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omments1.xml" ContentType="application/vnd.openxmlformats-officedocument.spreadsheetml.comments+xml"/>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embeddings/oleObject3.bin" ContentType="application/vnd.openxmlformats-officedocument.oleObject"/>
  <Override PartName="/xl/drawings/drawing4.xml" ContentType="application/vnd.openxmlformats-officedocument.drawing+xml"/>
  <Override PartName="/xl/embeddings/oleObject4.bin" ContentType="application/vnd.openxmlformats-officedocument.oleObject"/>
  <Override PartName="/xl/drawings/drawing5.xml" ContentType="application/vnd.openxmlformats-officedocument.drawing+xml"/>
  <Override PartName="/xl/embeddings/oleObject5.bin" ContentType="application/vnd.openxmlformats-officedocument.oleObject"/>
  <Override PartName="/xl/drawings/drawing6.xml" ContentType="application/vnd.openxmlformats-officedocument.drawing+xml"/>
  <Override PartName="/xl/embeddings/oleObject6.bin" ContentType="application/vnd.openxmlformats-officedocument.oleObject"/>
  <Override PartName="/xl/drawings/drawing7.xml" ContentType="application/vnd.openxmlformats-officedocument.drawing+xml"/>
  <Override PartName="/xl/embeddings/oleObject7.bin" ContentType="application/vnd.openxmlformats-officedocument.oleObject"/>
  <Override PartName="/xl/drawings/drawing8.xml" ContentType="application/vnd.openxmlformats-officedocument.drawing+xml"/>
  <Override PartName="/xl/embeddings/oleObject8.bin" ContentType="application/vnd.openxmlformats-officedocument.oleObject"/>
  <Override PartName="/xl/drawings/drawing9.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14385" yWindow="-15" windowWidth="4815" windowHeight="7650" activeTab="4"/>
  </bookViews>
  <sheets>
    <sheet name="Table size" sheetId="1" r:id="rId1"/>
    <sheet name="Performance Search Path" sheetId="2" r:id="rId2"/>
    <sheet name="Performance Data Path" sheetId="4" r:id="rId3"/>
    <sheet name="FIFO Data Path" sheetId="8" r:id="rId4"/>
    <sheet name="Registers" sheetId="5" r:id="rId5"/>
    <sheet name="Boot ROM" sheetId="13" r:id="rId6"/>
    <sheet name="Simulations" sheetId="9" r:id="rId7"/>
    <sheet name="Simulation delays" sheetId="11" r:id="rId8"/>
    <sheet name="Future items" sheetId="12" r:id="rId9"/>
  </sheets>
  <definedNames>
    <definedName name="_xlnm._FilterDatabase" localSheetId="4" hidden="1">Registers!$A$3:$J$113</definedName>
  </definedNames>
  <calcPr calcId="144525"/>
</workbook>
</file>

<file path=xl/calcChain.xml><?xml version="1.0" encoding="utf-8"?>
<calcChain xmlns="http://schemas.openxmlformats.org/spreadsheetml/2006/main">
  <c r="H1028" i="13" l="1"/>
  <c r="F1028" i="13"/>
  <c r="H1027" i="13"/>
  <c r="F1027" i="13"/>
  <c r="H1026" i="13"/>
  <c r="F1026" i="13"/>
  <c r="H1025" i="13"/>
  <c r="F1025" i="13"/>
  <c r="H1024" i="13"/>
  <c r="F1024" i="13"/>
  <c r="H1023" i="13"/>
  <c r="F1023" i="13"/>
  <c r="H1022" i="13"/>
  <c r="F1022" i="13"/>
  <c r="H1021" i="13"/>
  <c r="F1021" i="13"/>
  <c r="H1020" i="13"/>
  <c r="F1020" i="13"/>
  <c r="H1019" i="13"/>
  <c r="F1019" i="13"/>
  <c r="H1018" i="13"/>
  <c r="F1018" i="13"/>
  <c r="H1017" i="13"/>
  <c r="F1017" i="13"/>
  <c r="H1016" i="13"/>
  <c r="F1016" i="13"/>
  <c r="H1015" i="13"/>
  <c r="F1015" i="13"/>
  <c r="H1014" i="13"/>
  <c r="F1014" i="13"/>
  <c r="H1013" i="13"/>
  <c r="F1013" i="13"/>
  <c r="H1012" i="13"/>
  <c r="F1012" i="13"/>
  <c r="H1011" i="13"/>
  <c r="F1011" i="13"/>
  <c r="H1010" i="13"/>
  <c r="F1010" i="13"/>
  <c r="H1009" i="13"/>
  <c r="F1009" i="13"/>
  <c r="H1008" i="13"/>
  <c r="F1008" i="13"/>
  <c r="H1007" i="13"/>
  <c r="F1007" i="13"/>
  <c r="H1006" i="13"/>
  <c r="F1006" i="13"/>
  <c r="H1005" i="13"/>
  <c r="F1005" i="13"/>
  <c r="H1004" i="13"/>
  <c r="F1004" i="13"/>
  <c r="H1003" i="13"/>
  <c r="F1003" i="13"/>
  <c r="H1002" i="13"/>
  <c r="F1002" i="13"/>
  <c r="H1001" i="13"/>
  <c r="F1001" i="13"/>
  <c r="H1000" i="13"/>
  <c r="F1000" i="13"/>
  <c r="H999" i="13"/>
  <c r="F999" i="13"/>
  <c r="H998" i="13"/>
  <c r="F998" i="13"/>
  <c r="H997" i="13"/>
  <c r="F997" i="13"/>
  <c r="H996" i="13"/>
  <c r="F996" i="13"/>
  <c r="H995" i="13"/>
  <c r="F995" i="13"/>
  <c r="H994" i="13"/>
  <c r="F994" i="13"/>
  <c r="H993" i="13"/>
  <c r="F993" i="13"/>
  <c r="H992" i="13"/>
  <c r="F992" i="13"/>
  <c r="H991" i="13"/>
  <c r="F991" i="13"/>
  <c r="H990" i="13"/>
  <c r="F990" i="13"/>
  <c r="H989" i="13"/>
  <c r="F989" i="13"/>
  <c r="H988" i="13"/>
  <c r="F988" i="13"/>
  <c r="H987" i="13"/>
  <c r="F987" i="13"/>
  <c r="H986" i="13"/>
  <c r="F986" i="13"/>
  <c r="H985" i="13"/>
  <c r="F985" i="13"/>
  <c r="H984" i="13"/>
  <c r="F984" i="13"/>
  <c r="H983" i="13"/>
  <c r="F983" i="13"/>
  <c r="H982" i="13"/>
  <c r="F982" i="13"/>
  <c r="H981" i="13"/>
  <c r="F981" i="13"/>
  <c r="H980" i="13"/>
  <c r="F980" i="13"/>
  <c r="H979" i="13"/>
  <c r="F979" i="13"/>
  <c r="H978" i="13"/>
  <c r="F978" i="13"/>
  <c r="H977" i="13"/>
  <c r="F977" i="13"/>
  <c r="H976" i="13"/>
  <c r="F976" i="13"/>
  <c r="H975" i="13"/>
  <c r="F975" i="13"/>
  <c r="H974" i="13"/>
  <c r="F974" i="13"/>
  <c r="H973" i="13"/>
  <c r="F973" i="13"/>
  <c r="H972" i="13"/>
  <c r="F972" i="13"/>
  <c r="H971" i="13"/>
  <c r="F971" i="13"/>
  <c r="H970" i="13"/>
  <c r="F970" i="13"/>
  <c r="H969" i="13"/>
  <c r="F969" i="13"/>
  <c r="H968" i="13"/>
  <c r="F968" i="13"/>
  <c r="H967" i="13"/>
  <c r="F967" i="13"/>
  <c r="H966" i="13"/>
  <c r="F966" i="13"/>
  <c r="H965" i="13"/>
  <c r="F965" i="13"/>
  <c r="H964" i="13"/>
  <c r="F964" i="13"/>
  <c r="H963" i="13"/>
  <c r="F963" i="13"/>
  <c r="H962" i="13"/>
  <c r="F962" i="13"/>
  <c r="H961" i="13"/>
  <c r="F961" i="13"/>
  <c r="H960" i="13"/>
  <c r="F960" i="13"/>
  <c r="H959" i="13"/>
  <c r="F959" i="13"/>
  <c r="H958" i="13"/>
  <c r="F958" i="13"/>
  <c r="A1026" i="13"/>
  <c r="A1027" i="13" s="1"/>
  <c r="A1028" i="13" s="1"/>
  <c r="A1017" i="13"/>
  <c r="A1018" i="13" s="1"/>
  <c r="A1019" i="13" s="1"/>
  <c r="A1020" i="13" s="1"/>
  <c r="A1021" i="13" s="1"/>
  <c r="A1022" i="13" s="1"/>
  <c r="A1023" i="13" s="1"/>
  <c r="A1024" i="13" s="1"/>
  <c r="A1025" i="13" s="1"/>
  <c r="A994" i="13"/>
  <c r="A995" i="13" s="1"/>
  <c r="A996" i="13" s="1"/>
  <c r="A997" i="13" s="1"/>
  <c r="A998" i="13" s="1"/>
  <c r="A999" i="13" s="1"/>
  <c r="A1000" i="13" s="1"/>
  <c r="A1001" i="13" s="1"/>
  <c r="A1002" i="13" s="1"/>
  <c r="A1003" i="13" s="1"/>
  <c r="A1004" i="13" s="1"/>
  <c r="A1005" i="13" s="1"/>
  <c r="A1006" i="13" s="1"/>
  <c r="A1007" i="13" s="1"/>
  <c r="A1008" i="13" s="1"/>
  <c r="A1009" i="13" s="1"/>
  <c r="A1010" i="13" s="1"/>
  <c r="A1011" i="13" s="1"/>
  <c r="A1012" i="13" s="1"/>
  <c r="A1013" i="13" s="1"/>
  <c r="A1014" i="13" s="1"/>
  <c r="A1015" i="13" s="1"/>
  <c r="A1016" i="13" s="1"/>
  <c r="A972" i="13"/>
  <c r="A973" i="13"/>
  <c r="A974" i="13" s="1"/>
  <c r="A975" i="13" s="1"/>
  <c r="A976" i="13" s="1"/>
  <c r="A977" i="13" s="1"/>
  <c r="A978" i="13" s="1"/>
  <c r="A979" i="13" s="1"/>
  <c r="A980" i="13" s="1"/>
  <c r="A981" i="13" s="1"/>
  <c r="A982" i="13" s="1"/>
  <c r="A983" i="13" s="1"/>
  <c r="A984" i="13" s="1"/>
  <c r="A985" i="13" s="1"/>
  <c r="A986" i="13" s="1"/>
  <c r="A987" i="13" s="1"/>
  <c r="A988" i="13" s="1"/>
  <c r="A989" i="13" s="1"/>
  <c r="A990" i="13" s="1"/>
  <c r="A991" i="13" s="1"/>
  <c r="A992" i="13" s="1"/>
  <c r="A993" i="13" s="1"/>
  <c r="A956" i="13"/>
  <c r="A957" i="13" s="1"/>
  <c r="A949" i="13"/>
  <c r="A950" i="13" s="1"/>
  <c r="F949" i="13"/>
  <c r="H949" i="13"/>
  <c r="H950" i="13"/>
  <c r="H951" i="13"/>
  <c r="H952" i="13"/>
  <c r="H953" i="13"/>
  <c r="H954" i="13"/>
  <c r="H955" i="13"/>
  <c r="H956" i="13"/>
  <c r="H957" i="13"/>
  <c r="F957" i="13" l="1"/>
  <c r="A958" i="13"/>
  <c r="A959" i="13" s="1"/>
  <c r="A960" i="13" s="1"/>
  <c r="A961" i="13" s="1"/>
  <c r="A962" i="13" s="1"/>
  <c r="A963" i="13" s="1"/>
  <c r="A964" i="13" s="1"/>
  <c r="A965" i="13" s="1"/>
  <c r="A966" i="13" s="1"/>
  <c r="A967" i="13" s="1"/>
  <c r="A968" i="13" s="1"/>
  <c r="A969" i="13" s="1"/>
  <c r="A970" i="13" s="1"/>
  <c r="A971" i="13" s="1"/>
  <c r="F956" i="13"/>
  <c r="A951" i="13"/>
  <c r="F950" i="13"/>
  <c r="C849" i="9"/>
  <c r="D849" i="9" s="1"/>
  <c r="E849" i="9" s="1"/>
  <c r="F849" i="9" s="1"/>
  <c r="G849" i="9" s="1"/>
  <c r="H849" i="9" s="1"/>
  <c r="I849" i="9" s="1"/>
  <c r="F951" i="13" l="1"/>
  <c r="A952" i="13"/>
  <c r="I7" i="2"/>
  <c r="A953" i="13" l="1"/>
  <c r="F952" i="13"/>
  <c r="I24" i="4"/>
  <c r="I23" i="4"/>
  <c r="C24" i="4"/>
  <c r="C23" i="4"/>
  <c r="I12" i="4"/>
  <c r="I11" i="4"/>
  <c r="C11" i="4"/>
  <c r="C8" i="4"/>
  <c r="F953" i="13" l="1"/>
  <c r="A954" i="13"/>
  <c r="C25" i="4"/>
  <c r="I13" i="4"/>
  <c r="I14" i="4" s="1"/>
  <c r="I15" i="4" s="1"/>
  <c r="I16" i="4" s="1"/>
  <c r="I17" i="4" s="1"/>
  <c r="I18" i="4" s="1"/>
  <c r="C26" i="4"/>
  <c r="C27" i="4" s="1"/>
  <c r="C28" i="4" s="1"/>
  <c r="C29" i="4" s="1"/>
  <c r="C30" i="4" s="1"/>
  <c r="I25" i="4"/>
  <c r="I26" i="4" s="1"/>
  <c r="I27" i="4" s="1"/>
  <c r="I28" i="4" s="1"/>
  <c r="I29" i="4" s="1"/>
  <c r="I30" i="4" s="1"/>
  <c r="C13" i="4"/>
  <c r="C14" i="4" s="1"/>
  <c r="H6" i="13"/>
  <c r="H7" i="13"/>
  <c r="H8" i="13"/>
  <c r="H9" i="13"/>
  <c r="H10" i="13"/>
  <c r="H11" i="13"/>
  <c r="H12" i="13"/>
  <c r="H13" i="13"/>
  <c r="H14" i="13"/>
  <c r="H15" i="13"/>
  <c r="H16" i="13"/>
  <c r="H17" i="13"/>
  <c r="H18" i="13"/>
  <c r="H19" i="13"/>
  <c r="H20" i="13"/>
  <c r="H21" i="13"/>
  <c r="H22" i="13"/>
  <c r="H23" i="13"/>
  <c r="H24" i="13"/>
  <c r="H25" i="13"/>
  <c r="H26" i="13"/>
  <c r="H27" i="13"/>
  <c r="H28" i="13"/>
  <c r="H29" i="13"/>
  <c r="H30" i="13"/>
  <c r="H31" i="13"/>
  <c r="H32" i="13"/>
  <c r="H33" i="13"/>
  <c r="H34" i="13"/>
  <c r="H35" i="13"/>
  <c r="H36" i="13"/>
  <c r="H37" i="13"/>
  <c r="H38" i="13"/>
  <c r="H39" i="13"/>
  <c r="H40" i="13"/>
  <c r="H41" i="13"/>
  <c r="H42" i="13"/>
  <c r="H43" i="13"/>
  <c r="H44" i="13"/>
  <c r="H45" i="13"/>
  <c r="H46" i="13"/>
  <c r="H47" i="13"/>
  <c r="H48" i="13"/>
  <c r="H49" i="13"/>
  <c r="H50" i="13"/>
  <c r="H51" i="13"/>
  <c r="H52" i="13"/>
  <c r="H53" i="13"/>
  <c r="H54" i="13"/>
  <c r="H55" i="13"/>
  <c r="H56" i="13"/>
  <c r="H57" i="13"/>
  <c r="H58" i="13"/>
  <c r="H59" i="13"/>
  <c r="H60" i="13"/>
  <c r="H61" i="13"/>
  <c r="H62" i="13"/>
  <c r="H63" i="13"/>
  <c r="H64" i="13"/>
  <c r="H65" i="13"/>
  <c r="H66" i="13"/>
  <c r="H67" i="13"/>
  <c r="H68" i="13"/>
  <c r="H69" i="13"/>
  <c r="H70" i="13"/>
  <c r="H71" i="13"/>
  <c r="H72" i="13"/>
  <c r="H73" i="13"/>
  <c r="H74" i="13"/>
  <c r="H75" i="13"/>
  <c r="H76" i="13"/>
  <c r="H77" i="13"/>
  <c r="H78" i="13"/>
  <c r="H79" i="13"/>
  <c r="H80" i="13"/>
  <c r="H81" i="13"/>
  <c r="H82" i="13"/>
  <c r="H83" i="13"/>
  <c r="H84" i="13"/>
  <c r="H85" i="13"/>
  <c r="H86" i="13"/>
  <c r="H87" i="13"/>
  <c r="H88" i="13"/>
  <c r="H89" i="13"/>
  <c r="H90" i="13"/>
  <c r="H91" i="13"/>
  <c r="H92" i="13"/>
  <c r="H93" i="13"/>
  <c r="H94" i="13"/>
  <c r="H95" i="13"/>
  <c r="H96" i="13"/>
  <c r="H97" i="13"/>
  <c r="H98" i="13"/>
  <c r="H99" i="13"/>
  <c r="H100" i="13"/>
  <c r="H101" i="13"/>
  <c r="H102" i="13"/>
  <c r="H103" i="13"/>
  <c r="H104" i="13"/>
  <c r="H105" i="13"/>
  <c r="H106" i="13"/>
  <c r="H107" i="13"/>
  <c r="H108" i="13"/>
  <c r="H109" i="13"/>
  <c r="H110" i="13"/>
  <c r="H111" i="13"/>
  <c r="H112" i="13"/>
  <c r="H113" i="13"/>
  <c r="H114" i="13"/>
  <c r="H115" i="13"/>
  <c r="H116" i="13"/>
  <c r="H117" i="13"/>
  <c r="H118" i="13"/>
  <c r="H119" i="13"/>
  <c r="H120" i="13"/>
  <c r="H121" i="13"/>
  <c r="H122" i="13"/>
  <c r="H123" i="13"/>
  <c r="H124" i="13"/>
  <c r="H125" i="13"/>
  <c r="H126" i="13"/>
  <c r="H127" i="13"/>
  <c r="H128" i="13"/>
  <c r="H129" i="13"/>
  <c r="H130" i="13"/>
  <c r="H131" i="13"/>
  <c r="H132" i="13"/>
  <c r="H133" i="13"/>
  <c r="H134" i="13"/>
  <c r="H135" i="13"/>
  <c r="H136" i="13"/>
  <c r="H137" i="13"/>
  <c r="H138" i="13"/>
  <c r="H139" i="13"/>
  <c r="H140" i="13"/>
  <c r="H141" i="13"/>
  <c r="H142" i="13"/>
  <c r="H143" i="13"/>
  <c r="H144" i="13"/>
  <c r="H145" i="13"/>
  <c r="H146" i="13"/>
  <c r="H147" i="13"/>
  <c r="H148" i="13"/>
  <c r="H149" i="13"/>
  <c r="H150" i="13"/>
  <c r="H151" i="13"/>
  <c r="H152" i="13"/>
  <c r="H153" i="13"/>
  <c r="H154" i="13"/>
  <c r="H155" i="13"/>
  <c r="H156" i="13"/>
  <c r="H157" i="13"/>
  <c r="H158" i="13"/>
  <c r="H159" i="13"/>
  <c r="H160" i="13"/>
  <c r="H161" i="13"/>
  <c r="H162" i="13"/>
  <c r="H163" i="13"/>
  <c r="H164" i="13"/>
  <c r="H165" i="13"/>
  <c r="H166" i="13"/>
  <c r="H167" i="13"/>
  <c r="H168" i="13"/>
  <c r="H169" i="13"/>
  <c r="H170" i="13"/>
  <c r="H171" i="13"/>
  <c r="H172" i="13"/>
  <c r="H173" i="13"/>
  <c r="H174" i="13"/>
  <c r="H175" i="13"/>
  <c r="H176" i="13"/>
  <c r="H177" i="13"/>
  <c r="H178" i="13"/>
  <c r="H179" i="13"/>
  <c r="H180" i="13"/>
  <c r="H181" i="13"/>
  <c r="H182" i="13"/>
  <c r="H183" i="13"/>
  <c r="H184" i="13"/>
  <c r="H185" i="13"/>
  <c r="H186" i="13"/>
  <c r="H187" i="13"/>
  <c r="H188" i="13"/>
  <c r="H189" i="13"/>
  <c r="H190" i="13"/>
  <c r="H191" i="13"/>
  <c r="H192" i="13"/>
  <c r="H193" i="13"/>
  <c r="H194" i="13"/>
  <c r="H195" i="13"/>
  <c r="H196" i="13"/>
  <c r="H197" i="13"/>
  <c r="H198" i="13"/>
  <c r="H199" i="13"/>
  <c r="H200" i="13"/>
  <c r="H201" i="13"/>
  <c r="H202" i="13"/>
  <c r="H203" i="13"/>
  <c r="H204" i="13"/>
  <c r="H205" i="13"/>
  <c r="H948" i="13"/>
  <c r="H947" i="13"/>
  <c r="H946" i="13"/>
  <c r="H945" i="13"/>
  <c r="H944" i="13"/>
  <c r="H943" i="13"/>
  <c r="H942" i="13"/>
  <c r="H941" i="13"/>
  <c r="H940" i="13"/>
  <c r="H939" i="13"/>
  <c r="H938" i="13"/>
  <c r="H937" i="13"/>
  <c r="H936" i="13"/>
  <c r="H935" i="13"/>
  <c r="H934" i="13"/>
  <c r="H933" i="13"/>
  <c r="H932" i="13"/>
  <c r="H931" i="13"/>
  <c r="H930" i="13"/>
  <c r="H929" i="13"/>
  <c r="H928" i="13"/>
  <c r="H927" i="13"/>
  <c r="H926" i="13"/>
  <c r="H925" i="13"/>
  <c r="H924" i="13"/>
  <c r="H923" i="13"/>
  <c r="H922" i="13"/>
  <c r="H921" i="13"/>
  <c r="H920" i="13"/>
  <c r="H919" i="13"/>
  <c r="H918" i="13"/>
  <c r="H917" i="13"/>
  <c r="H916" i="13"/>
  <c r="H915" i="13"/>
  <c r="H914" i="13"/>
  <c r="H913" i="13"/>
  <c r="H912" i="13"/>
  <c r="H911" i="13"/>
  <c r="H910" i="13"/>
  <c r="H909" i="13"/>
  <c r="H908" i="13"/>
  <c r="H907" i="13"/>
  <c r="H906" i="13"/>
  <c r="H905" i="13"/>
  <c r="H904" i="13"/>
  <c r="H903" i="13"/>
  <c r="H902" i="13"/>
  <c r="H901" i="13"/>
  <c r="H900" i="13"/>
  <c r="H899" i="13"/>
  <c r="H898" i="13"/>
  <c r="H897" i="13"/>
  <c r="H896" i="13"/>
  <c r="H895" i="13"/>
  <c r="H894" i="13"/>
  <c r="H893" i="13"/>
  <c r="H892" i="13"/>
  <c r="H891" i="13"/>
  <c r="H890" i="13"/>
  <c r="H889" i="13"/>
  <c r="H888" i="13"/>
  <c r="H887" i="13"/>
  <c r="H886" i="13"/>
  <c r="H885" i="13"/>
  <c r="H884" i="13"/>
  <c r="H883" i="13"/>
  <c r="H882" i="13"/>
  <c r="H881" i="13"/>
  <c r="H880" i="13"/>
  <c r="H879" i="13"/>
  <c r="H878" i="13"/>
  <c r="H877" i="13"/>
  <c r="H876" i="13"/>
  <c r="H875" i="13"/>
  <c r="H874" i="13"/>
  <c r="H873" i="13"/>
  <c r="H872" i="13"/>
  <c r="H871" i="13"/>
  <c r="H870" i="13"/>
  <c r="H869" i="13"/>
  <c r="H868" i="13"/>
  <c r="H867" i="13"/>
  <c r="H866" i="13"/>
  <c r="H865" i="13"/>
  <c r="H864" i="13"/>
  <c r="H863" i="13"/>
  <c r="H862" i="13"/>
  <c r="H861" i="13"/>
  <c r="H860" i="13"/>
  <c r="H859" i="13"/>
  <c r="H858" i="13"/>
  <c r="H857" i="13"/>
  <c r="H856" i="13"/>
  <c r="H855" i="13"/>
  <c r="H854" i="13"/>
  <c r="H853" i="13"/>
  <c r="H852" i="13"/>
  <c r="H851" i="13"/>
  <c r="H850" i="13"/>
  <c r="H849" i="13"/>
  <c r="H848" i="13"/>
  <c r="H847" i="13"/>
  <c r="H846" i="13"/>
  <c r="H845" i="13"/>
  <c r="H844" i="13"/>
  <c r="H843" i="13"/>
  <c r="H842" i="13"/>
  <c r="H841" i="13"/>
  <c r="H840" i="13"/>
  <c r="H839" i="13"/>
  <c r="H838" i="13"/>
  <c r="H837" i="13"/>
  <c r="H836" i="13"/>
  <c r="H835" i="13"/>
  <c r="H834" i="13"/>
  <c r="H833" i="13"/>
  <c r="H832" i="13"/>
  <c r="H831" i="13"/>
  <c r="H830" i="13"/>
  <c r="H829" i="13"/>
  <c r="H828" i="13"/>
  <c r="H827" i="13"/>
  <c r="H826" i="13"/>
  <c r="H825" i="13"/>
  <c r="H824" i="13"/>
  <c r="H823" i="13"/>
  <c r="H822" i="13"/>
  <c r="H821" i="13"/>
  <c r="H820" i="13"/>
  <c r="H819" i="13"/>
  <c r="H818" i="13"/>
  <c r="H817" i="13"/>
  <c r="H816" i="13"/>
  <c r="H815" i="13"/>
  <c r="H814" i="13"/>
  <c r="H813" i="13"/>
  <c r="H812" i="13"/>
  <c r="H811" i="13"/>
  <c r="H810" i="13"/>
  <c r="H809" i="13"/>
  <c r="H808" i="13"/>
  <c r="H807" i="13"/>
  <c r="H806" i="13"/>
  <c r="H805" i="13"/>
  <c r="H804" i="13"/>
  <c r="H803" i="13"/>
  <c r="H802" i="13"/>
  <c r="H801" i="13"/>
  <c r="H800" i="13"/>
  <c r="H799" i="13"/>
  <c r="H798" i="13"/>
  <c r="H797" i="13"/>
  <c r="H796" i="13"/>
  <c r="H795" i="13"/>
  <c r="H794" i="13"/>
  <c r="H793" i="13"/>
  <c r="H792" i="13"/>
  <c r="H791" i="13"/>
  <c r="H790" i="13"/>
  <c r="H789" i="13"/>
  <c r="H788" i="13"/>
  <c r="H787" i="13"/>
  <c r="H786" i="13"/>
  <c r="H785" i="13"/>
  <c r="H784" i="13"/>
  <c r="H783" i="13"/>
  <c r="H782" i="13"/>
  <c r="H781" i="13"/>
  <c r="H780" i="13"/>
  <c r="H779" i="13"/>
  <c r="H778" i="13"/>
  <c r="H777" i="13"/>
  <c r="H776" i="13"/>
  <c r="H775" i="13"/>
  <c r="H774" i="13"/>
  <c r="H773" i="13"/>
  <c r="H772" i="13"/>
  <c r="H771" i="13"/>
  <c r="H770" i="13"/>
  <c r="H769" i="13"/>
  <c r="H768" i="13"/>
  <c r="H767" i="13"/>
  <c r="H766" i="13"/>
  <c r="H765" i="13"/>
  <c r="H764" i="13"/>
  <c r="H763" i="13"/>
  <c r="H762" i="13"/>
  <c r="H761" i="13"/>
  <c r="H760" i="13"/>
  <c r="H759" i="13"/>
  <c r="H758" i="13"/>
  <c r="H757" i="13"/>
  <c r="H756" i="13"/>
  <c r="H755" i="13"/>
  <c r="H754" i="13"/>
  <c r="H753" i="13"/>
  <c r="H752" i="13"/>
  <c r="H751" i="13"/>
  <c r="H750" i="13"/>
  <c r="H749" i="13"/>
  <c r="H748" i="13"/>
  <c r="H747" i="13"/>
  <c r="H746" i="13"/>
  <c r="H745" i="13"/>
  <c r="H744" i="13"/>
  <c r="H743" i="13"/>
  <c r="H742" i="13"/>
  <c r="H741" i="13"/>
  <c r="H740" i="13"/>
  <c r="H739" i="13"/>
  <c r="H738" i="13"/>
  <c r="H737" i="13"/>
  <c r="H736" i="13"/>
  <c r="H735" i="13"/>
  <c r="H734" i="13"/>
  <c r="H733" i="13"/>
  <c r="H732" i="13"/>
  <c r="H731" i="13"/>
  <c r="H730" i="13"/>
  <c r="H729" i="13"/>
  <c r="H728" i="13"/>
  <c r="H727" i="13"/>
  <c r="H726" i="13"/>
  <c r="H725" i="13"/>
  <c r="H724" i="13"/>
  <c r="H723" i="13"/>
  <c r="H722" i="13"/>
  <c r="H721" i="13"/>
  <c r="H720" i="13"/>
  <c r="H719" i="13"/>
  <c r="H718" i="13"/>
  <c r="H717" i="13"/>
  <c r="H716" i="13"/>
  <c r="H715" i="13"/>
  <c r="H714" i="13"/>
  <c r="H713" i="13"/>
  <c r="H712" i="13"/>
  <c r="H711" i="13"/>
  <c r="H710" i="13"/>
  <c r="H709" i="13"/>
  <c r="H708" i="13"/>
  <c r="H707" i="13"/>
  <c r="H706" i="13"/>
  <c r="H705" i="13"/>
  <c r="H704" i="13"/>
  <c r="H703" i="13"/>
  <c r="H702" i="13"/>
  <c r="H701" i="13"/>
  <c r="H700" i="13"/>
  <c r="H699" i="13"/>
  <c r="H698" i="13"/>
  <c r="H697" i="13"/>
  <c r="H696" i="13"/>
  <c r="H695" i="13"/>
  <c r="H694" i="13"/>
  <c r="H693" i="13"/>
  <c r="H692" i="13"/>
  <c r="H691" i="13"/>
  <c r="H690" i="13"/>
  <c r="H689" i="13"/>
  <c r="H688" i="13"/>
  <c r="H687" i="13"/>
  <c r="H686" i="13"/>
  <c r="H685" i="13"/>
  <c r="H684" i="13"/>
  <c r="H683" i="13"/>
  <c r="H682" i="13"/>
  <c r="H681" i="13"/>
  <c r="H680" i="13"/>
  <c r="H679" i="13"/>
  <c r="H678" i="13"/>
  <c r="H677" i="13"/>
  <c r="H676" i="13"/>
  <c r="H675" i="13"/>
  <c r="H674" i="13"/>
  <c r="H673" i="13"/>
  <c r="H672" i="13"/>
  <c r="H671" i="13"/>
  <c r="H670" i="13"/>
  <c r="H669" i="13"/>
  <c r="H668" i="13"/>
  <c r="H667" i="13"/>
  <c r="H666" i="13"/>
  <c r="H665" i="13"/>
  <c r="H664" i="13"/>
  <c r="H663" i="13"/>
  <c r="H662" i="13"/>
  <c r="H661" i="13"/>
  <c r="H660" i="13"/>
  <c r="H659" i="13"/>
  <c r="H658" i="13"/>
  <c r="H657" i="13"/>
  <c r="H656" i="13"/>
  <c r="H655" i="13"/>
  <c r="H654" i="13"/>
  <c r="H653" i="13"/>
  <c r="H652" i="13"/>
  <c r="H651" i="13"/>
  <c r="H650" i="13"/>
  <c r="H649" i="13"/>
  <c r="H648" i="13"/>
  <c r="H647" i="13"/>
  <c r="H646" i="13"/>
  <c r="H645" i="13"/>
  <c r="H644" i="13"/>
  <c r="H643" i="13"/>
  <c r="H642" i="13"/>
  <c r="H641" i="13"/>
  <c r="H640" i="13"/>
  <c r="H639" i="13"/>
  <c r="H638" i="13"/>
  <c r="H637" i="13"/>
  <c r="H636" i="13"/>
  <c r="H635" i="13"/>
  <c r="H634" i="13"/>
  <c r="H633" i="13"/>
  <c r="H632" i="13"/>
  <c r="H631" i="13"/>
  <c r="H630" i="13"/>
  <c r="H629" i="13"/>
  <c r="H628" i="13"/>
  <c r="H627" i="13"/>
  <c r="H626" i="13"/>
  <c r="H625" i="13"/>
  <c r="H624" i="13"/>
  <c r="H623" i="13"/>
  <c r="H622" i="13"/>
  <c r="H621" i="13"/>
  <c r="H620" i="13"/>
  <c r="H619" i="13"/>
  <c r="H618" i="13"/>
  <c r="H617" i="13"/>
  <c r="H616" i="13"/>
  <c r="H615" i="13"/>
  <c r="H614" i="13"/>
  <c r="H613" i="13"/>
  <c r="H612" i="13"/>
  <c r="H611" i="13"/>
  <c r="H610" i="13"/>
  <c r="H609" i="13"/>
  <c r="H608" i="13"/>
  <c r="H607" i="13"/>
  <c r="H606" i="13"/>
  <c r="H605" i="13"/>
  <c r="H604" i="13"/>
  <c r="H603" i="13"/>
  <c r="H602" i="13"/>
  <c r="H601" i="13"/>
  <c r="H600" i="13"/>
  <c r="H599" i="13"/>
  <c r="H598" i="13"/>
  <c r="H597" i="13"/>
  <c r="H596" i="13"/>
  <c r="H595" i="13"/>
  <c r="H594" i="13"/>
  <c r="H593" i="13"/>
  <c r="H592" i="13"/>
  <c r="H591" i="13"/>
  <c r="H590" i="13"/>
  <c r="H589" i="13"/>
  <c r="H588" i="13"/>
  <c r="H587" i="13"/>
  <c r="H586" i="13"/>
  <c r="H585" i="13"/>
  <c r="H584" i="13"/>
  <c r="H583" i="13"/>
  <c r="H582" i="13"/>
  <c r="H581" i="13"/>
  <c r="H580" i="13"/>
  <c r="H579" i="13"/>
  <c r="H578" i="13"/>
  <c r="H577" i="13"/>
  <c r="H576" i="13"/>
  <c r="H575" i="13"/>
  <c r="H574" i="13"/>
  <c r="H573" i="13"/>
  <c r="H572" i="13"/>
  <c r="H571" i="13"/>
  <c r="H570" i="13"/>
  <c r="H569" i="13"/>
  <c r="H568" i="13"/>
  <c r="H567" i="13"/>
  <c r="H566" i="13"/>
  <c r="H565" i="13"/>
  <c r="H564" i="13"/>
  <c r="H563" i="13"/>
  <c r="H562" i="13"/>
  <c r="H561" i="13"/>
  <c r="H560" i="13"/>
  <c r="H559" i="13"/>
  <c r="H558" i="13"/>
  <c r="H557" i="13"/>
  <c r="H556" i="13"/>
  <c r="H555" i="13"/>
  <c r="H554" i="13"/>
  <c r="H553" i="13"/>
  <c r="H552" i="13"/>
  <c r="H551" i="13"/>
  <c r="H550" i="13"/>
  <c r="H549" i="13"/>
  <c r="H548" i="13"/>
  <c r="H547" i="13"/>
  <c r="H546" i="13"/>
  <c r="H545" i="13"/>
  <c r="H544" i="13"/>
  <c r="H543" i="13"/>
  <c r="H542" i="13"/>
  <c r="H541" i="13"/>
  <c r="H540" i="13"/>
  <c r="H539" i="13"/>
  <c r="H538" i="13"/>
  <c r="H537" i="13"/>
  <c r="H536" i="13"/>
  <c r="H535" i="13"/>
  <c r="H534" i="13"/>
  <c r="H533" i="13"/>
  <c r="H532" i="13"/>
  <c r="H531" i="13"/>
  <c r="H530" i="13"/>
  <c r="H529" i="13"/>
  <c r="H528" i="13"/>
  <c r="H527" i="13"/>
  <c r="H526" i="13"/>
  <c r="H525" i="13"/>
  <c r="H524" i="13"/>
  <c r="H523" i="13"/>
  <c r="H522" i="13"/>
  <c r="H521" i="13"/>
  <c r="H520" i="13"/>
  <c r="H519" i="13"/>
  <c r="H518" i="13"/>
  <c r="H517" i="13"/>
  <c r="H516" i="13"/>
  <c r="H515" i="13"/>
  <c r="H514" i="13"/>
  <c r="H513" i="13"/>
  <c r="H512" i="13"/>
  <c r="H511" i="13"/>
  <c r="H510" i="13"/>
  <c r="H509" i="13"/>
  <c r="H508" i="13"/>
  <c r="H507" i="13"/>
  <c r="H506" i="13"/>
  <c r="H505" i="13"/>
  <c r="H504" i="13"/>
  <c r="H503" i="13"/>
  <c r="H502" i="13"/>
  <c r="H501" i="13"/>
  <c r="H500" i="13"/>
  <c r="H499" i="13"/>
  <c r="H498" i="13"/>
  <c r="H497" i="13"/>
  <c r="H496" i="13"/>
  <c r="H495" i="13"/>
  <c r="H494" i="13"/>
  <c r="H493" i="13"/>
  <c r="H492" i="13"/>
  <c r="H491" i="13"/>
  <c r="H490" i="13"/>
  <c r="H489" i="13"/>
  <c r="H488" i="13"/>
  <c r="H487" i="13"/>
  <c r="H486" i="13"/>
  <c r="H485" i="13"/>
  <c r="H484" i="13"/>
  <c r="H483" i="13"/>
  <c r="H482" i="13"/>
  <c r="H481" i="13"/>
  <c r="H480" i="13"/>
  <c r="H479" i="13"/>
  <c r="H478" i="13"/>
  <c r="H477" i="13"/>
  <c r="H476" i="13"/>
  <c r="H475" i="13"/>
  <c r="H474" i="13"/>
  <c r="H473" i="13"/>
  <c r="H472" i="13"/>
  <c r="H471" i="13"/>
  <c r="H470" i="13"/>
  <c r="H469" i="13"/>
  <c r="H468" i="13"/>
  <c r="H467" i="13"/>
  <c r="H466" i="13"/>
  <c r="H465" i="13"/>
  <c r="H464" i="13"/>
  <c r="H463" i="13"/>
  <c r="H462" i="13"/>
  <c r="H461" i="13"/>
  <c r="H460" i="13"/>
  <c r="H459" i="13"/>
  <c r="H458" i="13"/>
  <c r="H457" i="13"/>
  <c r="H456" i="13"/>
  <c r="H455" i="13"/>
  <c r="H454" i="13"/>
  <c r="H453" i="13"/>
  <c r="H452" i="13"/>
  <c r="H451" i="13"/>
  <c r="H450" i="13"/>
  <c r="H449" i="13"/>
  <c r="H448" i="13"/>
  <c r="H447" i="13"/>
  <c r="H446" i="13"/>
  <c r="H445" i="13"/>
  <c r="H444" i="13"/>
  <c r="H443" i="13"/>
  <c r="H442" i="13"/>
  <c r="H441" i="13"/>
  <c r="H440" i="13"/>
  <c r="H439" i="13"/>
  <c r="H438" i="13"/>
  <c r="H437" i="13"/>
  <c r="H436" i="13"/>
  <c r="H435" i="13"/>
  <c r="H434" i="13"/>
  <c r="H433" i="13"/>
  <c r="H432" i="13"/>
  <c r="H431" i="13"/>
  <c r="H430" i="13"/>
  <c r="H429" i="13"/>
  <c r="H428" i="13"/>
  <c r="H427" i="13"/>
  <c r="H426" i="13"/>
  <c r="H425" i="13"/>
  <c r="H424" i="13"/>
  <c r="H423" i="13"/>
  <c r="H422" i="13"/>
  <c r="H421" i="13"/>
  <c r="H420" i="13"/>
  <c r="H419" i="13"/>
  <c r="H418" i="13"/>
  <c r="H417" i="13"/>
  <c r="H416" i="13"/>
  <c r="H415" i="13"/>
  <c r="H414" i="13"/>
  <c r="H413" i="13"/>
  <c r="H412" i="13"/>
  <c r="H411" i="13"/>
  <c r="H410" i="13"/>
  <c r="H409" i="13"/>
  <c r="H408" i="13"/>
  <c r="H407" i="13"/>
  <c r="H406" i="13"/>
  <c r="H405" i="13"/>
  <c r="H404" i="13"/>
  <c r="H403" i="13"/>
  <c r="H402" i="13"/>
  <c r="H401" i="13"/>
  <c r="H400" i="13"/>
  <c r="H399" i="13"/>
  <c r="H398" i="13"/>
  <c r="H397" i="13"/>
  <c r="H396" i="13"/>
  <c r="H395" i="13"/>
  <c r="H394" i="13"/>
  <c r="H393" i="13"/>
  <c r="H392" i="13"/>
  <c r="H391" i="13"/>
  <c r="H390" i="13"/>
  <c r="H389" i="13"/>
  <c r="H388" i="13"/>
  <c r="H387" i="13"/>
  <c r="H386" i="13"/>
  <c r="H385" i="13"/>
  <c r="H384" i="13"/>
  <c r="H383" i="13"/>
  <c r="H382" i="13"/>
  <c r="H381" i="13"/>
  <c r="H380" i="13"/>
  <c r="H379" i="13"/>
  <c r="H378" i="13"/>
  <c r="H377" i="13"/>
  <c r="H376" i="13"/>
  <c r="H375" i="13"/>
  <c r="H374" i="13"/>
  <c r="H373" i="13"/>
  <c r="H372" i="13"/>
  <c r="H371" i="13"/>
  <c r="H370" i="13"/>
  <c r="H369" i="13"/>
  <c r="H368" i="13"/>
  <c r="H367" i="13"/>
  <c r="H366" i="13"/>
  <c r="H365" i="13"/>
  <c r="H364" i="13"/>
  <c r="H363" i="13"/>
  <c r="H362" i="13"/>
  <c r="H361" i="13"/>
  <c r="H360" i="13"/>
  <c r="H359" i="13"/>
  <c r="H358" i="13"/>
  <c r="H357" i="13"/>
  <c r="H356" i="13"/>
  <c r="H355" i="13"/>
  <c r="H354" i="13"/>
  <c r="H353" i="13"/>
  <c r="H352" i="13"/>
  <c r="H351" i="13"/>
  <c r="H350" i="13"/>
  <c r="H349" i="13"/>
  <c r="H348" i="13"/>
  <c r="H347" i="13"/>
  <c r="H346" i="13"/>
  <c r="H345" i="13"/>
  <c r="H344" i="13"/>
  <c r="H343" i="13"/>
  <c r="H342" i="13"/>
  <c r="H341" i="13"/>
  <c r="H340" i="13"/>
  <c r="H339" i="13"/>
  <c r="H338" i="13"/>
  <c r="H337" i="13"/>
  <c r="H336" i="13"/>
  <c r="H335" i="13"/>
  <c r="H334" i="13"/>
  <c r="H333" i="13"/>
  <c r="H332" i="13"/>
  <c r="H331" i="13"/>
  <c r="H330" i="13"/>
  <c r="H329" i="13"/>
  <c r="H328" i="13"/>
  <c r="H327" i="13"/>
  <c r="H326" i="13"/>
  <c r="H325" i="13"/>
  <c r="H324" i="13"/>
  <c r="H323" i="13"/>
  <c r="H322" i="13"/>
  <c r="H321" i="13"/>
  <c r="H320" i="13"/>
  <c r="H319" i="13"/>
  <c r="H318" i="13"/>
  <c r="H317" i="13"/>
  <c r="H316" i="13"/>
  <c r="H315" i="13"/>
  <c r="H314" i="13"/>
  <c r="H313" i="13"/>
  <c r="H312" i="13"/>
  <c r="H311" i="13"/>
  <c r="H310" i="13"/>
  <c r="H309" i="13"/>
  <c r="H308" i="13"/>
  <c r="H307" i="13"/>
  <c r="H306" i="13"/>
  <c r="H305" i="13"/>
  <c r="H304" i="13"/>
  <c r="H303" i="13"/>
  <c r="H302" i="13"/>
  <c r="H301" i="13"/>
  <c r="H300" i="13"/>
  <c r="H299" i="13"/>
  <c r="H298" i="13"/>
  <c r="H297" i="13"/>
  <c r="H296" i="13"/>
  <c r="H295" i="13"/>
  <c r="H294" i="13"/>
  <c r="H293" i="13"/>
  <c r="H292" i="13"/>
  <c r="H291" i="13"/>
  <c r="H290" i="13"/>
  <c r="H289" i="13"/>
  <c r="H288" i="13"/>
  <c r="H287" i="13"/>
  <c r="H286" i="13"/>
  <c r="H285" i="13"/>
  <c r="H284" i="13"/>
  <c r="H283" i="13"/>
  <c r="H282" i="13"/>
  <c r="H281" i="13"/>
  <c r="H280" i="13"/>
  <c r="H279" i="13"/>
  <c r="H278" i="13"/>
  <c r="H277" i="13"/>
  <c r="H276" i="13"/>
  <c r="H275" i="13"/>
  <c r="H274" i="13"/>
  <c r="H273" i="13"/>
  <c r="H272" i="13"/>
  <c r="H271" i="13"/>
  <c r="H270" i="13"/>
  <c r="H269" i="13"/>
  <c r="H268" i="13"/>
  <c r="H267" i="13"/>
  <c r="H266" i="13"/>
  <c r="H265" i="13"/>
  <c r="H264" i="13"/>
  <c r="H263" i="13"/>
  <c r="H262" i="13"/>
  <c r="H261" i="13"/>
  <c r="H260" i="13"/>
  <c r="H259" i="13"/>
  <c r="H258" i="13"/>
  <c r="H257" i="13"/>
  <c r="H256" i="13"/>
  <c r="H255" i="13"/>
  <c r="H254" i="13"/>
  <c r="H253" i="13"/>
  <c r="H252" i="13"/>
  <c r="H251" i="13"/>
  <c r="H250" i="13"/>
  <c r="H249" i="13"/>
  <c r="H248" i="13"/>
  <c r="H247" i="13"/>
  <c r="H246" i="13"/>
  <c r="H245" i="13"/>
  <c r="H244" i="13"/>
  <c r="H243" i="13"/>
  <c r="H242" i="13"/>
  <c r="H241" i="13"/>
  <c r="H240" i="13"/>
  <c r="H239" i="13"/>
  <c r="H238" i="13"/>
  <c r="H237" i="13"/>
  <c r="H236" i="13"/>
  <c r="H235" i="13"/>
  <c r="H234" i="13"/>
  <c r="H233" i="13"/>
  <c r="H232" i="13"/>
  <c r="H231" i="13"/>
  <c r="H230" i="13"/>
  <c r="H229" i="13"/>
  <c r="H228" i="13"/>
  <c r="H227" i="13"/>
  <c r="H226" i="13"/>
  <c r="H225" i="13"/>
  <c r="H224" i="13"/>
  <c r="H223" i="13"/>
  <c r="H222" i="13"/>
  <c r="H221" i="13"/>
  <c r="H220" i="13"/>
  <c r="H219" i="13"/>
  <c r="H218" i="13"/>
  <c r="H217" i="13"/>
  <c r="H216" i="13"/>
  <c r="H215" i="13"/>
  <c r="H214" i="13"/>
  <c r="H213" i="13"/>
  <c r="H212" i="13"/>
  <c r="H211" i="13"/>
  <c r="H210" i="13"/>
  <c r="H209" i="13"/>
  <c r="H208" i="13"/>
  <c r="H207" i="13"/>
  <c r="H206" i="13"/>
  <c r="H5" i="13"/>
  <c r="A955" i="13" l="1"/>
  <c r="F955" i="13" s="1"/>
  <c r="F954" i="13"/>
  <c r="C822" i="9"/>
  <c r="D822" i="9" s="1"/>
  <c r="E822" i="9" s="1"/>
  <c r="F822" i="9" s="1"/>
  <c r="G822" i="9" s="1"/>
  <c r="H822" i="9" s="1"/>
  <c r="I822" i="9" s="1"/>
  <c r="C795" i="9"/>
  <c r="D795" i="9" s="1"/>
  <c r="E795" i="9" s="1"/>
  <c r="F795" i="9" s="1"/>
  <c r="G795" i="9" s="1"/>
  <c r="H795" i="9" s="1"/>
  <c r="I795" i="9" s="1"/>
  <c r="A6" i="13" l="1"/>
  <c r="F5" i="13"/>
  <c r="F6" i="13" l="1"/>
  <c r="A7" i="13"/>
  <c r="C768" i="9"/>
  <c r="D768" i="9" s="1"/>
  <c r="E768" i="9" s="1"/>
  <c r="F768" i="9" s="1"/>
  <c r="G768" i="9" s="1"/>
  <c r="H768" i="9" s="1"/>
  <c r="I768" i="9" s="1"/>
  <c r="A8" i="13" l="1"/>
  <c r="F7" i="13"/>
  <c r="C741" i="9"/>
  <c r="D741" i="9" s="1"/>
  <c r="E741" i="9" s="1"/>
  <c r="F741" i="9" s="1"/>
  <c r="G741" i="9" s="1"/>
  <c r="H741" i="9" s="1"/>
  <c r="I741" i="9" s="1"/>
  <c r="A9" i="13" l="1"/>
  <c r="F8" i="13"/>
  <c r="C714" i="9"/>
  <c r="D714" i="9" s="1"/>
  <c r="E714" i="9" s="1"/>
  <c r="F714" i="9" s="1"/>
  <c r="G714" i="9" s="1"/>
  <c r="H714" i="9" s="1"/>
  <c r="I714" i="9" s="1"/>
  <c r="C687" i="9"/>
  <c r="D687" i="9" s="1"/>
  <c r="E687" i="9" s="1"/>
  <c r="F687" i="9" s="1"/>
  <c r="G687" i="9" s="1"/>
  <c r="H687" i="9" s="1"/>
  <c r="I687" i="9" s="1"/>
  <c r="C660" i="9"/>
  <c r="D660" i="9" s="1"/>
  <c r="E660" i="9" s="1"/>
  <c r="F660" i="9" s="1"/>
  <c r="G660" i="9" s="1"/>
  <c r="H660" i="9" s="1"/>
  <c r="I660" i="9" s="1"/>
  <c r="A10" i="13" l="1"/>
  <c r="A11" i="13" s="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2" i="13" s="1"/>
  <c r="A33" i="13" s="1"/>
  <c r="A34" i="13" s="1"/>
  <c r="A35" i="13" s="1"/>
  <c r="A36" i="13" s="1"/>
  <c r="A37" i="13" s="1"/>
  <c r="A38" i="13" s="1"/>
  <c r="A39" i="13" s="1"/>
  <c r="A40" i="13" s="1"/>
  <c r="A41" i="13" s="1"/>
  <c r="A42" i="13" s="1"/>
  <c r="A43" i="13" s="1"/>
  <c r="A44" i="13" s="1"/>
  <c r="A45" i="13" s="1"/>
  <c r="A46" i="13" s="1"/>
  <c r="A47" i="13" s="1"/>
  <c r="A48" i="13" s="1"/>
  <c r="A49" i="13" s="1"/>
  <c r="A50" i="13" s="1"/>
  <c r="A51" i="13" s="1"/>
  <c r="A52" i="13" s="1"/>
  <c r="A53" i="13" s="1"/>
  <c r="A54" i="13" s="1"/>
  <c r="A55" i="13" s="1"/>
  <c r="A56" i="13" s="1"/>
  <c r="A57" i="13" s="1"/>
  <c r="A58" i="13" s="1"/>
  <c r="A59" i="13" s="1"/>
  <c r="A60" i="13" s="1"/>
  <c r="A61" i="13" s="1"/>
  <c r="A62" i="13" s="1"/>
  <c r="A63" i="13" s="1"/>
  <c r="A64" i="13" s="1"/>
  <c r="A65" i="13" s="1"/>
  <c r="A66" i="13" s="1"/>
  <c r="A67" i="13" s="1"/>
  <c r="A68" i="13" s="1"/>
  <c r="A69" i="13" s="1"/>
  <c r="A70" i="13" s="1"/>
  <c r="A71" i="13" s="1"/>
  <c r="A72" i="13" s="1"/>
  <c r="A73" i="13" s="1"/>
  <c r="A74" i="13" s="1"/>
  <c r="A75" i="13" s="1"/>
  <c r="A76" i="13" s="1"/>
  <c r="A77" i="13" s="1"/>
  <c r="A78" i="13" s="1"/>
  <c r="A79" i="13" s="1"/>
  <c r="A80" i="13" s="1"/>
  <c r="A81" i="13" s="1"/>
  <c r="A82" i="13" s="1"/>
  <c r="A83" i="13" s="1"/>
  <c r="A84" i="13" s="1"/>
  <c r="A85" i="13" s="1"/>
  <c r="A86" i="13" s="1"/>
  <c r="A87" i="13" s="1"/>
  <c r="A88" i="13" s="1"/>
  <c r="A89" i="13" s="1"/>
  <c r="A90" i="13" s="1"/>
  <c r="A91" i="13" s="1"/>
  <c r="A92" i="13" s="1"/>
  <c r="A93" i="13" s="1"/>
  <c r="A94" i="13" s="1"/>
  <c r="A95" i="13" s="1"/>
  <c r="A96" i="13" s="1"/>
  <c r="A97" i="13" s="1"/>
  <c r="A98" i="13" s="1"/>
  <c r="A99" i="13" s="1"/>
  <c r="A100" i="13" s="1"/>
  <c r="A101" i="13" s="1"/>
  <c r="A102" i="13" s="1"/>
  <c r="A103" i="13" s="1"/>
  <c r="A104" i="13" s="1"/>
  <c r="A105" i="13" s="1"/>
  <c r="A106" i="13" s="1"/>
  <c r="A107" i="13" s="1"/>
  <c r="A108" i="13" s="1"/>
  <c r="A109" i="13" s="1"/>
  <c r="A110" i="13" s="1"/>
  <c r="A111" i="13" s="1"/>
  <c r="A112" i="13" s="1"/>
  <c r="A113" i="13" s="1"/>
  <c r="A114" i="13" s="1"/>
  <c r="A115" i="13" s="1"/>
  <c r="A116" i="13" s="1"/>
  <c r="A117" i="13" s="1"/>
  <c r="A118" i="13" s="1"/>
  <c r="A119" i="13" s="1"/>
  <c r="A120" i="13" s="1"/>
  <c r="A121" i="13" s="1"/>
  <c r="A122" i="13" s="1"/>
  <c r="A123" i="13" s="1"/>
  <c r="A124" i="13" s="1"/>
  <c r="A125" i="13" s="1"/>
  <c r="A126" i="13" s="1"/>
  <c r="A127" i="13" s="1"/>
  <c r="A128" i="13" s="1"/>
  <c r="A129" i="13" s="1"/>
  <c r="A130" i="13" s="1"/>
  <c r="A131" i="13" s="1"/>
  <c r="A132" i="13" s="1"/>
  <c r="A133" i="13" s="1"/>
  <c r="A134" i="13" s="1"/>
  <c r="A135" i="13" s="1"/>
  <c r="A136" i="13" s="1"/>
  <c r="A137" i="13" s="1"/>
  <c r="A138" i="13" s="1"/>
  <c r="A139" i="13" s="1"/>
  <c r="A140" i="13" s="1"/>
  <c r="A141" i="13" s="1"/>
  <c r="A142" i="13" s="1"/>
  <c r="A143" i="13" s="1"/>
  <c r="A144" i="13" s="1"/>
  <c r="A145" i="13" s="1"/>
  <c r="A146" i="13" s="1"/>
  <c r="A147" i="13" s="1"/>
  <c r="A148" i="13" s="1"/>
  <c r="A149" i="13" s="1"/>
  <c r="A150" i="13" s="1"/>
  <c r="A151" i="13" s="1"/>
  <c r="A152" i="13" s="1"/>
  <c r="A153" i="13" s="1"/>
  <c r="A154" i="13" s="1"/>
  <c r="A155" i="13" s="1"/>
  <c r="A156" i="13" s="1"/>
  <c r="A157" i="13" s="1"/>
  <c r="A158" i="13" s="1"/>
  <c r="A159" i="13" s="1"/>
  <c r="A160" i="13" s="1"/>
  <c r="A161" i="13" s="1"/>
  <c r="A162" i="13" s="1"/>
  <c r="A163" i="13" s="1"/>
  <c r="A164" i="13" s="1"/>
  <c r="A165" i="13" s="1"/>
  <c r="A166" i="13" s="1"/>
  <c r="A167" i="13" s="1"/>
  <c r="A168" i="13" s="1"/>
  <c r="A169" i="13" s="1"/>
  <c r="A170" i="13" s="1"/>
  <c r="A171" i="13" s="1"/>
  <c r="A172" i="13" s="1"/>
  <c r="A173" i="13" s="1"/>
  <c r="A174" i="13" s="1"/>
  <c r="A175" i="13" s="1"/>
  <c r="A176" i="13" s="1"/>
  <c r="A177" i="13" s="1"/>
  <c r="A178" i="13" s="1"/>
  <c r="A179" i="13" s="1"/>
  <c r="A180" i="13" s="1"/>
  <c r="A181" i="13" s="1"/>
  <c r="A182" i="13" s="1"/>
  <c r="A183" i="13" s="1"/>
  <c r="A184" i="13" s="1"/>
  <c r="A185" i="13" s="1"/>
  <c r="A186" i="13" s="1"/>
  <c r="A187" i="13" s="1"/>
  <c r="A188" i="13" s="1"/>
  <c r="A189" i="13" s="1"/>
  <c r="A190" i="13" s="1"/>
  <c r="A191" i="13" s="1"/>
  <c r="A192" i="13" s="1"/>
  <c r="A193" i="13" s="1"/>
  <c r="A194" i="13" s="1"/>
  <c r="A195" i="13" s="1"/>
  <c r="A196" i="13" s="1"/>
  <c r="A197" i="13" s="1"/>
  <c r="A198" i="13" s="1"/>
  <c r="A199" i="13" s="1"/>
  <c r="A200" i="13" s="1"/>
  <c r="A201" i="13" s="1"/>
  <c r="A202" i="13" s="1"/>
  <c r="A203" i="13" s="1"/>
  <c r="A204" i="13" s="1"/>
  <c r="A205" i="13" s="1"/>
  <c r="A206" i="13" s="1"/>
  <c r="A207" i="13" s="1"/>
  <c r="A208" i="13" s="1"/>
  <c r="A209" i="13" s="1"/>
  <c r="A210" i="13" s="1"/>
  <c r="A211" i="13" s="1"/>
  <c r="A212" i="13" s="1"/>
  <c r="A213" i="13" s="1"/>
  <c r="A214" i="13" s="1"/>
  <c r="A215" i="13" s="1"/>
  <c r="A216" i="13" s="1"/>
  <c r="A217" i="13" s="1"/>
  <c r="A218" i="13" s="1"/>
  <c r="A219" i="13" s="1"/>
  <c r="A220" i="13" s="1"/>
  <c r="A221" i="13" s="1"/>
  <c r="A222" i="13" s="1"/>
  <c r="A223" i="13" s="1"/>
  <c r="A224" i="13" s="1"/>
  <c r="A225" i="13" s="1"/>
  <c r="A226" i="13" s="1"/>
  <c r="A227" i="13" s="1"/>
  <c r="A228" i="13" s="1"/>
  <c r="A229" i="13" s="1"/>
  <c r="A230" i="13" s="1"/>
  <c r="A231" i="13" s="1"/>
  <c r="A232" i="13" s="1"/>
  <c r="A233" i="13" s="1"/>
  <c r="A234" i="13" s="1"/>
  <c r="A235" i="13" s="1"/>
  <c r="A236" i="13" s="1"/>
  <c r="A237" i="13" s="1"/>
  <c r="A238" i="13" s="1"/>
  <c r="A239" i="13" s="1"/>
  <c r="A240" i="13" s="1"/>
  <c r="A241" i="13" s="1"/>
  <c r="A242" i="13" s="1"/>
  <c r="A243" i="13" s="1"/>
  <c r="A244" i="13" s="1"/>
  <c r="A245" i="13" s="1"/>
  <c r="A246" i="13" s="1"/>
  <c r="A247" i="13" s="1"/>
  <c r="A248" i="13" s="1"/>
  <c r="A249" i="13" s="1"/>
  <c r="A250" i="13" s="1"/>
  <c r="A251" i="13" s="1"/>
  <c r="A252" i="13" s="1"/>
  <c r="A253" i="13" s="1"/>
  <c r="A254" i="13" s="1"/>
  <c r="A255" i="13" s="1"/>
  <c r="A256" i="13" s="1"/>
  <c r="A257" i="13" s="1"/>
  <c r="A258" i="13" s="1"/>
  <c r="A259" i="13" s="1"/>
  <c r="A260" i="13" s="1"/>
  <c r="A261" i="13" s="1"/>
  <c r="A262" i="13" s="1"/>
  <c r="A263" i="13" s="1"/>
  <c r="A264" i="13" s="1"/>
  <c r="A265" i="13" s="1"/>
  <c r="A266" i="13" s="1"/>
  <c r="A267" i="13" s="1"/>
  <c r="A268" i="13" s="1"/>
  <c r="A269" i="13" s="1"/>
  <c r="A270" i="13" s="1"/>
  <c r="A271" i="13" s="1"/>
  <c r="A272" i="13" s="1"/>
  <c r="A273" i="13" s="1"/>
  <c r="A274" i="13" s="1"/>
  <c r="A275" i="13" s="1"/>
  <c r="A276" i="13" s="1"/>
  <c r="A277" i="13" s="1"/>
  <c r="A278" i="13" s="1"/>
  <c r="A279" i="13" s="1"/>
  <c r="A280" i="13" s="1"/>
  <c r="A281" i="13" s="1"/>
  <c r="A282" i="13" s="1"/>
  <c r="A283" i="13" s="1"/>
  <c r="A284" i="13" s="1"/>
  <c r="A285" i="13" s="1"/>
  <c r="A286" i="13" s="1"/>
  <c r="A287" i="13" s="1"/>
  <c r="A288" i="13" s="1"/>
  <c r="A289" i="13" s="1"/>
  <c r="A290" i="13" s="1"/>
  <c r="A291" i="13" s="1"/>
  <c r="A292" i="13" s="1"/>
  <c r="A293" i="13" s="1"/>
  <c r="A294" i="13" s="1"/>
  <c r="A295" i="13" s="1"/>
  <c r="A296" i="13" s="1"/>
  <c r="A297" i="13" s="1"/>
  <c r="A298" i="13" s="1"/>
  <c r="A299" i="13" s="1"/>
  <c r="A300" i="13" s="1"/>
  <c r="A301" i="13" s="1"/>
  <c r="A302" i="13" s="1"/>
  <c r="A303" i="13" s="1"/>
  <c r="A304" i="13" s="1"/>
  <c r="A305" i="13" s="1"/>
  <c r="A306" i="13" s="1"/>
  <c r="A307" i="13" s="1"/>
  <c r="A308" i="13" s="1"/>
  <c r="A309" i="13" s="1"/>
  <c r="A310" i="13" s="1"/>
  <c r="A311" i="13" s="1"/>
  <c r="A312" i="13" s="1"/>
  <c r="A313" i="13" s="1"/>
  <c r="A314" i="13" s="1"/>
  <c r="A315" i="13" s="1"/>
  <c r="A316" i="13" s="1"/>
  <c r="A317" i="13" s="1"/>
  <c r="A318" i="13" s="1"/>
  <c r="A319" i="13" s="1"/>
  <c r="A320" i="13" s="1"/>
  <c r="A321" i="13" s="1"/>
  <c r="A322" i="13" s="1"/>
  <c r="A323" i="13" s="1"/>
  <c r="A324" i="13" s="1"/>
  <c r="A325" i="13" s="1"/>
  <c r="A326" i="13" s="1"/>
  <c r="A327" i="13" s="1"/>
  <c r="A328" i="13" s="1"/>
  <c r="A329" i="13" s="1"/>
  <c r="A330" i="13" s="1"/>
  <c r="A331" i="13" s="1"/>
  <c r="A332" i="13" s="1"/>
  <c r="A333" i="13" s="1"/>
  <c r="A334" i="13" s="1"/>
  <c r="A335" i="13" s="1"/>
  <c r="A336" i="13" s="1"/>
  <c r="A337" i="13" s="1"/>
  <c r="A338" i="13" s="1"/>
  <c r="A339" i="13" s="1"/>
  <c r="A340" i="13" s="1"/>
  <c r="A341" i="13" s="1"/>
  <c r="A342" i="13" s="1"/>
  <c r="A343" i="13" s="1"/>
  <c r="F9" i="13"/>
  <c r="C633" i="9"/>
  <c r="D633" i="9" s="1"/>
  <c r="E633" i="9" s="1"/>
  <c r="F633" i="9" s="1"/>
  <c r="G633" i="9" s="1"/>
  <c r="H633" i="9" s="1"/>
  <c r="I633" i="9" s="1"/>
  <c r="C606" i="9"/>
  <c r="D606" i="9" s="1"/>
  <c r="E606" i="9" s="1"/>
  <c r="F606" i="9" s="1"/>
  <c r="G606" i="9" s="1"/>
  <c r="H606" i="9" s="1"/>
  <c r="I606" i="9" s="1"/>
  <c r="C579" i="9"/>
  <c r="D579" i="9" s="1"/>
  <c r="E579" i="9" s="1"/>
  <c r="F579" i="9" s="1"/>
  <c r="G579" i="9" s="1"/>
  <c r="H579" i="9" s="1"/>
  <c r="I579" i="9" s="1"/>
  <c r="F10" i="13" l="1"/>
  <c r="C552" i="9"/>
  <c r="D552" i="9" s="1"/>
  <c r="E552" i="9" s="1"/>
  <c r="F552" i="9" s="1"/>
  <c r="G552" i="9" s="1"/>
  <c r="H552" i="9" s="1"/>
  <c r="I552" i="9" s="1"/>
  <c r="C525" i="9" l="1"/>
  <c r="D525" i="9" s="1"/>
  <c r="E525" i="9" s="1"/>
  <c r="F525" i="9" s="1"/>
  <c r="G525" i="9" s="1"/>
  <c r="H525" i="9" s="1"/>
  <c r="I525" i="9" s="1"/>
  <c r="H29" i="5" l="1"/>
  <c r="H38" i="5"/>
  <c r="H43" i="5"/>
  <c r="C498" i="9"/>
  <c r="D498" i="9" s="1"/>
  <c r="E498" i="9" s="1"/>
  <c r="F498" i="9" s="1"/>
  <c r="G498" i="9" s="1"/>
  <c r="H498" i="9" s="1"/>
  <c r="I498" i="9" s="1"/>
  <c r="C471" i="9"/>
  <c r="D471" i="9" s="1"/>
  <c r="E471" i="9" s="1"/>
  <c r="F471" i="9" s="1"/>
  <c r="G471" i="9" s="1"/>
  <c r="H471" i="9" s="1"/>
  <c r="I471" i="9" s="1"/>
  <c r="C444" i="9" l="1"/>
  <c r="D444" i="9" s="1"/>
  <c r="E444" i="9" s="1"/>
  <c r="F444" i="9" s="1"/>
  <c r="G444" i="9" s="1"/>
  <c r="H444" i="9" s="1"/>
  <c r="I444" i="9" s="1"/>
  <c r="C417" i="9"/>
  <c r="D417" i="9" s="1"/>
  <c r="E417" i="9" s="1"/>
  <c r="F417" i="9" s="1"/>
  <c r="G417" i="9" s="1"/>
  <c r="H417" i="9" s="1"/>
  <c r="I417" i="9" s="1"/>
  <c r="C390" i="9" l="1"/>
  <c r="D390" i="9" s="1"/>
  <c r="E390" i="9" s="1"/>
  <c r="F390" i="9" s="1"/>
  <c r="G390" i="9" s="1"/>
  <c r="H390" i="9" s="1"/>
  <c r="I390" i="9" s="1"/>
  <c r="C363" i="9" l="1"/>
  <c r="D363" i="9" s="1"/>
  <c r="E363" i="9" s="1"/>
  <c r="F363" i="9" s="1"/>
  <c r="G363" i="9" s="1"/>
  <c r="H363" i="9" s="1"/>
  <c r="I363" i="9" s="1"/>
  <c r="C336" i="9" l="1"/>
  <c r="D336" i="9" s="1"/>
  <c r="E336" i="9" s="1"/>
  <c r="F336" i="9" s="1"/>
  <c r="G336" i="9" s="1"/>
  <c r="H336" i="9" s="1"/>
  <c r="I336" i="9" s="1"/>
  <c r="C309" i="9" l="1"/>
  <c r="D309" i="9" s="1"/>
  <c r="E309" i="9" s="1"/>
  <c r="F309" i="9" s="1"/>
  <c r="G309" i="9" s="1"/>
  <c r="H309" i="9" s="1"/>
  <c r="I309" i="9" s="1"/>
  <c r="C282" i="9"/>
  <c r="D282" i="9" s="1"/>
  <c r="E282" i="9" s="1"/>
  <c r="F282" i="9" s="1"/>
  <c r="G282" i="9" s="1"/>
  <c r="H282" i="9" s="1"/>
  <c r="I282" i="9" s="1"/>
  <c r="C147" i="9" l="1"/>
  <c r="D147" i="9" s="1"/>
  <c r="E147" i="9" s="1"/>
  <c r="F147" i="9" s="1"/>
  <c r="G147" i="9" s="1"/>
  <c r="H147" i="9" s="1"/>
  <c r="I147" i="9" s="1"/>
  <c r="C255" i="9"/>
  <c r="D255" i="9" s="1"/>
  <c r="E255" i="9" s="1"/>
  <c r="F255" i="9" s="1"/>
  <c r="G255" i="9" s="1"/>
  <c r="H255" i="9" s="1"/>
  <c r="I255" i="9" s="1"/>
  <c r="C228" i="9" l="1"/>
  <c r="D228" i="9" s="1"/>
  <c r="E228" i="9" s="1"/>
  <c r="F228" i="9" s="1"/>
  <c r="G228" i="9" s="1"/>
  <c r="H228" i="9" s="1"/>
  <c r="I228" i="9" s="1"/>
  <c r="C201" i="9" l="1"/>
  <c r="D201" i="9" s="1"/>
  <c r="E201" i="9" s="1"/>
  <c r="F201" i="9" s="1"/>
  <c r="G201" i="9" s="1"/>
  <c r="H201" i="9" s="1"/>
  <c r="I201" i="9" s="1"/>
  <c r="C174" i="9"/>
  <c r="D174" i="9" s="1"/>
  <c r="E174" i="9" s="1"/>
  <c r="F174" i="9" s="1"/>
  <c r="G174" i="9" s="1"/>
  <c r="H174" i="9" s="1"/>
  <c r="I174" i="9" s="1"/>
  <c r="F11" i="13" l="1"/>
  <c r="C120" i="9"/>
  <c r="D120" i="9" s="1"/>
  <c r="E120" i="9" s="1"/>
  <c r="F120" i="9" s="1"/>
  <c r="G120" i="9" s="1"/>
  <c r="H120" i="9" s="1"/>
  <c r="I120" i="9" s="1"/>
  <c r="F12" i="13" l="1"/>
  <c r="C93" i="9"/>
  <c r="D93" i="9" s="1"/>
  <c r="E93" i="9" s="1"/>
  <c r="F93" i="9" s="1"/>
  <c r="G93" i="9" s="1"/>
  <c r="H93" i="9" s="1"/>
  <c r="I93" i="9" s="1"/>
  <c r="F13" i="13" l="1"/>
  <c r="C10" i="11"/>
  <c r="G9" i="11"/>
  <c r="G5" i="11"/>
  <c r="C6" i="11"/>
  <c r="F14" i="13" l="1"/>
  <c r="C66" i="9"/>
  <c r="D66" i="9" s="1"/>
  <c r="E66" i="9" s="1"/>
  <c r="F66" i="9" s="1"/>
  <c r="G66" i="9" s="1"/>
  <c r="H66" i="9" s="1"/>
  <c r="I66" i="9" s="1"/>
  <c r="C39" i="9"/>
  <c r="D39" i="9" s="1"/>
  <c r="E39" i="9" s="1"/>
  <c r="F39" i="9" s="1"/>
  <c r="G39" i="9" s="1"/>
  <c r="H39" i="9" s="1"/>
  <c r="I39" i="9" s="1"/>
  <c r="F15" i="13" l="1"/>
  <c r="C12" i="9"/>
  <c r="D12" i="9" s="1"/>
  <c r="E12" i="9" s="1"/>
  <c r="F12" i="9" s="1"/>
  <c r="G12" i="9" s="1"/>
  <c r="H12" i="9" s="1"/>
  <c r="I12" i="9" s="1"/>
  <c r="F16" i="13" l="1"/>
  <c r="H10" i="5"/>
  <c r="H14" i="5" l="1"/>
  <c r="H18" i="5"/>
  <c r="H113" i="5" l="1"/>
  <c r="H99" i="5"/>
  <c r="H94" i="5"/>
  <c r="H90" i="5"/>
  <c r="H86" i="5"/>
  <c r="H82" i="5"/>
  <c r="H78" i="5"/>
  <c r="H74" i="5"/>
  <c r="H104" i="5"/>
  <c r="H67" i="5"/>
  <c r="H61" i="5"/>
  <c r="H56" i="5"/>
  <c r="H47" i="5"/>
  <c r="H5" i="5"/>
  <c r="F12" i="8" l="1"/>
  <c r="P12" i="8"/>
  <c r="H14" i="8" l="1"/>
  <c r="I14" i="8" s="1"/>
  <c r="Q12" i="8" l="1"/>
  <c r="O11" i="8"/>
  <c r="H13" i="8" l="1"/>
  <c r="I13" i="8" s="1"/>
  <c r="H12" i="8"/>
  <c r="I12" i="8" s="1"/>
  <c r="E12" i="8"/>
  <c r="H5" i="8"/>
  <c r="P11" i="8" s="1"/>
  <c r="C5" i="8"/>
  <c r="Q11" i="8" s="1"/>
  <c r="O10" i="8"/>
  <c r="G11" i="8"/>
  <c r="G10" i="8"/>
  <c r="Q10" i="8" l="1"/>
  <c r="P10" i="8"/>
  <c r="H10" i="8"/>
  <c r="I10" i="8"/>
  <c r="I11" i="8"/>
  <c r="H11" i="8" l="1"/>
  <c r="C18" i="2" l="1"/>
  <c r="C19" i="2" s="1"/>
  <c r="C14" i="2"/>
  <c r="C15" i="2" s="1"/>
  <c r="C10" i="2"/>
  <c r="C11" i="2" s="1"/>
  <c r="I24" i="2"/>
  <c r="I17" i="2"/>
  <c r="I10" i="2"/>
  <c r="I21" i="2"/>
  <c r="I22" i="2" s="1"/>
  <c r="I23" i="2" s="1"/>
  <c r="I14" i="2"/>
  <c r="I15" i="2" s="1"/>
  <c r="I16" i="2" s="1"/>
  <c r="I8" i="2"/>
  <c r="I9" i="2" s="1"/>
  <c r="C15" i="4" l="1"/>
  <c r="C16" i="4" s="1"/>
  <c r="C17" i="4" s="1"/>
  <c r="C18" i="4" s="1"/>
  <c r="H11" i="1"/>
  <c r="D22" i="1"/>
  <c r="D23" i="1" s="1"/>
  <c r="D11" i="1"/>
  <c r="F17" i="13" l="1"/>
  <c r="D16" i="1"/>
  <c r="D13" i="1"/>
  <c r="D17" i="1"/>
  <c r="D18" i="1" s="1"/>
  <c r="D25" i="1" s="1"/>
  <c r="H12" i="1"/>
  <c r="F18" i="13" l="1"/>
  <c r="F19" i="13" l="1"/>
  <c r="F20" i="13" l="1"/>
  <c r="F21" i="13" l="1"/>
  <c r="F22" i="13" l="1"/>
  <c r="F23" i="13" l="1"/>
  <c r="F24" i="13" l="1"/>
  <c r="F25" i="13" l="1"/>
  <c r="F26" i="13" l="1"/>
  <c r="F27" i="13" l="1"/>
  <c r="F28" i="13" l="1"/>
  <c r="F29" i="13" l="1"/>
  <c r="F30" i="13" l="1"/>
  <c r="F31" i="13" l="1"/>
  <c r="F32" i="13" l="1"/>
  <c r="F33" i="13" l="1"/>
  <c r="F34" i="13" l="1"/>
  <c r="F35" i="13" l="1"/>
  <c r="F36" i="13" l="1"/>
  <c r="F37" i="13" l="1"/>
  <c r="F38" i="13" l="1"/>
  <c r="F39" i="13" l="1"/>
  <c r="F40" i="13" l="1"/>
  <c r="F41" i="13" l="1"/>
  <c r="F42" i="13" l="1"/>
  <c r="F43" i="13" l="1"/>
  <c r="F44" i="13" l="1"/>
  <c r="F45" i="13" l="1"/>
  <c r="F46" i="13" l="1"/>
  <c r="F47" i="13" l="1"/>
  <c r="F48" i="13" l="1"/>
  <c r="F49" i="13" l="1"/>
  <c r="F50" i="13" l="1"/>
  <c r="F51" i="13" l="1"/>
  <c r="F52" i="13" l="1"/>
  <c r="F53" i="13" l="1"/>
  <c r="F54" i="13" l="1"/>
  <c r="F55" i="13" l="1"/>
  <c r="F56" i="13" l="1"/>
  <c r="F57" i="13" l="1"/>
  <c r="F58" i="13" l="1"/>
  <c r="F59" i="13" l="1"/>
  <c r="F60" i="13" l="1"/>
  <c r="F61" i="13" l="1"/>
  <c r="F62" i="13" l="1"/>
  <c r="F63" i="13" l="1"/>
  <c r="F64" i="13" l="1"/>
  <c r="F65" i="13" l="1"/>
  <c r="F66" i="13" l="1"/>
  <c r="F67" i="13" l="1"/>
  <c r="F68" i="13" l="1"/>
  <c r="F69" i="13" l="1"/>
  <c r="F70" i="13" l="1"/>
  <c r="F71" i="13" l="1"/>
  <c r="F72" i="13" l="1"/>
  <c r="F73" i="13" l="1"/>
  <c r="F74" i="13" l="1"/>
  <c r="F75" i="13" l="1"/>
  <c r="F76" i="13" l="1"/>
  <c r="F77" i="13" l="1"/>
  <c r="F78" i="13" l="1"/>
  <c r="F79" i="13" l="1"/>
  <c r="F80" i="13" l="1"/>
  <c r="F81" i="13" l="1"/>
  <c r="F82" i="13" l="1"/>
  <c r="F83" i="13" l="1"/>
  <c r="F84" i="13" l="1"/>
  <c r="F85" i="13" l="1"/>
  <c r="F86" i="13" l="1"/>
  <c r="F87" i="13" l="1"/>
  <c r="F88" i="13" l="1"/>
  <c r="F89" i="13" l="1"/>
  <c r="F90" i="13" l="1"/>
  <c r="F91" i="13" l="1"/>
  <c r="F92" i="13" l="1"/>
  <c r="F93" i="13" l="1"/>
  <c r="F94" i="13" l="1"/>
  <c r="F95" i="13" l="1"/>
  <c r="F96" i="13" l="1"/>
  <c r="F97" i="13" l="1"/>
  <c r="F98" i="13" l="1"/>
  <c r="F99" i="13" l="1"/>
  <c r="F100" i="13" l="1"/>
  <c r="F101" i="13" l="1"/>
  <c r="F102" i="13" l="1"/>
  <c r="F103" i="13" l="1"/>
  <c r="F104" i="13" l="1"/>
  <c r="F105" i="13" l="1"/>
  <c r="F106" i="13" l="1"/>
  <c r="F107" i="13" l="1"/>
  <c r="F108" i="13" l="1"/>
  <c r="F109" i="13" l="1"/>
  <c r="F110" i="13" l="1"/>
  <c r="F111" i="13" l="1"/>
  <c r="F112" i="13" l="1"/>
  <c r="F113" i="13" l="1"/>
  <c r="F114" i="13" l="1"/>
  <c r="F115" i="13" l="1"/>
  <c r="F116" i="13" l="1"/>
  <c r="F117" i="13" l="1"/>
  <c r="F118" i="13" l="1"/>
  <c r="F119" i="13" l="1"/>
  <c r="F120" i="13" l="1"/>
  <c r="F121" i="13" l="1"/>
  <c r="F122" i="13" l="1"/>
  <c r="F123" i="13" l="1"/>
  <c r="F124" i="13" l="1"/>
  <c r="F125" i="13" l="1"/>
  <c r="F126" i="13" l="1"/>
  <c r="F127" i="13" l="1"/>
  <c r="F128" i="13" l="1"/>
  <c r="F129" i="13" l="1"/>
  <c r="F130" i="13" l="1"/>
  <c r="F131" i="13" l="1"/>
  <c r="F132" i="13" l="1"/>
  <c r="F133" i="13" l="1"/>
  <c r="F134" i="13" l="1"/>
  <c r="F135" i="13" l="1"/>
  <c r="F136" i="13" l="1"/>
  <c r="F137" i="13" l="1"/>
  <c r="F138" i="13" l="1"/>
  <c r="F139" i="13" l="1"/>
  <c r="F140" i="13" l="1"/>
  <c r="F141" i="13" l="1"/>
  <c r="F142" i="13" l="1"/>
  <c r="F143" i="13" l="1"/>
  <c r="F144" i="13" l="1"/>
  <c r="F145" i="13" l="1"/>
  <c r="F146" i="13" l="1"/>
  <c r="F147" i="13" l="1"/>
  <c r="F148" i="13" l="1"/>
  <c r="F149" i="13" l="1"/>
  <c r="F150" i="13" l="1"/>
  <c r="F151" i="13" l="1"/>
  <c r="F152" i="13" l="1"/>
  <c r="F153" i="13" l="1"/>
  <c r="F154" i="13" l="1"/>
  <c r="F155" i="13" l="1"/>
  <c r="F156" i="13" l="1"/>
  <c r="F157" i="13" l="1"/>
  <c r="F158" i="13" l="1"/>
  <c r="F159" i="13" l="1"/>
  <c r="F160" i="13" l="1"/>
  <c r="F161" i="13" l="1"/>
  <c r="F162" i="13" l="1"/>
  <c r="F163" i="13" l="1"/>
  <c r="F164" i="13" l="1"/>
  <c r="F165" i="13" l="1"/>
  <c r="F166" i="13" l="1"/>
  <c r="F167" i="13" l="1"/>
  <c r="F168" i="13" l="1"/>
  <c r="F169" i="13" l="1"/>
  <c r="F170" i="13" l="1"/>
  <c r="F171" i="13" l="1"/>
  <c r="F172" i="13" l="1"/>
  <c r="F173" i="13" l="1"/>
  <c r="F174" i="13" l="1"/>
  <c r="F175" i="13" l="1"/>
  <c r="F176" i="13" l="1"/>
  <c r="F177" i="13" l="1"/>
  <c r="F178" i="13" l="1"/>
  <c r="F179" i="13" l="1"/>
  <c r="F180" i="13" l="1"/>
  <c r="F181" i="13" l="1"/>
  <c r="F182" i="13" l="1"/>
  <c r="F183" i="13" l="1"/>
  <c r="F184" i="13" l="1"/>
  <c r="F185" i="13" l="1"/>
  <c r="F186" i="13" l="1"/>
  <c r="F187" i="13" l="1"/>
  <c r="F188" i="13" l="1"/>
  <c r="F189" i="13" l="1"/>
  <c r="F190" i="13" l="1"/>
  <c r="F191" i="13" l="1"/>
  <c r="F192" i="13" l="1"/>
  <c r="F193" i="13" l="1"/>
  <c r="F194" i="13" l="1"/>
  <c r="F195" i="13" l="1"/>
  <c r="F196" i="13" l="1"/>
  <c r="F197" i="13" l="1"/>
  <c r="F198" i="13" l="1"/>
  <c r="F199" i="13" l="1"/>
  <c r="F200" i="13" l="1"/>
  <c r="F201" i="13" l="1"/>
  <c r="F202" i="13" l="1"/>
  <c r="F203" i="13" l="1"/>
  <c r="F204" i="13" l="1"/>
  <c r="F205" i="13" l="1"/>
  <c r="F206" i="13" l="1"/>
  <c r="F207" i="13" l="1"/>
  <c r="F208" i="13" l="1"/>
  <c r="F209" i="13" l="1"/>
  <c r="F210" i="13" l="1"/>
  <c r="F211" i="13" l="1"/>
  <c r="F212" i="13" l="1"/>
  <c r="F213" i="13" l="1"/>
  <c r="F214" i="13" l="1"/>
  <c r="F215" i="13" l="1"/>
  <c r="F216" i="13" l="1"/>
  <c r="F217" i="13" l="1"/>
  <c r="F218" i="13" l="1"/>
  <c r="F219" i="13" l="1"/>
  <c r="F220" i="13" l="1"/>
  <c r="F221" i="13" l="1"/>
  <c r="F222" i="13" l="1"/>
  <c r="F223" i="13" l="1"/>
  <c r="F224" i="13" l="1"/>
  <c r="F225" i="13" l="1"/>
  <c r="F226" i="13" l="1"/>
  <c r="F227" i="13" l="1"/>
  <c r="F228" i="13" l="1"/>
  <c r="F229" i="13" l="1"/>
  <c r="F230" i="13" l="1"/>
  <c r="F231" i="13" l="1"/>
  <c r="F232" i="13" l="1"/>
  <c r="F233" i="13" l="1"/>
  <c r="F234" i="13" l="1"/>
  <c r="F235" i="13" l="1"/>
  <c r="F236" i="13" l="1"/>
  <c r="F237" i="13" l="1"/>
  <c r="F238" i="13" l="1"/>
  <c r="F239" i="13" l="1"/>
  <c r="F240" i="13" l="1"/>
  <c r="F241" i="13" l="1"/>
  <c r="F242" i="13" l="1"/>
  <c r="F243" i="13" l="1"/>
  <c r="F244" i="13" l="1"/>
  <c r="F245" i="13" l="1"/>
  <c r="F246" i="13" l="1"/>
  <c r="F247" i="13" l="1"/>
  <c r="F248" i="13" l="1"/>
  <c r="F249" i="13" l="1"/>
  <c r="F250" i="13" l="1"/>
  <c r="F251" i="13" l="1"/>
  <c r="F252" i="13" l="1"/>
  <c r="F253" i="13" l="1"/>
  <c r="F254" i="13" l="1"/>
  <c r="F255" i="13" l="1"/>
  <c r="F256" i="13" l="1"/>
  <c r="F257" i="13" l="1"/>
  <c r="F258" i="13" l="1"/>
  <c r="F259" i="13" l="1"/>
  <c r="F260" i="13" l="1"/>
  <c r="F261" i="13" l="1"/>
  <c r="F262" i="13" l="1"/>
  <c r="F263" i="13" l="1"/>
  <c r="F264" i="13" l="1"/>
  <c r="F265" i="13" l="1"/>
  <c r="F266" i="13" l="1"/>
  <c r="F267" i="13" l="1"/>
  <c r="F268" i="13" l="1"/>
  <c r="F269" i="13" l="1"/>
  <c r="F270" i="13" l="1"/>
  <c r="F271" i="13" l="1"/>
  <c r="F272" i="13" l="1"/>
  <c r="F273" i="13" l="1"/>
  <c r="F274" i="13" l="1"/>
  <c r="F275" i="13" l="1"/>
  <c r="F276" i="13" l="1"/>
  <c r="F277" i="13" l="1"/>
  <c r="F278" i="13" l="1"/>
  <c r="F279" i="13" l="1"/>
  <c r="F280" i="13" l="1"/>
  <c r="F281" i="13" l="1"/>
  <c r="F282" i="13" l="1"/>
  <c r="F283" i="13" l="1"/>
  <c r="F284" i="13" l="1"/>
  <c r="F285" i="13" l="1"/>
  <c r="F286" i="13" l="1"/>
  <c r="F287" i="13" l="1"/>
  <c r="F288" i="13" l="1"/>
  <c r="F289" i="13" l="1"/>
  <c r="F290" i="13" l="1"/>
  <c r="F291" i="13" l="1"/>
  <c r="F292" i="13" l="1"/>
  <c r="F293" i="13" l="1"/>
  <c r="F294" i="13" l="1"/>
  <c r="F295" i="13" l="1"/>
  <c r="F296" i="13" l="1"/>
  <c r="F297" i="13" l="1"/>
  <c r="F298" i="13" l="1"/>
  <c r="F299" i="13" l="1"/>
  <c r="F300" i="13" l="1"/>
  <c r="F301" i="13" l="1"/>
  <c r="F302" i="13" l="1"/>
  <c r="F303" i="13" l="1"/>
  <c r="F304" i="13" l="1"/>
  <c r="F305" i="13" l="1"/>
  <c r="F306" i="13" l="1"/>
  <c r="F307" i="13" l="1"/>
  <c r="F308" i="13" l="1"/>
  <c r="F309" i="13" l="1"/>
  <c r="F310" i="13" l="1"/>
  <c r="F311" i="13" l="1"/>
  <c r="F312" i="13" l="1"/>
  <c r="F313" i="13" l="1"/>
  <c r="F314" i="13" l="1"/>
  <c r="F315" i="13" l="1"/>
  <c r="F316" i="13" l="1"/>
  <c r="F317" i="13" l="1"/>
  <c r="F318" i="13" l="1"/>
  <c r="F319" i="13" l="1"/>
  <c r="F320" i="13" l="1"/>
  <c r="F321" i="13" l="1"/>
  <c r="F322" i="13" l="1"/>
  <c r="F323" i="13" l="1"/>
  <c r="F324" i="13" l="1"/>
  <c r="F325" i="13" l="1"/>
  <c r="F326" i="13" l="1"/>
  <c r="F327" i="13" l="1"/>
  <c r="F328" i="13" l="1"/>
  <c r="F329" i="13" l="1"/>
  <c r="F330" i="13" l="1"/>
  <c r="F331" i="13" l="1"/>
  <c r="F332" i="13" l="1"/>
  <c r="F333" i="13" l="1"/>
  <c r="F334" i="13" l="1"/>
  <c r="F335" i="13" l="1"/>
  <c r="F336" i="13" l="1"/>
  <c r="F337" i="13" l="1"/>
  <c r="F338" i="13" l="1"/>
  <c r="F339" i="13" l="1"/>
  <c r="F340" i="13" l="1"/>
  <c r="F341" i="13" l="1"/>
  <c r="F342" i="13" l="1"/>
  <c r="A344" i="13" l="1"/>
  <c r="F343" i="13"/>
  <c r="A345" i="13" l="1"/>
  <c r="F344" i="13"/>
  <c r="A346" i="13" l="1"/>
  <c r="F345" i="13"/>
  <c r="A347" i="13" l="1"/>
  <c r="F346" i="13"/>
  <c r="A348" i="13" l="1"/>
  <c r="F347" i="13"/>
  <c r="A349" i="13" l="1"/>
  <c r="F348" i="13"/>
  <c r="A350" i="13" l="1"/>
  <c r="F349" i="13"/>
  <c r="A351" i="13" l="1"/>
  <c r="F350" i="13"/>
  <c r="A352" i="13" l="1"/>
  <c r="F351" i="13"/>
  <c r="A353" i="13" l="1"/>
  <c r="F352" i="13"/>
  <c r="A354" i="13" l="1"/>
  <c r="F353" i="13"/>
  <c r="A355" i="13" l="1"/>
  <c r="F354" i="13"/>
  <c r="A356" i="13" l="1"/>
  <c r="F355" i="13"/>
  <c r="A357" i="13" l="1"/>
  <c r="F356" i="13"/>
  <c r="A358" i="13" l="1"/>
  <c r="F357" i="13"/>
  <c r="A359" i="13" l="1"/>
  <c r="F358" i="13"/>
  <c r="A360" i="13" l="1"/>
  <c r="F359" i="13"/>
  <c r="A361" i="13" l="1"/>
  <c r="F360" i="13"/>
  <c r="A362" i="13" l="1"/>
  <c r="F361" i="13"/>
  <c r="A363" i="13" l="1"/>
  <c r="F362" i="13"/>
  <c r="A364" i="13" l="1"/>
  <c r="F363" i="13"/>
  <c r="A365" i="13" l="1"/>
  <c r="F364" i="13"/>
  <c r="A366" i="13" l="1"/>
  <c r="F365" i="13"/>
  <c r="A367" i="13" l="1"/>
  <c r="F366" i="13"/>
  <c r="A368" i="13" l="1"/>
  <c r="F367" i="13"/>
  <c r="A369" i="13" l="1"/>
  <c r="F368" i="13"/>
  <c r="A370" i="13" l="1"/>
  <c r="F369" i="13"/>
  <c r="A371" i="13" l="1"/>
  <c r="F370" i="13"/>
  <c r="A372" i="13" l="1"/>
  <c r="F371" i="13"/>
  <c r="A373" i="13" l="1"/>
  <c r="F372" i="13"/>
  <c r="A374" i="13" l="1"/>
  <c r="F373" i="13"/>
  <c r="A375" i="13" l="1"/>
  <c r="F374" i="13"/>
  <c r="A376" i="13" l="1"/>
  <c r="F375" i="13"/>
  <c r="A377" i="13" l="1"/>
  <c r="F376" i="13"/>
  <c r="A378" i="13" l="1"/>
  <c r="F377" i="13"/>
  <c r="A379" i="13" l="1"/>
  <c r="F378" i="13"/>
  <c r="A380" i="13" l="1"/>
  <c r="F379" i="13"/>
  <c r="A381" i="13" l="1"/>
  <c r="F380" i="13"/>
  <c r="A382" i="13" l="1"/>
  <c r="F381" i="13"/>
  <c r="A383" i="13" l="1"/>
  <c r="F382" i="13"/>
  <c r="A384" i="13" l="1"/>
  <c r="F383" i="13"/>
  <c r="A385" i="13" l="1"/>
  <c r="F384" i="13"/>
  <c r="A386" i="13" l="1"/>
  <c r="F385" i="13"/>
  <c r="A387" i="13" l="1"/>
  <c r="F386" i="13"/>
  <c r="A388" i="13" l="1"/>
  <c r="F387" i="13"/>
  <c r="A389" i="13" l="1"/>
  <c r="F388" i="13"/>
  <c r="A390" i="13" l="1"/>
  <c r="F389" i="13"/>
  <c r="A391" i="13" l="1"/>
  <c r="F390" i="13"/>
  <c r="A392" i="13" l="1"/>
  <c r="F391" i="13"/>
  <c r="A393" i="13" l="1"/>
  <c r="F392" i="13"/>
  <c r="A394" i="13" l="1"/>
  <c r="F393" i="13"/>
  <c r="A395" i="13" l="1"/>
  <c r="F394" i="13"/>
  <c r="A396" i="13" l="1"/>
  <c r="F395" i="13"/>
  <c r="A397" i="13" l="1"/>
  <c r="F396" i="13"/>
  <c r="A398" i="13" l="1"/>
  <c r="F397" i="13"/>
  <c r="A399" i="13" l="1"/>
  <c r="F398" i="13"/>
  <c r="A400" i="13" l="1"/>
  <c r="F399" i="13"/>
  <c r="A401" i="13" l="1"/>
  <c r="F400" i="13"/>
  <c r="A402" i="13" l="1"/>
  <c r="F401" i="13"/>
  <c r="A403" i="13" l="1"/>
  <c r="F402" i="13"/>
  <c r="A404" i="13" l="1"/>
  <c r="F403" i="13"/>
  <c r="A405" i="13" l="1"/>
  <c r="F404" i="13"/>
  <c r="A406" i="13" l="1"/>
  <c r="F405" i="13"/>
  <c r="A407" i="13" l="1"/>
  <c r="F406" i="13"/>
  <c r="A408" i="13" l="1"/>
  <c r="F407" i="13"/>
  <c r="A409" i="13" l="1"/>
  <c r="F408" i="13"/>
  <c r="A410" i="13" l="1"/>
  <c r="F409" i="13"/>
  <c r="A411" i="13" l="1"/>
  <c r="F410" i="13"/>
  <c r="A412" i="13" l="1"/>
  <c r="F411" i="13"/>
  <c r="A413" i="13" l="1"/>
  <c r="F412" i="13"/>
  <c r="A414" i="13" l="1"/>
  <c r="F413" i="13"/>
  <c r="A415" i="13" l="1"/>
  <c r="F414" i="13"/>
  <c r="A416" i="13" l="1"/>
  <c r="F415" i="13"/>
  <c r="A417" i="13" l="1"/>
  <c r="F416" i="13"/>
  <c r="A418" i="13" l="1"/>
  <c r="F417" i="13"/>
  <c r="A419" i="13" l="1"/>
  <c r="F418" i="13"/>
  <c r="A420" i="13" l="1"/>
  <c r="F419" i="13"/>
  <c r="A421" i="13" l="1"/>
  <c r="F420" i="13"/>
  <c r="A422" i="13" l="1"/>
  <c r="F421" i="13"/>
  <c r="A423" i="13" l="1"/>
  <c r="F422" i="13"/>
  <c r="A424" i="13" l="1"/>
  <c r="F423" i="13"/>
  <c r="A425" i="13" l="1"/>
  <c r="F424" i="13"/>
  <c r="A426" i="13" l="1"/>
  <c r="F425" i="13"/>
  <c r="A427" i="13" l="1"/>
  <c r="F426" i="13"/>
  <c r="A428" i="13" l="1"/>
  <c r="F427" i="13"/>
  <c r="A429" i="13" l="1"/>
  <c r="F428" i="13"/>
  <c r="A430" i="13" l="1"/>
  <c r="F429" i="13"/>
  <c r="A431" i="13" l="1"/>
  <c r="F430" i="13"/>
  <c r="A432" i="13" l="1"/>
  <c r="F431" i="13"/>
  <c r="A433" i="13" l="1"/>
  <c r="F432" i="13"/>
  <c r="A434" i="13" l="1"/>
  <c r="F433" i="13"/>
  <c r="A435" i="13" l="1"/>
  <c r="F434" i="13"/>
  <c r="A436" i="13" l="1"/>
  <c r="F435" i="13"/>
  <c r="A437" i="13" l="1"/>
  <c r="F436" i="13"/>
  <c r="A438" i="13" l="1"/>
  <c r="F437" i="13"/>
  <c r="A439" i="13" l="1"/>
  <c r="F438" i="13"/>
  <c r="A440" i="13" l="1"/>
  <c r="F439" i="13"/>
  <c r="A441" i="13" l="1"/>
  <c r="F440" i="13"/>
  <c r="A442" i="13" l="1"/>
  <c r="F441" i="13"/>
  <c r="A443" i="13" l="1"/>
  <c r="F442" i="13"/>
  <c r="A444" i="13" l="1"/>
  <c r="F443" i="13"/>
  <c r="A445" i="13" l="1"/>
  <c r="F444" i="13"/>
  <c r="A446" i="13" l="1"/>
  <c r="F445" i="13"/>
  <c r="A447" i="13" l="1"/>
  <c r="F446" i="13"/>
  <c r="A448" i="13" l="1"/>
  <c r="F447" i="13"/>
  <c r="A449" i="13" l="1"/>
  <c r="F448" i="13"/>
  <c r="A450" i="13" l="1"/>
  <c r="F449" i="13"/>
  <c r="A451" i="13" l="1"/>
  <c r="F450" i="13"/>
  <c r="A452" i="13" l="1"/>
  <c r="F451" i="13"/>
  <c r="A453" i="13" l="1"/>
  <c r="F452" i="13"/>
  <c r="A454" i="13" l="1"/>
  <c r="F453" i="13"/>
  <c r="A455" i="13" l="1"/>
  <c r="F454" i="13"/>
  <c r="A456" i="13" l="1"/>
  <c r="F455" i="13"/>
  <c r="A457" i="13" l="1"/>
  <c r="F456" i="13"/>
  <c r="A458" i="13" l="1"/>
  <c r="F457" i="13"/>
  <c r="A459" i="13" l="1"/>
  <c r="F458" i="13"/>
  <c r="A460" i="13" l="1"/>
  <c r="F459" i="13"/>
  <c r="A461" i="13" l="1"/>
  <c r="F460" i="13"/>
  <c r="A462" i="13" l="1"/>
  <c r="F461" i="13"/>
  <c r="A463" i="13" l="1"/>
  <c r="F462" i="13"/>
  <c r="A464" i="13" l="1"/>
  <c r="F463" i="13"/>
  <c r="A465" i="13" l="1"/>
  <c r="F464" i="13"/>
  <c r="A466" i="13" l="1"/>
  <c r="F465" i="13"/>
  <c r="A467" i="13" l="1"/>
  <c r="F466" i="13"/>
  <c r="A468" i="13" l="1"/>
  <c r="F467" i="13"/>
  <c r="A469" i="13" l="1"/>
  <c r="F468" i="13"/>
  <c r="A470" i="13" l="1"/>
  <c r="F469" i="13"/>
  <c r="A471" i="13" l="1"/>
  <c r="F470" i="13"/>
  <c r="A472" i="13" l="1"/>
  <c r="F471" i="13"/>
  <c r="A473" i="13" l="1"/>
  <c r="F472" i="13"/>
  <c r="A474" i="13" l="1"/>
  <c r="F473" i="13"/>
  <c r="A475" i="13" l="1"/>
  <c r="F474" i="13"/>
  <c r="A476" i="13" l="1"/>
  <c r="F475" i="13"/>
  <c r="A477" i="13" l="1"/>
  <c r="F476" i="13"/>
  <c r="A478" i="13" l="1"/>
  <c r="F477" i="13"/>
  <c r="A479" i="13" l="1"/>
  <c r="F478" i="13"/>
  <c r="A480" i="13" l="1"/>
  <c r="F479" i="13"/>
  <c r="A481" i="13" l="1"/>
  <c r="F480" i="13"/>
  <c r="A482" i="13" l="1"/>
  <c r="F481" i="13"/>
  <c r="A483" i="13" l="1"/>
  <c r="F482" i="13"/>
  <c r="A484" i="13" l="1"/>
  <c r="F483" i="13"/>
  <c r="A485" i="13" l="1"/>
  <c r="F484" i="13"/>
  <c r="A486" i="13" l="1"/>
  <c r="F485" i="13"/>
  <c r="A487" i="13" l="1"/>
  <c r="F486" i="13"/>
  <c r="A488" i="13" l="1"/>
  <c r="F487" i="13"/>
  <c r="A489" i="13" l="1"/>
  <c r="F488" i="13"/>
  <c r="A490" i="13" l="1"/>
  <c r="F489" i="13"/>
  <c r="A491" i="13" l="1"/>
  <c r="F490" i="13"/>
  <c r="A492" i="13" l="1"/>
  <c r="F491" i="13"/>
  <c r="A493" i="13" l="1"/>
  <c r="F492" i="13"/>
  <c r="A494" i="13" l="1"/>
  <c r="F493" i="13"/>
  <c r="A495" i="13" l="1"/>
  <c r="F494" i="13"/>
  <c r="A496" i="13" l="1"/>
  <c r="F495" i="13"/>
  <c r="A497" i="13" l="1"/>
  <c r="F496" i="13"/>
  <c r="A498" i="13" l="1"/>
  <c r="F497" i="13"/>
  <c r="A499" i="13" l="1"/>
  <c r="F498" i="13"/>
  <c r="A500" i="13" l="1"/>
  <c r="F499" i="13"/>
  <c r="A501" i="13" l="1"/>
  <c r="F500" i="13"/>
  <c r="A502" i="13" l="1"/>
  <c r="F501" i="13"/>
  <c r="A503" i="13" l="1"/>
  <c r="F502" i="13"/>
  <c r="A504" i="13" l="1"/>
  <c r="F503" i="13"/>
  <c r="A505" i="13" l="1"/>
  <c r="F504" i="13"/>
  <c r="A506" i="13" l="1"/>
  <c r="F505" i="13"/>
  <c r="A507" i="13" l="1"/>
  <c r="F506" i="13"/>
  <c r="A508" i="13" l="1"/>
  <c r="F507" i="13"/>
  <c r="A509" i="13" l="1"/>
  <c r="F508" i="13"/>
  <c r="A510" i="13" l="1"/>
  <c r="F509" i="13"/>
  <c r="A511" i="13" l="1"/>
  <c r="F510" i="13"/>
  <c r="A512" i="13" l="1"/>
  <c r="F511" i="13"/>
  <c r="A513" i="13" l="1"/>
  <c r="F512" i="13"/>
  <c r="A514" i="13" l="1"/>
  <c r="F513" i="13"/>
  <c r="A515" i="13" l="1"/>
  <c r="F514" i="13"/>
  <c r="A516" i="13" l="1"/>
  <c r="F515" i="13"/>
  <c r="A517" i="13" l="1"/>
  <c r="F516" i="13"/>
  <c r="A518" i="13" l="1"/>
  <c r="F517" i="13"/>
  <c r="A519" i="13" l="1"/>
  <c r="F518" i="13"/>
  <c r="A520" i="13" l="1"/>
  <c r="F519" i="13"/>
  <c r="A521" i="13" l="1"/>
  <c r="F520" i="13"/>
  <c r="A522" i="13" l="1"/>
  <c r="F521" i="13"/>
  <c r="A523" i="13" l="1"/>
  <c r="F522" i="13"/>
  <c r="A524" i="13" l="1"/>
  <c r="F523" i="13"/>
  <c r="A525" i="13" l="1"/>
  <c r="F524" i="13"/>
  <c r="A526" i="13" l="1"/>
  <c r="F525" i="13"/>
  <c r="A527" i="13" l="1"/>
  <c r="F526" i="13"/>
  <c r="A528" i="13" l="1"/>
  <c r="F527" i="13"/>
  <c r="A529" i="13" l="1"/>
  <c r="F528" i="13"/>
  <c r="A530" i="13" l="1"/>
  <c r="F529" i="13"/>
  <c r="A531" i="13" l="1"/>
  <c r="F530" i="13"/>
  <c r="A532" i="13" l="1"/>
  <c r="F531" i="13"/>
  <c r="A533" i="13" l="1"/>
  <c r="F532" i="13"/>
  <c r="A534" i="13" l="1"/>
  <c r="F533" i="13"/>
  <c r="A535" i="13" l="1"/>
  <c r="F534" i="13"/>
  <c r="A536" i="13" l="1"/>
  <c r="F535" i="13"/>
  <c r="A537" i="13" l="1"/>
  <c r="F536" i="13"/>
  <c r="A538" i="13" l="1"/>
  <c r="F537" i="13"/>
  <c r="A539" i="13" l="1"/>
  <c r="F538" i="13"/>
  <c r="A540" i="13" l="1"/>
  <c r="F539" i="13"/>
  <c r="A541" i="13" l="1"/>
  <c r="F540" i="13"/>
  <c r="A542" i="13" l="1"/>
  <c r="F541" i="13"/>
  <c r="A543" i="13" l="1"/>
  <c r="F542" i="13"/>
  <c r="A544" i="13" l="1"/>
  <c r="F543" i="13"/>
  <c r="A545" i="13" l="1"/>
  <c r="F544" i="13"/>
  <c r="A546" i="13" l="1"/>
  <c r="F545" i="13"/>
  <c r="A547" i="13" l="1"/>
  <c r="F546" i="13"/>
  <c r="A548" i="13" l="1"/>
  <c r="F547" i="13"/>
  <c r="A549" i="13" l="1"/>
  <c r="F548" i="13"/>
  <c r="A550" i="13" l="1"/>
  <c r="F549" i="13"/>
  <c r="A551" i="13" l="1"/>
  <c r="F550" i="13"/>
  <c r="A552" i="13" l="1"/>
  <c r="F551" i="13"/>
  <c r="A553" i="13" l="1"/>
  <c r="F552" i="13"/>
  <c r="A554" i="13" l="1"/>
  <c r="F553" i="13"/>
  <c r="A555" i="13" l="1"/>
  <c r="F554" i="13"/>
  <c r="A556" i="13" l="1"/>
  <c r="F555" i="13"/>
  <c r="A557" i="13" l="1"/>
  <c r="F556" i="13"/>
  <c r="A558" i="13" l="1"/>
  <c r="F557" i="13"/>
  <c r="A559" i="13" l="1"/>
  <c r="F558" i="13"/>
  <c r="A560" i="13" l="1"/>
  <c r="F559" i="13"/>
  <c r="A561" i="13" l="1"/>
  <c r="F560" i="13"/>
  <c r="A562" i="13" l="1"/>
  <c r="F561" i="13"/>
  <c r="A563" i="13" l="1"/>
  <c r="F562" i="13"/>
  <c r="A564" i="13" l="1"/>
  <c r="F563" i="13"/>
  <c r="A565" i="13" l="1"/>
  <c r="F564" i="13"/>
  <c r="A566" i="13" l="1"/>
  <c r="F565" i="13"/>
  <c r="A567" i="13" l="1"/>
  <c r="F566" i="13"/>
  <c r="A568" i="13" l="1"/>
  <c r="F567" i="13"/>
  <c r="A569" i="13" l="1"/>
  <c r="F568" i="13"/>
  <c r="A570" i="13" l="1"/>
  <c r="F569" i="13"/>
  <c r="A571" i="13" l="1"/>
  <c r="F570" i="13"/>
  <c r="A572" i="13" l="1"/>
  <c r="F571" i="13"/>
  <c r="A573" i="13" l="1"/>
  <c r="F572" i="13"/>
  <c r="A574" i="13" l="1"/>
  <c r="F573" i="13"/>
  <c r="A575" i="13" l="1"/>
  <c r="F574" i="13"/>
  <c r="A576" i="13" l="1"/>
  <c r="F575" i="13"/>
  <c r="A577" i="13" l="1"/>
  <c r="F576" i="13"/>
  <c r="A578" i="13" l="1"/>
  <c r="F577" i="13"/>
  <c r="A579" i="13" l="1"/>
  <c r="F578" i="13"/>
  <c r="A580" i="13" l="1"/>
  <c r="F579" i="13"/>
  <c r="A581" i="13" l="1"/>
  <c r="F580" i="13"/>
  <c r="A582" i="13" l="1"/>
  <c r="F581" i="13"/>
  <c r="A583" i="13" l="1"/>
  <c r="F582" i="13"/>
  <c r="A584" i="13" l="1"/>
  <c r="F583" i="13"/>
  <c r="A585" i="13" l="1"/>
  <c r="F584" i="13"/>
  <c r="A586" i="13" l="1"/>
  <c r="F585" i="13"/>
  <c r="A587" i="13" l="1"/>
  <c r="F586" i="13"/>
  <c r="A588" i="13" l="1"/>
  <c r="F587" i="13"/>
  <c r="A589" i="13" l="1"/>
  <c r="F588" i="13"/>
  <c r="A590" i="13" l="1"/>
  <c r="F589" i="13"/>
  <c r="A591" i="13" l="1"/>
  <c r="F590" i="13"/>
  <c r="A592" i="13" l="1"/>
  <c r="F591" i="13"/>
  <c r="A593" i="13" l="1"/>
  <c r="F592" i="13"/>
  <c r="A594" i="13" l="1"/>
  <c r="F593" i="13"/>
  <c r="A595" i="13" l="1"/>
  <c r="F594" i="13"/>
  <c r="A596" i="13" l="1"/>
  <c r="F595" i="13"/>
  <c r="A597" i="13" l="1"/>
  <c r="F596" i="13"/>
  <c r="A598" i="13" l="1"/>
  <c r="F597" i="13"/>
  <c r="A599" i="13" l="1"/>
  <c r="F598" i="13"/>
  <c r="A600" i="13" l="1"/>
  <c r="F599" i="13"/>
  <c r="A601" i="13" l="1"/>
  <c r="F600" i="13"/>
  <c r="A602" i="13" l="1"/>
  <c r="F601" i="13"/>
  <c r="A603" i="13" l="1"/>
  <c r="F602" i="13"/>
  <c r="A604" i="13" l="1"/>
  <c r="F603" i="13"/>
  <c r="A605" i="13" l="1"/>
  <c r="F604" i="13"/>
  <c r="A606" i="13" l="1"/>
  <c r="F605" i="13"/>
  <c r="A607" i="13" l="1"/>
  <c r="F606" i="13"/>
  <c r="A608" i="13" l="1"/>
  <c r="F607" i="13"/>
  <c r="A609" i="13" l="1"/>
  <c r="F608" i="13"/>
  <c r="A610" i="13" l="1"/>
  <c r="F609" i="13"/>
  <c r="A611" i="13" l="1"/>
  <c r="F610" i="13"/>
  <c r="A612" i="13" l="1"/>
  <c r="F611" i="13"/>
  <c r="A613" i="13" l="1"/>
  <c r="F612" i="13"/>
  <c r="A614" i="13" l="1"/>
  <c r="F613" i="13"/>
  <c r="A615" i="13" l="1"/>
  <c r="F614" i="13"/>
  <c r="A616" i="13" l="1"/>
  <c r="F615" i="13"/>
  <c r="A617" i="13" l="1"/>
  <c r="F616" i="13"/>
  <c r="A618" i="13" l="1"/>
  <c r="F617" i="13"/>
  <c r="A619" i="13" l="1"/>
  <c r="F618" i="13"/>
  <c r="A620" i="13" l="1"/>
  <c r="F619" i="13"/>
  <c r="A621" i="13" l="1"/>
  <c r="F620" i="13"/>
  <c r="A622" i="13" l="1"/>
  <c r="F621" i="13"/>
  <c r="A623" i="13" l="1"/>
  <c r="F622" i="13"/>
  <c r="A624" i="13" l="1"/>
  <c r="F623" i="13"/>
  <c r="A625" i="13" l="1"/>
  <c r="F624" i="13"/>
  <c r="A626" i="13" l="1"/>
  <c r="F625" i="13"/>
  <c r="A627" i="13" l="1"/>
  <c r="F626" i="13"/>
  <c r="A628" i="13" l="1"/>
  <c r="F627" i="13"/>
  <c r="A629" i="13" l="1"/>
  <c r="F628" i="13"/>
  <c r="A630" i="13" l="1"/>
  <c r="F629" i="13"/>
  <c r="A631" i="13" l="1"/>
  <c r="F630" i="13"/>
  <c r="A632" i="13" l="1"/>
  <c r="F631" i="13"/>
  <c r="A633" i="13" l="1"/>
  <c r="F632" i="13"/>
  <c r="A634" i="13" l="1"/>
  <c r="F633" i="13"/>
  <c r="A635" i="13" l="1"/>
  <c r="F634" i="13"/>
  <c r="A636" i="13" l="1"/>
  <c r="F635" i="13"/>
  <c r="A637" i="13" l="1"/>
  <c r="F636" i="13"/>
  <c r="A638" i="13" l="1"/>
  <c r="F637" i="13"/>
  <c r="A639" i="13" l="1"/>
  <c r="F638" i="13"/>
  <c r="A640" i="13" l="1"/>
  <c r="F639" i="13"/>
  <c r="A641" i="13" l="1"/>
  <c r="F640" i="13"/>
  <c r="A642" i="13" l="1"/>
  <c r="F641" i="13"/>
  <c r="A643" i="13" l="1"/>
  <c r="F642" i="13"/>
  <c r="A644" i="13" l="1"/>
  <c r="F643" i="13"/>
  <c r="A645" i="13" l="1"/>
  <c r="F644" i="13"/>
  <c r="A646" i="13" l="1"/>
  <c r="F645" i="13"/>
  <c r="A647" i="13" l="1"/>
  <c r="F646" i="13"/>
  <c r="A648" i="13" l="1"/>
  <c r="F647" i="13"/>
  <c r="A649" i="13" l="1"/>
  <c r="F648" i="13"/>
  <c r="A650" i="13" l="1"/>
  <c r="F649" i="13"/>
  <c r="A651" i="13" l="1"/>
  <c r="F650" i="13"/>
  <c r="A652" i="13" l="1"/>
  <c r="F651" i="13"/>
  <c r="A653" i="13" l="1"/>
  <c r="F652" i="13"/>
  <c r="A654" i="13" l="1"/>
  <c r="F653" i="13"/>
  <c r="A655" i="13" l="1"/>
  <c r="F654" i="13"/>
  <c r="A656" i="13" l="1"/>
  <c r="F655" i="13"/>
  <c r="A657" i="13" l="1"/>
  <c r="F656" i="13"/>
  <c r="A658" i="13" l="1"/>
  <c r="F657" i="13"/>
  <c r="A659" i="13" l="1"/>
  <c r="F658" i="13"/>
  <c r="A660" i="13" l="1"/>
  <c r="F659" i="13"/>
  <c r="A661" i="13" l="1"/>
  <c r="F660" i="13"/>
  <c r="A662" i="13" l="1"/>
  <c r="F661" i="13"/>
  <c r="A663" i="13" l="1"/>
  <c r="F662" i="13"/>
  <c r="A664" i="13" l="1"/>
  <c r="F663" i="13"/>
  <c r="A665" i="13" l="1"/>
  <c r="F664" i="13"/>
  <c r="A666" i="13" l="1"/>
  <c r="F665" i="13"/>
  <c r="A667" i="13" l="1"/>
  <c r="F666" i="13"/>
  <c r="A668" i="13" l="1"/>
  <c r="F667" i="13"/>
  <c r="A669" i="13" l="1"/>
  <c r="F668" i="13"/>
  <c r="A670" i="13" l="1"/>
  <c r="F669" i="13"/>
  <c r="A671" i="13" l="1"/>
  <c r="F670" i="13"/>
  <c r="A672" i="13" l="1"/>
  <c r="F671" i="13"/>
  <c r="A673" i="13" l="1"/>
  <c r="F672" i="13"/>
  <c r="A674" i="13" l="1"/>
  <c r="F673" i="13"/>
  <c r="A675" i="13" l="1"/>
  <c r="F674" i="13"/>
  <c r="A676" i="13" l="1"/>
  <c r="F675" i="13"/>
  <c r="A677" i="13" l="1"/>
  <c r="F676" i="13"/>
  <c r="A678" i="13" l="1"/>
  <c r="F677" i="13"/>
  <c r="A679" i="13" l="1"/>
  <c r="F678" i="13"/>
  <c r="A680" i="13" l="1"/>
  <c r="F679" i="13"/>
  <c r="A681" i="13" l="1"/>
  <c r="F680" i="13"/>
  <c r="A682" i="13" l="1"/>
  <c r="F681" i="13"/>
  <c r="A683" i="13" l="1"/>
  <c r="F682" i="13"/>
  <c r="A684" i="13" l="1"/>
  <c r="F683" i="13"/>
  <c r="A685" i="13" l="1"/>
  <c r="F684" i="13"/>
  <c r="A686" i="13" l="1"/>
  <c r="F685" i="13"/>
  <c r="A687" i="13" l="1"/>
  <c r="F686" i="13"/>
  <c r="A688" i="13" l="1"/>
  <c r="F687" i="13"/>
  <c r="A689" i="13" l="1"/>
  <c r="F688" i="13"/>
  <c r="A690" i="13" l="1"/>
  <c r="F689" i="13"/>
  <c r="A691" i="13" l="1"/>
  <c r="F690" i="13"/>
  <c r="A692" i="13" l="1"/>
  <c r="F691" i="13"/>
  <c r="A693" i="13" l="1"/>
  <c r="F692" i="13"/>
  <c r="A694" i="13" l="1"/>
  <c r="F693" i="13"/>
  <c r="A695" i="13" l="1"/>
  <c r="F694" i="13"/>
  <c r="A696" i="13" l="1"/>
  <c r="F695" i="13"/>
  <c r="A697" i="13" l="1"/>
  <c r="F696" i="13"/>
  <c r="A698" i="13" l="1"/>
  <c r="F697" i="13"/>
  <c r="A699" i="13" l="1"/>
  <c r="F698" i="13"/>
  <c r="A700" i="13" l="1"/>
  <c r="F699" i="13"/>
  <c r="A701" i="13" l="1"/>
  <c r="F700" i="13"/>
  <c r="A702" i="13" l="1"/>
  <c r="F701" i="13"/>
  <c r="A703" i="13" l="1"/>
  <c r="F702" i="13"/>
  <c r="A704" i="13" l="1"/>
  <c r="F703" i="13"/>
  <c r="A705" i="13" l="1"/>
  <c r="F704" i="13"/>
  <c r="A706" i="13" l="1"/>
  <c r="F705" i="13"/>
  <c r="A707" i="13" l="1"/>
  <c r="F706" i="13"/>
  <c r="A708" i="13" l="1"/>
  <c r="F707" i="13"/>
  <c r="A709" i="13" l="1"/>
  <c r="F708" i="13"/>
  <c r="A710" i="13" l="1"/>
  <c r="F709" i="13"/>
  <c r="A711" i="13" l="1"/>
  <c r="F710" i="13"/>
  <c r="A712" i="13" l="1"/>
  <c r="F711" i="13"/>
  <c r="A713" i="13" l="1"/>
  <c r="F712" i="13"/>
  <c r="A714" i="13" l="1"/>
  <c r="F713" i="13"/>
  <c r="A715" i="13" l="1"/>
  <c r="F714" i="13"/>
  <c r="A716" i="13" l="1"/>
  <c r="F715" i="13"/>
  <c r="A717" i="13" l="1"/>
  <c r="F716" i="13"/>
  <c r="A718" i="13" l="1"/>
  <c r="F717" i="13"/>
  <c r="A719" i="13" l="1"/>
  <c r="F718" i="13"/>
  <c r="A720" i="13" l="1"/>
  <c r="F719" i="13"/>
  <c r="A721" i="13" l="1"/>
  <c r="F720" i="13"/>
  <c r="A722" i="13" l="1"/>
  <c r="F721" i="13"/>
  <c r="A723" i="13" l="1"/>
  <c r="F722" i="13"/>
  <c r="A724" i="13" l="1"/>
  <c r="F723" i="13"/>
  <c r="A725" i="13" l="1"/>
  <c r="F724" i="13"/>
  <c r="A726" i="13" l="1"/>
  <c r="F725" i="13"/>
  <c r="A727" i="13" l="1"/>
  <c r="F726" i="13"/>
  <c r="A728" i="13" l="1"/>
  <c r="F727" i="13"/>
  <c r="A729" i="13" l="1"/>
  <c r="F728" i="13"/>
  <c r="A730" i="13" l="1"/>
  <c r="F729" i="13"/>
  <c r="A731" i="13" l="1"/>
  <c r="F730" i="13"/>
  <c r="A732" i="13" l="1"/>
  <c r="F731" i="13"/>
  <c r="A733" i="13" l="1"/>
  <c r="F732" i="13"/>
  <c r="A734" i="13" l="1"/>
  <c r="F733" i="13"/>
  <c r="A735" i="13" l="1"/>
  <c r="F734" i="13"/>
  <c r="A736" i="13" l="1"/>
  <c r="F735" i="13"/>
  <c r="A737" i="13" l="1"/>
  <c r="F736" i="13"/>
  <c r="A738" i="13" l="1"/>
  <c r="F737" i="13"/>
  <c r="A739" i="13" l="1"/>
  <c r="F738" i="13"/>
  <c r="A740" i="13" l="1"/>
  <c r="F739" i="13"/>
  <c r="A741" i="13" l="1"/>
  <c r="F740" i="13"/>
  <c r="A742" i="13" l="1"/>
  <c r="F741" i="13"/>
  <c r="A743" i="13" l="1"/>
  <c r="F742" i="13"/>
  <c r="A744" i="13" l="1"/>
  <c r="F743" i="13"/>
  <c r="A745" i="13" l="1"/>
  <c r="F744" i="13"/>
  <c r="A746" i="13" l="1"/>
  <c r="F745" i="13"/>
  <c r="A747" i="13" l="1"/>
  <c r="F746" i="13"/>
  <c r="A748" i="13" l="1"/>
  <c r="F747" i="13"/>
  <c r="A749" i="13" l="1"/>
  <c r="F748" i="13"/>
  <c r="A750" i="13" l="1"/>
  <c r="F749" i="13"/>
  <c r="A751" i="13" l="1"/>
  <c r="F750" i="13"/>
  <c r="A752" i="13" l="1"/>
  <c r="F751" i="13"/>
  <c r="A753" i="13" l="1"/>
  <c r="F752" i="13"/>
  <c r="A754" i="13" l="1"/>
  <c r="F753" i="13"/>
  <c r="A755" i="13" l="1"/>
  <c r="F754" i="13"/>
  <c r="A756" i="13" l="1"/>
  <c r="F755" i="13"/>
  <c r="A757" i="13" l="1"/>
  <c r="F756" i="13"/>
  <c r="A758" i="13" l="1"/>
  <c r="F757" i="13"/>
  <c r="A759" i="13" l="1"/>
  <c r="F758" i="13"/>
  <c r="A760" i="13" l="1"/>
  <c r="F759" i="13"/>
  <c r="A761" i="13" l="1"/>
  <c r="F760" i="13"/>
  <c r="A762" i="13" l="1"/>
  <c r="F761" i="13"/>
  <c r="A763" i="13" l="1"/>
  <c r="F762" i="13"/>
  <c r="A764" i="13" l="1"/>
  <c r="F763" i="13"/>
  <c r="A765" i="13" l="1"/>
  <c r="F764" i="13"/>
  <c r="A766" i="13" l="1"/>
  <c r="F765" i="13"/>
  <c r="A767" i="13" l="1"/>
  <c r="F766" i="13"/>
  <c r="A768" i="13" l="1"/>
  <c r="F767" i="13"/>
  <c r="A769" i="13" l="1"/>
  <c r="F768" i="13"/>
  <c r="A770" i="13" l="1"/>
  <c r="F769" i="13"/>
  <c r="A771" i="13" l="1"/>
  <c r="F770" i="13"/>
  <c r="A772" i="13" l="1"/>
  <c r="F771" i="13"/>
  <c r="A773" i="13" l="1"/>
  <c r="F772" i="13"/>
  <c r="A774" i="13" l="1"/>
  <c r="F773" i="13"/>
  <c r="A775" i="13" l="1"/>
  <c r="F774" i="13"/>
  <c r="A776" i="13" l="1"/>
  <c r="F775" i="13"/>
  <c r="A777" i="13" l="1"/>
  <c r="F776" i="13"/>
  <c r="A778" i="13" l="1"/>
  <c r="F777" i="13"/>
  <c r="A779" i="13" l="1"/>
  <c r="F778" i="13"/>
  <c r="A780" i="13" l="1"/>
  <c r="F779" i="13"/>
  <c r="A781" i="13" l="1"/>
  <c r="F780" i="13"/>
  <c r="A782" i="13" l="1"/>
  <c r="F781" i="13"/>
  <c r="A783" i="13" l="1"/>
  <c r="F782" i="13"/>
  <c r="A784" i="13" l="1"/>
  <c r="F783" i="13"/>
  <c r="A785" i="13" l="1"/>
  <c r="F784" i="13"/>
  <c r="A786" i="13" l="1"/>
  <c r="F785" i="13"/>
  <c r="A787" i="13" l="1"/>
  <c r="F786" i="13"/>
  <c r="A788" i="13" l="1"/>
  <c r="F787" i="13"/>
  <c r="A789" i="13" l="1"/>
  <c r="F788" i="13"/>
  <c r="A790" i="13" l="1"/>
  <c r="F789" i="13"/>
  <c r="A791" i="13" l="1"/>
  <c r="F790" i="13"/>
  <c r="A792" i="13" l="1"/>
  <c r="F791" i="13"/>
  <c r="A793" i="13" l="1"/>
  <c r="F792" i="13"/>
  <c r="A794" i="13" l="1"/>
  <c r="F793" i="13"/>
  <c r="A795" i="13" l="1"/>
  <c r="F794" i="13"/>
  <c r="A796" i="13" l="1"/>
  <c r="F795" i="13"/>
  <c r="A797" i="13" l="1"/>
  <c r="F796" i="13"/>
  <c r="A798" i="13" l="1"/>
  <c r="F797" i="13"/>
  <c r="A799" i="13" l="1"/>
  <c r="F798" i="13"/>
  <c r="A800" i="13" l="1"/>
  <c r="F799" i="13"/>
  <c r="A801" i="13" l="1"/>
  <c r="F800" i="13"/>
  <c r="A802" i="13" l="1"/>
  <c r="F801" i="13"/>
  <c r="A803" i="13" l="1"/>
  <c r="F802" i="13"/>
  <c r="A804" i="13" l="1"/>
  <c r="F803" i="13"/>
  <c r="A805" i="13" l="1"/>
  <c r="F804" i="13"/>
  <c r="A806" i="13" l="1"/>
  <c r="F805" i="13"/>
  <c r="A807" i="13" l="1"/>
  <c r="F806" i="13"/>
  <c r="A808" i="13" l="1"/>
  <c r="F807" i="13"/>
  <c r="A809" i="13" l="1"/>
  <c r="F808" i="13"/>
  <c r="A810" i="13" l="1"/>
  <c r="F809" i="13"/>
  <c r="A811" i="13" l="1"/>
  <c r="F810" i="13"/>
  <c r="A812" i="13" l="1"/>
  <c r="F811" i="13"/>
  <c r="A813" i="13" l="1"/>
  <c r="F812" i="13"/>
  <c r="A814" i="13" l="1"/>
  <c r="F813" i="13"/>
  <c r="A815" i="13" l="1"/>
  <c r="F814" i="13"/>
  <c r="A816" i="13" l="1"/>
  <c r="F815" i="13"/>
  <c r="A817" i="13" l="1"/>
  <c r="F816" i="13"/>
  <c r="A818" i="13" l="1"/>
  <c r="F817" i="13"/>
  <c r="A819" i="13" l="1"/>
  <c r="F818" i="13"/>
  <c r="A820" i="13" l="1"/>
  <c r="F819" i="13"/>
  <c r="A821" i="13" l="1"/>
  <c r="F820" i="13"/>
  <c r="A822" i="13" l="1"/>
  <c r="F821" i="13"/>
  <c r="A823" i="13" l="1"/>
  <c r="F822" i="13"/>
  <c r="A824" i="13" l="1"/>
  <c r="F823" i="13"/>
  <c r="A825" i="13" l="1"/>
  <c r="F824" i="13"/>
  <c r="A826" i="13" l="1"/>
  <c r="F825" i="13"/>
  <c r="A827" i="13" l="1"/>
  <c r="F826" i="13"/>
  <c r="A828" i="13" l="1"/>
  <c r="F827" i="13"/>
  <c r="A829" i="13" l="1"/>
  <c r="F828" i="13"/>
  <c r="A830" i="13" l="1"/>
  <c r="F829" i="13"/>
  <c r="A831" i="13" l="1"/>
  <c r="F830" i="13"/>
  <c r="A832" i="13" l="1"/>
  <c r="F831" i="13"/>
  <c r="A833" i="13" l="1"/>
  <c r="F832" i="13"/>
  <c r="A834" i="13" l="1"/>
  <c r="F833" i="13"/>
  <c r="A835" i="13" l="1"/>
  <c r="F834" i="13"/>
  <c r="A836" i="13" l="1"/>
  <c r="F835" i="13"/>
  <c r="A837" i="13" l="1"/>
  <c r="F836" i="13"/>
  <c r="A838" i="13" l="1"/>
  <c r="F837" i="13"/>
  <c r="A839" i="13" l="1"/>
  <c r="F838" i="13"/>
  <c r="A840" i="13" l="1"/>
  <c r="F839" i="13"/>
  <c r="A841" i="13" l="1"/>
  <c r="F840" i="13"/>
  <c r="A842" i="13" l="1"/>
  <c r="F841" i="13"/>
  <c r="A843" i="13" l="1"/>
  <c r="F842" i="13"/>
  <c r="A844" i="13" l="1"/>
  <c r="F843" i="13"/>
  <c r="A845" i="13" l="1"/>
  <c r="F844" i="13"/>
  <c r="A846" i="13" l="1"/>
  <c r="F845" i="13"/>
  <c r="A847" i="13" l="1"/>
  <c r="F846" i="13"/>
  <c r="A848" i="13" l="1"/>
  <c r="F847" i="13"/>
  <c r="A849" i="13" l="1"/>
  <c r="F848" i="13"/>
  <c r="A850" i="13" l="1"/>
  <c r="F849" i="13"/>
  <c r="A851" i="13" l="1"/>
  <c r="F850" i="13"/>
  <c r="A852" i="13" l="1"/>
  <c r="F851" i="13"/>
  <c r="A853" i="13" l="1"/>
  <c r="F852" i="13"/>
  <c r="A854" i="13" l="1"/>
  <c r="F853" i="13"/>
  <c r="A855" i="13" l="1"/>
  <c r="F854" i="13"/>
  <c r="A856" i="13" l="1"/>
  <c r="F855" i="13"/>
  <c r="A857" i="13" l="1"/>
  <c r="F856" i="13"/>
  <c r="A858" i="13" l="1"/>
  <c r="F857" i="13"/>
  <c r="A859" i="13" l="1"/>
  <c r="F858" i="13"/>
  <c r="A860" i="13" l="1"/>
  <c r="F859" i="13"/>
  <c r="A861" i="13" l="1"/>
  <c r="F860" i="13"/>
  <c r="A862" i="13" l="1"/>
  <c r="F861" i="13"/>
  <c r="A863" i="13" l="1"/>
  <c r="F862" i="13"/>
  <c r="A864" i="13" l="1"/>
  <c r="F863" i="13"/>
  <c r="A865" i="13" l="1"/>
  <c r="F864" i="13"/>
  <c r="A866" i="13" l="1"/>
  <c r="F865" i="13"/>
  <c r="A867" i="13" l="1"/>
  <c r="F866" i="13"/>
  <c r="A868" i="13" l="1"/>
  <c r="F867" i="13"/>
  <c r="A869" i="13" l="1"/>
  <c r="F868" i="13"/>
  <c r="A870" i="13" l="1"/>
  <c r="F869" i="13"/>
  <c r="A871" i="13" l="1"/>
  <c r="F870" i="13"/>
  <c r="A872" i="13" l="1"/>
  <c r="F871" i="13"/>
  <c r="A873" i="13" l="1"/>
  <c r="F872" i="13"/>
  <c r="A874" i="13" l="1"/>
  <c r="F873" i="13"/>
  <c r="A875" i="13" l="1"/>
  <c r="F874" i="13"/>
  <c r="A876" i="13" l="1"/>
  <c r="F875" i="13"/>
  <c r="A877" i="13" l="1"/>
  <c r="F876" i="13"/>
  <c r="A878" i="13" l="1"/>
  <c r="F877" i="13"/>
  <c r="A879" i="13" l="1"/>
  <c r="F878" i="13"/>
  <c r="A880" i="13" l="1"/>
  <c r="F879" i="13"/>
  <c r="A881" i="13" l="1"/>
  <c r="F880" i="13"/>
  <c r="A882" i="13" l="1"/>
  <c r="F881" i="13"/>
  <c r="A883" i="13" l="1"/>
  <c r="F882" i="13"/>
  <c r="A884" i="13" l="1"/>
  <c r="F883" i="13"/>
  <c r="A885" i="13" l="1"/>
  <c r="F884" i="13"/>
  <c r="A886" i="13" l="1"/>
  <c r="F885" i="13"/>
  <c r="A887" i="13" l="1"/>
  <c r="F886" i="13"/>
  <c r="A888" i="13" l="1"/>
  <c r="F887" i="13"/>
  <c r="A889" i="13" l="1"/>
  <c r="F888" i="13"/>
  <c r="A890" i="13" l="1"/>
  <c r="F889" i="13"/>
  <c r="A891" i="13" l="1"/>
  <c r="F890" i="13"/>
  <c r="A892" i="13" l="1"/>
  <c r="F891" i="13"/>
  <c r="A893" i="13" l="1"/>
  <c r="F892" i="13"/>
  <c r="A894" i="13" l="1"/>
  <c r="F893" i="13"/>
  <c r="A895" i="13" l="1"/>
  <c r="F894" i="13"/>
  <c r="A896" i="13" l="1"/>
  <c r="F895" i="13"/>
  <c r="A897" i="13" l="1"/>
  <c r="F896" i="13"/>
  <c r="A898" i="13" l="1"/>
  <c r="F897" i="13"/>
  <c r="A899" i="13" l="1"/>
  <c r="F898" i="13"/>
  <c r="A900" i="13" l="1"/>
  <c r="F899" i="13"/>
  <c r="A901" i="13" l="1"/>
  <c r="F900" i="13"/>
  <c r="A902" i="13" l="1"/>
  <c r="F901" i="13"/>
  <c r="A903" i="13" l="1"/>
  <c r="F902" i="13"/>
  <c r="A904" i="13" l="1"/>
  <c r="F903" i="13"/>
  <c r="A905" i="13" l="1"/>
  <c r="F904" i="13"/>
  <c r="A906" i="13" l="1"/>
  <c r="F905" i="13"/>
  <c r="A907" i="13" l="1"/>
  <c r="F906" i="13"/>
  <c r="A908" i="13" l="1"/>
  <c r="F907" i="13"/>
  <c r="A909" i="13" l="1"/>
  <c r="F908" i="13"/>
  <c r="A910" i="13" l="1"/>
  <c r="F909" i="13"/>
  <c r="A911" i="13" l="1"/>
  <c r="F910" i="13"/>
  <c r="A912" i="13" l="1"/>
  <c r="F911" i="13"/>
  <c r="F912" i="13" l="1"/>
  <c r="A913" i="13"/>
  <c r="A914" i="13" l="1"/>
  <c r="F913" i="13"/>
  <c r="A915" i="13" l="1"/>
  <c r="F914" i="13"/>
  <c r="A916" i="13" l="1"/>
  <c r="F915" i="13"/>
  <c r="A917" i="13" l="1"/>
  <c r="F916" i="13"/>
  <c r="A918" i="13" l="1"/>
  <c r="F917" i="13"/>
  <c r="A919" i="13" l="1"/>
  <c r="F918" i="13"/>
  <c r="A920" i="13" l="1"/>
  <c r="F919" i="13"/>
  <c r="A921" i="13" l="1"/>
  <c r="F920" i="13"/>
  <c r="A922" i="13" l="1"/>
  <c r="F921" i="13"/>
  <c r="A923" i="13" l="1"/>
  <c r="F922" i="13"/>
  <c r="A924" i="13" l="1"/>
  <c r="F923" i="13"/>
  <c r="A925" i="13" l="1"/>
  <c r="F924" i="13"/>
  <c r="A926" i="13" l="1"/>
  <c r="F925" i="13"/>
  <c r="A927" i="13" l="1"/>
  <c r="F926" i="13"/>
  <c r="A928" i="13" l="1"/>
  <c r="F927" i="13"/>
  <c r="A929" i="13" l="1"/>
  <c r="F928" i="13"/>
  <c r="A930" i="13" l="1"/>
  <c r="F929" i="13"/>
  <c r="A931" i="13" l="1"/>
  <c r="F930" i="13"/>
  <c r="A932" i="13" l="1"/>
  <c r="F931" i="13"/>
  <c r="A933" i="13" l="1"/>
  <c r="F932" i="13"/>
  <c r="A934" i="13" l="1"/>
  <c r="F933" i="13"/>
  <c r="A935" i="13" l="1"/>
  <c r="F934" i="13"/>
  <c r="A936" i="13" l="1"/>
  <c r="F935" i="13"/>
  <c r="A937" i="13" l="1"/>
  <c r="F936" i="13"/>
  <c r="A938" i="13" l="1"/>
  <c r="F937" i="13"/>
  <c r="A939" i="13" l="1"/>
  <c r="F938" i="13"/>
  <c r="F939" i="13" l="1"/>
  <c r="A940" i="13"/>
  <c r="A941" i="13" l="1"/>
  <c r="F940" i="13"/>
  <c r="A942" i="13" l="1"/>
  <c r="F941" i="13"/>
  <c r="A943" i="13" l="1"/>
  <c r="F942" i="13"/>
  <c r="A944" i="13" l="1"/>
  <c r="F943" i="13"/>
  <c r="A945" i="13" l="1"/>
  <c r="F944" i="13"/>
  <c r="A946" i="13" l="1"/>
  <c r="F945" i="13"/>
  <c r="A947" i="13" l="1"/>
  <c r="F946" i="13"/>
  <c r="A948" i="13" l="1"/>
  <c r="F948" i="13" s="1"/>
  <c r="F947" i="13"/>
</calcChain>
</file>

<file path=xl/comments1.xml><?xml version="1.0" encoding="utf-8"?>
<comments xmlns="http://schemas.openxmlformats.org/spreadsheetml/2006/main">
  <authors>
    <author>Bert Maarsen</author>
  </authors>
  <commentList>
    <comment ref="D14" authorId="0">
      <text>
        <r>
          <rPr>
            <b/>
            <sz val="8"/>
            <color indexed="81"/>
            <rFont val="Tahoma"/>
            <family val="2"/>
          </rPr>
          <t>48 DA
12 VID
4  DP 
12 VID 
Aging</t>
        </r>
      </text>
    </comment>
  </commentList>
</comments>
</file>

<file path=xl/sharedStrings.xml><?xml version="1.0" encoding="utf-8"?>
<sst xmlns="http://schemas.openxmlformats.org/spreadsheetml/2006/main" count="5435" uniqueCount="418">
  <si>
    <t>Hash Calculations</t>
  </si>
  <si>
    <t>© MiX Electronic Design Services</t>
  </si>
  <si>
    <t>DA Size</t>
  </si>
  <si>
    <t>bit</t>
  </si>
  <si>
    <t>SA Size</t>
  </si>
  <si>
    <t>Hash Size</t>
  </si>
  <si>
    <t>Table Size</t>
  </si>
  <si>
    <t>entries</t>
  </si>
  <si>
    <t>Entry Size</t>
  </si>
  <si>
    <t>Memory Size</t>
  </si>
  <si>
    <t>kbit</t>
  </si>
  <si>
    <t>kByte</t>
  </si>
  <si>
    <t>OUI</t>
  </si>
  <si>
    <t>NIC</t>
  </si>
  <si>
    <t>Hash On</t>
  </si>
  <si>
    <t>NIC only</t>
  </si>
  <si>
    <t>NIC Size</t>
  </si>
  <si>
    <t>NIC per hash hit</t>
  </si>
  <si>
    <t>Device</t>
  </si>
  <si>
    <t>M9K in 3C55</t>
  </si>
  <si>
    <t>Collision buffer</t>
  </si>
  <si>
    <t>Resources</t>
  </si>
  <si>
    <t>Ethernet Switch on chip</t>
  </si>
  <si>
    <t>Search Performance</t>
  </si>
  <si>
    <t>Packets performance</t>
  </si>
  <si>
    <t>Ports</t>
  </si>
  <si>
    <t>ports</t>
  </si>
  <si>
    <t>Speed</t>
  </si>
  <si>
    <t>Mbps</t>
  </si>
  <si>
    <t>Minimum search duration</t>
  </si>
  <si>
    <t>clks</t>
  </si>
  <si>
    <t>Length</t>
  </si>
  <si>
    <t>Bytes</t>
  </si>
  <si>
    <t>Frequency</t>
  </si>
  <si>
    <t>MHz</t>
  </si>
  <si>
    <t>Packets per second</t>
  </si>
  <si>
    <t>pps</t>
  </si>
  <si>
    <t>kpps</t>
  </si>
  <si>
    <t>All ports</t>
  </si>
  <si>
    <t>Searches per second</t>
  </si>
  <si>
    <t>sps</t>
  </si>
  <si>
    <t>ksps</t>
  </si>
  <si>
    <t>Time after DA/SA/VID</t>
  </si>
  <si>
    <t>ns</t>
  </si>
  <si>
    <t>Search engine performance</t>
  </si>
  <si>
    <t>* DA Search and SA search decoupled!</t>
  </si>
  <si>
    <t>Hash table size</t>
  </si>
  <si>
    <t>NIC per hash code</t>
  </si>
  <si>
    <t>Data bus performance</t>
  </si>
  <si>
    <t>Data Bus Performance</t>
  </si>
  <si>
    <t>Bus width</t>
  </si>
  <si>
    <t>Byte</t>
  </si>
  <si>
    <t>Packet size</t>
  </si>
  <si>
    <t>Througput</t>
  </si>
  <si>
    <t>bps</t>
  </si>
  <si>
    <t>kbps</t>
  </si>
  <si>
    <t>Gbps</t>
  </si>
  <si>
    <t>Average througput per port</t>
  </si>
  <si>
    <t>Name</t>
  </si>
  <si>
    <t>Description</t>
  </si>
  <si>
    <t>SCRATCH</t>
  </si>
  <si>
    <t>0x00000000</t>
  </si>
  <si>
    <t>VERSION</t>
  </si>
  <si>
    <t>R</t>
  </si>
  <si>
    <t>0x71022001</t>
  </si>
  <si>
    <t>Register</t>
  </si>
  <si>
    <t>Access</t>
  </si>
  <si>
    <t>Bit</t>
  </si>
  <si>
    <t>31..0</t>
  </si>
  <si>
    <t>0x8000</t>
  </si>
  <si>
    <t>ESOC Control</t>
  </si>
  <si>
    <t>ESOC Data Bus Arbiter</t>
  </si>
  <si>
    <t>Not used</t>
  </si>
  <si>
    <t>7..0</t>
  </si>
  <si>
    <t>PORTS</t>
  </si>
  <si>
    <t>Scratch registers for test purposes</t>
  </si>
  <si>
    <t>Number of ports, depends on settings before build</t>
  </si>
  <si>
    <t>2*n+1..2*n</t>
  </si>
  <si>
    <t>31..4</t>
  </si>
  <si>
    <t>XONGEN</t>
  </si>
  <si>
    <t>XOFFGEN</t>
  </si>
  <si>
    <t>MAGICWAKE</t>
  </si>
  <si>
    <t>MAGICSLEEP</t>
  </si>
  <si>
    <t>Generation of a pause frame with a 0 pause quanta. 
0 = do not generate pause frame
1 = generate pause frame
■ Ignored when the xon_gen bit in the MAC command_config register is set to 1.
■ Absent when the MAC Enable full duplex flow control option is turned off.</t>
  </si>
  <si>
    <t>Generation of a pause frame with a pause quanta configured in the MAC pause_quant register.
0 = do not generate pause frame
1 = generate pause frame
■ Ignored when the xon_gen bit in the MAC command_config register is set to 1.
■ Absent when the MAC Enable full duplex flow control option is turned off.</t>
  </si>
  <si>
    <t>If the MAC function is in the power-down state, the MAC function asserts this signal to indicate that a magic packet has been detected and the node is requested to restore its normal frame reception mode.
0 = no magic packet detected
1 = magic packet detected
■ This signal is present only if the MAC Enable magic packet detection option is turned on.</t>
  </si>
  <si>
    <t>Assert this active-low signal to put the node into a power-down state. If magic packets are supported - the MAC MAGIC_ENA bit in the command_config register is set to 1 - the receiver logic stops writing data to the receive FIFO buffer and the magic packet detection logic is enabled. 
0 = enable power down state
1 = disable power down state
■ This signal is present only if the MAC Enable magic packet detection option is turned on.</t>
  </si>
  <si>
    <t>0x00000001</t>
  </si>
  <si>
    <t>Port n weight
00 = weight 1
01 = weight 2
10 = weight 3
11 = weight 4
0 &lt;= n &lt;= 15, weight means that a port is polled 1,2,3 or 4 times during one cycle of the round robin process. The round robin process only polls the number of ports that are configured,number of ESOC ports is determined at build time, check register ESOC Config[7..0]</t>
  </si>
  <si>
    <t>DB_ARB_PORT_WEIGHT</t>
  </si>
  <si>
    <t>CTRL_VERSION</t>
  </si>
  <si>
    <t>CTRL_SCRATCH</t>
  </si>
  <si>
    <t>ESOC Port</t>
  </si>
  <si>
    <t>PORT_MAL_STAT_CTRL</t>
  </si>
  <si>
    <t>PORT_MAC_STAT_CTRL</t>
  </si>
  <si>
    <t>Base</t>
  </si>
  <si>
    <t>port * 0x0800</t>
  </si>
  <si>
    <t>Simulations</t>
  </si>
  <si>
    <t>Yes</t>
  </si>
  <si>
    <t>CTRL_ID</t>
  </si>
  <si>
    <t>MANID</t>
  </si>
  <si>
    <t>31..12</t>
  </si>
  <si>
    <t>31..16</t>
  </si>
  <si>
    <t>15..0</t>
  </si>
  <si>
    <t>RELEASE</t>
  </si>
  <si>
    <t>ESOC Release changes after bug fixes</t>
  </si>
  <si>
    <t>ESOC Version changes after adding functionality</t>
  </si>
  <si>
    <t>11..0</t>
  </si>
  <si>
    <t>DEVID</t>
  </si>
  <si>
    <t>Manufacturer ID</t>
  </si>
  <si>
    <t>Device ID</t>
  </si>
  <si>
    <t>RW</t>
  </si>
  <si>
    <t>ESOC Testbench</t>
  </si>
  <si>
    <t>0xFF00</t>
  </si>
  <si>
    <t>RGMII_PORT_ENABLE</t>
  </si>
  <si>
    <t>n</t>
  </si>
  <si>
    <t>RGMII Port n of testbench control
0 = disable 
1 = enable</t>
  </si>
  <si>
    <t>Header</t>
  </si>
  <si>
    <t>Entity</t>
  </si>
  <si>
    <t>Fifo</t>
  </si>
  <si>
    <t>Size</t>
  </si>
  <si>
    <t>FIFO's in Data Path</t>
  </si>
  <si>
    <t>esoc_port_mac</t>
  </si>
  <si>
    <t>esoc_port_mal_inbound</t>
  </si>
  <si>
    <t>Packet</t>
  </si>
  <si>
    <t>FIFO's in Data Path Inbound</t>
  </si>
  <si>
    <t>FIFO's in Data Path Outbound</t>
  </si>
  <si>
    <t>Max Packet Size</t>
  </si>
  <si>
    <t>Min Packet Size</t>
  </si>
  <si>
    <t>Info</t>
  </si>
  <si>
    <t>Max</t>
  </si>
  <si>
    <t>Min</t>
  </si>
  <si>
    <t>Entries</t>
  </si>
  <si>
    <t>Width</t>
  </si>
  <si>
    <t xml:space="preserve">CRC Skip </t>
  </si>
  <si>
    <t>ESOC Search Bus Arbiter</t>
  </si>
  <si>
    <t>0x8808</t>
  </si>
  <si>
    <t>PORT_PROC_STAT_CTRL</t>
  </si>
  <si>
    <t>PORT_PROC_SEARCH_DROP_COUNT</t>
  </si>
  <si>
    <t>PORT_PROC_INBOUND_DROP_COUNT</t>
  </si>
  <si>
    <t>PORT_PROC_OUTBOUND_DROP_COUNT</t>
  </si>
  <si>
    <t>PORT_PROC_SEARCH_DONE_COUNT</t>
  </si>
  <si>
    <t>PORT_PROC_INBOUND_DONE_COUNT</t>
  </si>
  <si>
    <t>PORT_PROC_OUTBOUND_DONE_COUNT</t>
  </si>
  <si>
    <t>Default VLAN ID of port. Used when incoming packet (UC/MC/BC) is not tagged. Packet itself will not be tagged, this default VLAN ID is used during the search operation and when a packet is transferred from source to destination port(s).</t>
  </si>
  <si>
    <t>VLAN_CTRL_TYPE</t>
  </si>
  <si>
    <t>VLAN_MEMBER</t>
  </si>
  <si>
    <t>VLAN Membership
0 = port is not member of VLAN identified by the field VLAN_ID
1 = port is member of VLAN identified by the field VLAN_ID</t>
  </si>
  <si>
    <t>VLAN_ID</t>
  </si>
  <si>
    <t>VLAN ID to control in table. By default all ports are member of VLAN ID 0.</t>
  </si>
  <si>
    <t>29..12</t>
  </si>
  <si>
    <t>W</t>
  </si>
  <si>
    <t>ESOC Search Engine</t>
  </si>
  <si>
    <t>SEARCH_DONE_COUNT</t>
  </si>
  <si>
    <t>SEARCH_DROP_COUNT</t>
  </si>
  <si>
    <t>INBOUND_DONE_COUNT</t>
  </si>
  <si>
    <t>INBOUND_DROP_COUNT</t>
  </si>
  <si>
    <t>OUTBOUND_DONE_COUNT</t>
  </si>
  <si>
    <t>OUTBOUND_DROP_COUNT</t>
  </si>
  <si>
    <t>Counter represents the number of dropped packets at this port, reason to drop:
■ This port is not a member of the packet's VLAN.
■ Outbound FIFO is full</t>
  </si>
  <si>
    <t>Type of operation inside the VLAN table of this port
0 = read entry from VLAN table
1 = write entry in table
The host can get the membership of a particular VLAN by writing the VLAN ID and set the VLAN_CTRL_TYPE to read The following read operation of this register will provide the VLAN membership.</t>
  </si>
  <si>
    <t>Search</t>
  </si>
  <si>
    <t>Input</t>
  </si>
  <si>
    <t>Output</t>
  </si>
  <si>
    <t>Simulation</t>
  </si>
  <si>
    <t>0 - ff</t>
  </si>
  <si>
    <t>0 - 255</t>
  </si>
  <si>
    <t>Offset [hex]</t>
  </si>
  <si>
    <t>Offset [dec]</t>
  </si>
  <si>
    <t>Reset [hex]</t>
  </si>
  <si>
    <t xml:space="preserve">Priority Code Point </t>
  </si>
  <si>
    <t>VID</t>
  </si>
  <si>
    <t>PCP</t>
  </si>
  <si>
    <t>CFI</t>
  </si>
  <si>
    <t>Canonical Format Indicator</t>
  </si>
  <si>
    <t>15..13</t>
  </si>
  <si>
    <t>AGE_TIMER</t>
  </si>
  <si>
    <t>SEARCH_ENGINE_STAT_CTRL</t>
  </si>
  <si>
    <t>SEARCH_ENGINE_SA_DROP_COUNT</t>
  </si>
  <si>
    <t>SA_DROP_COUNT</t>
  </si>
  <si>
    <t>Counter represents the number of dropped source MAC addresses due to no space within collission buffer</t>
  </si>
  <si>
    <t>Total Size</t>
  </si>
  <si>
    <t>STATE</t>
  </si>
  <si>
    <t>Port state
11 = Forwarding (normal operation)
10 = Learning (not forwarding)
01 = Blocked/Listening
00 = disabled</t>
  </si>
  <si>
    <t>1:0</t>
  </si>
  <si>
    <t>0x8810</t>
  </si>
  <si>
    <t>SEARCH_ENGINE_SA_OVERLOAD_COUNT</t>
  </si>
  <si>
    <t>SA_OVERLOAD_COUNT</t>
  </si>
  <si>
    <t>Counter represents the number of dropped source MAC addresses due to overload SA buffer</t>
  </si>
  <si>
    <t>0x8800</t>
  </si>
  <si>
    <t>CTRL_STAT_CTRL</t>
  </si>
  <si>
    <t>PLL_LOCK1</t>
  </si>
  <si>
    <t>PLL Lock status
0 = not locked
1= locked</t>
  </si>
  <si>
    <t>PLL_LOCK2</t>
  </si>
  <si>
    <t>Data Bus Priority</t>
  </si>
  <si>
    <t>Search Bus Priority</t>
  </si>
  <si>
    <t>Port speed</t>
  </si>
  <si>
    <t>Port duplex mode</t>
  </si>
  <si>
    <t>Port default VID</t>
  </si>
  <si>
    <t>Port VLAN Memberships</t>
  </si>
  <si>
    <t>Port enable</t>
  </si>
  <si>
    <t>Simulation ID</t>
  </si>
  <si>
    <t>Number of ports</t>
  </si>
  <si>
    <t>Simulation mode enable</t>
  </si>
  <si>
    <t>Destination port</t>
  </si>
  <si>
    <t>VLAN ID</t>
  </si>
  <si>
    <t>UC/MC/BC</t>
  </si>
  <si>
    <t>Port settings</t>
  </si>
  <si>
    <t>007102240600</t>
  </si>
  <si>
    <t>Source address</t>
  </si>
  <si>
    <t>Port</t>
  </si>
  <si>
    <t>Registers</t>
  </si>
  <si>
    <t>Packet sources</t>
  </si>
  <si>
    <t>0x00010000</t>
  </si>
  <si>
    <t>1G</t>
  </si>
  <si>
    <t>FD</t>
  </si>
  <si>
    <t>UC</t>
  </si>
  <si>
    <t>Host</t>
  </si>
  <si>
    <t>A</t>
  </si>
  <si>
    <t>B</t>
  </si>
  <si>
    <t>007102240601</t>
  </si>
  <si>
    <t>007102240602</t>
  </si>
  <si>
    <t>007102240603</t>
  </si>
  <si>
    <t>007102240604</t>
  </si>
  <si>
    <t>007102240605</t>
  </si>
  <si>
    <t>007102240606</t>
  </si>
  <si>
    <t>007102240607</t>
  </si>
  <si>
    <t>Read initial register values</t>
  </si>
  <si>
    <t>Configure entities and read register values</t>
  </si>
  <si>
    <t>Initialization</t>
  </si>
  <si>
    <t>Group:</t>
  </si>
  <si>
    <t>Title:</t>
  </si>
  <si>
    <t>Packet length</t>
  </si>
  <si>
    <t>Required delay</t>
  </si>
  <si>
    <t>Ticks</t>
  </si>
  <si>
    <t>Clock</t>
  </si>
  <si>
    <t>Simulation delays</t>
  </si>
  <si>
    <t>Number of inbound packets</t>
  </si>
  <si>
    <t>Number of outbound packets</t>
  </si>
  <si>
    <t>30..12</t>
  </si>
  <si>
    <t>AGE_TIMER_ENA</t>
  </si>
  <si>
    <t>Enable AGING mechanism
0 = disabled
1 = enabled</t>
  </si>
  <si>
    <t>2047</t>
  </si>
  <si>
    <t>Packet flow from port to port, untagged packets</t>
  </si>
  <si>
    <t>Packet flow from port to port, tagged packets</t>
  </si>
  <si>
    <t>Packet flow from port to port, untagged and tagged packets</t>
  </si>
  <si>
    <t>Future items</t>
  </si>
  <si>
    <t>Priority</t>
  </si>
  <si>
    <t>Assign CPU port and keep PIT to CPU</t>
  </si>
  <si>
    <t>Set port states to support spanning tree</t>
  </si>
  <si>
    <t>1, 2047, 4095</t>
  </si>
  <si>
    <t>MC, BC</t>
  </si>
  <si>
    <t>Packet flow for untagged multicast and broadcast packets</t>
  </si>
  <si>
    <t>1, 2047</t>
  </si>
  <si>
    <t>1, 4095</t>
  </si>
  <si>
    <t>4095</t>
  </si>
  <si>
    <t>Counter represents the number of successful packet transfers to this port.</t>
  </si>
  <si>
    <t>Counter represents the number of successful packet transfers from this port to destination port(s).</t>
  </si>
  <si>
    <t>Counter represents the number of successful search actions. A search action is executed when the port is member of the packets VLAN, if tagged, else a search action is always executed.</t>
  </si>
  <si>
    <t>2, 4095</t>
  </si>
  <si>
    <t>Packet flow for tagged multicast and broadcast packets</t>
  </si>
  <si>
    <t>D</t>
  </si>
  <si>
    <t>C</t>
  </si>
  <si>
    <t>Packet flow for untagged packets from multiple ports to one port</t>
  </si>
  <si>
    <t>E</t>
  </si>
  <si>
    <t>F</t>
  </si>
  <si>
    <t>G</t>
  </si>
  <si>
    <t>H</t>
  </si>
  <si>
    <t>Basic packet flow</t>
  </si>
  <si>
    <t>Output congestion control</t>
  </si>
  <si>
    <t>Configuration</t>
  </si>
  <si>
    <t>All MAC registers are documented in the user guide of the third party MAC</t>
  </si>
  <si>
    <t>The purpose of this simulation is to check the initial contents after power-up of the design. Most of the registers are initialised according to the register description, but some status registers can deviate from this register description like the PLL Lock status bits, the number of ports  in  the register CTRL_STAT_CTRL and the version/release number in the register CTRL_VERSION.</t>
  </si>
  <si>
    <t>The purpose of this simulation is to check the read/write access to all registers and tables of the ESOC.</t>
  </si>
  <si>
    <t>The purpose of this simulation is to check the basic packet forward process of two unicast, untagged packets send from host A to host B and vice versa. Both ports will tag untagged packets with the same port default VLAN ID and both ports are member of this port default VLAN ID.
The first untagged packet - associated with the port default VLAN ID - from host A to host B will be broadcasted to all ports, because no addresses are learned by the learn process and all ports are member of the associated VLAN ID. The learn process shall learn the source address of this packet from host A together with this associated VLAN ID. 
The first untagged packet - associated with the same port default VLAN ID - from host B to host A will not be broadcasted because the learn process already learned the source address and its associated VLAN ID of host A. The learn process shall learn the source address of this packet  from host B together with this associated VLAN ID. 
The second untagged packet - associated with the same port default VLAN ID - from host A and host B is directly forwarded, because destination is known.</t>
  </si>
  <si>
    <t>The purpose of this simulation is to check the basic packet forward process of two unicast, tagged packets send from host A to host B and vice versa. Both ports are member of this port default VLAN ID.
The first tagged packet from host A to host B will be broadcasted to all ports, because no addresses are learned by the learn process and all ports are member of the associated VLAN ID. The learn process shall learn the source address of this packet from host A together with this associated VLAN ID. 
The first tagged packet from host B to host A will not be broadcasted because the learn process already learned the source address and its associated VLAN ID of host A. The learn process shall learn the source address of this packet  from host B together with this associated VLAN ID. 
The second tagged packet from host A and host B is directly forwarded, because destination is known.</t>
  </si>
  <si>
    <t xml:space="preserve">The purpose of this simulation is to check the basic packet forward process of two unicast, untagged and tagged packets send from host A to host B and vice versa. Both ports will tag untagged packets with the same port default VLAN ID and both ports are member of this port default VLAN ID.
The first untagged packet - associated with the port default VLAN ID - from host A to host B will be broadcasted to all ports, because no addresses are learned by the learn process and all ports are member of the associated VLAN ID. The learn process shall learn the source address of this packet from host A together with this associated VLAN ID. 
The second tagged packet from host A to host B will be broadcasted to all ports, because no addresses are learned by the learn process and all ports are member of the associated VLAN ID. The learn process shall learn the source address of this packet from host A together with this associated VLAN ID. 
The first untagged packet - associated with the same port default VLAN ID - from host B to host A will not be broadcasted because the learn process already learned the source address and its associated VLAN ID of host A. The learn process shall learn the source address of this packet  from host B together with this associated VLAN ID. 
The second tagged packet from host B to host A will not be broadcasted because the learn process already learned the source address and its associated VLAN ID of host A. The learn process shall learn the source address of this packet  from host B together with this associated VLAN ID. </t>
  </si>
  <si>
    <t>The purpose of this simulation is to check the basic packet forward process of two unicast, tagged packets send from host A to host B and vice versa and two unicast, tagged packets send from host C to host D and vice versa. Host A and B are in a different VLAN than host C and D. 
The first tagged packet from host A to host B will be broadcasted to some ports, because no addresses are learned by the learn process and only a few ports are member of the associated VLAN ID. The learn process shall learn the source address of this packet from host A together with this associated VLAN ID. 
The first tagged packet from host B to host A will not be broadcasted because the learn process already learned the source address and its associated VLAN ID of host A. The learn process shall learn the source address of this packet  from host B together with this associated VLAN ID. 
The second tagged packet from host A and host B is directly forwarded, because destination is known.
The first tagged packet from host C to host D will be broadcasted to some ports, because no addresses are learned by the learn process and only a few ports are member of the associated VLAN ID. The learn process shall learn the source address of this packet from host C together with this associated VLAN ID. 
The first tagged packet from host D to host C will not be broadcasted because the learn process already learned the source address and its associated VLAN ID of host C. The learn process shall learn the source address of this packet  from host D together with this associated VLAN ID. 
The second tagged packet from host C and host D is directly forwarded, because destination is known.</t>
  </si>
  <si>
    <t>The purpose of this simulation is to check the basic packet forward process of two multicast/broadcast, tagged packets send from host A and host B. All ports are member of the same VLAN IDs.
The first and second tagged packet from host A will be broadcasted to all ports, because multicast or broadcast packets are always forwarded to all ports that are member of the VLAN ID.
The first and second tagged packet from host B will be broadcasted to all ports, because multicast or broadcast packets are always forwarded to all ports that are member of the VLAN ID.</t>
  </si>
  <si>
    <t>The purpose of this simulation is to check the basic packet forward process of two multicast/broadcast, tagged packets send from host A and host B. Not all ports are member of the same VLAN IDs.
The first and second tagged packet from host A will be broadcasted to some ports, because multicast or broadcast packets are always forwarded to all ports that are member of the VLAN ID.
The first and second tagged packet from host B will be broadcasted to some ports, because multicast or broadcast packets are always forwarded to all ports that are member of the VLAN ID.</t>
  </si>
  <si>
    <t>The purpose of this simulation is to check the basic packet forward process of two multicast/broadcast, untagged packets send from host A and host B. Not all ports have the same port default VLAN ID.
The first and second untagged packet - associated with the port default VLAN ID - from host A will be broadcasted to some ports, because multicast or broadcast packets are always forwarded to all ports that are member of the VLAN ID.
The first and second untagged packet - associated with the port default VLAN ID - from host B will be broadcasted to some ports, because multicast or broadcast packets are always forwarded to all ports that are member of the VLAN ID.</t>
  </si>
  <si>
    <t>The purpose of this simulation is to check the basic packet forward process of two multicast/broadcast, untagged packets send from host A and host B. All ports have the same port default VLAN ID.
The first and second untagged packet - associated with the port default VLAN ID - from host A will be broadcasted to all ports, because multicast or broadcast packets are always forwarded to all ports that are member of the VLAN ID.
The first and second untagged packet - associated with the port default VLAN ID - from host B will be broadcasted to all ports, because multicast or broadcast packets are always forwarded to all ports that are member of the VLAN ID.</t>
  </si>
  <si>
    <t>0,1,2</t>
  </si>
  <si>
    <t>5,6,7</t>
  </si>
  <si>
    <t>0,1,2,4,5,6,7</t>
  </si>
  <si>
    <t>0,1,2,3,5,6,7</t>
  </si>
  <si>
    <t xml:space="preserve">The purpose of this simulation is to check the basic packet forward process of multiple unicast, untagged packets from host A...G to host H. All ports will tag untagged packets with the same port default VLAN ID and all ports are member of this port default VLAN ID.
The first untagged packet - associated with the port default VLAN ID - from host H to host A will be broadcasted to all ports, because no addresses are learned by the learn process and all ports are member of the associated VLAN ID. The learn process shall learn the source address of this packet from host H together with this associated VLAN ID. 
All untagged packets - associated with the same port default VLAN ID - from host A...G to host H will not be broadcasted because the learn process already learned the source address and its associated VLAN ID of host H. The learn process shall learn the source addresses of the packets  from host A...G together with this associated VLAN ID. </t>
  </si>
  <si>
    <t>Prioritized packet flow</t>
  </si>
  <si>
    <t>The purpose of this simulation is to check the basic packet forward process of multiple unicast, untagged packets from host A...G to host H. All ports will tag untagged packets with the same port default VLAN ID and all ports are member of this port default VLAN ID. The size of the packets from host A is set to maximum, while the packets from host B...G are set to minimum.
The first untagged packet - associated with the port default VLAN ID - from host H to host A will be broadcasted to all ports, because no addresses are learned by the learn process and all ports are member of the associated VLAN ID. The learn process shall learn the source address of this packet from host H together with this associated VLAN ID. 
The first large untagged packet - associated with the same port default VLAN ID - from host A to host H will not be broadcasted because the learn process already learned the source address and its associated VLAN ID of host H. The learn process shall learn the source addresses of the packet from host A together with this associated VLAN ID. During the transfer of this large packet the small packets from host B...G are processed, which means the destination address inside the small packet is provided to the search engine and the search engine will reply with the destination port. All packets of host B...G are processed during the transfer of the large packet from host A and will be transferred to host H when the large packet is transferred.
All small untagged packets - associated with the same port default VLAN ID - from host B...G to host H will not be broadcasted because the learn process already learned the source address and its associated VLAN ID of host H. The learn process shall learn the source addresses of the packets  from host B...G together with this associated VLAN ID. These small packets from hosts B...G are send one by one because all ports have the same priority on the internal data bus.</t>
  </si>
  <si>
    <t>SB_ARB_PORT_WEIGHT</t>
  </si>
  <si>
    <t>Duration</t>
  </si>
  <si>
    <t>Wave file</t>
  </si>
  <si>
    <t>us</t>
  </si>
  <si>
    <t>The purpose of this simulation is to check the basic packet forward process of multiple unicast, untagged packets from host A...G to host H. All ports will tag untagged packets with the same port default VLAN ID and all ports are member of this port default VLAN ID. The size of the packets from host A is set to maximum, while the packets from host B...G are set to minimum. The priority of the ports connected to host B to G on the internal data bus of the ESOC is set to 2, instead of the default value of 1.
The first untagged packet - associated with the port default VLAN ID - from host H to host A will be broadcasted to all ports, because no addresses are learned by the learn process and all ports are member of the associated VLAN ID. The learn process shall learn the source address of this packet from host H together with this associated VLAN ID. 
The first large untagged packet - associated with the same port default VLAN ID - from host A to host H will not be broadcasted because the learn process already learned the source address and its associated VLAN ID of host H. The learn process shall learn the source addresses of the packet from host A together with this associated VLAN ID. During the transfer of this large packet the small packets from host B...G are processed, which means the destination address inside the small packet is provided to the search engine and the search engine will reply with the destination port. All packets of host B...G are processed during the transfer of the large packet from host A and will be transferred to host H when the large packet is transferred.
All small untagged packets - associated with the same port default VLAN ID - from host B...G to host H will not be broadcasted because the learn process already learned the source address and its associated VLAN ID of host H. The learn process shall learn the source addresses of the packets  from host B...G together with this associated VLAN ID. These small packets from hosts B...G are send not one by one per port because these ports have various priority setting - not the default of 1 - on the internal data bus.</t>
  </si>
  <si>
    <t>The purpose of this simulation is to check the basic packet forward process of multiple unicast, untagged packets from host A...G to host H. All ports will tag untagged packets with the same port default VLAN ID and all ports are member of this port default VLAN ID. The size of the packets from host A and B is set to maximum, while the packets from host C...G are set to minimum. The priority of the ports connected to host C to G on the internal data bus of the ESOC is set to various values, instead of the default value of 1.
The first untagged packet - associated with the port default VLAN ID - from host H to host A will be broadcasted to all ports, because no addresses are learned by the learn process and all ports are member of the associated VLAN ID. The learn process shall learn the source address of this packet from host H together with this associated VLAN ID. 
The first large untagged packet - associated with the same port default VLAN ID - from host A to host H will not be broadcasted because the learn process already learned the source address and its associated VLAN ID of host H. The learn process shall learn the source addresses of the packet from host A together with this associated VLAN ID. The second large untagged packet - associated with the same port default VLAN ID - from host B to host H will not be broadcasted because the learn process already learned the source address and its associated VLAN ID of host H. The learn process shall learn the source addresses of the packet from host B together with this associated VLAN ID. During the transfer of these large packets the small packets from host C...G are processed, which means the destination address inside the small packet is provided to the search engine and the search engine will reply with the destination port. All packets of host C...G are processed during the transfer of the large packets from host A and B and will be transferred to host H when the large packets are transferred.
All small untagged packets - associated with the same port default VLAN ID - from host C...G to host H will not be broadcasted because the learn process already learned the source address and its associated VLAN ID of host H. The learn process shall learn the source addresses of the packets  from host C...G together with this associated VLAN ID. These small packets from hosts C...G are send not one by one per port because these ports have various priority setting - not the default of 1 - on the internal data bus.</t>
  </si>
  <si>
    <t>Packet flow for untagged packets from multiple ports to one overloaded port</t>
  </si>
  <si>
    <t>The purpose of this simulation is to check the behaviour of the switch when a destination port is congested.
The first untagged packet - associated with the port default VLAN ID - from host H to host A will be broadcasted to all ports, because no addresses are learned by the learn process and all ports are member of the associated VLAN ID. The learn process shall learn the source address of this packet from host H together with this associated VLAN ID. 
Then sixtheen large untagged packets - associated with the same port default VLAN ID - from host A to host H will not be broadcasted because the learn process already learned the source address and its associated VLAN ID of host H. The learn process shall learn the source addresses of the packet from host A together with this associated VLAN ID. The eleventh packet from host A to host H is dropped by port 7 of the switch, the FIFO in the MAL layer plus the FIFO in the MAC layer provides a total FIFO space of 10.4 maximum sized (1518 bytes) untagged packets.
The congested port 7 indicates towards the search engine his status. The following 5 packets from host A to host H are dropped at port 0, because the search requests for these packets results in destination port 7, but because this port is congested the search engine returns the null result.</t>
  </si>
  <si>
    <t>The purpose of this simulation is to check the behaviour of the switch when a destination port is congested.
The first untagged packet - associated with the port default VLAN ID - from host H to host A will be broadcasted to all ports, because no addresses are learned by the learn process and all ports are member of the associated VLAN ID. The learn process shall learn the source address of this packet from host H together with this associated VLAN ID. 
Then sixtheen large untagged packets - associated with the same port default VLAN ID - from host A...G to host H will not be broadcasted because the learn process already learned the source address and its associated VLAN ID of host H. The learn process shall learn the source addresses of the packet from host A...G together with this associated VLAN ID. The eleventh packet to host H is dropped by port 7 of the switch, the FIFO in the MAL layer plus the FIFO in the MAC layer provides a total FIFO space of 10.4 maximum sized (1518 bytes) untagged packets.
The congested port 7 indicates towards the search engine his status. The following 5 packets from host A...G to host H are dropped at port 0...6, because the search requests for these packets results in destination port 7, but because this port is congested the search engine returns the null result.</t>
  </si>
  <si>
    <t>The purpose of this simulation is to check the behaviour of the switch when a destination port is congested.
The first untagged packet - associated with the port default VLAN ID - from host H to host A will be broadcasted to all ports, because no addresses are learned by the learn process and all ports are member of the associated VLAN ID. The learn process shall learn the source address of this packet from host H together with this associated VLAN ID. 
Then sixtheen large untagged packets - associated with the same port default VLAN ID - from host A to host H will not be broadcasted because the learn process already learned the source address and its associated VLAN ID of host H. The learn process shall learn the source addresses of the packet from host A together with this associated VLAN ID. The eleventh packet from host A to host H is dropped by port 7 of the switch, the FIFO in the MAL layer plus the FIFO in the MAC layer provides a total FIFO space of 10.4 maximum sized (1518 bytes) untagged packets.
The congested port 7 indicates towards the search engine his status. The following 5 packets from host A to host H are dropped at port 0, because the search requests for these packets results in destination port 7, but because this port is congested the search engine returns the null result. 
Four large untagged packets - associated with the same port default VLAN ID - will be send from host A to host H after the congestion at port 7 is resolved!</t>
  </si>
  <si>
    <t>The purpose of this simulation is to check the behaviour of the switch when a destination port is congested.
The first untagged packet - associated with the port default VLAN ID - from host H to host A will be broadcasted to all ports, because no addresses are learned by the learn process and all ports are member of the associated VLAN ID. The learn process shall learn the source address of this packet from host H together with this associated VLAN ID. 
Then sixtheen large untagged packets - associated with the same port default VLAN ID - from host A...G to host H will not be broadcasted because the learn process already learned the source address and its associated VLAN ID of host H. The learn process shall learn the source addresses of the packet from host A...G together with this associated VLAN ID. The eleventh packet to host H is dropped by port 7 of the switch, the FIFO in the MAL layer plus the FIFO in the MAC layer provides a total FIFO space of 10.4 maximum sized (1518 bytes) untagged packets.
The congested port 7 indicates towards the search engine his status. The following 5 packets from host A...G to host H are dropped at port 0...6, because the search requests for these packets results in destination port 7, but because this port is congested the search engine returns the null result.
Four large untagged packets - associated with the same port default VLAN ID - will be send from host A...G to host H after the congestion at port 7 is resolved!</t>
  </si>
  <si>
    <t>Counter represents the number of dropped search actions, reason to drop:
■ Receiving port is not member of the packets VLAN, if tagged, else a search action is always executed.Search action is not executed.</t>
  </si>
  <si>
    <t>DB_ARB_PORT_DISABLE</t>
  </si>
  <si>
    <t>n..0</t>
  </si>
  <si>
    <t>WEIGHT</t>
  </si>
  <si>
    <t>DISABLE</t>
  </si>
  <si>
    <t>SB_ARB_PORT_DISABLE</t>
  </si>
  <si>
    <t>The purpose of this simulation is to check the behaviour of the switch when a source port is congested.
The first untagged packet - associated with the port default VLAN ID - from host H to host A will be broadcasted to all ports, because no addresses are learned by the learn process and all ports are member of the associated VLAN ID. The learn process shall learn the source address of this packet from host H together with this associated VLAN ID. 
Then ten large untagged packets - associated with the same port default VLAN ID - from host A to host H will not be transferred, because the inbound port is blocked (test feature of the data bus arbiter). The blocked port results in a FIFO Full situation of the MAL function, the port is unblocked before the MAC FIFO becomes full. Simultaneously one large untagged packet - associated with the same port default VLAN ID - from host B...G to host H will not be broadcasted because the learn process already learned the source address and its associated VLAN ID of host H. The learn process shall learn the source addresses of the packet from host A...G together with this associated VLAN ID. 
At the end host H will receive ten packets from host A and one packet from host B...G.</t>
  </si>
  <si>
    <t>Port n enable/disable internal search bus access
0 = enable
1 = disable
0 &lt;= n &lt;= 15, port enable/disable control for internal search bus access. For test purposes only, use the Ethernet MAC TX and RX enable/disable control bits for enabling and disabling a port during operational use.</t>
  </si>
  <si>
    <t>Port n enable/disable internal data bus access
0 = enable
1 = disable
0 &lt;= n &lt;= 15, port enable/disable control for internal data bus access. For test purposes only, use the Ethernet MAC TX and RX enable/disable control bits for enabling and disabling a port during operational use.</t>
  </si>
  <si>
    <t>The purpose of this simulation is to check the behaviour of the switch when a source port is congested.
The first untagged packet - associated with the port default VLAN ID - from host H to host A will be broadcasted to all ports, because no addresses are learned by the learn process and all ports are member of the associated VLAN ID. The learn process shall learn the source address of this packet from host H together with this associated VLAN ID. 
Then thirteen large untagged packets - associated with the same port default VLAN ID - from host A to host H will not be transferred, because the inbound port is blocked (test feature of the data bus arbiter). The blocked port results in a FIFO Full situation of the MAL function and the port is not unblocked before the MAC FIFO becomes full, packets will be dropped. Simultaneously one large untagged packet - associated with the same port default VLAN ID - from host B...G to host H will not be broadcasted because the learn process already learned the source address and its associated VLAN ID of host H. The learn process shall learn the source addresses of the packet from host A...G together with this associated VLAN ID. After a while the blocked port is unblocked and three small packets - associated with the same port default VLAN ID - from host A to host H will not be broadcasted because the learn process already learned the source address and its associated VLAN ID of host H. 
At the end host H will receive thirtheen packets from host A and one packet from host B...G.</t>
  </si>
  <si>
    <t>13x1518, 3x242</t>
  </si>
  <si>
    <t>Counter represents the number of dropped packets at this port, reason to drop:
■ Search engine did not return a destination port(s). The reason for this is that the destination port(s) are congested.
■ Inbound FIFO is full</t>
  </si>
  <si>
    <t>Search engine SA</t>
  </si>
  <si>
    <t>Packet overflow in MAL FIFO</t>
  </si>
  <si>
    <t>Packet overflow in MAL and MAC FIFO</t>
  </si>
  <si>
    <t xml:space="preserve">1x AGE_TIMER seconds &lt; Aging time &lt; 2x AGE_TIMER seconds </t>
  </si>
  <si>
    <t>The purpose of this simulation is to check the behaviour of the search engine and the aging mechanism
The first untagged packet - associated with the port default VLAN ID - from host A to host H will be broadcasted to all ports, because no addresses are learned by the learn process and all ports are member of the associated VLAN ID. The learn process shall learn the source address of this packet from host A together with this associated VLAN ID and shall store the address at the first entry of the pointed collision buffer, the update and valid flag of the entry will be set.
The second untagged packet - associated with the port default VLAN ID - from host H to host A will be unicasted to the destination port, because the address and VLAN ID of host A is found in the MAC Address learning table. The learn process shall learn the source address of this packet from host H together with this associated VLAN ID and shall store the address at the first entry of the pointed collision buffer, the update and valid flag of the entry will be set.
The third and fourth untagged packet - associated with the port default VLAN ID - from host A to host H and vice versa will be unicasted to the destination port, because the addresses and VLAN IDs of host A and host H are found in the MAC Address learning table, but the update flag was reset by the aging process. The learn process shall set the update again because the addresses are seen within the age time.
The fifth untagged packet - associated with the port default VLAN ID - from host A to host H will be broadcasted to all ports, because the current entries in the MAC Learning table related to host A and G are out of age - VALID and UPDATE flag reset - and so the destination address and the associated VLAN ID are unknown. The learn process shall re-learn the source address of this packet from host A together with this associated VLAN ID and shall store the address at the first entry of the pointed collision buffer, the update and valid flag of the entry will be set.
The sixth untagged packet - associated with the port default VLAN ID - from host H to host A will be unicasted to the destination port, because the address and VLAN ID of host A is found in the MAC Address learn table. The current entry in the MAC Learning table related to host G is out of age. The learn process shall re-learn the source address of this packet from host H together with this associated VLAN ID and shall store the address at the first entry of the pointed collision buffer, the update and valid flag of the entry will be set.</t>
  </si>
  <si>
    <t>Memory Init file</t>
  </si>
  <si>
    <t>Source Address learning and aging, middle hit in collision buffer</t>
  </si>
  <si>
    <t>The purpose of this simulation is to check the behaviour of the search engine and the aging mechanism
The first untagged packet - associated with the port default VLAN ID - from host A to host H will be broadcasted to all ports, because no addresses are learned by the learn process and all ports are member of the associated VLAN ID. The learn process shall learn the source address of this packet from host A together with this associated VLAN ID and shall store the address at the middle entry of the pointed collision buffer, the update and valid flag of the entry will be set.
The second untagged packet - associated with the port default VLAN ID - from host H to host A will be unicasted to the destination port, because the address and VLAN ID of host A is found in the MAC Address learning table. The learn process shall learn the source address of this packet from host H together with this associated VLAN ID and shall store the address at the middle entry of the pointed collision buffer, the update and valid flag of the entry will be set.
The third and fourth untagged packet - associated with the port default VLAN ID - from host A to host H and vice versa will be unicasted to the destination port, because the addresses and VLAN IDs of host A and host H are found in the MAC Address learning table, but the update flag was reset by the aging process. The learn process shall set the update again because the addresses are seen within the age time.
The fifth untagged packet - associated with the port default VLAN ID - from host A to host H will be broadcasted to all ports, because the current entries in the MAC Learning table related to the collission buffer of host A and G are out of age - VALID and UPDATE flag reset - and so the destination address and the associated VLAN ID are unknown. The learn process shall re-learn the source address of this packet from host A together with this associated VLAN ID and shall store the address at the first entry of the pointed collision buffer, the update and valid flag of the entry will be set.
The sixth untagged packet - associated with the port default VLAN ID - from host H to host A will be unicasted to the destination port, because the address and VLAN ID of host A is found in the MAC Address learn table. The current entry in the MAC Learning table related to the collission buffer of host G are out of age. The learn process shall re-learn the source address of this packet from host H together with this associated VLAN ID and shall store the address at the first entry of the pointed collision buffer, the update and valid flag of the entry will be set.</t>
  </si>
  <si>
    <t>The purpose of this simulation is to check the behaviour of the search engine and the aging mechanism
The first untagged packet - associated with the port default VLAN ID - from host A to host H will be broadcasted to all ports, because no addresses are learned by the learn process and all ports are member of the associated VLAN ID. The learn process shall learn the source address of this packet from host A together with this associated VLAN ID and shall store the address at the last entry of the pointed collision buffer, the update and valid flag of the entry will be set.
The second untagged packet - associated with the port default VLAN ID - from host H to host A will be unicasted to the destination port, because the address and VLAN ID of host A is found in the MAC Address learning table. The learn process shall learn the source address of this packet from host H together with this associated VLAN ID and shall store the address at the last entry of the pointed collision buffer, the update and valid flag of the entry will be set.
The third and fourth untagged packet - associated with the port default VLAN ID - from host A to host H and vice versa will be unicasted to the destination port, because the addresses and VLAN IDs of host A and host H are found in the MAC Address learning table, but the update flag was reset by the aging process. The learn process shall set the update again because the addresses are seen within the age time.
The fifth untagged packet - associated with the port default VLAN ID - from host A to host H will be broadcasted to all ports, because the current entries in the MAC Learning table related to the collission buffer of host A and G are out of age - VALID and UPDATE flag reset - and so the destination address and the associated VLAN ID are unknown. The learn process shall re-learn the source address of this packet from host A together with this associated VLAN ID and shall store the address at the first entry of the pointed collision buffer, the update and valid flag of the entry will be set.
The sixth untagged packet - associated with the port default VLAN ID - from host H to host A will be unicasted to the destination port, because the address and VLAN ID of host A is found in the MAC Address learn table. The current entry in the MAC Learning table related to the collission buffer of host G are out of age. The learn process shall re-learn the source address of this packet from host H together with this associated VLAN ID and shall store the address at the first entry of the pointed collision buffer, the update and valid flag of the entry will be set.</t>
  </si>
  <si>
    <t>Source Address learning and aging, last hit in collision buffer</t>
  </si>
  <si>
    <t>The purpose of this simulation is to check the behaviour of the search engine and the aging mechanism
The first untagged packet - associated with the port default VLAN ID - from host A to host H will be broadcasted to all ports, because no addresses are learned by the learn process and all ports are member of the associated VLAN ID. The learn process shall not learn the source address of this packet from host A together with this associated VLAN ID because the pointed collision buffer is full!
The second untagged packet - associated with the port default VLAN ID - from host H to host A will be broadcasted to all ports, because no addresses are learned by the learn process and all ports are member of the associated VLAN ID. The learn process shall not learn the source address of this packet from host H together with this associated VLAN ID because the pointed collision buffer is full!
The third and fourth untagged packet - associated with the port default VLAN ID - from host H to host A and vice versa will be broadcasted to all ports, because no addresses are learned by the learn process and all ports are member of the associated VLAN ID. The learn process shall not learn the source address of this packet from host A and host H together with this associated VLAN ID because the pointed collision buffer is full!
The fifth untagged packet - associated with the port default VLAN ID - from host A to host H will be broadcasted to all ports and the associated VLAN ID are unknown. The learn process shall learn the source address of this packet from host A together with this associated VLAN ID and shall store the address at the first entry of the pointed collision buffer, the update and valid flag of the entry will be set.
The sixth untagged packet - associated with the port default VLAN ID - from host H to host A will be unicasted to the destination port, because the address and VLAN ID of host A is found in the MAC Address learn table. The learn process shall learn the source address of this packet from host H together with this associated VLAN ID and shall store the address at the first entry of the pointed collision buffer, the update and valid flag of the entry will be set.</t>
  </si>
  <si>
    <t>Source Address learning and aging, overrun in collision buffer</t>
  </si>
  <si>
    <t>Search engine DA</t>
  </si>
  <si>
    <t>Destination Address searching, first hit in collision buffer</t>
  </si>
  <si>
    <t>Source Address learning and aging, first hit in collision buffer</t>
  </si>
  <si>
    <t>The purpose of this simulation is to check the behaviour of the search engine, MAC address learning filled with valid entries.
The first untagged packet - associated with the port default VLAN ID - from host A to host H will be unicasted to the destination port, because the address and VLAN ID of host H is found in the MAC Address learning table in the first entry of the pointed collission buffer.
The second untagged packet - associated with the port default VLAN ID - from host H to host A will be unicasted to the destination port, because the address and VLAN ID of host A is found in the MAC Address learning table in the first entry of the pointed collission buffer.</t>
  </si>
  <si>
    <t>Destination Address searching, middle hit in collision buffer</t>
  </si>
  <si>
    <t>The purpose of this simulation is to check the behaviour of the search engine, MAC address learning filled with valid entries.
The first untagged packet - associated with the port default VLAN ID - from host A to host H will be unicasted to the destination port, because the address and VLAN ID of host H is found in the MAC Address learning table in the middle entry of the pointed collission buffer.
The second untagged packet - associated with the port default VLAN ID - from host H to host A will be unicasted to the destination port, because the address and VLAN ID of host A is found in the MAC Address learning table in the middle entry of the pointed collission buffer.</t>
  </si>
  <si>
    <t>Destination Address searching, last hit in collision buffer</t>
  </si>
  <si>
    <t>The purpose of this simulation is to check the behaviour of the search engine, MAC address learning filled with valid entries.
The first untagged packet - associated with the port default VLAN ID - from host A to host H will be unicasted to the destination port, because the address and VLAN ID of host H is found in the MAC Address learning table in the last entry of the pointed collission buffer.
The second untagged packet - associated with the port default VLAN ID - from host H to host A will be unicasted to the destination port, because the address and VLAN ID of host A is found in the MAC Address learning table in the last entry of the pointed collission buffer.</t>
  </si>
  <si>
    <t>Create NDA</t>
  </si>
  <si>
    <t>Investigate escrow</t>
  </si>
  <si>
    <t>Investigate the secure IP options</t>
  </si>
  <si>
    <t>Create simulation option in esoc configuration</t>
  </si>
  <si>
    <t>Status</t>
  </si>
  <si>
    <t>Setup website for www.logixa.com / embeddes.com / …..com</t>
  </si>
  <si>
    <t>open</t>
  </si>
  <si>
    <t>0x8000012C</t>
  </si>
  <si>
    <t>Boot ROM init</t>
  </si>
  <si>
    <t>Done</t>
  </si>
  <si>
    <t>VID 0000 for priority tagged frames gets default VID for further processing (MVL doc)</t>
  </si>
  <si>
    <t>Input congestion control</t>
  </si>
  <si>
    <t>30..16</t>
  </si>
  <si>
    <t>FORCE_INBOUND</t>
  </si>
  <si>
    <t>FORCE_OUTBOUND</t>
  </si>
  <si>
    <t>Force default VLAN ID for tagged packets on outbound traffic
0 = do not force default VLAN ID for tagged packets
1 = force default VLAN ID for tagged packets</t>
  </si>
  <si>
    <t>Force default VLAN ID for tagged packets on inbound traffic
0 = do not force default VLAN ID for tagged packets
1 = force default VLAN ID for tagged packets</t>
  </si>
  <si>
    <t>VLAN Tag Editing</t>
  </si>
  <si>
    <t>1,2,3,4,5,6,7</t>
  </si>
  <si>
    <t>BC</t>
  </si>
  <si>
    <t>VLAN Option Inbound: tag with default, normal
VLAN Option Outbound: tag with default, normal</t>
  </si>
  <si>
    <t>VLAN Option Inbound: untag
VLAN Option Outbound: untag</t>
  </si>
  <si>
    <t>Priority tag 802.1Q  - Introduction of queues</t>
  </si>
  <si>
    <t>Address</t>
  </si>
  <si>
    <t>Content</t>
  </si>
  <si>
    <t>:</t>
  </si>
  <si>
    <t>Copy Paste Content in MIF</t>
  </si>
  <si>
    <t>;</t>
  </si>
  <si>
    <t>Boot ROM creator</t>
  </si>
  <si>
    <t>BOOTINIT</t>
  </si>
  <si>
    <t>Inbound tagged packet with VLAN Tag replacement enabled</t>
  </si>
  <si>
    <t>Inbound QoS Tagged packet with VLAN ID 0x000</t>
  </si>
  <si>
    <t>Outbound tagged packet with VLAN Tag replacement enabled</t>
  </si>
  <si>
    <t>The purpose of this simulation is to check the processing of a QoS only packet, a VLAN tagged packet with VLAN ID 0.
The first untagged packet - associated with the port default VLAN ID - from host A is broadcasted to all ports, the packet header is unmodified. The second tagged packet from host A is broadcasted to all ports, the packet header is modified because it is a QoS Only packet with VLAN ID 0. The tag is replaced with the default VLAN ID of the receiving port. The third tagged packet from host A is broadcasted to all ports, the packet header is unmodified. The fourth untagged packet - associated with the port default VLAN ID - from host A is broadcasted to all ports, the packet header is unmodified.</t>
  </si>
  <si>
    <t>The purpose of this simulation is to check the processing of a tagged packet when replace VLAN tag by port default VLAN tag is enabled.
The first untagged packet - associated with the port default VLAN ID - from host A is broadcasted to all ports, the packet header is unmodified. The second tagged packet from host A is broadcasted to all ports, the packet header is modified because it is a QoS Only packet with VLAN ID 0. The tag is replaced with the default VLAN ID of the receiving port. The third tagged packet from host A is broadcasted to all ports, the packet header is modified because tag replacement is enabled. The tag is replaced with the default VLAN ID of the receiving port. The fourth untagged packet - associated with the port default VLAN ID - from host A is broadcasted to all ports, the packet header is unmodified.</t>
  </si>
  <si>
    <t>Boot Initialisation status, can be read after the boot complete output is asserted
0 = boot initialisation successful
1= boot initialisation failed, corrupt rom data, device status unknown!</t>
  </si>
  <si>
    <r>
      <t xml:space="preserve">The purpose of this simulation is to check initialisation of the eSoC by the embedded boot ROM
After initialisation by the boot ROM the registers are read and checked, but not written by external host simulator. Check the boot rom complete pin and the boot rom initialisation status bit. After that the first untagged packet - associated with the port default VLAN ID - from host A is broadcasted to all ports, the packet header is unmodified. The second tagged packet from host A is broadcasted to all ports, the packet header is unmodified. The third untagged packet - associated with the port default VLAN ID - from host A is broadcasted to all ports, the packet header is unmodified.
Repeat this test after temporarily modifying the esoc_ram_2x32.mif file in to an corrupt (=invalid address) boot rom image and repeat this test. Check the boot rom complete pin and the boot rom initialisation status bit. 
</t>
    </r>
    <r>
      <rPr>
        <i/>
        <sz val="11"/>
        <color theme="1"/>
        <rFont val="Calibri"/>
        <family val="2"/>
        <scheme val="minor"/>
      </rPr>
      <t>Reminder: the boot from ROM must be enabled in the package_esoc_configuration.vhd (constant esoc_brom_enable).</t>
    </r>
  </si>
  <si>
    <t>BOOTROM</t>
  </si>
  <si>
    <t>27..8</t>
  </si>
  <si>
    <t>Boot from rom
0 = disabled
1= enabled
The boot from rom option is enabled/disabled before building the design, this bit can be used to check the status boot rom feature.</t>
  </si>
  <si>
    <t>0xC0000008 
0xD0000008</t>
  </si>
  <si>
    <t>[400..7FF]</t>
  </si>
  <si>
    <t>FFFFFFFF</t>
  </si>
  <si>
    <t>100C</t>
  </si>
  <si>
    <t>180C</t>
  </si>
  <si>
    <t>80C</t>
  </si>
  <si>
    <t>200C</t>
  </si>
  <si>
    <t>5F2</t>
  </si>
  <si>
    <t>400001B</t>
  </si>
  <si>
    <t>MAC Port Configuration</t>
  </si>
  <si>
    <t>MAC Maximum packet size</t>
  </si>
  <si>
    <t>RX Almost Full Threshold, the  MAC gets corrupt if not set and an overrun occurs</t>
  </si>
  <si>
    <t>280C</t>
  </si>
  <si>
    <t>300C</t>
  </si>
  <si>
    <t>380C</t>
  </si>
  <si>
    <t>Module</t>
  </si>
  <si>
    <t>PORT_MAL_VLAN_CTRL</t>
  </si>
  <si>
    <t>PORT_PROC_VLAN_TABLE_CTRL</t>
  </si>
  <si>
    <t>The purpose of this simulation is to check the processing of a tagged packet when replace VLAN tag by port default VLAN tag is enabled.
The first untagged packet - associated with the port default VLAN ID - from host A is broadcasted to all ports, the packet header is unmodified. The second tagged packet from host A is broadcasted to all ports, the packet header is unmodified because it has the default VLAN ID. The third tagged packet from host A is broadcasted to all ports, the packet header is modified because tag replacement is enabled. The tag is replaced with the default VLAN ID on port 7, all other ports do not modify the packet header. The fourth untagged packet - associated with the port default VLAN ID - from host A is broadcasted to all ports, the packet header is unmodified.</t>
  </si>
  <si>
    <t>Bus bandwidth</t>
  </si>
  <si>
    <t>Packet clock cycles</t>
  </si>
  <si>
    <t>Transfer overhead clock cycles</t>
  </si>
  <si>
    <t>Total transfer clock cycles</t>
  </si>
  <si>
    <t>Packet Size</t>
  </si>
  <si>
    <r>
      <t xml:space="preserve">Add constraints and compile design - excluding I/O - for a target
</t>
    </r>
    <r>
      <rPr>
        <sz val="9"/>
        <color theme="1"/>
        <rFont val="Calibri"/>
        <family val="2"/>
        <scheme val="minor"/>
      </rPr>
      <t>Result for a Cyclone III LS (EP3CLS100F484I7) --&gt; LE 49%, MEM 74%, small timing violation at CLK_DATA</t>
    </r>
  </si>
  <si>
    <t>SMI Management without PPU</t>
  </si>
  <si>
    <t>The purpose of this simulation is to check the serial management interface of each port. Each port has a dedicated SMI interface towards an external (simulated) PHY, 
so no PHY Polling Unit to support multiple PHYs on one serial management interface in this simulation.</t>
  </si>
  <si>
    <t>PHY Management</t>
  </si>
  <si>
    <t>C00007FF</t>
  </si>
  <si>
    <t>Port 0 Config</t>
  </si>
  <si>
    <t>Port 1 Config</t>
  </si>
  <si>
    <t>Port 2 Config</t>
  </si>
  <si>
    <t>Port 3 Config</t>
  </si>
  <si>
    <t>port 4 Config</t>
  </si>
  <si>
    <t>Port 5 Config</t>
  </si>
  <si>
    <t>port 6 Config</t>
  </si>
  <si>
    <t>Port 7 Config</t>
  </si>
  <si>
    <t>Port 1 VLAN</t>
  </si>
  <si>
    <t>Port 2 VLAN</t>
  </si>
  <si>
    <t>Port 3 VLAN</t>
  </si>
  <si>
    <t>Port 4 VLAN</t>
  </si>
  <si>
    <t>Port 5 VLAN</t>
  </si>
  <si>
    <t>Port 6 VLAN</t>
  </si>
  <si>
    <t>Port 7 VLAN</t>
  </si>
  <si>
    <t>Port 0 VLAN</t>
  </si>
  <si>
    <t>VLAN Membership</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</si>
</sst>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
  </numFmts>
  <fonts count="17" x14ac:knownFonts="1">
    <font>
      <sz val="11"/>
      <color theme="1"/>
      <name val="Calibri"/>
      <family val="2"/>
      <scheme val="minor"/>
    </font>
    <font>
      <b/>
      <sz val="11"/>
      <color theme="1"/>
      <name val="Calibri"/>
      <family val="2"/>
      <scheme val="minor"/>
    </font>
    <font>
      <sz val="11"/>
      <name val="Calibri"/>
      <family val="2"/>
      <scheme val="minor"/>
    </font>
    <font>
      <b/>
      <sz val="8"/>
      <color indexed="81"/>
      <name val="Tahoma"/>
      <family val="2"/>
    </font>
    <font>
      <b/>
      <sz val="11"/>
      <color theme="0"/>
      <name val="Calibri"/>
      <family val="2"/>
      <scheme val="minor"/>
    </font>
    <font>
      <sz val="11"/>
      <color theme="0"/>
      <name val="Calibri"/>
      <family val="2"/>
      <scheme val="minor"/>
    </font>
    <font>
      <b/>
      <sz val="11"/>
      <name val="Calibri"/>
      <family val="2"/>
      <scheme val="minor"/>
    </font>
    <font>
      <b/>
      <sz val="14"/>
      <color theme="1"/>
      <name val="Calibri"/>
      <family val="2"/>
      <scheme val="minor"/>
    </font>
    <font>
      <sz val="10"/>
      <name val="Arial"/>
      <family val="2"/>
    </font>
    <font>
      <sz val="12"/>
      <name val="Calibri"/>
      <family val="2"/>
    </font>
    <font>
      <sz val="12"/>
      <color rgb="FFFF0000"/>
      <name val="Calibri"/>
      <family val="2"/>
    </font>
    <font>
      <b/>
      <sz val="12"/>
      <name val="Calibri"/>
      <family val="2"/>
    </font>
    <font>
      <sz val="11"/>
      <color rgb="FFFF0000"/>
      <name val="Calibri"/>
      <family val="2"/>
      <scheme val="minor"/>
    </font>
    <font>
      <i/>
      <sz val="11"/>
      <color theme="1"/>
      <name val="Calibri"/>
      <family val="2"/>
      <scheme val="minor"/>
    </font>
    <font>
      <b/>
      <sz val="11"/>
      <color rgb="FFC00000"/>
      <name val="Calibri"/>
      <family val="2"/>
      <scheme val="minor"/>
    </font>
    <font>
      <sz val="11"/>
      <color rgb="FFC00000"/>
      <name val="Calibri"/>
      <family val="2"/>
      <scheme val="minor"/>
    </font>
    <font>
      <sz val="9"/>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1" tint="4.9989318521683403E-2"/>
        <bgColor indexed="64"/>
      </patternFill>
    </fill>
    <fill>
      <patternFill patternType="solid">
        <fgColor theme="2" tint="-0.499984740745262"/>
        <bgColor indexed="64"/>
      </patternFill>
    </fill>
    <fill>
      <patternFill patternType="solid">
        <fgColor theme="0" tint="-0.34998626667073579"/>
        <bgColor indexed="64"/>
      </patternFill>
    </fill>
  </fills>
  <borders count="12">
    <border>
      <left/>
      <right/>
      <top/>
      <bottom/>
      <diagonal/>
    </border>
    <border>
      <left/>
      <right/>
      <top/>
      <bottom style="thick">
        <color indexed="64"/>
      </bottom>
      <diagonal/>
    </border>
    <border>
      <left/>
      <right/>
      <top style="thick">
        <color auto="1"/>
      </top>
      <bottom/>
      <diagonal/>
    </border>
    <border>
      <left/>
      <right/>
      <top style="thick">
        <color auto="1"/>
      </top>
      <bottom style="thick">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8" fillId="0" borderId="0"/>
  </cellStyleXfs>
  <cellXfs count="122">
    <xf numFmtId="0" fontId="0" fillId="0" borderId="0" xfId="0"/>
    <xf numFmtId="0" fontId="1" fillId="0" borderId="0" xfId="0" applyFont="1"/>
    <xf numFmtId="0" fontId="2" fillId="0" borderId="0" xfId="0" applyFont="1" applyAlignment="1">
      <alignment horizontal="left" vertical="top"/>
    </xf>
    <xf numFmtId="46" fontId="0" fillId="0" borderId="0" xfId="0" applyNumberFormat="1" applyFont="1" applyAlignment="1">
      <alignment horizontal="left" vertical="top"/>
    </xf>
    <xf numFmtId="0" fontId="0" fillId="0" borderId="0" xfId="0" applyFont="1" applyAlignment="1">
      <alignment horizontal="left" vertical="top" wrapText="1"/>
    </xf>
    <xf numFmtId="0" fontId="0" fillId="0" borderId="0" xfId="0" applyFont="1"/>
    <xf numFmtId="0" fontId="1" fillId="2" borderId="3" xfId="0" applyFont="1" applyFill="1" applyBorder="1" applyAlignment="1">
      <alignment horizontal="left" vertical="top"/>
    </xf>
    <xf numFmtId="0" fontId="0" fillId="2" borderId="3" xfId="0" applyFont="1" applyFill="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Alignment="1"/>
    <xf numFmtId="0" fontId="2" fillId="0" borderId="0" xfId="0" applyFont="1" applyAlignment="1">
      <alignment horizontal="center" vertical="top"/>
    </xf>
    <xf numFmtId="0" fontId="0" fillId="2" borderId="3" xfId="0" applyFont="1" applyFill="1" applyBorder="1" applyAlignment="1">
      <alignment horizontal="center" vertical="top"/>
    </xf>
    <xf numFmtId="0" fontId="0" fillId="0" borderId="0" xfId="0" applyFont="1" applyAlignment="1">
      <alignment horizontal="center" vertical="top"/>
    </xf>
    <xf numFmtId="0" fontId="0" fillId="0" borderId="0" xfId="0" applyFont="1" applyAlignment="1">
      <alignment horizontal="center"/>
    </xf>
    <xf numFmtId="20" fontId="0" fillId="0" borderId="0" xfId="0" quotePrefix="1" applyNumberFormat="1" applyFont="1" applyAlignment="1">
      <alignment horizontal="left" vertical="top"/>
    </xf>
    <xf numFmtId="0" fontId="1" fillId="0" borderId="0" xfId="0" applyFont="1" applyAlignment="1">
      <alignment horizontal="center"/>
    </xf>
    <xf numFmtId="0" fontId="0" fillId="0" borderId="0" xfId="0" applyFont="1" applyAlignment="1">
      <alignment horizontal="left" vertical="top"/>
    </xf>
    <xf numFmtId="0" fontId="0" fillId="0" borderId="0" xfId="0" applyFont="1" applyAlignment="1">
      <alignment horizontal="left"/>
    </xf>
    <xf numFmtId="0" fontId="0" fillId="0" borderId="0" xfId="0" quotePrefix="1" applyFont="1" applyAlignment="1">
      <alignment horizontal="left"/>
    </xf>
    <xf numFmtId="0" fontId="4" fillId="4" borderId="3" xfId="0" applyFont="1" applyFill="1" applyBorder="1" applyAlignment="1">
      <alignment horizontal="left" vertical="top"/>
    </xf>
    <xf numFmtId="0" fontId="5" fillId="4" borderId="3" xfId="0" applyFont="1" applyFill="1" applyBorder="1" applyAlignment="1">
      <alignment horizontal="left" vertical="top"/>
    </xf>
    <xf numFmtId="0" fontId="5" fillId="4" borderId="3" xfId="0" applyFont="1" applyFill="1" applyBorder="1" applyAlignment="1">
      <alignment horizontal="right" vertical="top"/>
    </xf>
    <xf numFmtId="0" fontId="5" fillId="4" borderId="3" xfId="0" applyFont="1" applyFill="1" applyBorder="1" applyAlignment="1">
      <alignment horizontal="center" vertical="top"/>
    </xf>
    <xf numFmtId="0" fontId="6" fillId="0" borderId="0" xfId="0" applyFont="1" applyAlignment="1">
      <alignment horizontal="center" vertical="top"/>
    </xf>
    <xf numFmtId="0" fontId="6" fillId="0" borderId="0" xfId="0" applyFont="1" applyAlignment="1">
      <alignment horizontal="left" vertical="top"/>
    </xf>
    <xf numFmtId="0" fontId="4" fillId="3" borderId="3" xfId="0" applyFont="1" applyFill="1" applyBorder="1" applyAlignment="1">
      <alignment horizontal="left" vertical="top"/>
    </xf>
    <xf numFmtId="0" fontId="5" fillId="3" borderId="3" xfId="0" applyFont="1" applyFill="1" applyBorder="1" applyAlignment="1">
      <alignment horizontal="left" vertical="top"/>
    </xf>
    <xf numFmtId="0" fontId="5" fillId="3" borderId="3" xfId="0" applyFont="1" applyFill="1" applyBorder="1" applyAlignment="1">
      <alignment horizontal="right" vertical="top"/>
    </xf>
    <xf numFmtId="0" fontId="5" fillId="3" borderId="3" xfId="0" applyFont="1" applyFill="1" applyBorder="1" applyAlignment="1">
      <alignment horizontal="center" vertical="top"/>
    </xf>
    <xf numFmtId="0" fontId="6" fillId="2" borderId="0" xfId="0" applyFont="1" applyFill="1" applyAlignment="1">
      <alignment horizontal="left" vertical="top"/>
    </xf>
    <xf numFmtId="0" fontId="4" fillId="0" borderId="0" xfId="0" applyFont="1" applyAlignment="1">
      <alignment horizontal="left" vertical="top"/>
    </xf>
    <xf numFmtId="0" fontId="5" fillId="0" borderId="0" xfId="0" applyFont="1" applyAlignment="1">
      <alignment horizontal="left" vertical="top"/>
    </xf>
    <xf numFmtId="0" fontId="5" fillId="3" borderId="3" xfId="0" applyFont="1" applyFill="1" applyBorder="1" applyAlignment="1">
      <alignment horizontal="left" vertical="top" wrapText="1"/>
    </xf>
    <xf numFmtId="0" fontId="4" fillId="0" borderId="0" xfId="0" applyFont="1"/>
    <xf numFmtId="0" fontId="0" fillId="0" borderId="1" xfId="0" applyFont="1" applyBorder="1"/>
    <xf numFmtId="0" fontId="0" fillId="0" borderId="1" xfId="0" applyFont="1" applyBorder="1" applyAlignment="1">
      <alignment horizontal="left" vertical="top"/>
    </xf>
    <xf numFmtId="0" fontId="0" fillId="0" borderId="2" xfId="0" applyFont="1" applyBorder="1"/>
    <xf numFmtId="0" fontId="1" fillId="0" borderId="2" xfId="0" applyFont="1" applyBorder="1"/>
    <xf numFmtId="0" fontId="0" fillId="0" borderId="0" xfId="0" quotePrefix="1" applyFont="1"/>
    <xf numFmtId="0" fontId="1" fillId="0" borderId="0" xfId="0" applyFont="1" applyBorder="1"/>
    <xf numFmtId="0" fontId="0" fillId="0" borderId="0" xfId="0" applyFont="1" applyBorder="1"/>
    <xf numFmtId="0" fontId="0" fillId="0" borderId="0" xfId="0" applyFont="1" applyBorder="1" applyAlignment="1">
      <alignment horizontal="left"/>
    </xf>
    <xf numFmtId="1" fontId="0" fillId="0" borderId="0" xfId="0" applyNumberFormat="1" applyFont="1" applyAlignment="1">
      <alignment horizontal="center"/>
    </xf>
    <xf numFmtId="0" fontId="1" fillId="0" borderId="0" xfId="0" applyFont="1" applyAlignment="1">
      <alignment horizontal="left"/>
    </xf>
    <xf numFmtId="164" fontId="0" fillId="0" borderId="0" xfId="0" applyNumberFormat="1" applyFont="1" applyAlignment="1">
      <alignment horizontal="center"/>
    </xf>
    <xf numFmtId="165" fontId="0" fillId="0" borderId="0" xfId="0" applyNumberFormat="1" applyFont="1" applyAlignment="1">
      <alignment horizontal="center"/>
    </xf>
    <xf numFmtId="165" fontId="0" fillId="0" borderId="0" xfId="0" applyNumberFormat="1" applyFont="1" applyAlignment="1">
      <alignment horizontal="left"/>
    </xf>
    <xf numFmtId="0" fontId="0" fillId="0" borderId="1" xfId="0" applyFont="1" applyBorder="1" applyAlignment="1">
      <alignment horizontal="center"/>
    </xf>
    <xf numFmtId="0" fontId="1" fillId="0" borderId="1" xfId="0" applyFont="1" applyBorder="1" applyAlignment="1">
      <alignment horizontal="left" vertical="top"/>
    </xf>
    <xf numFmtId="0" fontId="1" fillId="0" borderId="1" xfId="0" applyFont="1" applyBorder="1" applyAlignment="1">
      <alignment vertical="center"/>
    </xf>
    <xf numFmtId="0" fontId="1" fillId="0" borderId="1" xfId="0" applyFont="1" applyBorder="1" applyAlignment="1">
      <alignment horizontal="left" vertical="center"/>
    </xf>
    <xf numFmtId="0" fontId="0" fillId="0" borderId="0" xfId="0" applyFont="1" applyAlignment="1">
      <alignment horizontal="left" vertical="top"/>
    </xf>
    <xf numFmtId="0" fontId="4" fillId="5" borderId="3" xfId="0" applyFont="1" applyFill="1" applyBorder="1" applyAlignment="1">
      <alignment horizontal="left" vertical="top"/>
    </xf>
    <xf numFmtId="0" fontId="4" fillId="5" borderId="3" xfId="0" applyFont="1" applyFill="1" applyBorder="1" applyAlignment="1">
      <alignment horizontal="right" vertical="top"/>
    </xf>
    <xf numFmtId="0" fontId="7" fillId="0" borderId="0" xfId="0" applyFont="1"/>
    <xf numFmtId="0" fontId="7" fillId="0" borderId="0" xfId="0" applyFont="1" applyAlignment="1">
      <alignment horizontal="left" vertical="top"/>
    </xf>
    <xf numFmtId="0" fontId="0" fillId="0" borderId="0" xfId="0" applyFont="1" applyAlignment="1">
      <alignment horizontal="left"/>
    </xf>
    <xf numFmtId="0" fontId="0" fillId="0" borderId="0" xfId="0" applyFont="1" applyAlignment="1">
      <alignment horizontal="left"/>
    </xf>
    <xf numFmtId="0" fontId="1" fillId="0" borderId="0" xfId="0" applyFont="1" applyBorder="1" applyAlignment="1">
      <alignment vertical="center"/>
    </xf>
    <xf numFmtId="0" fontId="9" fillId="0" borderId="0" xfId="1" applyNumberFormat="1" applyFont="1" applyBorder="1" applyAlignment="1" applyProtection="1">
      <alignment horizontal="center" vertical="center"/>
      <protection locked="0"/>
    </xf>
    <xf numFmtId="0" fontId="10" fillId="0" borderId="0" xfId="1" applyNumberFormat="1" applyFont="1" applyBorder="1" applyAlignment="1" applyProtection="1">
      <alignment horizontal="center" vertical="center"/>
      <protection locked="0"/>
    </xf>
    <xf numFmtId="0" fontId="0" fillId="0" borderId="0" xfId="0" applyFont="1" applyBorder="1" applyAlignment="1">
      <alignment horizontal="center" vertical="center"/>
    </xf>
    <xf numFmtId="0" fontId="1" fillId="0" borderId="0" xfId="0" applyFont="1" applyBorder="1" applyAlignment="1">
      <alignment horizontal="center" vertical="center"/>
    </xf>
    <xf numFmtId="0" fontId="0" fillId="0" borderId="0" xfId="0" applyFont="1" applyAlignment="1">
      <alignment horizontal="center" vertical="center"/>
    </xf>
    <xf numFmtId="0" fontId="9" fillId="0" borderId="5" xfId="1" applyNumberFormat="1" applyFont="1" applyBorder="1" applyAlignment="1" applyProtection="1">
      <alignment horizontal="center" vertical="center"/>
      <protection locked="0"/>
    </xf>
    <xf numFmtId="0" fontId="9" fillId="0" borderId="6" xfId="1" applyNumberFormat="1" applyFont="1" applyBorder="1" applyAlignment="1" applyProtection="1">
      <alignment horizontal="center" vertical="center"/>
      <protection locked="0"/>
    </xf>
    <xf numFmtId="0" fontId="9" fillId="0" borderId="8" xfId="1" applyNumberFormat="1" applyFont="1" applyBorder="1" applyAlignment="1" applyProtection="1">
      <alignment horizontal="center" vertical="center"/>
      <protection locked="0"/>
    </xf>
    <xf numFmtId="0" fontId="9" fillId="0" borderId="10" xfId="1" applyNumberFormat="1" applyFont="1" applyBorder="1" applyAlignment="1" applyProtection="1">
      <alignment horizontal="center" vertical="center"/>
      <protection locked="0"/>
    </xf>
    <xf numFmtId="0" fontId="9" fillId="0" borderId="11" xfId="1" applyNumberFormat="1" applyFont="1" applyBorder="1" applyAlignment="1" applyProtection="1">
      <alignment horizontal="center" vertical="center"/>
      <protection locked="0"/>
    </xf>
    <xf numFmtId="0" fontId="10" fillId="0" borderId="10" xfId="1" applyNumberFormat="1" applyFont="1" applyBorder="1" applyAlignment="1" applyProtection="1">
      <alignment horizontal="center" vertical="center"/>
      <protection locked="0"/>
    </xf>
    <xf numFmtId="0" fontId="11" fillId="0" borderId="4" xfId="1" applyNumberFormat="1" applyFont="1" applyBorder="1" applyAlignment="1" applyProtection="1">
      <alignment horizontal="center" vertical="center"/>
      <protection locked="0"/>
    </xf>
    <xf numFmtId="0" fontId="11" fillId="0" borderId="7" xfId="1" applyNumberFormat="1" applyFont="1" applyBorder="1" applyAlignment="1" applyProtection="1">
      <alignment horizontal="center" vertical="center"/>
      <protection locked="0"/>
    </xf>
    <xf numFmtId="0" fontId="11" fillId="0" borderId="9" xfId="1" applyNumberFormat="1" applyFont="1" applyBorder="1" applyAlignment="1" applyProtection="1">
      <alignment horizontal="center" vertical="center"/>
      <protection locked="0"/>
    </xf>
    <xf numFmtId="0" fontId="0" fillId="0" borderId="0" xfId="0" applyFont="1" applyAlignment="1">
      <alignment horizontal="left" vertical="top"/>
    </xf>
    <xf numFmtId="0" fontId="0" fillId="0" borderId="0" xfId="0" applyFont="1" applyAlignment="1">
      <alignment horizontal="left"/>
    </xf>
    <xf numFmtId="0" fontId="0" fillId="0" borderId="0" xfId="0" applyFont="1" applyAlignment="1">
      <alignment horizontal="left" vertical="top"/>
    </xf>
    <xf numFmtId="0" fontId="0" fillId="0" borderId="0" xfId="0" applyFont="1" applyAlignment="1">
      <alignment horizontal="left" vertical="top" wrapText="1"/>
    </xf>
    <xf numFmtId="3" fontId="0" fillId="0" borderId="0" xfId="0" quotePrefix="1" applyNumberFormat="1" applyFont="1" applyAlignment="1">
      <alignment horizontal="left"/>
    </xf>
    <xf numFmtId="0" fontId="0" fillId="0" borderId="0" xfId="0" applyFont="1" applyAlignment="1">
      <alignment horizontal="left" vertical="top"/>
    </xf>
    <xf numFmtId="0" fontId="0" fillId="0" borderId="0" xfId="0" applyFont="1" applyAlignment="1">
      <alignment horizontal="left"/>
    </xf>
    <xf numFmtId="0" fontId="0" fillId="0" borderId="0" xfId="0" applyFont="1" applyAlignment="1">
      <alignment horizontal="left"/>
    </xf>
    <xf numFmtId="0" fontId="0" fillId="0" borderId="0" xfId="0" applyFont="1" applyAlignment="1">
      <alignment vertical="top"/>
    </xf>
    <xf numFmtId="0" fontId="0" fillId="0" borderId="0" xfId="0" applyFont="1" applyAlignment="1">
      <alignment horizontal="left"/>
    </xf>
    <xf numFmtId="0" fontId="0" fillId="0" borderId="0" xfId="0" applyFont="1" applyAlignment="1">
      <alignment horizontal="left" vertical="top"/>
    </xf>
    <xf numFmtId="0" fontId="0" fillId="0" borderId="0" xfId="0" applyFont="1" applyAlignment="1">
      <alignment horizontal="left"/>
    </xf>
    <xf numFmtId="0" fontId="0" fillId="0" borderId="0" xfId="0" applyFont="1" applyAlignment="1">
      <alignment horizontal="left" vertical="top"/>
    </xf>
    <xf numFmtId="0" fontId="0" fillId="0" borderId="0" xfId="0" applyFont="1" applyAlignment="1">
      <alignment horizontal="left" vertical="top"/>
    </xf>
    <xf numFmtId="0" fontId="0" fillId="0" borderId="0" xfId="0" applyFont="1" applyAlignment="1">
      <alignment horizontal="left"/>
    </xf>
    <xf numFmtId="0" fontId="12" fillId="0" borderId="0" xfId="0" applyFont="1"/>
    <xf numFmtId="0" fontId="0" fillId="0" borderId="0" xfId="0" applyFont="1" applyAlignment="1">
      <alignment horizontal="left" vertical="top"/>
    </xf>
    <xf numFmtId="0" fontId="0" fillId="0" borderId="0" xfId="0" applyFont="1" applyAlignment="1">
      <alignment horizontal="left"/>
    </xf>
    <xf numFmtId="0" fontId="0" fillId="0" borderId="0" xfId="0" applyFont="1" applyAlignment="1">
      <alignment horizontal="left" vertical="top"/>
    </xf>
    <xf numFmtId="0" fontId="0" fillId="0" borderId="0" xfId="0" applyFont="1" applyAlignment="1">
      <alignment horizontal="left"/>
    </xf>
    <xf numFmtId="0" fontId="1" fillId="0" borderId="0" xfId="0" applyFont="1" applyAlignment="1">
      <alignment vertical="top"/>
    </xf>
    <xf numFmtId="0" fontId="1" fillId="0" borderId="0" xfId="0" applyFont="1" applyAlignment="1">
      <alignment horizontal="center"/>
    </xf>
    <xf numFmtId="1" fontId="0" fillId="0" borderId="0" xfId="0" applyNumberFormat="1" applyFont="1" applyAlignment="1">
      <alignment horizontal="left" vertical="top"/>
    </xf>
    <xf numFmtId="0" fontId="0" fillId="0" borderId="0" xfId="0" applyFont="1" applyBorder="1" applyAlignment="1">
      <alignment horizontal="center" vertical="top"/>
    </xf>
    <xf numFmtId="1" fontId="0" fillId="0" borderId="0" xfId="0" applyNumberFormat="1" applyFont="1" applyAlignment="1">
      <alignment horizontal="center" vertical="top"/>
    </xf>
    <xf numFmtId="0" fontId="0" fillId="0" borderId="0" xfId="0" quotePrefix="1" applyFont="1" applyAlignment="1">
      <alignment horizontal="left" vertical="top" wrapText="1"/>
    </xf>
    <xf numFmtId="0" fontId="2" fillId="0" borderId="0" xfId="0" applyFont="1"/>
    <xf numFmtId="0" fontId="6" fillId="0" borderId="0" xfId="0" applyFont="1"/>
    <xf numFmtId="2" fontId="6" fillId="0" borderId="0" xfId="0" applyNumberFormat="1" applyFont="1" applyAlignment="1">
      <alignment horizontal="left" vertical="top"/>
    </xf>
    <xf numFmtId="1" fontId="6" fillId="0" borderId="0" xfId="0" applyNumberFormat="1" applyFont="1" applyAlignment="1">
      <alignment horizontal="left" vertical="top"/>
    </xf>
    <xf numFmtId="1" fontId="2" fillId="0" borderId="0" xfId="0" applyNumberFormat="1" applyFont="1" applyAlignment="1">
      <alignment horizontal="left" vertical="top"/>
    </xf>
    <xf numFmtId="1" fontId="2" fillId="0" borderId="0" xfId="0" applyNumberFormat="1" applyFont="1" applyAlignment="1">
      <alignment horizontal="left"/>
    </xf>
    <xf numFmtId="0" fontId="6" fillId="2" borderId="0" xfId="0" applyFont="1" applyFill="1" applyAlignment="1">
      <alignment horizontal="left" vertical="top" wrapText="1"/>
    </xf>
    <xf numFmtId="0" fontId="0" fillId="0" borderId="0" xfId="0" applyFont="1" applyFill="1" applyAlignment="1">
      <alignment horizontal="left" vertical="top"/>
    </xf>
    <xf numFmtId="0" fontId="0" fillId="0" borderId="1" xfId="0" applyFont="1" applyFill="1" applyBorder="1" applyAlignment="1">
      <alignment horizontal="left" vertical="top"/>
    </xf>
    <xf numFmtId="0" fontId="0" fillId="0" borderId="0" xfId="0" applyFont="1" applyFill="1" applyBorder="1" applyAlignment="1">
      <alignment horizontal="left" vertical="top"/>
    </xf>
    <xf numFmtId="0" fontId="4" fillId="0" borderId="3" xfId="0" applyFont="1" applyFill="1" applyBorder="1" applyAlignment="1">
      <alignment horizontal="left" vertical="top"/>
    </xf>
    <xf numFmtId="0" fontId="0" fillId="0" borderId="0" xfId="0" applyFill="1" applyAlignment="1">
      <alignment horizontal="left" vertical="top"/>
    </xf>
    <xf numFmtId="0" fontId="7" fillId="0" borderId="0" xfId="0" applyFont="1" applyFill="1" applyAlignment="1">
      <alignment horizontal="left" vertical="top"/>
    </xf>
    <xf numFmtId="0" fontId="1" fillId="0" borderId="1" xfId="0" applyFont="1" applyFill="1" applyBorder="1" applyAlignment="1">
      <alignment horizontal="left" vertical="top"/>
    </xf>
    <xf numFmtId="0" fontId="1" fillId="0" borderId="0" xfId="0" applyFont="1" applyFill="1" applyBorder="1" applyAlignment="1">
      <alignment horizontal="left" vertical="top"/>
    </xf>
    <xf numFmtId="0" fontId="14" fillId="0" borderId="0" xfId="0" applyFont="1" applyAlignment="1">
      <alignment horizontal="center"/>
    </xf>
    <xf numFmtId="1" fontId="12" fillId="0" borderId="0" xfId="0" applyNumberFormat="1" applyFont="1" applyAlignment="1">
      <alignment horizontal="center"/>
    </xf>
    <xf numFmtId="1" fontId="14" fillId="0" borderId="0" xfId="0" applyNumberFormat="1" applyFont="1" applyAlignment="1">
      <alignment horizontal="center"/>
    </xf>
    <xf numFmtId="0" fontId="15" fillId="0" borderId="0" xfId="0" applyFont="1" applyAlignment="1">
      <alignment horizontal="left" vertical="top"/>
    </xf>
    <xf numFmtId="0" fontId="1" fillId="0" borderId="0" xfId="0" applyFont="1" applyAlignment="1">
      <alignment horizontal="center"/>
    </xf>
    <xf numFmtId="0" fontId="0" fillId="0" borderId="2" xfId="0" applyFont="1" applyBorder="1" applyAlignment="1">
      <alignment horizontal="left" vertical="top" wrapText="1"/>
    </xf>
    <xf numFmtId="0" fontId="0" fillId="0" borderId="0" xfId="0" applyFill="1" applyAlignment="1">
      <alignment horizontal="left" vertical="top" wrapText="1"/>
    </xf>
  </cellXfs>
  <cellStyles count="2">
    <cellStyle name="Normal" xfId="0" builtinId="0"/>
    <cellStyle name="Normal 2" xfId="1"/>
  </cellStyles>
  <dxfs count="0"/>
  <tableStyles count="0" defaultTableStyle="TableStyleMedium9" defaultPivotStyle="PivotStyleLight16"/>
  <colors>
    <mruColors>
      <color rgb="FF96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7.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8.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9.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1</xdr:col>
          <xdr:colOff>228600</xdr:colOff>
          <xdr:row>1</xdr:row>
          <xdr:rowOff>390525</xdr:rowOff>
        </xdr:to>
        <xdr:sp macro="" textlink="">
          <xdr:nvSpPr>
            <xdr:cNvPr id="1025" name="Object 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1</xdr:col>
          <xdr:colOff>228600</xdr:colOff>
          <xdr:row>1</xdr:row>
          <xdr:rowOff>390525</xdr:rowOff>
        </xdr:to>
        <xdr:sp macro="" textlink="">
          <xdr:nvSpPr>
            <xdr:cNvPr id="2050" name="Object 2" hidden="1">
              <a:extLst>
                <a:ext uri="{63B3BB69-23CF-44E3-9099-C40C66FF867C}">
                  <a14:compatExt spid="_x0000_s2050"/>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1</xdr:col>
          <xdr:colOff>228600</xdr:colOff>
          <xdr:row>1</xdr:row>
          <xdr:rowOff>390525</xdr:rowOff>
        </xdr:to>
        <xdr:sp macro="" textlink="">
          <xdr:nvSpPr>
            <xdr:cNvPr id="3074" name="Object 2" hidden="1">
              <a:extLst>
                <a:ext uri="{63B3BB69-23CF-44E3-9099-C40C66FF867C}">
                  <a14:compatExt spid="_x0000_s3074"/>
                </a:ext>
              </a:extLst>
            </xdr:cNvPr>
            <xdr:cNvSpPr/>
          </xdr:nvSpPr>
          <xdr:spPr>
            <a:xfrm>
              <a:off x="0" y="0"/>
              <a:ext cx="0" cy="0"/>
            </a:xfrm>
            <a:prstGeom prst="rect">
              <a:avLst/>
            </a:prstGeom>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838200</xdr:colOff>
          <xdr:row>1</xdr:row>
          <xdr:rowOff>390525</xdr:rowOff>
        </xdr:to>
        <xdr:sp macro="" textlink="">
          <xdr:nvSpPr>
            <xdr:cNvPr id="7170" name="Object 2" hidden="1">
              <a:extLst>
                <a:ext uri="{63B3BB69-23CF-44E3-9099-C40C66FF867C}">
                  <a14:compatExt spid="_x0000_s7170"/>
                </a:ext>
              </a:extLst>
            </xdr:cNvPr>
            <xdr:cNvSpPr/>
          </xdr:nvSpPr>
          <xdr:spPr>
            <a:xfrm>
              <a:off x="0" y="0"/>
              <a:ext cx="0" cy="0"/>
            </a:xfrm>
            <a:prstGeom prst="rect">
              <a:avLst/>
            </a:prstGeom>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1</xdr:col>
          <xdr:colOff>123825</xdr:colOff>
          <xdr:row>1</xdr:row>
          <xdr:rowOff>390525</xdr:rowOff>
        </xdr:to>
        <xdr:sp macro="" textlink="">
          <xdr:nvSpPr>
            <xdr:cNvPr id="5122" name="Object 2" hidden="1">
              <a:extLst>
                <a:ext uri="{63B3BB69-23CF-44E3-9099-C40C66FF867C}">
                  <a14:compatExt spid="_x0000_s5122"/>
                </a:ext>
              </a:extLst>
            </xdr:cNvPr>
            <xdr:cNvSpPr/>
          </xdr:nvSpPr>
          <xdr:spPr>
            <a:xfrm>
              <a:off x="0" y="0"/>
              <a:ext cx="0" cy="0"/>
            </a:xfrm>
            <a:prstGeom prst="rect">
              <a:avLst/>
            </a:prstGeom>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1</xdr:col>
          <xdr:colOff>0</xdr:colOff>
          <xdr:row>3</xdr:row>
          <xdr:rowOff>161925</xdr:rowOff>
        </xdr:to>
        <xdr:sp macro="" textlink="">
          <xdr:nvSpPr>
            <xdr:cNvPr id="14337" name="Object 1" hidden="1">
              <a:extLst>
                <a:ext uri="{63B3BB69-23CF-44E3-9099-C40C66FF867C}">
                  <a14:compatExt spid="_x0000_s14337"/>
                </a:ext>
              </a:extLst>
            </xdr:cNvPr>
            <xdr:cNvSpPr/>
          </xdr:nvSpPr>
          <xdr:spPr>
            <a:xfrm>
              <a:off x="0" y="0"/>
              <a:ext cx="0" cy="0"/>
            </a:xfrm>
            <a:prstGeom prst="rect">
              <a:avLst/>
            </a:prstGeom>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838200</xdr:colOff>
          <xdr:row>1</xdr:row>
          <xdr:rowOff>390525</xdr:rowOff>
        </xdr:to>
        <xdr:sp macro="" textlink="">
          <xdr:nvSpPr>
            <xdr:cNvPr id="11266" name="Object 2" hidden="1">
              <a:extLst>
                <a:ext uri="{63B3BB69-23CF-44E3-9099-C40C66FF867C}">
                  <a14:compatExt spid="_x0000_s11266"/>
                </a:ext>
              </a:extLst>
            </xdr:cNvPr>
            <xdr:cNvSpPr/>
          </xdr:nvSpPr>
          <xdr:spPr>
            <a:xfrm>
              <a:off x="0" y="0"/>
              <a:ext cx="0" cy="0"/>
            </a:xfrm>
            <a:prstGeom prst="rect">
              <a:avLst/>
            </a:prstGeom>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838200</xdr:colOff>
          <xdr:row>1</xdr:row>
          <xdr:rowOff>390525</xdr:rowOff>
        </xdr:to>
        <xdr:sp macro="" textlink="">
          <xdr:nvSpPr>
            <xdr:cNvPr id="12289" name="Object 1" hidden="1">
              <a:extLst>
                <a:ext uri="{63B3BB69-23CF-44E3-9099-C40C66FF867C}">
                  <a14:compatExt spid="_x0000_s12289"/>
                </a:ext>
              </a:extLst>
            </xdr:cNvPr>
            <xdr:cNvSpPr/>
          </xdr:nvSpPr>
          <xdr:spPr>
            <a:xfrm>
              <a:off x="0" y="0"/>
              <a:ext cx="0" cy="0"/>
            </a:xfrm>
            <a:prstGeom prst="rect">
              <a:avLst/>
            </a:prstGeom>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1</xdr:col>
          <xdr:colOff>123825</xdr:colOff>
          <xdr:row>1</xdr:row>
          <xdr:rowOff>390525</xdr:rowOff>
        </xdr:to>
        <xdr:sp macro="" textlink="">
          <xdr:nvSpPr>
            <xdr:cNvPr id="13315" name="Object 3" hidden="1">
              <a:extLst>
                <a:ext uri="{63B3BB69-23CF-44E3-9099-C40C66FF867C}">
                  <a14:compatExt spid="_x0000_s1331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oleObject" Target="../embeddings/oleObject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1.emf"/><Relationship Id="rId4" Type="http://schemas.openxmlformats.org/officeDocument/2006/relationships/oleObject" Target="../embeddings/oleObject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1.emf"/><Relationship Id="rId4" Type="http://schemas.openxmlformats.org/officeDocument/2006/relationships/oleObject" Target="../embeddings/oleObject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5" Type="http://schemas.openxmlformats.org/officeDocument/2006/relationships/image" Target="../media/image1.emf"/><Relationship Id="rId4" Type="http://schemas.openxmlformats.org/officeDocument/2006/relationships/oleObject" Target="../embeddings/oleObject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5" Type="http://schemas.openxmlformats.org/officeDocument/2006/relationships/image" Target="../media/image1.emf"/><Relationship Id="rId4" Type="http://schemas.openxmlformats.org/officeDocument/2006/relationships/oleObject" Target="../embeddings/oleObject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5" Type="http://schemas.openxmlformats.org/officeDocument/2006/relationships/image" Target="../media/image1.emf"/><Relationship Id="rId4" Type="http://schemas.openxmlformats.org/officeDocument/2006/relationships/oleObject" Target="../embeddings/oleObject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 Id="rId5" Type="http://schemas.openxmlformats.org/officeDocument/2006/relationships/image" Target="../media/image1.emf"/><Relationship Id="rId4" Type="http://schemas.openxmlformats.org/officeDocument/2006/relationships/oleObject" Target="../embeddings/oleObject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9.bin"/><Relationship Id="rId5" Type="http://schemas.openxmlformats.org/officeDocument/2006/relationships/image" Target="../media/image1.emf"/><Relationship Id="rId4" Type="http://schemas.openxmlformats.org/officeDocument/2006/relationships/oleObject" Target="../embeddings/oleObject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O29"/>
  <sheetViews>
    <sheetView zoomScaleNormal="100" workbookViewId="0">
      <pane ySplit="2" topLeftCell="A3" activePane="bottomLeft" state="frozen"/>
      <selection pane="bottomLeft" activeCell="M1" sqref="M1"/>
    </sheetView>
  </sheetViews>
  <sheetFormatPr defaultRowHeight="15" x14ac:dyDescent="0.25"/>
  <cols>
    <col min="1" max="1" width="9.140625" style="5"/>
    <col min="2" max="2" width="10.5703125" style="5" customWidth="1"/>
    <col min="3" max="5" width="9.140625" style="5"/>
    <col min="6" max="6" width="13" style="5" customWidth="1"/>
    <col min="7" max="7" width="17.85546875" style="5" customWidth="1"/>
    <col min="8" max="8" width="15.42578125" style="5" bestFit="1" customWidth="1"/>
    <col min="9" max="9" width="11.42578125" style="5" customWidth="1"/>
    <col min="10" max="10" width="13.7109375" style="5" bestFit="1" customWidth="1"/>
    <col min="11" max="16384" width="9.140625" style="5"/>
  </cols>
  <sheetData>
    <row r="1" spans="1:15" ht="18.75" x14ac:dyDescent="0.3">
      <c r="M1" s="55" t="s">
        <v>22</v>
      </c>
    </row>
    <row r="2" spans="1:15" ht="39" customHeight="1" thickBot="1" x14ac:dyDescent="0.3">
      <c r="A2" s="35"/>
      <c r="B2" s="35"/>
      <c r="C2" s="35"/>
      <c r="D2" s="35"/>
      <c r="E2" s="35"/>
      <c r="F2" s="35"/>
      <c r="G2" s="35"/>
      <c r="H2" s="35"/>
      <c r="I2" s="35"/>
      <c r="J2" s="35"/>
      <c r="K2" s="35"/>
      <c r="L2" s="35"/>
      <c r="M2" s="50" t="s">
        <v>0</v>
      </c>
      <c r="N2" s="35"/>
      <c r="O2" s="35"/>
    </row>
    <row r="3" spans="1:15" ht="15.75" thickTop="1" x14ac:dyDescent="0.25"/>
    <row r="4" spans="1:15" x14ac:dyDescent="0.25">
      <c r="L4" s="40"/>
      <c r="M4" s="41"/>
      <c r="N4" s="41"/>
      <c r="O4" s="41"/>
    </row>
    <row r="5" spans="1:15" x14ac:dyDescent="0.25">
      <c r="B5" s="1" t="s">
        <v>46</v>
      </c>
      <c r="G5" s="1" t="s">
        <v>47</v>
      </c>
      <c r="L5" s="41"/>
      <c r="M5" s="41"/>
      <c r="N5" s="41"/>
      <c r="O5" s="41"/>
    </row>
    <row r="6" spans="1:15" x14ac:dyDescent="0.25">
      <c r="B6" s="1" t="s">
        <v>2</v>
      </c>
      <c r="D6" s="14">
        <v>48</v>
      </c>
      <c r="E6" s="5" t="s">
        <v>3</v>
      </c>
      <c r="G6" s="1" t="s">
        <v>12</v>
      </c>
      <c r="H6" s="14">
        <v>24</v>
      </c>
      <c r="I6" s="5" t="s">
        <v>3</v>
      </c>
      <c r="L6" s="41"/>
      <c r="M6" s="42"/>
      <c r="N6" s="42"/>
      <c r="O6" s="42"/>
    </row>
    <row r="7" spans="1:15" x14ac:dyDescent="0.25">
      <c r="B7" s="1" t="s">
        <v>4</v>
      </c>
      <c r="D7" s="14">
        <v>48</v>
      </c>
      <c r="E7" s="5" t="s">
        <v>3</v>
      </c>
      <c r="G7" s="1" t="s">
        <v>13</v>
      </c>
      <c r="H7" s="14">
        <v>24</v>
      </c>
      <c r="I7" s="5" t="s">
        <v>3</v>
      </c>
      <c r="L7" s="41"/>
      <c r="M7" s="42"/>
      <c r="N7" s="42"/>
      <c r="O7" s="42"/>
    </row>
    <row r="8" spans="1:15" x14ac:dyDescent="0.25">
      <c r="B8" s="1"/>
      <c r="D8" s="14"/>
      <c r="G8" s="1"/>
      <c r="H8" s="14"/>
    </row>
    <row r="9" spans="1:15" x14ac:dyDescent="0.25">
      <c r="B9" s="1" t="s">
        <v>5</v>
      </c>
      <c r="D9" s="14">
        <v>10</v>
      </c>
      <c r="E9" s="5" t="s">
        <v>3</v>
      </c>
      <c r="G9" s="1" t="s">
        <v>14</v>
      </c>
      <c r="H9" s="14" t="s">
        <v>15</v>
      </c>
    </row>
    <row r="10" spans="1:15" x14ac:dyDescent="0.25">
      <c r="B10" s="1"/>
      <c r="D10" s="14"/>
      <c r="G10" s="1"/>
      <c r="H10" s="14"/>
    </row>
    <row r="11" spans="1:15" x14ac:dyDescent="0.25">
      <c r="B11" s="1" t="s">
        <v>6</v>
      </c>
      <c r="D11" s="14">
        <f>2^D9</f>
        <v>1024</v>
      </c>
      <c r="E11" s="5" t="s">
        <v>7</v>
      </c>
      <c r="G11" s="1" t="s">
        <v>16</v>
      </c>
      <c r="H11" s="43">
        <f>2^H7</f>
        <v>16777216</v>
      </c>
    </row>
    <row r="12" spans="1:15" x14ac:dyDescent="0.25">
      <c r="B12" s="1" t="s">
        <v>20</v>
      </c>
      <c r="D12" s="14">
        <v>8</v>
      </c>
      <c r="E12" s="5" t="s">
        <v>7</v>
      </c>
      <c r="G12" s="1" t="s">
        <v>17</v>
      </c>
      <c r="H12" s="14">
        <f>H11/D11</f>
        <v>16384</v>
      </c>
    </row>
    <row r="13" spans="1:15" x14ac:dyDescent="0.25">
      <c r="B13" s="1" t="s">
        <v>181</v>
      </c>
      <c r="D13" s="14">
        <f>D11*D12</f>
        <v>8192</v>
      </c>
      <c r="E13" s="5" t="s">
        <v>7</v>
      </c>
      <c r="F13" s="1"/>
      <c r="H13" s="14"/>
    </row>
    <row r="14" spans="1:15" x14ac:dyDescent="0.25">
      <c r="B14" s="1" t="s">
        <v>8</v>
      </c>
      <c r="D14" s="14">
        <v>80</v>
      </c>
      <c r="E14" s="5" t="s">
        <v>3</v>
      </c>
      <c r="F14" s="1"/>
      <c r="G14" s="44"/>
      <c r="H14" s="45"/>
    </row>
    <row r="15" spans="1:15" x14ac:dyDescent="0.25">
      <c r="B15" s="1"/>
      <c r="D15" s="14"/>
    </row>
    <row r="16" spans="1:15" x14ac:dyDescent="0.25">
      <c r="B16" s="1" t="s">
        <v>9</v>
      </c>
      <c r="D16" s="14">
        <f>D11*D12*D14</f>
        <v>655360</v>
      </c>
      <c r="E16" s="5" t="s">
        <v>3</v>
      </c>
    </row>
    <row r="17" spans="1:15" x14ac:dyDescent="0.25">
      <c r="D17" s="14">
        <f>D16/1024</f>
        <v>640</v>
      </c>
      <c r="E17" s="5" t="s">
        <v>10</v>
      </c>
    </row>
    <row r="18" spans="1:15" x14ac:dyDescent="0.25">
      <c r="D18" s="14">
        <f>D17/8</f>
        <v>80</v>
      </c>
      <c r="E18" s="5" t="s">
        <v>11</v>
      </c>
    </row>
    <row r="20" spans="1:15" x14ac:dyDescent="0.25">
      <c r="B20" s="1" t="s">
        <v>18</v>
      </c>
      <c r="D20" s="14">
        <v>260</v>
      </c>
      <c r="E20" s="5" t="s">
        <v>19</v>
      </c>
    </row>
    <row r="21" spans="1:15" x14ac:dyDescent="0.25">
      <c r="D21" s="14">
        <v>8192</v>
      </c>
      <c r="E21" s="5" t="s">
        <v>3</v>
      </c>
    </row>
    <row r="22" spans="1:15" x14ac:dyDescent="0.25">
      <c r="D22" s="14">
        <f>D21/1024</f>
        <v>8</v>
      </c>
      <c r="E22" s="5" t="s">
        <v>10</v>
      </c>
    </row>
    <row r="23" spans="1:15" x14ac:dyDescent="0.25">
      <c r="D23" s="14">
        <f>D22/8</f>
        <v>1</v>
      </c>
      <c r="E23" s="5" t="s">
        <v>11</v>
      </c>
    </row>
    <row r="25" spans="1:15" x14ac:dyDescent="0.25">
      <c r="B25" s="1" t="s">
        <v>21</v>
      </c>
      <c r="D25" s="14">
        <f>D18/D23</f>
        <v>80</v>
      </c>
      <c r="E25" s="5" t="s">
        <v>19</v>
      </c>
    </row>
    <row r="28" spans="1:15" ht="15.75" thickBot="1" x14ac:dyDescent="0.3">
      <c r="A28" s="35"/>
      <c r="B28" s="35"/>
      <c r="C28" s="35"/>
      <c r="D28" s="35"/>
      <c r="E28" s="35"/>
      <c r="F28" s="35"/>
      <c r="G28" s="35"/>
      <c r="H28" s="35"/>
      <c r="I28" s="35"/>
      <c r="J28" s="35"/>
      <c r="K28" s="35"/>
      <c r="L28" s="35"/>
      <c r="M28" s="35"/>
      <c r="N28" s="35"/>
    </row>
    <row r="29" spans="1:15" ht="15.75" thickTop="1" x14ac:dyDescent="0.25">
      <c r="A29" s="5" t="s">
        <v>1</v>
      </c>
      <c r="M29" s="1" t="s">
        <v>0</v>
      </c>
      <c r="O29" s="37"/>
    </row>
  </sheetData>
  <pageMargins left="0.7" right="0.7" top="0.75" bottom="0.75" header="0.3" footer="0.3"/>
  <pageSetup paperSize="9" scale="53" orientation="landscape" r:id="rId1"/>
  <drawing r:id="rId2"/>
  <legacyDrawing r:id="rId3"/>
  <oleObjects>
    <mc:AlternateContent xmlns:mc="http://schemas.openxmlformats.org/markup-compatibility/2006">
      <mc:Choice Requires="x14">
        <oleObject progId="Visio.Drawing.11" shapeId="1025" r:id="rId4">
          <objectPr defaultSize="0" autoPict="0" r:id="rId5">
            <anchor moveWithCells="1">
              <from>
                <xdr:col>0</xdr:col>
                <xdr:colOff>0</xdr:colOff>
                <xdr:row>0</xdr:row>
                <xdr:rowOff>0</xdr:rowOff>
              </from>
              <to>
                <xdr:col>1</xdr:col>
                <xdr:colOff>228600</xdr:colOff>
                <xdr:row>1</xdr:row>
                <xdr:rowOff>390525</xdr:rowOff>
              </to>
            </anchor>
          </objectPr>
        </oleObject>
      </mc:Choice>
      <mc:Fallback>
        <oleObject progId="Visio.Drawing.11" shapeId="1025" r:id="rId4"/>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O29"/>
  <sheetViews>
    <sheetView workbookViewId="0">
      <pane ySplit="2" topLeftCell="A3" activePane="bottomLeft" state="frozen"/>
      <selection pane="bottomLeft" activeCell="K11" sqref="K11"/>
    </sheetView>
  </sheetViews>
  <sheetFormatPr defaultRowHeight="15" x14ac:dyDescent="0.25"/>
  <cols>
    <col min="1" max="1" width="9.140625" style="5"/>
    <col min="2" max="2" width="25" style="5" customWidth="1"/>
    <col min="3" max="3" width="16" style="5" customWidth="1"/>
    <col min="4" max="4" width="10.140625" style="5" bestFit="1" customWidth="1"/>
    <col min="5" max="5" width="9.140625" style="5"/>
    <col min="6" max="7" width="4.85546875" style="5" customWidth="1"/>
    <col min="8" max="8" width="21.28515625" style="5" customWidth="1"/>
    <col min="9" max="9" width="15.28515625" style="5" customWidth="1"/>
    <col min="10" max="10" width="14.5703125" style="5" customWidth="1"/>
    <col min="11" max="16384" width="9.140625" style="5"/>
  </cols>
  <sheetData>
    <row r="1" spans="1:15" ht="18.75" x14ac:dyDescent="0.3">
      <c r="M1" s="55" t="s">
        <v>22</v>
      </c>
    </row>
    <row r="2" spans="1:15" ht="39" customHeight="1" thickBot="1" x14ac:dyDescent="0.3">
      <c r="A2" s="35"/>
      <c r="B2" s="35"/>
      <c r="C2" s="35"/>
      <c r="D2" s="35"/>
      <c r="E2" s="35"/>
      <c r="F2" s="35"/>
      <c r="G2" s="35"/>
      <c r="H2" s="35"/>
      <c r="I2" s="35"/>
      <c r="J2" s="35"/>
      <c r="K2" s="35"/>
      <c r="L2" s="35"/>
      <c r="M2" s="50" t="s">
        <v>44</v>
      </c>
      <c r="N2" s="35"/>
      <c r="O2" s="35"/>
    </row>
    <row r="3" spans="1:15" ht="15.75" thickTop="1" x14ac:dyDescent="0.25"/>
    <row r="4" spans="1:15" x14ac:dyDescent="0.25">
      <c r="B4" s="1" t="s">
        <v>23</v>
      </c>
      <c r="H4" s="1" t="s">
        <v>24</v>
      </c>
      <c r="I4" s="43"/>
      <c r="O4" s="43"/>
    </row>
    <row r="5" spans="1:15" x14ac:dyDescent="0.25">
      <c r="B5" s="1" t="s">
        <v>25</v>
      </c>
      <c r="C5" s="14">
        <v>8</v>
      </c>
      <c r="D5" s="5" t="s">
        <v>26</v>
      </c>
      <c r="H5" s="1" t="s">
        <v>27</v>
      </c>
      <c r="I5" s="43">
        <v>1000</v>
      </c>
      <c r="J5" s="5" t="s">
        <v>28</v>
      </c>
      <c r="O5" s="43"/>
    </row>
    <row r="6" spans="1:15" x14ac:dyDescent="0.25">
      <c r="B6" s="1" t="s">
        <v>29</v>
      </c>
      <c r="C6" s="14">
        <v>7</v>
      </c>
      <c r="D6" s="5" t="s">
        <v>30</v>
      </c>
      <c r="H6" s="1" t="s">
        <v>395</v>
      </c>
      <c r="I6" s="43">
        <v>64</v>
      </c>
      <c r="J6" s="5" t="s">
        <v>32</v>
      </c>
    </row>
    <row r="7" spans="1:15" x14ac:dyDescent="0.25">
      <c r="B7" s="1" t="s">
        <v>33</v>
      </c>
      <c r="C7" s="14">
        <v>100</v>
      </c>
      <c r="D7" s="5" t="s">
        <v>34</v>
      </c>
      <c r="H7" s="1" t="s">
        <v>35</v>
      </c>
      <c r="I7" s="43">
        <f>(I5*1000*1000)/(8*I6)</f>
        <v>1953125</v>
      </c>
      <c r="J7" s="5" t="s">
        <v>36</v>
      </c>
    </row>
    <row r="8" spans="1:15" x14ac:dyDescent="0.25">
      <c r="I8" s="43">
        <f>I7/1000</f>
        <v>1953.125</v>
      </c>
      <c r="J8" s="5" t="s">
        <v>37</v>
      </c>
    </row>
    <row r="9" spans="1:15" x14ac:dyDescent="0.25">
      <c r="B9" s="1" t="s">
        <v>20</v>
      </c>
      <c r="C9" s="43">
        <v>0</v>
      </c>
      <c r="H9" s="1" t="s">
        <v>38</v>
      </c>
      <c r="I9" s="117">
        <f>I8*$C$5</f>
        <v>15625</v>
      </c>
      <c r="J9" s="5" t="s">
        <v>37</v>
      </c>
    </row>
    <row r="10" spans="1:15" x14ac:dyDescent="0.25">
      <c r="B10" s="1" t="s">
        <v>39</v>
      </c>
      <c r="C10" s="43">
        <f>$C$7*1000*1000/($C$6+C9)</f>
        <v>14285714.285714285</v>
      </c>
      <c r="D10" s="5" t="s">
        <v>40</v>
      </c>
      <c r="H10" s="1" t="s">
        <v>42</v>
      </c>
      <c r="I10" s="43">
        <f>10^10*(I6-14)/(I5*1000*1000)</f>
        <v>500</v>
      </c>
      <c r="J10" s="5" t="s">
        <v>43</v>
      </c>
    </row>
    <row r="11" spans="1:15" x14ac:dyDescent="0.25">
      <c r="B11" s="1"/>
      <c r="C11" s="117">
        <f>C10/1000</f>
        <v>14285.714285714286</v>
      </c>
      <c r="D11" s="5" t="s">
        <v>41</v>
      </c>
    </row>
    <row r="12" spans="1:15" x14ac:dyDescent="0.25">
      <c r="B12" s="1"/>
      <c r="C12" s="43"/>
      <c r="H12" s="1" t="s">
        <v>27</v>
      </c>
      <c r="I12" s="43">
        <v>1000</v>
      </c>
      <c r="J12" s="5" t="s">
        <v>28</v>
      </c>
    </row>
    <row r="13" spans="1:15" x14ac:dyDescent="0.25">
      <c r="B13" s="1" t="s">
        <v>20</v>
      </c>
      <c r="C13" s="43">
        <v>3</v>
      </c>
      <c r="H13" s="1" t="s">
        <v>31</v>
      </c>
      <c r="I13" s="43">
        <v>750</v>
      </c>
      <c r="J13" s="5" t="s">
        <v>32</v>
      </c>
      <c r="K13" s="41"/>
      <c r="M13" s="41"/>
      <c r="N13" s="41"/>
      <c r="O13" s="43"/>
    </row>
    <row r="14" spans="1:15" x14ac:dyDescent="0.25">
      <c r="B14" s="1" t="s">
        <v>39</v>
      </c>
      <c r="C14" s="43">
        <f>$C$7*1000*1000/($C$6+C13)</f>
        <v>10000000</v>
      </c>
      <c r="D14" s="5" t="s">
        <v>40</v>
      </c>
      <c r="H14" s="1" t="s">
        <v>35</v>
      </c>
      <c r="I14" s="43">
        <f>(I12*1000*1000)/(8*I13)</f>
        <v>166666.66666666666</v>
      </c>
      <c r="J14" s="5" t="s">
        <v>36</v>
      </c>
      <c r="K14" s="41"/>
      <c r="M14" s="41"/>
      <c r="N14" s="41"/>
      <c r="O14" s="43"/>
    </row>
    <row r="15" spans="1:15" x14ac:dyDescent="0.25">
      <c r="B15" s="1"/>
      <c r="C15" s="117">
        <f>C14/1000</f>
        <v>10000</v>
      </c>
      <c r="D15" s="5" t="s">
        <v>41</v>
      </c>
      <c r="I15" s="43">
        <f>I14/1000</f>
        <v>166.66666666666666</v>
      </c>
      <c r="J15" s="5" t="s">
        <v>37</v>
      </c>
      <c r="K15" s="41"/>
      <c r="M15" s="41"/>
      <c r="N15" s="41"/>
      <c r="O15" s="43"/>
    </row>
    <row r="16" spans="1:15" x14ac:dyDescent="0.25">
      <c r="B16" s="1"/>
      <c r="C16" s="116"/>
      <c r="H16" s="1" t="s">
        <v>38</v>
      </c>
      <c r="I16" s="117">
        <f>I15*$C$5</f>
        <v>1333.3333333333333</v>
      </c>
      <c r="J16" s="5" t="s">
        <v>37</v>
      </c>
      <c r="K16" s="41"/>
      <c r="M16" s="41"/>
      <c r="N16" s="41"/>
      <c r="O16" s="43"/>
    </row>
    <row r="17" spans="1:15" x14ac:dyDescent="0.25">
      <c r="B17" s="1" t="s">
        <v>20</v>
      </c>
      <c r="C17" s="43">
        <v>7</v>
      </c>
      <c r="H17" s="1" t="s">
        <v>42</v>
      </c>
      <c r="I17" s="43">
        <f>10^10*(I13-14)/(I12*1000*1000)</f>
        <v>7360</v>
      </c>
      <c r="J17" s="5" t="s">
        <v>43</v>
      </c>
      <c r="K17" s="41"/>
      <c r="M17" s="41"/>
      <c r="N17" s="41"/>
      <c r="O17" s="43"/>
    </row>
    <row r="18" spans="1:15" x14ac:dyDescent="0.25">
      <c r="B18" s="1" t="s">
        <v>39</v>
      </c>
      <c r="C18" s="43">
        <f>$C$7*1000*1000/($C$6+C17)</f>
        <v>7142857.1428571427</v>
      </c>
      <c r="D18" s="5" t="s">
        <v>40</v>
      </c>
      <c r="K18" s="41"/>
      <c r="M18" s="41"/>
      <c r="N18" s="41"/>
      <c r="O18" s="43"/>
    </row>
    <row r="19" spans="1:15" x14ac:dyDescent="0.25">
      <c r="B19" s="1"/>
      <c r="C19" s="117">
        <f>C18/1000</f>
        <v>7142.8571428571431</v>
      </c>
      <c r="D19" s="5" t="s">
        <v>41</v>
      </c>
      <c r="H19" s="1" t="s">
        <v>27</v>
      </c>
      <c r="I19" s="43">
        <v>1000</v>
      </c>
      <c r="J19" s="5" t="s">
        <v>28</v>
      </c>
      <c r="K19" s="41"/>
      <c r="M19" s="41"/>
      <c r="N19" s="41"/>
      <c r="O19" s="43"/>
    </row>
    <row r="20" spans="1:15" x14ac:dyDescent="0.25">
      <c r="H20" s="1" t="s">
        <v>31</v>
      </c>
      <c r="I20" s="43">
        <v>1500</v>
      </c>
      <c r="J20" s="5" t="s">
        <v>32</v>
      </c>
      <c r="K20" s="41"/>
      <c r="M20" s="41"/>
      <c r="N20" s="41"/>
      <c r="O20" s="43"/>
    </row>
    <row r="21" spans="1:15" x14ac:dyDescent="0.25">
      <c r="C21" s="14"/>
      <c r="H21" s="1" t="s">
        <v>35</v>
      </c>
      <c r="I21" s="43">
        <f>(I19*1000*1000)/(8*I20)</f>
        <v>83333.333333333328</v>
      </c>
      <c r="J21" s="5" t="s">
        <v>36</v>
      </c>
    </row>
    <row r="22" spans="1:15" x14ac:dyDescent="0.25">
      <c r="I22" s="43">
        <f>I21/1000</f>
        <v>83.333333333333329</v>
      </c>
      <c r="J22" s="5" t="s">
        <v>37</v>
      </c>
    </row>
    <row r="23" spans="1:15" x14ac:dyDescent="0.25">
      <c r="H23" s="1" t="s">
        <v>38</v>
      </c>
      <c r="I23" s="117">
        <f>I22*$C$5</f>
        <v>666.66666666666663</v>
      </c>
      <c r="J23" s="5" t="s">
        <v>37</v>
      </c>
    </row>
    <row r="24" spans="1:15" x14ac:dyDescent="0.25">
      <c r="H24" s="1" t="s">
        <v>42</v>
      </c>
      <c r="I24" s="43">
        <f>10^10*(I20-14)/(I19*1000*1000)</f>
        <v>14860</v>
      </c>
      <c r="J24" s="5" t="s">
        <v>43</v>
      </c>
    </row>
    <row r="26" spans="1:15" x14ac:dyDescent="0.25">
      <c r="B26" s="5" t="s">
        <v>45</v>
      </c>
    </row>
    <row r="28" spans="1:15" ht="15.75" thickBot="1" x14ac:dyDescent="0.3">
      <c r="A28" s="35"/>
      <c r="B28" s="35"/>
      <c r="C28" s="35"/>
      <c r="D28" s="35"/>
      <c r="E28" s="35"/>
      <c r="F28" s="35"/>
      <c r="G28" s="35"/>
      <c r="H28" s="35"/>
      <c r="I28" s="35"/>
      <c r="J28" s="35"/>
      <c r="K28" s="35"/>
      <c r="L28" s="35"/>
      <c r="M28" s="35"/>
      <c r="N28" s="35"/>
    </row>
    <row r="29" spans="1:15" ht="15.75" thickTop="1" x14ac:dyDescent="0.25">
      <c r="A29" s="5" t="s">
        <v>1</v>
      </c>
      <c r="M29" s="1" t="s">
        <v>44</v>
      </c>
      <c r="O29" s="37"/>
    </row>
  </sheetData>
  <pageMargins left="0.7" right="0.7" top="0.75" bottom="0.75" header="0.3" footer="0.3"/>
  <pageSetup paperSize="9" scale="55" orientation="landscape" r:id="rId1"/>
  <drawing r:id="rId2"/>
  <legacyDrawing r:id="rId3"/>
  <oleObjects>
    <mc:AlternateContent xmlns:mc="http://schemas.openxmlformats.org/markup-compatibility/2006">
      <mc:Choice Requires="x14">
        <oleObject progId="Visio.Drawing.11" shapeId="2050" r:id="rId4">
          <objectPr defaultSize="0" autoPict="0" r:id="rId5">
            <anchor moveWithCells="1">
              <from>
                <xdr:col>0</xdr:col>
                <xdr:colOff>0</xdr:colOff>
                <xdr:row>0</xdr:row>
                <xdr:rowOff>0</xdr:rowOff>
              </from>
              <to>
                <xdr:col>1</xdr:col>
                <xdr:colOff>228600</xdr:colOff>
                <xdr:row>1</xdr:row>
                <xdr:rowOff>390525</xdr:rowOff>
              </to>
            </anchor>
          </objectPr>
        </oleObject>
      </mc:Choice>
      <mc:Fallback>
        <oleObject progId="Visio.Drawing.11" shapeId="2050" r:id="rId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O36"/>
  <sheetViews>
    <sheetView zoomScaleNormal="100" workbookViewId="0">
      <pane ySplit="2" topLeftCell="A3" activePane="bottomLeft" state="frozen"/>
      <selection pane="bottomLeft" activeCell="C22" sqref="C22"/>
    </sheetView>
  </sheetViews>
  <sheetFormatPr defaultRowHeight="15" x14ac:dyDescent="0.25"/>
  <cols>
    <col min="1" max="1" width="9.140625" style="5"/>
    <col min="2" max="2" width="25.140625" style="5" customWidth="1"/>
    <col min="3" max="3" width="27.28515625" style="5" customWidth="1"/>
    <col min="4" max="4" width="13" style="5" bestFit="1" customWidth="1"/>
    <col min="5" max="5" width="9.140625" style="5"/>
    <col min="6" max="7" width="4.85546875" style="5" customWidth="1"/>
    <col min="8" max="8" width="28.140625" style="5" customWidth="1"/>
    <col min="9" max="9" width="25.140625" style="5" customWidth="1"/>
    <col min="10" max="10" width="14.5703125" style="5" customWidth="1"/>
    <col min="11" max="11" width="9.140625" style="5"/>
    <col min="12" max="12" width="9.28515625" style="5" bestFit="1" customWidth="1"/>
    <col min="13" max="16384" width="9.140625" style="5"/>
  </cols>
  <sheetData>
    <row r="1" spans="1:15" ht="18.75" x14ac:dyDescent="0.3">
      <c r="M1" s="55" t="s">
        <v>22</v>
      </c>
    </row>
    <row r="2" spans="1:15" ht="39" customHeight="1" thickBot="1" x14ac:dyDescent="0.3">
      <c r="A2" s="35"/>
      <c r="B2" s="35"/>
      <c r="C2" s="35"/>
      <c r="D2" s="35"/>
      <c r="E2" s="35"/>
      <c r="F2" s="35"/>
      <c r="G2" s="35"/>
      <c r="H2" s="35"/>
      <c r="I2" s="35"/>
      <c r="J2" s="35"/>
      <c r="K2" s="35"/>
      <c r="L2" s="35"/>
      <c r="M2" s="50" t="s">
        <v>48</v>
      </c>
      <c r="N2" s="35"/>
      <c r="O2" s="35"/>
    </row>
    <row r="3" spans="1:15" ht="15.75" thickTop="1" x14ac:dyDescent="0.25"/>
    <row r="4" spans="1:15" x14ac:dyDescent="0.25">
      <c r="B4" s="1" t="s">
        <v>49</v>
      </c>
      <c r="H4" s="1"/>
      <c r="I4" s="43"/>
      <c r="O4" s="43"/>
    </row>
    <row r="5" spans="1:15" x14ac:dyDescent="0.25">
      <c r="B5" s="1" t="s">
        <v>25</v>
      </c>
      <c r="C5" s="14">
        <v>8</v>
      </c>
      <c r="H5" s="1"/>
      <c r="I5" s="14"/>
      <c r="O5" s="43"/>
    </row>
    <row r="6" spans="1:15" x14ac:dyDescent="0.25">
      <c r="B6" s="1" t="s">
        <v>33</v>
      </c>
      <c r="C6" s="14">
        <v>125</v>
      </c>
      <c r="D6" s="5" t="s">
        <v>34</v>
      </c>
      <c r="H6" s="1"/>
      <c r="I6" s="14"/>
    </row>
    <row r="7" spans="1:15" x14ac:dyDescent="0.25">
      <c r="B7" s="1" t="s">
        <v>50</v>
      </c>
      <c r="C7" s="14">
        <v>64</v>
      </c>
      <c r="D7" s="5" t="s">
        <v>3</v>
      </c>
      <c r="E7" s="14"/>
      <c r="H7" s="1"/>
      <c r="I7" s="14"/>
      <c r="K7" s="14"/>
    </row>
    <row r="8" spans="1:15" x14ac:dyDescent="0.25">
      <c r="B8" s="1" t="s">
        <v>391</v>
      </c>
      <c r="C8" s="14">
        <f>C7*C6*1000*1000</f>
        <v>8000000000</v>
      </c>
      <c r="D8" s="5" t="s">
        <v>54</v>
      </c>
      <c r="E8" s="14"/>
      <c r="H8" s="1"/>
      <c r="I8" s="14"/>
      <c r="K8" s="14"/>
    </row>
    <row r="9" spans="1:15" x14ac:dyDescent="0.25">
      <c r="E9" s="14"/>
      <c r="H9" s="1"/>
      <c r="I9" s="14"/>
      <c r="K9" s="14"/>
    </row>
    <row r="10" spans="1:15" x14ac:dyDescent="0.25">
      <c r="B10" s="1" t="s">
        <v>52</v>
      </c>
      <c r="C10" s="115">
        <v>64</v>
      </c>
      <c r="D10" s="5" t="s">
        <v>51</v>
      </c>
      <c r="E10" s="14"/>
      <c r="H10" s="1" t="s">
        <v>52</v>
      </c>
      <c r="I10" s="115">
        <v>500</v>
      </c>
      <c r="J10" s="5" t="s">
        <v>51</v>
      </c>
      <c r="K10" s="14"/>
    </row>
    <row r="11" spans="1:15" x14ac:dyDescent="0.25">
      <c r="B11" s="1" t="s">
        <v>392</v>
      </c>
      <c r="C11" s="14">
        <f>C10*8/$C$7</f>
        <v>8</v>
      </c>
      <c r="D11" s="5" t="s">
        <v>30</v>
      </c>
      <c r="H11" s="1" t="s">
        <v>392</v>
      </c>
      <c r="I11" s="14">
        <f>I10*8/$C$7</f>
        <v>62.5</v>
      </c>
      <c r="J11" s="5" t="s">
        <v>30</v>
      </c>
    </row>
    <row r="12" spans="1:15" x14ac:dyDescent="0.25">
      <c r="B12" s="1" t="s">
        <v>393</v>
      </c>
      <c r="C12" s="14">
        <v>3</v>
      </c>
      <c r="D12" s="5" t="s">
        <v>30</v>
      </c>
      <c r="H12" s="1" t="s">
        <v>393</v>
      </c>
      <c r="I12" s="14">
        <f>$C$12</f>
        <v>3</v>
      </c>
      <c r="J12" s="5" t="s">
        <v>30</v>
      </c>
    </row>
    <row r="13" spans="1:15" x14ac:dyDescent="0.25">
      <c r="B13" s="1" t="s">
        <v>394</v>
      </c>
      <c r="C13" s="14">
        <f>C12+C11</f>
        <v>11</v>
      </c>
      <c r="D13" s="5" t="s">
        <v>30</v>
      </c>
      <c r="H13" s="1" t="s">
        <v>394</v>
      </c>
      <c r="I13" s="14">
        <f>I12+I11</f>
        <v>65.5</v>
      </c>
      <c r="J13" s="5" t="s">
        <v>30</v>
      </c>
    </row>
    <row r="14" spans="1:15" x14ac:dyDescent="0.25">
      <c r="B14" s="1" t="s">
        <v>53</v>
      </c>
      <c r="C14" s="43">
        <f>C11/C13*$C$8</f>
        <v>5818181818.181818</v>
      </c>
      <c r="D14" s="5" t="s">
        <v>54</v>
      </c>
      <c r="H14" s="1" t="s">
        <v>53</v>
      </c>
      <c r="I14" s="43">
        <f>I11/I13*$C$8</f>
        <v>7633587786.2595425</v>
      </c>
      <c r="J14" s="5" t="s">
        <v>54</v>
      </c>
    </row>
    <row r="15" spans="1:15" x14ac:dyDescent="0.25">
      <c r="B15" s="1"/>
      <c r="C15" s="43">
        <f>C14/1000</f>
        <v>5818181.8181818184</v>
      </c>
      <c r="D15" s="5" t="s">
        <v>55</v>
      </c>
      <c r="H15" s="1"/>
      <c r="I15" s="43">
        <f>I14/1000</f>
        <v>7633587.7862595422</v>
      </c>
      <c r="J15" s="5" t="s">
        <v>55</v>
      </c>
    </row>
    <row r="16" spans="1:15" x14ac:dyDescent="0.25">
      <c r="B16" s="1"/>
      <c r="C16" s="43">
        <f>C15/1000</f>
        <v>5818.181818181818</v>
      </c>
      <c r="D16" s="5" t="s">
        <v>28</v>
      </c>
      <c r="H16" s="1"/>
      <c r="I16" s="43">
        <f>I15/1000</f>
        <v>7633.5877862595426</v>
      </c>
      <c r="J16" s="5" t="s">
        <v>28</v>
      </c>
      <c r="M16" s="41"/>
      <c r="O16" s="43"/>
    </row>
    <row r="17" spans="2:15" x14ac:dyDescent="0.25">
      <c r="B17" s="1"/>
      <c r="C17" s="46">
        <f>C16/1000</f>
        <v>5.8181818181818183</v>
      </c>
      <c r="D17" s="5" t="s">
        <v>56</v>
      </c>
      <c r="H17" s="1"/>
      <c r="I17" s="46">
        <f>I16/1000</f>
        <v>7.6335877862595423</v>
      </c>
      <c r="J17" s="5" t="s">
        <v>56</v>
      </c>
      <c r="M17" s="41"/>
      <c r="O17" s="43"/>
    </row>
    <row r="18" spans="2:15" x14ac:dyDescent="0.25">
      <c r="B18" s="1" t="s">
        <v>57</v>
      </c>
      <c r="C18" s="46">
        <f>C17/$C$5</f>
        <v>0.72727272727272729</v>
      </c>
      <c r="D18" s="5" t="s">
        <v>56</v>
      </c>
      <c r="H18" s="1" t="s">
        <v>57</v>
      </c>
      <c r="I18" s="46">
        <f>I17/$C$5</f>
        <v>0.95419847328244278</v>
      </c>
      <c r="J18" s="5" t="s">
        <v>56</v>
      </c>
      <c r="K18" s="41"/>
      <c r="M18" s="41"/>
      <c r="O18" s="43"/>
    </row>
    <row r="19" spans="2:15" x14ac:dyDescent="0.25">
      <c r="B19" s="1"/>
      <c r="C19" s="43"/>
      <c r="H19" s="1"/>
      <c r="I19" s="43"/>
      <c r="K19" s="41"/>
      <c r="L19" s="41"/>
      <c r="M19" s="41"/>
      <c r="O19" s="43"/>
    </row>
    <row r="20" spans="2:15" x14ac:dyDescent="0.25">
      <c r="B20" s="1"/>
      <c r="C20" s="43"/>
      <c r="I20" s="43"/>
      <c r="K20" s="41"/>
      <c r="L20" s="41"/>
      <c r="M20" s="41"/>
      <c r="O20" s="43"/>
    </row>
    <row r="21" spans="2:15" x14ac:dyDescent="0.25">
      <c r="B21" s="1"/>
      <c r="C21" s="14"/>
      <c r="H21" s="1"/>
      <c r="I21" s="14"/>
      <c r="K21" s="41"/>
      <c r="L21" s="41"/>
      <c r="M21" s="41"/>
      <c r="O21" s="43"/>
    </row>
    <row r="22" spans="2:15" x14ac:dyDescent="0.25">
      <c r="B22" s="1" t="s">
        <v>52</v>
      </c>
      <c r="C22" s="115">
        <v>1000</v>
      </c>
      <c r="D22" s="5" t="s">
        <v>51</v>
      </c>
      <c r="H22" s="1" t="s">
        <v>52</v>
      </c>
      <c r="I22" s="115">
        <v>1500</v>
      </c>
      <c r="J22" s="5" t="s">
        <v>51</v>
      </c>
      <c r="K22" s="41"/>
      <c r="L22" s="41"/>
      <c r="M22" s="41"/>
      <c r="O22" s="43"/>
    </row>
    <row r="23" spans="2:15" x14ac:dyDescent="0.25">
      <c r="B23" s="1" t="s">
        <v>392</v>
      </c>
      <c r="C23" s="14">
        <f>C22*8/$C$7</f>
        <v>125</v>
      </c>
      <c r="D23" s="5" t="s">
        <v>30</v>
      </c>
      <c r="H23" s="1" t="s">
        <v>392</v>
      </c>
      <c r="I23" s="14">
        <f>I22*8/$C$7</f>
        <v>187.5</v>
      </c>
      <c r="J23" s="5" t="s">
        <v>30</v>
      </c>
      <c r="K23" s="41"/>
      <c r="L23" s="41"/>
      <c r="M23" s="41"/>
      <c r="O23" s="43"/>
    </row>
    <row r="24" spans="2:15" x14ac:dyDescent="0.25">
      <c r="B24" s="1" t="s">
        <v>393</v>
      </c>
      <c r="C24" s="14">
        <f>$C$12</f>
        <v>3</v>
      </c>
      <c r="D24" s="5" t="s">
        <v>30</v>
      </c>
      <c r="H24" s="1" t="s">
        <v>393</v>
      </c>
      <c r="I24" s="14">
        <f>$C$12</f>
        <v>3</v>
      </c>
      <c r="J24" s="5" t="s">
        <v>30</v>
      </c>
      <c r="L24" s="41"/>
      <c r="M24" s="41"/>
      <c r="O24" s="43"/>
    </row>
    <row r="25" spans="2:15" x14ac:dyDescent="0.25">
      <c r="B25" s="1" t="s">
        <v>394</v>
      </c>
      <c r="C25" s="14">
        <f>C24+C23</f>
        <v>128</v>
      </c>
      <c r="D25" s="5" t="s">
        <v>30</v>
      </c>
      <c r="H25" s="1" t="s">
        <v>394</v>
      </c>
      <c r="I25" s="14">
        <f>I24+I23</f>
        <v>190.5</v>
      </c>
      <c r="J25" s="5" t="s">
        <v>30</v>
      </c>
      <c r="M25" s="41"/>
      <c r="O25" s="43"/>
    </row>
    <row r="26" spans="2:15" x14ac:dyDescent="0.25">
      <c r="B26" s="1" t="s">
        <v>53</v>
      </c>
      <c r="C26" s="43">
        <f>C23/C25*$C$8</f>
        <v>7812500000</v>
      </c>
      <c r="D26" s="5" t="s">
        <v>54</v>
      </c>
      <c r="E26" s="14"/>
      <c r="H26" s="1" t="s">
        <v>53</v>
      </c>
      <c r="I26" s="43">
        <f>I23/I25*$C$8</f>
        <v>7874015748.031496</v>
      </c>
      <c r="J26" s="5" t="s">
        <v>54</v>
      </c>
      <c r="K26" s="14"/>
      <c r="M26" s="41"/>
      <c r="O26" s="43"/>
    </row>
    <row r="27" spans="2:15" x14ac:dyDescent="0.25">
      <c r="B27" s="1"/>
      <c r="C27" s="43">
        <f>C26/1000</f>
        <v>7812500</v>
      </c>
      <c r="D27" s="5" t="s">
        <v>55</v>
      </c>
      <c r="E27" s="14"/>
      <c r="H27" s="1"/>
      <c r="I27" s="43">
        <f>I26/1000</f>
        <v>7874015.7480314961</v>
      </c>
      <c r="J27" s="5" t="s">
        <v>55</v>
      </c>
      <c r="K27" s="14"/>
      <c r="M27" s="41"/>
      <c r="O27" s="43"/>
    </row>
    <row r="28" spans="2:15" x14ac:dyDescent="0.25">
      <c r="B28" s="1"/>
      <c r="C28" s="43">
        <f>C27/1000</f>
        <v>7812.5</v>
      </c>
      <c r="D28" s="5" t="s">
        <v>28</v>
      </c>
      <c r="H28" s="1"/>
      <c r="I28" s="43">
        <f>I27/1000</f>
        <v>7874.0157480314965</v>
      </c>
      <c r="J28" s="5" t="s">
        <v>28</v>
      </c>
    </row>
    <row r="29" spans="2:15" x14ac:dyDescent="0.25">
      <c r="B29" s="1"/>
      <c r="C29" s="46">
        <f>C28/1000</f>
        <v>7.8125</v>
      </c>
      <c r="D29" s="5" t="s">
        <v>56</v>
      </c>
      <c r="H29" s="1"/>
      <c r="I29" s="46">
        <f>I28/1000</f>
        <v>7.8740157480314963</v>
      </c>
      <c r="J29" s="5" t="s">
        <v>56</v>
      </c>
    </row>
    <row r="30" spans="2:15" x14ac:dyDescent="0.25">
      <c r="B30" s="1" t="s">
        <v>57</v>
      </c>
      <c r="C30" s="46">
        <f>C29/$C$5</f>
        <v>0.9765625</v>
      </c>
      <c r="D30" s="5" t="s">
        <v>56</v>
      </c>
      <c r="H30" s="1" t="s">
        <v>57</v>
      </c>
      <c r="I30" s="46">
        <f>I29/$C$5</f>
        <v>0.98425196850393704</v>
      </c>
      <c r="J30" s="5" t="s">
        <v>56</v>
      </c>
    </row>
    <row r="31" spans="2:15" x14ac:dyDescent="0.25">
      <c r="B31" s="1"/>
      <c r="C31" s="43"/>
      <c r="H31" s="1"/>
      <c r="I31" s="43"/>
    </row>
    <row r="32" spans="2:15" x14ac:dyDescent="0.25">
      <c r="B32" s="1"/>
      <c r="C32" s="46"/>
      <c r="H32" s="1"/>
      <c r="I32" s="46"/>
    </row>
    <row r="33" spans="1:15" x14ac:dyDescent="0.25">
      <c r="B33" s="1"/>
      <c r="C33" s="46"/>
      <c r="H33" s="1"/>
      <c r="I33" s="46"/>
    </row>
    <row r="35" spans="1:15" ht="15.75" thickBot="1" x14ac:dyDescent="0.3">
      <c r="A35" s="35"/>
      <c r="B35" s="35"/>
      <c r="C35" s="35"/>
      <c r="D35" s="35"/>
      <c r="E35" s="35"/>
      <c r="F35" s="35"/>
      <c r="G35" s="35"/>
      <c r="H35" s="35"/>
      <c r="I35" s="35"/>
      <c r="J35" s="35"/>
      <c r="K35" s="35"/>
      <c r="L35" s="35"/>
      <c r="M35" s="35"/>
      <c r="N35" s="35"/>
    </row>
    <row r="36" spans="1:15" ht="15.75" thickTop="1" x14ac:dyDescent="0.25">
      <c r="A36" s="5" t="s">
        <v>1</v>
      </c>
      <c r="M36" s="1" t="s">
        <v>48</v>
      </c>
      <c r="O36" s="37"/>
    </row>
  </sheetData>
  <pageMargins left="0.7" right="0.7" top="0.75" bottom="0.75" header="0.3" footer="0.3"/>
  <pageSetup paperSize="9" scale="54" orientation="landscape" r:id="rId1"/>
  <drawing r:id="rId2"/>
  <legacyDrawing r:id="rId3"/>
  <oleObjects>
    <mc:AlternateContent xmlns:mc="http://schemas.openxmlformats.org/markup-compatibility/2006">
      <mc:Choice Requires="x14">
        <oleObject progId="Visio.Drawing.11" shapeId="3074" r:id="rId4">
          <objectPr defaultSize="0" autoPict="0" r:id="rId5">
            <anchor moveWithCells="1">
              <from>
                <xdr:col>0</xdr:col>
                <xdr:colOff>0</xdr:colOff>
                <xdr:row>0</xdr:row>
                <xdr:rowOff>0</xdr:rowOff>
              </from>
              <to>
                <xdr:col>1</xdr:col>
                <xdr:colOff>228600</xdr:colOff>
                <xdr:row>1</xdr:row>
                <xdr:rowOff>390525</xdr:rowOff>
              </to>
            </anchor>
          </objectPr>
        </oleObject>
      </mc:Choice>
      <mc:Fallback>
        <oleObject progId="Visio.Drawing.11" shapeId="3074"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Q28"/>
  <sheetViews>
    <sheetView workbookViewId="0">
      <pane ySplit="2" topLeftCell="A3" activePane="bottomLeft" state="frozen"/>
      <selection pane="bottomLeft" activeCell="H42" sqref="H42"/>
    </sheetView>
  </sheetViews>
  <sheetFormatPr defaultRowHeight="15" x14ac:dyDescent="0.25"/>
  <cols>
    <col min="1" max="1" width="13.85546875" style="5" customWidth="1"/>
    <col min="2" max="2" width="27.7109375" style="5" customWidth="1"/>
    <col min="3" max="3" width="8.85546875" style="5" customWidth="1"/>
    <col min="4" max="4" width="10.140625" style="5" customWidth="1"/>
    <col min="5" max="8" width="8.85546875" style="5" customWidth="1"/>
    <col min="9" max="9" width="9.140625" style="5"/>
    <col min="10" max="10" width="27.7109375" style="5" customWidth="1"/>
    <col min="11" max="11" width="10.42578125" style="5" customWidth="1"/>
    <col min="12" max="16384" width="9.140625" style="5"/>
  </cols>
  <sheetData>
    <row r="1" spans="1:17" ht="18.75" x14ac:dyDescent="0.3">
      <c r="O1" s="55" t="s">
        <v>22</v>
      </c>
    </row>
    <row r="2" spans="1:17" ht="39" customHeight="1" thickBot="1" x14ac:dyDescent="0.3">
      <c r="A2" s="35"/>
      <c r="B2" s="35"/>
      <c r="C2" s="35"/>
      <c r="D2" s="35"/>
      <c r="E2" s="35"/>
      <c r="F2" s="35"/>
      <c r="G2" s="35"/>
      <c r="H2" s="35"/>
      <c r="I2" s="35"/>
      <c r="J2" s="35"/>
      <c r="K2" s="35"/>
      <c r="L2" s="35"/>
      <c r="M2" s="35"/>
      <c r="N2" s="35"/>
      <c r="O2" s="50" t="s">
        <v>121</v>
      </c>
      <c r="P2" s="35"/>
      <c r="Q2" s="35"/>
    </row>
    <row r="3" spans="1:17" ht="15.75" thickTop="1" x14ac:dyDescent="0.25"/>
    <row r="4" spans="1:17" x14ac:dyDescent="0.25">
      <c r="B4" s="5" t="s">
        <v>134</v>
      </c>
      <c r="C4" s="14" t="s">
        <v>98</v>
      </c>
    </row>
    <row r="5" spans="1:17" x14ac:dyDescent="0.25">
      <c r="B5" s="5" t="s">
        <v>127</v>
      </c>
      <c r="C5" s="14">
        <f>IF($C$4="Yes",1518,1522)</f>
        <v>1518</v>
      </c>
      <c r="D5" s="5" t="s">
        <v>32</v>
      </c>
      <c r="F5" s="5" t="s">
        <v>128</v>
      </c>
      <c r="H5" s="14">
        <f>IF($C$4="Yes",60,64)</f>
        <v>60</v>
      </c>
      <c r="I5" s="5" t="s">
        <v>32</v>
      </c>
    </row>
    <row r="7" spans="1:17" x14ac:dyDescent="0.25">
      <c r="B7" s="1" t="s">
        <v>125</v>
      </c>
      <c r="I7" s="1"/>
      <c r="J7" s="1" t="s">
        <v>126</v>
      </c>
      <c r="Q7" s="43"/>
    </row>
    <row r="8" spans="1:17" x14ac:dyDescent="0.25">
      <c r="B8" s="1" t="s">
        <v>118</v>
      </c>
      <c r="C8" s="1" t="s">
        <v>119</v>
      </c>
      <c r="D8" s="10"/>
      <c r="E8" s="16" t="s">
        <v>162</v>
      </c>
      <c r="F8" s="16" t="s">
        <v>163</v>
      </c>
      <c r="G8" s="119" t="s">
        <v>120</v>
      </c>
      <c r="H8" s="119"/>
      <c r="I8" s="119"/>
      <c r="J8" s="1" t="s">
        <v>118</v>
      </c>
      <c r="K8" s="1" t="s">
        <v>119</v>
      </c>
      <c r="L8" s="10" t="s">
        <v>120</v>
      </c>
      <c r="M8" s="16" t="s">
        <v>162</v>
      </c>
      <c r="N8" s="16" t="s">
        <v>163</v>
      </c>
      <c r="O8" s="119" t="s">
        <v>120</v>
      </c>
      <c r="P8" s="119"/>
      <c r="Q8" s="119"/>
    </row>
    <row r="9" spans="1:17" x14ac:dyDescent="0.25">
      <c r="B9" s="1"/>
      <c r="C9" s="1"/>
      <c r="D9" s="16" t="s">
        <v>132</v>
      </c>
      <c r="E9" s="16" t="s">
        <v>133</v>
      </c>
      <c r="F9" s="16" t="s">
        <v>133</v>
      </c>
      <c r="G9" s="16" t="s">
        <v>32</v>
      </c>
      <c r="H9" s="16" t="s">
        <v>130</v>
      </c>
      <c r="I9" s="16" t="s">
        <v>131</v>
      </c>
      <c r="J9" s="1"/>
      <c r="K9" s="1"/>
      <c r="L9" s="16" t="s">
        <v>132</v>
      </c>
      <c r="M9" s="16" t="s">
        <v>133</v>
      </c>
      <c r="N9" s="16" t="s">
        <v>133</v>
      </c>
      <c r="O9" s="16" t="s">
        <v>32</v>
      </c>
      <c r="P9" s="16" t="s">
        <v>130</v>
      </c>
      <c r="Q9" s="16" t="s">
        <v>131</v>
      </c>
    </row>
    <row r="10" spans="1:17" x14ac:dyDescent="0.25">
      <c r="B10" s="5" t="s">
        <v>122</v>
      </c>
      <c r="C10" s="18" t="s">
        <v>124</v>
      </c>
      <c r="D10" s="14">
        <v>2048</v>
      </c>
      <c r="E10" s="14">
        <v>32</v>
      </c>
      <c r="F10" s="14">
        <v>32</v>
      </c>
      <c r="G10" s="14">
        <f>D10*E10/8</f>
        <v>8192</v>
      </c>
      <c r="H10" s="46">
        <f>G10/$H$5</f>
        <v>136.53333333333333</v>
      </c>
      <c r="I10" s="46">
        <f>G10/$C$5</f>
        <v>5.3965744400527011</v>
      </c>
      <c r="J10" s="5" t="s">
        <v>122</v>
      </c>
      <c r="K10" s="93" t="s">
        <v>124</v>
      </c>
      <c r="L10" s="14">
        <v>2048</v>
      </c>
      <c r="M10" s="14">
        <v>32</v>
      </c>
      <c r="N10" s="14">
        <v>32</v>
      </c>
      <c r="O10" s="14">
        <f>L10*M10/8</f>
        <v>8192</v>
      </c>
      <c r="P10" s="46">
        <f>O10/$H$5</f>
        <v>136.53333333333333</v>
      </c>
      <c r="Q10" s="46">
        <f>O10/$C$5</f>
        <v>5.3965744400527011</v>
      </c>
    </row>
    <row r="11" spans="1:17" x14ac:dyDescent="0.25">
      <c r="B11" s="18" t="s">
        <v>123</v>
      </c>
      <c r="C11" s="18" t="s">
        <v>124</v>
      </c>
      <c r="D11" s="14">
        <v>2048</v>
      </c>
      <c r="E11" s="14">
        <v>32</v>
      </c>
      <c r="F11" s="14">
        <v>64</v>
      </c>
      <c r="G11" s="14">
        <f>D11*E11/8</f>
        <v>8192</v>
      </c>
      <c r="H11" s="46">
        <f>G11/H5</f>
        <v>136.53333333333333</v>
      </c>
      <c r="I11" s="46">
        <f>G11/C5</f>
        <v>5.3965744400527011</v>
      </c>
      <c r="J11" s="18" t="s">
        <v>123</v>
      </c>
      <c r="K11" s="18" t="s">
        <v>124</v>
      </c>
      <c r="L11" s="14">
        <v>1024</v>
      </c>
      <c r="M11" s="14">
        <v>64</v>
      </c>
      <c r="N11" s="14">
        <v>32</v>
      </c>
      <c r="O11" s="14">
        <f>L11*M11/8</f>
        <v>8192</v>
      </c>
      <c r="P11" s="46">
        <f>O11/$H$5</f>
        <v>136.53333333333333</v>
      </c>
      <c r="Q11" s="46">
        <f>O11/$C$5</f>
        <v>5.3965744400527011</v>
      </c>
    </row>
    <row r="12" spans="1:17" x14ac:dyDescent="0.25">
      <c r="B12" s="1"/>
      <c r="C12" s="18" t="s">
        <v>117</v>
      </c>
      <c r="D12" s="43">
        <v>256</v>
      </c>
      <c r="E12" s="14">
        <f>48+48+12+4</f>
        <v>112</v>
      </c>
      <c r="F12" s="14">
        <f>48+48+12+4</f>
        <v>112</v>
      </c>
      <c r="G12" s="43"/>
      <c r="H12" s="46">
        <f>D12</f>
        <v>256</v>
      </c>
      <c r="I12" s="46">
        <f>H12</f>
        <v>256</v>
      </c>
      <c r="J12" s="1"/>
      <c r="K12" s="47" t="s">
        <v>129</v>
      </c>
      <c r="L12" s="43">
        <v>256</v>
      </c>
      <c r="M12" s="14">
        <v>16</v>
      </c>
      <c r="N12" s="14">
        <v>16</v>
      </c>
      <c r="O12" s="43"/>
      <c r="P12" s="46">
        <f>L12</f>
        <v>256</v>
      </c>
      <c r="Q12" s="46">
        <f>P12</f>
        <v>256</v>
      </c>
    </row>
    <row r="13" spans="1:17" x14ac:dyDescent="0.25">
      <c r="B13" s="1"/>
      <c r="C13" s="47" t="s">
        <v>129</v>
      </c>
      <c r="D13" s="43">
        <v>256</v>
      </c>
      <c r="E13" s="14">
        <v>32</v>
      </c>
      <c r="F13" s="14">
        <v>32</v>
      </c>
      <c r="G13" s="43"/>
      <c r="H13" s="46">
        <f>D13</f>
        <v>256</v>
      </c>
      <c r="I13" s="46">
        <f>H13</f>
        <v>256</v>
      </c>
      <c r="J13" s="1"/>
      <c r="Q13" s="43"/>
    </row>
    <row r="14" spans="1:17" x14ac:dyDescent="0.25">
      <c r="C14" s="5" t="s">
        <v>161</v>
      </c>
      <c r="D14" s="43">
        <v>256</v>
      </c>
      <c r="E14" s="14">
        <v>16</v>
      </c>
      <c r="F14" s="14">
        <v>16</v>
      </c>
      <c r="G14" s="43"/>
      <c r="H14" s="46">
        <f>D14</f>
        <v>256</v>
      </c>
      <c r="I14" s="46">
        <f>H14</f>
        <v>256</v>
      </c>
      <c r="J14" s="43"/>
      <c r="L14" s="41"/>
      <c r="M14" s="41"/>
      <c r="O14" s="41"/>
      <c r="Q14" s="43"/>
    </row>
    <row r="15" spans="1:17" x14ac:dyDescent="0.25">
      <c r="B15" s="1"/>
      <c r="C15" s="43"/>
      <c r="J15" s="43"/>
      <c r="L15" s="41"/>
      <c r="M15" s="41"/>
      <c r="N15" s="41"/>
      <c r="O15" s="41"/>
      <c r="Q15" s="43"/>
    </row>
    <row r="16" spans="1:17" x14ac:dyDescent="0.25">
      <c r="B16" s="1"/>
      <c r="C16" s="14"/>
      <c r="I16" s="1"/>
      <c r="J16" s="14"/>
      <c r="N16" s="41"/>
      <c r="O16" s="41"/>
      <c r="Q16" s="43"/>
    </row>
    <row r="17" spans="1:17" x14ac:dyDescent="0.25">
      <c r="B17" s="1"/>
      <c r="C17" s="14"/>
      <c r="I17" s="1"/>
      <c r="J17" s="14"/>
      <c r="O17" s="41"/>
      <c r="Q17" s="43"/>
    </row>
    <row r="18" spans="1:17" x14ac:dyDescent="0.25">
      <c r="B18" s="1"/>
      <c r="C18" s="14"/>
      <c r="F18" s="14"/>
      <c r="I18" s="1"/>
      <c r="J18" s="14"/>
      <c r="L18" s="14"/>
      <c r="M18" s="14"/>
      <c r="O18" s="41"/>
      <c r="Q18" s="43"/>
    </row>
    <row r="19" spans="1:17" x14ac:dyDescent="0.25">
      <c r="B19" s="1"/>
      <c r="C19" s="14"/>
      <c r="F19" s="14"/>
      <c r="I19" s="1"/>
      <c r="J19" s="14"/>
      <c r="L19" s="14"/>
      <c r="M19" s="14"/>
      <c r="O19" s="41"/>
      <c r="Q19" s="43"/>
    </row>
    <row r="20" spans="1:17" x14ac:dyDescent="0.25">
      <c r="B20" s="1"/>
      <c r="C20" s="14"/>
      <c r="I20" s="1"/>
      <c r="J20" s="14"/>
    </row>
    <row r="21" spans="1:17" x14ac:dyDescent="0.25">
      <c r="B21" s="1"/>
      <c r="C21" s="43"/>
      <c r="I21" s="1"/>
      <c r="J21" s="43"/>
    </row>
    <row r="22" spans="1:17" x14ac:dyDescent="0.25">
      <c r="B22" s="1"/>
      <c r="C22" s="43"/>
      <c r="I22" s="1"/>
      <c r="J22" s="43"/>
    </row>
    <row r="23" spans="1:17" x14ac:dyDescent="0.25">
      <c r="B23" s="1"/>
      <c r="C23" s="43"/>
      <c r="I23" s="1"/>
      <c r="J23" s="43"/>
    </row>
    <row r="24" spans="1:17" x14ac:dyDescent="0.25">
      <c r="B24" s="1"/>
      <c r="C24" s="46"/>
      <c r="I24" s="1"/>
      <c r="J24" s="46"/>
    </row>
    <row r="25" spans="1:17" x14ac:dyDescent="0.25">
      <c r="B25" s="1"/>
      <c r="C25" s="46"/>
      <c r="I25" s="1"/>
      <c r="J25" s="46"/>
    </row>
    <row r="27" spans="1:17" ht="15.75" thickBot="1" x14ac:dyDescent="0.3">
      <c r="A27" s="35"/>
      <c r="B27" s="35"/>
      <c r="C27" s="35"/>
      <c r="D27" s="35"/>
      <c r="E27" s="35"/>
      <c r="F27" s="35"/>
      <c r="G27" s="35"/>
      <c r="H27" s="35"/>
      <c r="I27" s="35"/>
      <c r="J27" s="35"/>
      <c r="K27" s="35"/>
      <c r="L27" s="35"/>
      <c r="M27" s="35"/>
      <c r="N27" s="35"/>
      <c r="O27" s="35"/>
      <c r="P27" s="35"/>
    </row>
    <row r="28" spans="1:17" ht="15.75" thickTop="1" x14ac:dyDescent="0.25">
      <c r="A28" s="5" t="s">
        <v>1</v>
      </c>
      <c r="O28" s="1" t="s">
        <v>121</v>
      </c>
      <c r="Q28" s="37"/>
    </row>
  </sheetData>
  <mergeCells count="2">
    <mergeCell ref="G8:I8"/>
    <mergeCell ref="O8:Q8"/>
  </mergeCells>
  <pageMargins left="0.7" right="0.7" top="0.75" bottom="0.75" header="0.3" footer="0.3"/>
  <pageSetup paperSize="9" orientation="portrait" horizontalDpi="0" verticalDpi="0" r:id="rId1"/>
  <drawing r:id="rId2"/>
  <legacyDrawing r:id="rId3"/>
  <oleObjects>
    <mc:AlternateContent xmlns:mc="http://schemas.openxmlformats.org/markup-compatibility/2006">
      <mc:Choice Requires="x14">
        <oleObject progId="Visio.Drawing.11" shapeId="7170" r:id="rId4">
          <objectPr defaultSize="0" autoPict="0" r:id="rId5">
            <anchor moveWithCells="1">
              <from>
                <xdr:col>0</xdr:col>
                <xdr:colOff>0</xdr:colOff>
                <xdr:row>0</xdr:row>
                <xdr:rowOff>0</xdr:rowOff>
              </from>
              <to>
                <xdr:col>0</xdr:col>
                <xdr:colOff>838200</xdr:colOff>
                <xdr:row>1</xdr:row>
                <xdr:rowOff>390525</xdr:rowOff>
              </to>
            </anchor>
          </objectPr>
        </oleObject>
      </mc:Choice>
      <mc:Fallback>
        <oleObject progId="Visio.Drawing.11" shapeId="7170"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U132"/>
  <sheetViews>
    <sheetView tabSelected="1" zoomScale="85" zoomScaleNormal="85" workbookViewId="0">
      <pane ySplit="2" topLeftCell="A46" activePane="bottomLeft" state="frozen"/>
      <selection pane="bottomLeft" activeCell="B52" sqref="B52"/>
    </sheetView>
  </sheetViews>
  <sheetFormatPr defaultRowHeight="15" outlineLevelRow="1" x14ac:dyDescent="0.25"/>
  <cols>
    <col min="1" max="1" width="10.7109375" style="5" customWidth="1"/>
    <col min="2" max="2" width="27.85546875" style="5" customWidth="1"/>
    <col min="3" max="3" width="88.42578125" style="5" customWidth="1"/>
    <col min="4" max="4" width="6.85546875" style="14" bestFit="1" customWidth="1"/>
    <col min="5" max="5" width="13.28515625" style="5" customWidth="1"/>
    <col min="6" max="6" width="6.5703125" style="5" bestFit="1" customWidth="1"/>
    <col min="7" max="8" width="11.85546875" style="14" customWidth="1"/>
    <col min="9" max="9" width="7" style="5" customWidth="1"/>
    <col min="10" max="10" width="14.7109375" style="5" customWidth="1"/>
    <col min="11" max="12" width="9.140625" style="100"/>
    <col min="13" max="13" width="12" style="100" customWidth="1"/>
    <col min="14" max="19" width="9.140625" style="100"/>
    <col min="20" max="16384" width="9.140625" style="5"/>
  </cols>
  <sheetData>
    <row r="1" spans="1:21" ht="18.75" x14ac:dyDescent="0.25">
      <c r="G1" s="9"/>
      <c r="H1" s="56" t="s">
        <v>22</v>
      </c>
    </row>
    <row r="2" spans="1:21" ht="39" customHeight="1" thickBot="1" x14ac:dyDescent="0.3">
      <c r="A2" s="35"/>
      <c r="B2" s="35"/>
      <c r="C2" s="35"/>
      <c r="D2" s="48"/>
      <c r="E2" s="35"/>
      <c r="F2" s="35"/>
      <c r="G2" s="49"/>
      <c r="H2" s="51" t="s">
        <v>211</v>
      </c>
      <c r="I2" s="35"/>
      <c r="J2" s="35"/>
    </row>
    <row r="3" spans="1:21" ht="16.5" thickTop="1" thickBot="1" x14ac:dyDescent="0.3"/>
    <row r="4" spans="1:21" s="17" customFormat="1" ht="16.5" thickTop="1" thickBot="1" x14ac:dyDescent="0.3">
      <c r="A4" s="20" t="s">
        <v>112</v>
      </c>
      <c r="B4" s="21"/>
      <c r="C4" s="22"/>
      <c r="D4" s="23" t="s">
        <v>95</v>
      </c>
      <c r="E4" s="21" t="s">
        <v>113</v>
      </c>
      <c r="F4" s="21"/>
      <c r="G4" s="23" t="s">
        <v>167</v>
      </c>
      <c r="H4" s="23" t="s">
        <v>168</v>
      </c>
      <c r="I4" s="21"/>
      <c r="J4" s="21" t="s">
        <v>169</v>
      </c>
      <c r="K4" s="2"/>
      <c r="L4" s="2"/>
      <c r="M4" s="2"/>
      <c r="N4" s="2"/>
      <c r="O4" s="2"/>
      <c r="P4" s="2"/>
      <c r="Q4" s="2"/>
      <c r="R4" s="2"/>
      <c r="S4" s="2"/>
    </row>
    <row r="5" spans="1:21" s="9" customFormat="1" ht="15.75" thickTop="1" x14ac:dyDescent="0.25">
      <c r="A5" s="9" t="s">
        <v>65</v>
      </c>
      <c r="B5" s="9" t="s">
        <v>114</v>
      </c>
      <c r="D5" s="24"/>
      <c r="E5" s="25"/>
      <c r="F5" s="2"/>
      <c r="G5" s="11">
        <v>0</v>
      </c>
      <c r="H5" s="11">
        <f>HEX2DEC(G5)</f>
        <v>0</v>
      </c>
      <c r="I5" s="2"/>
      <c r="J5" s="2" t="s">
        <v>61</v>
      </c>
      <c r="K5" s="25"/>
      <c r="L5" s="25"/>
      <c r="M5" s="25"/>
      <c r="N5" s="25"/>
      <c r="O5" s="25"/>
      <c r="P5" s="25"/>
      <c r="Q5" s="25"/>
      <c r="R5" s="25"/>
      <c r="S5" s="25"/>
    </row>
    <row r="6" spans="1:21" s="17" customFormat="1" ht="16.5" hidden="1" outlineLevel="1" thickTop="1" thickBot="1" x14ac:dyDescent="0.3">
      <c r="A6" s="6" t="s">
        <v>67</v>
      </c>
      <c r="B6" s="6" t="s">
        <v>58</v>
      </c>
      <c r="C6" s="6" t="s">
        <v>59</v>
      </c>
      <c r="D6" s="12" t="s">
        <v>66</v>
      </c>
      <c r="E6" s="6"/>
      <c r="F6" s="6"/>
      <c r="G6" s="12"/>
      <c r="H6" s="12"/>
      <c r="I6" s="7"/>
      <c r="J6" s="7"/>
      <c r="K6" s="2"/>
      <c r="L6" s="2"/>
      <c r="M6" s="2"/>
      <c r="N6" s="2"/>
      <c r="O6" s="2"/>
      <c r="P6" s="2"/>
      <c r="Q6" s="2"/>
      <c r="R6" s="2"/>
      <c r="S6" s="2"/>
    </row>
    <row r="7" spans="1:21" s="17" customFormat="1" ht="45.75" hidden="1" outlineLevel="1" thickTop="1" x14ac:dyDescent="0.25">
      <c r="A7" s="17" t="s">
        <v>115</v>
      </c>
      <c r="B7" s="17" t="s">
        <v>114</v>
      </c>
      <c r="C7" s="4" t="s">
        <v>116</v>
      </c>
      <c r="D7" s="13" t="s">
        <v>111</v>
      </c>
      <c r="F7" s="8"/>
      <c r="G7" s="13"/>
      <c r="H7" s="13"/>
      <c r="K7" s="2"/>
      <c r="L7" s="2"/>
      <c r="M7" s="2"/>
      <c r="N7" s="2"/>
      <c r="O7" s="2"/>
      <c r="P7" s="2"/>
      <c r="Q7" s="2"/>
      <c r="R7" s="2"/>
      <c r="S7" s="2"/>
    </row>
    <row r="8" spans="1:21" s="17" customFormat="1" ht="15.75" collapsed="1" thickBot="1" x14ac:dyDescent="0.3">
      <c r="D8" s="13"/>
      <c r="G8" s="13"/>
      <c r="H8" s="13"/>
      <c r="K8" s="2"/>
      <c r="L8" s="2"/>
      <c r="M8" s="2"/>
      <c r="N8" s="2"/>
      <c r="O8" s="2"/>
      <c r="P8" s="2"/>
      <c r="Q8" s="2"/>
      <c r="R8" s="2"/>
      <c r="S8" s="2"/>
    </row>
    <row r="9" spans="1:21" s="17" customFormat="1" ht="16.5" thickTop="1" thickBot="1" x14ac:dyDescent="0.3">
      <c r="A9" s="26" t="s">
        <v>152</v>
      </c>
      <c r="B9" s="27"/>
      <c r="C9" s="28"/>
      <c r="D9" s="29" t="s">
        <v>95</v>
      </c>
      <c r="E9" s="27" t="s">
        <v>185</v>
      </c>
      <c r="F9" s="27"/>
      <c r="G9" s="29" t="s">
        <v>167</v>
      </c>
      <c r="H9" s="29" t="s">
        <v>168</v>
      </c>
      <c r="I9" s="27"/>
      <c r="J9" s="27" t="s">
        <v>169</v>
      </c>
      <c r="K9" s="2"/>
      <c r="L9" s="2"/>
      <c r="M9" s="2"/>
      <c r="N9" s="2"/>
      <c r="O9" s="2"/>
      <c r="P9" s="2"/>
      <c r="Q9" s="2"/>
      <c r="R9" s="2"/>
      <c r="S9" s="2"/>
    </row>
    <row r="10" spans="1:21" s="31" customFormat="1" ht="15.75" thickTop="1" x14ac:dyDescent="0.25">
      <c r="A10" s="30" t="s">
        <v>65</v>
      </c>
      <c r="B10" s="30" t="s">
        <v>186</v>
      </c>
      <c r="C10" s="30"/>
      <c r="D10" s="30"/>
      <c r="E10" s="30"/>
      <c r="F10" s="30"/>
      <c r="G10" s="30">
        <v>2</v>
      </c>
      <c r="H10" s="30">
        <f>HEX2DEC(G10)</f>
        <v>2</v>
      </c>
      <c r="I10" s="30"/>
      <c r="J10" s="30" t="s">
        <v>61</v>
      </c>
      <c r="K10" s="25"/>
      <c r="L10" s="103"/>
      <c r="M10" s="103"/>
      <c r="N10" s="25"/>
      <c r="O10" s="102"/>
      <c r="P10" s="25"/>
      <c r="Q10" s="25"/>
      <c r="R10" s="2"/>
      <c r="S10" s="2"/>
      <c r="T10" s="92"/>
      <c r="U10" s="92"/>
    </row>
    <row r="11" spans="1:21" s="17" customFormat="1" ht="16.5" hidden="1" outlineLevel="1" thickTop="1" thickBot="1" x14ac:dyDescent="0.3">
      <c r="A11" s="7" t="s">
        <v>67</v>
      </c>
      <c r="B11" s="7" t="s">
        <v>58</v>
      </c>
      <c r="C11" s="7" t="s">
        <v>59</v>
      </c>
      <c r="D11" s="12" t="s">
        <v>66</v>
      </c>
      <c r="E11" s="7"/>
      <c r="F11" s="7"/>
      <c r="G11" s="12"/>
      <c r="H11" s="12"/>
      <c r="I11" s="7"/>
      <c r="J11" s="7"/>
      <c r="K11" s="2"/>
      <c r="L11" s="103"/>
      <c r="M11" s="104"/>
      <c r="N11" s="25"/>
      <c r="O11" s="2"/>
      <c r="P11" s="2"/>
      <c r="Q11" s="2"/>
      <c r="R11" s="2"/>
      <c r="S11" s="2"/>
      <c r="T11" s="92"/>
      <c r="U11" s="92"/>
    </row>
    <row r="12" spans="1:21" s="17" customFormat="1" ht="15.75" hidden="1" outlineLevel="1" thickTop="1" x14ac:dyDescent="0.25">
      <c r="A12" s="17" t="s">
        <v>68</v>
      </c>
      <c r="B12" s="17" t="s">
        <v>187</v>
      </c>
      <c r="C12" s="4" t="s">
        <v>188</v>
      </c>
      <c r="D12" s="13" t="s">
        <v>63</v>
      </c>
      <c r="F12" s="8"/>
      <c r="G12" s="13"/>
      <c r="H12" s="13"/>
      <c r="K12" s="2"/>
      <c r="L12" s="103"/>
      <c r="M12" s="104"/>
      <c r="N12" s="25"/>
      <c r="O12" s="2"/>
      <c r="P12" s="2"/>
      <c r="Q12" s="2"/>
      <c r="R12" s="2"/>
      <c r="S12" s="2"/>
      <c r="T12" s="92"/>
      <c r="U12" s="92"/>
    </row>
    <row r="13" spans="1:21" collapsed="1" x14ac:dyDescent="0.25">
      <c r="L13" s="103"/>
      <c r="M13" s="103"/>
      <c r="N13" s="25"/>
      <c r="R13" s="2"/>
      <c r="S13" s="2"/>
      <c r="T13" s="92"/>
      <c r="U13" s="92"/>
    </row>
    <row r="14" spans="1:21" s="31" customFormat="1" x14ac:dyDescent="0.25">
      <c r="A14" s="30" t="s">
        <v>65</v>
      </c>
      <c r="B14" s="30" t="s">
        <v>178</v>
      </c>
      <c r="C14" s="30"/>
      <c r="D14" s="30"/>
      <c r="E14" s="30"/>
      <c r="F14" s="30"/>
      <c r="G14" s="30">
        <v>1</v>
      </c>
      <c r="H14" s="30">
        <f>HEX2DEC(G14)</f>
        <v>1</v>
      </c>
      <c r="I14" s="30"/>
      <c r="J14" s="30" t="s">
        <v>61</v>
      </c>
      <c r="K14" s="25"/>
      <c r="L14" s="103"/>
      <c r="M14" s="103"/>
      <c r="N14" s="25"/>
      <c r="O14" s="25"/>
      <c r="P14" s="25"/>
      <c r="Q14" s="25"/>
      <c r="R14" s="2"/>
      <c r="S14" s="2"/>
      <c r="T14" s="92"/>
      <c r="U14" s="92"/>
    </row>
    <row r="15" spans="1:21" s="17" customFormat="1" ht="16.5" hidden="1" outlineLevel="1" thickTop="1" thickBot="1" x14ac:dyDescent="0.3">
      <c r="A15" s="7" t="s">
        <v>67</v>
      </c>
      <c r="B15" s="7" t="s">
        <v>58</v>
      </c>
      <c r="C15" s="7" t="s">
        <v>59</v>
      </c>
      <c r="D15" s="12" t="s">
        <v>66</v>
      </c>
      <c r="E15" s="7"/>
      <c r="F15" s="7"/>
      <c r="G15" s="12"/>
      <c r="H15" s="12"/>
      <c r="I15" s="7"/>
      <c r="J15" s="7"/>
      <c r="K15" s="2"/>
      <c r="L15" s="103"/>
      <c r="M15" s="104"/>
      <c r="N15" s="25"/>
      <c r="O15" s="2"/>
      <c r="P15" s="2"/>
      <c r="Q15" s="2"/>
      <c r="R15" s="2"/>
      <c r="S15" s="2"/>
      <c r="T15" s="92"/>
      <c r="U15" s="92"/>
    </row>
    <row r="16" spans="1:21" s="17" customFormat="1" ht="30.75" hidden="1" outlineLevel="1" thickTop="1" x14ac:dyDescent="0.25">
      <c r="A16" s="17" t="s">
        <v>68</v>
      </c>
      <c r="B16" s="17" t="s">
        <v>179</v>
      </c>
      <c r="C16" s="4" t="s">
        <v>180</v>
      </c>
      <c r="D16" s="13" t="s">
        <v>63</v>
      </c>
      <c r="F16" s="8"/>
      <c r="G16" s="13"/>
      <c r="H16" s="13"/>
      <c r="K16" s="2"/>
      <c r="L16" s="103"/>
      <c r="M16" s="104"/>
      <c r="N16" s="25"/>
      <c r="O16" s="2"/>
      <c r="P16" s="2"/>
      <c r="Q16" s="2"/>
      <c r="R16" s="2"/>
      <c r="S16" s="2"/>
      <c r="T16" s="92"/>
      <c r="U16" s="92"/>
    </row>
    <row r="17" spans="1:21" collapsed="1" x14ac:dyDescent="0.25">
      <c r="L17" s="103"/>
      <c r="M17" s="105"/>
      <c r="R17" s="2"/>
      <c r="S17" s="2"/>
      <c r="T17" s="92"/>
      <c r="U17" s="92"/>
    </row>
    <row r="18" spans="1:21" s="31" customFormat="1" x14ac:dyDescent="0.25">
      <c r="A18" s="30" t="s">
        <v>65</v>
      </c>
      <c r="B18" s="30" t="s">
        <v>177</v>
      </c>
      <c r="C18" s="30"/>
      <c r="D18" s="30"/>
      <c r="E18" s="30"/>
      <c r="F18" s="30"/>
      <c r="G18" s="30">
        <v>0</v>
      </c>
      <c r="H18" s="30">
        <f>HEX2DEC(G18)</f>
        <v>0</v>
      </c>
      <c r="I18" s="30"/>
      <c r="J18" s="30" t="s">
        <v>339</v>
      </c>
      <c r="K18" s="25"/>
      <c r="L18" s="103"/>
      <c r="M18" s="103"/>
      <c r="N18" s="25"/>
      <c r="O18" s="25"/>
      <c r="P18" s="25"/>
      <c r="Q18" s="25"/>
      <c r="R18" s="2"/>
      <c r="S18" s="2"/>
      <c r="T18" s="92"/>
      <c r="U18" s="92"/>
    </row>
    <row r="19" spans="1:21" s="17" customFormat="1" ht="16.5" hidden="1" outlineLevel="1" thickTop="1" thickBot="1" x14ac:dyDescent="0.3">
      <c r="A19" s="7" t="s">
        <v>67</v>
      </c>
      <c r="B19" s="7" t="s">
        <v>58</v>
      </c>
      <c r="C19" s="7" t="s">
        <v>59</v>
      </c>
      <c r="D19" s="12" t="s">
        <v>66</v>
      </c>
      <c r="E19" s="7"/>
      <c r="F19" s="7"/>
      <c r="G19" s="12"/>
      <c r="H19" s="12"/>
      <c r="I19" s="7"/>
      <c r="J19" s="7"/>
      <c r="K19" s="2"/>
      <c r="L19" s="103"/>
      <c r="M19" s="104"/>
      <c r="N19" s="2"/>
      <c r="O19" s="2"/>
      <c r="P19" s="2"/>
      <c r="Q19" s="2"/>
      <c r="R19" s="2"/>
      <c r="S19" s="2"/>
    </row>
    <row r="20" spans="1:21" s="17" customFormat="1" ht="45.75" hidden="1" outlineLevel="1" thickTop="1" x14ac:dyDescent="0.25">
      <c r="A20" s="17">
        <v>31</v>
      </c>
      <c r="B20" s="17" t="s">
        <v>240</v>
      </c>
      <c r="C20" s="77" t="s">
        <v>241</v>
      </c>
      <c r="D20" s="13" t="s">
        <v>111</v>
      </c>
      <c r="F20" s="8"/>
      <c r="G20" s="13"/>
      <c r="H20" s="13"/>
      <c r="K20" s="2"/>
      <c r="L20" s="103"/>
      <c r="M20" s="104"/>
      <c r="N20" s="2"/>
      <c r="O20" s="2"/>
      <c r="P20" s="2"/>
      <c r="Q20" s="2"/>
      <c r="R20" s="2"/>
      <c r="S20" s="2"/>
    </row>
    <row r="21" spans="1:21" s="76" customFormat="1" hidden="1" outlineLevel="1" x14ac:dyDescent="0.25">
      <c r="A21" s="76" t="s">
        <v>239</v>
      </c>
      <c r="C21" s="76" t="s">
        <v>72</v>
      </c>
      <c r="D21" s="13"/>
      <c r="F21" s="8"/>
      <c r="G21" s="13"/>
      <c r="H21" s="13"/>
      <c r="K21" s="2"/>
      <c r="L21" s="103"/>
      <c r="M21" s="104"/>
      <c r="N21" s="2"/>
      <c r="O21" s="2"/>
      <c r="P21" s="2"/>
      <c r="Q21" s="2"/>
      <c r="R21" s="2"/>
      <c r="S21" s="2"/>
    </row>
    <row r="22" spans="1:21" s="17" customFormat="1" hidden="1" outlineLevel="1" x14ac:dyDescent="0.25">
      <c r="A22" s="17" t="s">
        <v>107</v>
      </c>
      <c r="B22" s="17" t="s">
        <v>176</v>
      </c>
      <c r="C22" s="4" t="s">
        <v>315</v>
      </c>
      <c r="D22" s="13" t="s">
        <v>111</v>
      </c>
      <c r="F22" s="8"/>
      <c r="G22" s="13"/>
      <c r="H22" s="13"/>
      <c r="K22" s="2"/>
      <c r="L22" s="103"/>
      <c r="M22" s="104"/>
      <c r="N22" s="2"/>
      <c r="O22" s="2"/>
      <c r="P22" s="2"/>
      <c r="Q22" s="2"/>
      <c r="R22" s="2"/>
      <c r="S22" s="2"/>
    </row>
    <row r="23" spans="1:21" ht="15.75" collapsed="1" thickBot="1" x14ac:dyDescent="0.3">
      <c r="D23" s="13"/>
      <c r="L23" s="103"/>
      <c r="M23" s="105"/>
    </row>
    <row r="24" spans="1:21" s="17" customFormat="1" ht="16.5" thickTop="1" thickBot="1" x14ac:dyDescent="0.3">
      <c r="A24" s="26" t="s">
        <v>135</v>
      </c>
      <c r="B24" s="27"/>
      <c r="C24" s="28"/>
      <c r="D24" s="29" t="s">
        <v>95</v>
      </c>
      <c r="E24" s="27" t="s">
        <v>136</v>
      </c>
      <c r="F24" s="27"/>
      <c r="G24" s="29" t="s">
        <v>167</v>
      </c>
      <c r="H24" s="29" t="s">
        <v>168</v>
      </c>
      <c r="I24" s="27"/>
      <c r="J24" s="27" t="s">
        <v>169</v>
      </c>
      <c r="K24" s="2"/>
      <c r="L24" s="104"/>
      <c r="M24" s="104"/>
      <c r="N24" s="2"/>
      <c r="O24" s="2"/>
      <c r="P24" s="2"/>
      <c r="Q24" s="2"/>
      <c r="R24" s="2"/>
      <c r="S24" s="2"/>
    </row>
    <row r="25" spans="1:21" s="32" customFormat="1" ht="15.75" thickTop="1" x14ac:dyDescent="0.25">
      <c r="A25" s="30" t="s">
        <v>65</v>
      </c>
      <c r="B25" s="30" t="s">
        <v>305</v>
      </c>
      <c r="C25" s="30"/>
      <c r="D25" s="30"/>
      <c r="E25" s="30"/>
      <c r="F25" s="30"/>
      <c r="G25" s="30">
        <v>7</v>
      </c>
      <c r="H25" s="30">
        <v>7</v>
      </c>
      <c r="I25" s="30"/>
      <c r="J25" s="30" t="s">
        <v>61</v>
      </c>
      <c r="K25" s="2"/>
      <c r="L25" s="2"/>
      <c r="M25" s="2"/>
      <c r="N25" s="2"/>
      <c r="O25" s="2"/>
      <c r="P25" s="2"/>
      <c r="Q25" s="2"/>
      <c r="R25" s="2"/>
      <c r="S25" s="2"/>
    </row>
    <row r="26" spans="1:21" s="17" customFormat="1" ht="16.5" hidden="1" outlineLevel="1" thickTop="1" thickBot="1" x14ac:dyDescent="0.3">
      <c r="A26" s="6" t="s">
        <v>67</v>
      </c>
      <c r="B26" s="6" t="s">
        <v>58</v>
      </c>
      <c r="C26" s="6" t="s">
        <v>59</v>
      </c>
      <c r="D26" s="12" t="s">
        <v>66</v>
      </c>
      <c r="E26" s="6"/>
      <c r="F26" s="6"/>
      <c r="G26" s="12"/>
      <c r="H26" s="12"/>
      <c r="I26" s="7"/>
      <c r="J26" s="7"/>
      <c r="K26" s="2"/>
      <c r="L26" s="2"/>
      <c r="M26" s="2"/>
      <c r="N26" s="2"/>
      <c r="O26" s="2"/>
      <c r="P26" s="2"/>
      <c r="Q26" s="2"/>
      <c r="R26" s="2"/>
      <c r="S26" s="2"/>
    </row>
    <row r="27" spans="1:21" s="17" customFormat="1" ht="105.75" hidden="1" outlineLevel="1" thickTop="1" x14ac:dyDescent="0.25">
      <c r="A27" s="92" t="s">
        <v>302</v>
      </c>
      <c r="B27" s="92" t="s">
        <v>304</v>
      </c>
      <c r="C27" s="77" t="s">
        <v>307</v>
      </c>
      <c r="D27" s="13" t="s">
        <v>111</v>
      </c>
      <c r="E27" s="92"/>
      <c r="F27" s="8"/>
      <c r="G27" s="13"/>
      <c r="H27" s="13"/>
      <c r="I27" s="92"/>
      <c r="J27" s="92"/>
      <c r="K27" s="2"/>
      <c r="L27" s="2"/>
      <c r="M27" s="2"/>
      <c r="N27" s="2"/>
      <c r="O27" s="2"/>
      <c r="P27" s="2"/>
      <c r="Q27" s="2"/>
      <c r="R27" s="2"/>
      <c r="S27" s="2"/>
    </row>
    <row r="28" spans="1:21" s="17" customFormat="1" collapsed="1" x14ac:dyDescent="0.25">
      <c r="D28" s="13"/>
      <c r="G28" s="13"/>
      <c r="H28" s="13"/>
      <c r="K28" s="2"/>
      <c r="L28" s="2"/>
      <c r="M28" s="2"/>
      <c r="N28" s="2"/>
      <c r="O28" s="2"/>
      <c r="P28" s="2"/>
      <c r="Q28" s="2"/>
      <c r="R28" s="2"/>
      <c r="S28" s="2"/>
    </row>
    <row r="29" spans="1:21" s="32" customFormat="1" x14ac:dyDescent="0.25">
      <c r="A29" s="30" t="s">
        <v>65</v>
      </c>
      <c r="B29" s="30" t="s">
        <v>289</v>
      </c>
      <c r="C29" s="30"/>
      <c r="D29" s="30"/>
      <c r="E29" s="30"/>
      <c r="F29" s="30"/>
      <c r="G29" s="30">
        <v>0</v>
      </c>
      <c r="H29" s="30">
        <f>HEX2DEC(G29)</f>
        <v>0</v>
      </c>
      <c r="I29" s="30"/>
      <c r="J29" s="30" t="s">
        <v>61</v>
      </c>
      <c r="K29" s="2"/>
      <c r="L29" s="2"/>
      <c r="M29" s="2"/>
      <c r="N29" s="2"/>
      <c r="O29" s="2"/>
      <c r="P29" s="2"/>
      <c r="Q29" s="2"/>
      <c r="R29" s="2"/>
      <c r="S29" s="2"/>
    </row>
    <row r="30" spans="1:21" s="92" customFormat="1" ht="16.5" hidden="1" outlineLevel="1" thickTop="1" thickBot="1" x14ac:dyDescent="0.3">
      <c r="A30" s="6" t="s">
        <v>67</v>
      </c>
      <c r="B30" s="6" t="s">
        <v>58</v>
      </c>
      <c r="C30" s="6" t="s">
        <v>59</v>
      </c>
      <c r="D30" s="12" t="s">
        <v>66</v>
      </c>
      <c r="E30" s="6"/>
      <c r="F30" s="6"/>
      <c r="G30" s="12"/>
      <c r="H30" s="12"/>
      <c r="I30" s="7"/>
      <c r="J30" s="7"/>
      <c r="K30" s="2"/>
      <c r="L30" s="2"/>
      <c r="M30" s="2"/>
      <c r="N30" s="2"/>
      <c r="O30" s="2"/>
      <c r="P30" s="2"/>
      <c r="Q30" s="2"/>
      <c r="R30" s="2"/>
      <c r="S30" s="2"/>
    </row>
    <row r="31" spans="1:21" s="92" customFormat="1" ht="135.75" hidden="1" outlineLevel="1" thickTop="1" x14ac:dyDescent="0.25">
      <c r="A31" s="92" t="s">
        <v>77</v>
      </c>
      <c r="B31" s="92" t="s">
        <v>303</v>
      </c>
      <c r="C31" s="77" t="s">
        <v>88</v>
      </c>
      <c r="D31" s="13" t="s">
        <v>111</v>
      </c>
      <c r="F31" s="8"/>
      <c r="G31" s="13"/>
      <c r="H31" s="13"/>
      <c r="K31" s="2"/>
      <c r="L31" s="2"/>
      <c r="M31" s="2"/>
      <c r="N31" s="2"/>
      <c r="O31" s="2"/>
      <c r="P31" s="2"/>
      <c r="Q31" s="2"/>
      <c r="R31" s="2"/>
      <c r="S31" s="2"/>
    </row>
    <row r="32" spans="1:21" s="92" customFormat="1" ht="15.75" collapsed="1" thickBot="1" x14ac:dyDescent="0.3">
      <c r="D32" s="13"/>
      <c r="G32" s="13"/>
      <c r="H32" s="13"/>
      <c r="K32" s="2"/>
      <c r="L32" s="2"/>
      <c r="M32" s="2"/>
      <c r="N32" s="2"/>
      <c r="O32" s="2"/>
      <c r="P32" s="2"/>
      <c r="Q32" s="2"/>
      <c r="R32" s="2"/>
      <c r="S32" s="2"/>
    </row>
    <row r="33" spans="1:19" s="17" customFormat="1" ht="16.5" thickTop="1" thickBot="1" x14ac:dyDescent="0.3">
      <c r="A33" s="26" t="s">
        <v>71</v>
      </c>
      <c r="B33" s="27"/>
      <c r="C33" s="28"/>
      <c r="D33" s="29" t="s">
        <v>95</v>
      </c>
      <c r="E33" s="33" t="s">
        <v>189</v>
      </c>
      <c r="F33" s="27"/>
      <c r="G33" s="29" t="s">
        <v>167</v>
      </c>
      <c r="H33" s="29" t="s">
        <v>168</v>
      </c>
      <c r="I33" s="27"/>
      <c r="J33" s="27" t="s">
        <v>169</v>
      </c>
      <c r="K33" s="2"/>
      <c r="L33" s="2"/>
      <c r="M33" s="2"/>
      <c r="N33" s="2"/>
      <c r="O33" s="2"/>
      <c r="P33" s="2"/>
      <c r="Q33" s="2"/>
      <c r="R33" s="2"/>
      <c r="S33" s="2"/>
    </row>
    <row r="34" spans="1:19" s="32" customFormat="1" ht="15.75" thickTop="1" x14ac:dyDescent="0.25">
      <c r="A34" s="30" t="s">
        <v>65</v>
      </c>
      <c r="B34" s="30" t="s">
        <v>301</v>
      </c>
      <c r="C34" s="30"/>
      <c r="D34" s="30"/>
      <c r="E34" s="30"/>
      <c r="F34" s="30"/>
      <c r="G34" s="30">
        <v>7</v>
      </c>
      <c r="H34" s="30">
        <v>7</v>
      </c>
      <c r="I34" s="30"/>
      <c r="J34" s="30" t="s">
        <v>61</v>
      </c>
      <c r="K34" s="2"/>
      <c r="L34" s="2"/>
      <c r="M34" s="2"/>
      <c r="N34" s="2"/>
      <c r="O34" s="2"/>
      <c r="P34" s="2"/>
      <c r="Q34" s="2"/>
      <c r="R34" s="2"/>
      <c r="S34" s="2"/>
    </row>
    <row r="35" spans="1:19" s="17" customFormat="1" ht="16.5" hidden="1" outlineLevel="1" thickTop="1" thickBot="1" x14ac:dyDescent="0.3">
      <c r="A35" s="6" t="s">
        <v>67</v>
      </c>
      <c r="B35" s="6" t="s">
        <v>58</v>
      </c>
      <c r="C35" s="6" t="s">
        <v>59</v>
      </c>
      <c r="D35" s="12" t="s">
        <v>66</v>
      </c>
      <c r="E35" s="6"/>
      <c r="F35" s="6"/>
      <c r="G35" s="12"/>
      <c r="H35" s="12"/>
      <c r="I35" s="7"/>
      <c r="J35" s="7"/>
      <c r="K35" s="2"/>
      <c r="L35" s="2"/>
      <c r="M35" s="2"/>
      <c r="N35" s="2"/>
      <c r="O35" s="2"/>
      <c r="P35" s="2"/>
      <c r="Q35" s="2"/>
      <c r="R35" s="2"/>
      <c r="S35" s="2"/>
    </row>
    <row r="36" spans="1:19" s="17" customFormat="1" ht="105.75" hidden="1" outlineLevel="1" thickTop="1" x14ac:dyDescent="0.25">
      <c r="A36" s="17" t="s">
        <v>302</v>
      </c>
      <c r="B36" s="17" t="s">
        <v>304</v>
      </c>
      <c r="C36" s="4" t="s">
        <v>308</v>
      </c>
      <c r="D36" s="13" t="s">
        <v>111</v>
      </c>
      <c r="F36" s="8"/>
      <c r="G36" s="13"/>
      <c r="H36" s="13"/>
      <c r="K36" s="2"/>
      <c r="L36" s="2"/>
      <c r="M36" s="2"/>
      <c r="N36" s="2"/>
      <c r="O36" s="2"/>
      <c r="P36" s="2"/>
      <c r="Q36" s="2"/>
      <c r="R36" s="2"/>
      <c r="S36" s="2"/>
    </row>
    <row r="37" spans="1:19" s="17" customFormat="1" collapsed="1" x14ac:dyDescent="0.25">
      <c r="D37" s="13"/>
      <c r="G37" s="13"/>
      <c r="H37" s="13"/>
      <c r="K37" s="2"/>
      <c r="L37" s="2"/>
      <c r="M37" s="2"/>
      <c r="N37" s="2"/>
      <c r="O37" s="2"/>
      <c r="P37" s="2"/>
      <c r="Q37" s="2"/>
      <c r="R37" s="2"/>
      <c r="S37" s="2"/>
    </row>
    <row r="38" spans="1:19" s="32" customFormat="1" x14ac:dyDescent="0.25">
      <c r="A38" s="30" t="s">
        <v>65</v>
      </c>
      <c r="B38" s="30" t="s">
        <v>89</v>
      </c>
      <c r="C38" s="30"/>
      <c r="D38" s="30"/>
      <c r="E38" s="30"/>
      <c r="F38" s="30"/>
      <c r="G38" s="30">
        <v>0</v>
      </c>
      <c r="H38" s="30">
        <f>HEX2DEC(G38)</f>
        <v>0</v>
      </c>
      <c r="I38" s="30"/>
      <c r="J38" s="30" t="s">
        <v>61</v>
      </c>
      <c r="K38" s="2"/>
      <c r="L38" s="2"/>
      <c r="M38" s="2"/>
      <c r="N38" s="2"/>
      <c r="O38" s="2"/>
      <c r="P38" s="2"/>
      <c r="Q38" s="2"/>
      <c r="R38" s="2"/>
      <c r="S38" s="2"/>
    </row>
    <row r="39" spans="1:19" s="92" customFormat="1" ht="16.5" hidden="1" outlineLevel="1" thickTop="1" thickBot="1" x14ac:dyDescent="0.3">
      <c r="A39" s="6" t="s">
        <v>67</v>
      </c>
      <c r="B39" s="6" t="s">
        <v>58</v>
      </c>
      <c r="C39" s="6" t="s">
        <v>59</v>
      </c>
      <c r="D39" s="12" t="s">
        <v>66</v>
      </c>
      <c r="E39" s="6"/>
      <c r="F39" s="6"/>
      <c r="G39" s="12"/>
      <c r="H39" s="12"/>
      <c r="I39" s="7"/>
      <c r="J39" s="7"/>
      <c r="K39" s="2"/>
      <c r="L39" s="2"/>
      <c r="M39" s="2"/>
      <c r="N39" s="2"/>
      <c r="O39" s="2"/>
      <c r="P39" s="2"/>
      <c r="Q39" s="2"/>
      <c r="R39" s="2"/>
      <c r="S39" s="2"/>
    </row>
    <row r="40" spans="1:19" s="92" customFormat="1" ht="135.75" hidden="1" outlineLevel="1" thickTop="1" x14ac:dyDescent="0.25">
      <c r="A40" s="92" t="s">
        <v>77</v>
      </c>
      <c r="B40" s="92" t="s">
        <v>303</v>
      </c>
      <c r="C40" s="77" t="s">
        <v>88</v>
      </c>
      <c r="D40" s="13" t="s">
        <v>111</v>
      </c>
      <c r="F40" s="8"/>
      <c r="G40" s="13"/>
      <c r="H40" s="13"/>
      <c r="K40" s="2"/>
      <c r="L40" s="2"/>
      <c r="M40" s="2"/>
      <c r="N40" s="2"/>
      <c r="O40" s="2"/>
      <c r="P40" s="2"/>
      <c r="Q40" s="2"/>
      <c r="R40" s="2"/>
      <c r="S40" s="2"/>
    </row>
    <row r="41" spans="1:19" s="92" customFormat="1" ht="15.75" collapsed="1" thickBot="1" x14ac:dyDescent="0.3">
      <c r="D41" s="13"/>
      <c r="G41" s="13"/>
      <c r="H41" s="13"/>
      <c r="K41" s="2"/>
      <c r="L41" s="2"/>
      <c r="M41" s="2"/>
      <c r="N41" s="2"/>
      <c r="O41" s="2"/>
      <c r="P41" s="2"/>
      <c r="Q41" s="2"/>
      <c r="R41" s="2"/>
      <c r="S41" s="2"/>
    </row>
    <row r="42" spans="1:19" s="17" customFormat="1" ht="16.5" thickTop="1" thickBot="1" x14ac:dyDescent="0.3">
      <c r="A42" s="26" t="s">
        <v>70</v>
      </c>
      <c r="B42" s="26"/>
      <c r="C42" s="26"/>
      <c r="D42" s="29" t="s">
        <v>95</v>
      </c>
      <c r="E42" s="27" t="s">
        <v>69</v>
      </c>
      <c r="F42" s="27"/>
      <c r="G42" s="29" t="s">
        <v>167</v>
      </c>
      <c r="H42" s="29" t="s">
        <v>168</v>
      </c>
      <c r="I42" s="26"/>
      <c r="J42" s="27" t="s">
        <v>169</v>
      </c>
      <c r="K42" s="2"/>
      <c r="L42" s="2"/>
      <c r="M42" s="2"/>
      <c r="N42" s="2"/>
      <c r="O42" s="2"/>
      <c r="P42" s="2"/>
      <c r="Q42" s="2"/>
      <c r="R42" s="2"/>
      <c r="S42" s="2"/>
    </row>
    <row r="43" spans="1:19" s="31" customFormat="1" ht="15.75" thickTop="1" x14ac:dyDescent="0.25">
      <c r="A43" s="30" t="s">
        <v>65</v>
      </c>
      <c r="B43" s="30" t="s">
        <v>91</v>
      </c>
      <c r="C43" s="30"/>
      <c r="D43" s="30"/>
      <c r="E43" s="30"/>
      <c r="F43" s="30"/>
      <c r="G43" s="30">
        <v>3</v>
      </c>
      <c r="H43" s="30">
        <f>HEX2DEC(G43)</f>
        <v>3</v>
      </c>
      <c r="I43" s="30"/>
      <c r="J43" s="30" t="s">
        <v>61</v>
      </c>
      <c r="K43" s="25"/>
      <c r="L43" s="25"/>
      <c r="M43" s="25"/>
      <c r="N43" s="25"/>
      <c r="O43" s="25"/>
      <c r="P43" s="25"/>
      <c r="Q43" s="25"/>
      <c r="R43" s="25"/>
      <c r="S43" s="25"/>
    </row>
    <row r="44" spans="1:19" s="17" customFormat="1" ht="16.5" hidden="1" outlineLevel="1" thickTop="1" thickBot="1" x14ac:dyDescent="0.3">
      <c r="A44" s="6" t="s">
        <v>67</v>
      </c>
      <c r="B44" s="6" t="s">
        <v>58</v>
      </c>
      <c r="C44" s="6" t="s">
        <v>59</v>
      </c>
      <c r="D44" s="12" t="s">
        <v>66</v>
      </c>
      <c r="E44" s="6"/>
      <c r="F44" s="6"/>
      <c r="G44" s="12"/>
      <c r="H44" s="12"/>
      <c r="I44" s="7"/>
      <c r="J44" s="7"/>
      <c r="K44" s="2"/>
      <c r="L44" s="2"/>
      <c r="M44" s="2"/>
      <c r="N44" s="2"/>
      <c r="O44" s="2"/>
      <c r="P44" s="2"/>
      <c r="Q44" s="2"/>
      <c r="R44" s="2"/>
      <c r="S44" s="2"/>
    </row>
    <row r="45" spans="1:19" s="17" customFormat="1" ht="15.75" hidden="1" outlineLevel="1" thickTop="1" x14ac:dyDescent="0.25">
      <c r="A45" s="3" t="s">
        <v>68</v>
      </c>
      <c r="B45" s="17" t="s">
        <v>60</v>
      </c>
      <c r="C45" s="17" t="s">
        <v>75</v>
      </c>
      <c r="D45" s="13" t="s">
        <v>111</v>
      </c>
      <c r="F45" s="8"/>
      <c r="G45" s="13"/>
      <c r="H45" s="13"/>
      <c r="K45" s="2"/>
      <c r="L45" s="2"/>
      <c r="M45" s="2"/>
      <c r="N45" s="2"/>
      <c r="O45" s="2"/>
      <c r="P45" s="2"/>
      <c r="Q45" s="2"/>
      <c r="R45" s="2"/>
      <c r="S45" s="2"/>
    </row>
    <row r="46" spans="1:19" s="17" customFormat="1" collapsed="1" x14ac:dyDescent="0.25">
      <c r="A46" s="3"/>
      <c r="D46" s="13"/>
      <c r="F46" s="8"/>
      <c r="G46" s="13"/>
      <c r="H46" s="13"/>
      <c r="K46" s="2"/>
      <c r="L46" s="2"/>
      <c r="M46" s="2"/>
      <c r="N46" s="2"/>
      <c r="O46" s="2"/>
      <c r="P46" s="2"/>
      <c r="Q46" s="2"/>
      <c r="R46" s="2"/>
      <c r="S46" s="2"/>
    </row>
    <row r="47" spans="1:19" s="31" customFormat="1" ht="30.75" thickBot="1" x14ac:dyDescent="0.3">
      <c r="A47" s="30" t="s">
        <v>65</v>
      </c>
      <c r="B47" s="30" t="s">
        <v>190</v>
      </c>
      <c r="C47" s="30"/>
      <c r="D47" s="30"/>
      <c r="E47" s="30"/>
      <c r="F47" s="30"/>
      <c r="G47" s="30">
        <v>2</v>
      </c>
      <c r="H47" s="30">
        <f>HEX2DEC(G47)</f>
        <v>2</v>
      </c>
      <c r="I47" s="30"/>
      <c r="J47" s="106" t="s">
        <v>372</v>
      </c>
      <c r="K47" s="25"/>
      <c r="L47" s="25"/>
      <c r="M47" s="25"/>
      <c r="N47" s="25"/>
      <c r="O47" s="25"/>
      <c r="P47" s="25"/>
      <c r="Q47" s="25"/>
      <c r="R47" s="25"/>
      <c r="S47" s="25"/>
    </row>
    <row r="48" spans="1:19" s="17" customFormat="1" ht="16.5" outlineLevel="1" thickTop="1" thickBot="1" x14ac:dyDescent="0.3">
      <c r="A48" s="7" t="s">
        <v>67</v>
      </c>
      <c r="B48" s="7" t="s">
        <v>58</v>
      </c>
      <c r="C48" s="7" t="s">
        <v>59</v>
      </c>
      <c r="D48" s="12" t="s">
        <v>66</v>
      </c>
      <c r="E48" s="7"/>
      <c r="F48" s="7"/>
      <c r="G48" s="12"/>
      <c r="H48" s="12"/>
      <c r="I48" s="7"/>
      <c r="J48" s="7"/>
      <c r="K48" s="2"/>
      <c r="L48" s="2"/>
      <c r="M48" s="2"/>
      <c r="N48" s="2"/>
      <c r="O48" s="2"/>
      <c r="P48" s="2"/>
      <c r="Q48" s="2"/>
      <c r="R48" s="2"/>
      <c r="S48" s="2"/>
    </row>
    <row r="49" spans="1:19" s="17" customFormat="1" ht="45.75" outlineLevel="1" thickTop="1" x14ac:dyDescent="0.25">
      <c r="A49" s="17">
        <v>31</v>
      </c>
      <c r="B49" s="17" t="s">
        <v>193</v>
      </c>
      <c r="C49" s="4" t="s">
        <v>192</v>
      </c>
      <c r="D49" s="13" t="s">
        <v>63</v>
      </c>
      <c r="F49" s="8"/>
      <c r="G49" s="13"/>
      <c r="H49" s="13"/>
      <c r="K49" s="2"/>
      <c r="L49" s="2"/>
      <c r="M49" s="2"/>
      <c r="N49" s="2"/>
      <c r="O49" s="2"/>
      <c r="P49" s="2"/>
      <c r="Q49" s="2"/>
      <c r="R49" s="2"/>
      <c r="S49" s="2"/>
    </row>
    <row r="50" spans="1:19" s="17" customFormat="1" ht="45" outlineLevel="1" x14ac:dyDescent="0.25">
      <c r="A50" s="17">
        <v>30</v>
      </c>
      <c r="B50" s="17" t="s">
        <v>191</v>
      </c>
      <c r="C50" s="4" t="s">
        <v>192</v>
      </c>
      <c r="D50" s="13" t="s">
        <v>63</v>
      </c>
      <c r="F50" s="8"/>
      <c r="G50" s="13"/>
      <c r="H50" s="13"/>
      <c r="K50" s="2"/>
      <c r="L50" s="2"/>
      <c r="M50" s="2"/>
      <c r="N50" s="2"/>
      <c r="O50" s="2"/>
      <c r="P50" s="2"/>
      <c r="Q50" s="2"/>
      <c r="R50" s="2"/>
      <c r="S50" s="2"/>
    </row>
    <row r="51" spans="1:19" s="92" customFormat="1" ht="45" outlineLevel="1" x14ac:dyDescent="0.25">
      <c r="A51" s="92">
        <v>29</v>
      </c>
      <c r="B51" s="92" t="s">
        <v>361</v>
      </c>
      <c r="C51" s="77" t="s">
        <v>367</v>
      </c>
      <c r="D51" s="13" t="s">
        <v>63</v>
      </c>
      <c r="F51" s="8"/>
      <c r="G51" s="13"/>
      <c r="H51" s="13"/>
      <c r="K51" s="2"/>
      <c r="L51" s="2"/>
      <c r="M51" s="2"/>
      <c r="N51" s="2"/>
      <c r="O51" s="2"/>
      <c r="P51" s="2"/>
      <c r="Q51" s="2"/>
      <c r="R51" s="2"/>
      <c r="S51" s="2"/>
    </row>
    <row r="52" spans="1:19" s="92" customFormat="1" ht="90" outlineLevel="1" x14ac:dyDescent="0.25">
      <c r="A52" s="92">
        <v>28</v>
      </c>
      <c r="B52" s="92" t="s">
        <v>369</v>
      </c>
      <c r="C52" s="77" t="s">
        <v>371</v>
      </c>
      <c r="D52" s="13" t="s">
        <v>63</v>
      </c>
      <c r="F52" s="8"/>
      <c r="G52" s="13"/>
      <c r="H52" s="13"/>
      <c r="K52" s="2"/>
      <c r="L52" s="2"/>
      <c r="M52" s="2"/>
      <c r="N52" s="2"/>
      <c r="O52" s="2"/>
      <c r="P52" s="2"/>
      <c r="Q52" s="2"/>
      <c r="R52" s="2"/>
      <c r="S52" s="2"/>
    </row>
    <row r="53" spans="1:19" s="92" customFormat="1" outlineLevel="1" x14ac:dyDescent="0.25">
      <c r="A53" s="92" t="s">
        <v>370</v>
      </c>
      <c r="C53" s="92" t="s">
        <v>72</v>
      </c>
      <c r="D53" s="13"/>
      <c r="F53" s="8"/>
      <c r="G53" s="13"/>
      <c r="H53" s="13"/>
      <c r="K53" s="2"/>
      <c r="L53" s="2"/>
      <c r="M53" s="2"/>
      <c r="N53" s="2"/>
      <c r="O53" s="2"/>
      <c r="P53" s="2"/>
      <c r="Q53" s="2"/>
      <c r="R53" s="2"/>
      <c r="S53" s="2"/>
    </row>
    <row r="54" spans="1:19" s="17" customFormat="1" outlineLevel="1" x14ac:dyDescent="0.25">
      <c r="A54" s="17" t="s">
        <v>73</v>
      </c>
      <c r="B54" s="17" t="s">
        <v>74</v>
      </c>
      <c r="C54" s="17" t="s">
        <v>76</v>
      </c>
      <c r="D54" s="13" t="s">
        <v>63</v>
      </c>
      <c r="F54" s="8"/>
      <c r="G54" s="13"/>
      <c r="H54" s="13"/>
      <c r="K54" s="2"/>
      <c r="L54" s="2"/>
      <c r="M54" s="2"/>
      <c r="N54" s="2"/>
      <c r="O54" s="2"/>
      <c r="P54" s="2"/>
      <c r="Q54" s="2"/>
      <c r="R54" s="2"/>
      <c r="S54" s="2"/>
    </row>
    <row r="55" spans="1:19" s="17" customFormat="1" x14ac:dyDescent="0.25">
      <c r="D55" s="13"/>
      <c r="G55" s="13"/>
      <c r="H55" s="13"/>
      <c r="K55" s="2"/>
      <c r="L55" s="2"/>
      <c r="M55" s="2"/>
      <c r="N55" s="2"/>
      <c r="O55" s="2"/>
      <c r="P55" s="2"/>
      <c r="Q55" s="2"/>
      <c r="R55" s="2"/>
      <c r="S55" s="2"/>
    </row>
    <row r="56" spans="1:19" s="31" customFormat="1" ht="15.75" thickBot="1" x14ac:dyDescent="0.3">
      <c r="A56" s="30" t="s">
        <v>65</v>
      </c>
      <c r="B56" s="30" t="s">
        <v>90</v>
      </c>
      <c r="C56" s="30"/>
      <c r="D56" s="30"/>
      <c r="E56" s="30"/>
      <c r="F56" s="30"/>
      <c r="G56" s="30">
        <v>1</v>
      </c>
      <c r="H56" s="30">
        <f>HEX2DEC(G56)</f>
        <v>1</v>
      </c>
      <c r="I56" s="30"/>
      <c r="J56" s="30" t="s">
        <v>213</v>
      </c>
      <c r="K56" s="25"/>
      <c r="L56" s="25"/>
      <c r="M56" s="25"/>
      <c r="N56" s="25"/>
      <c r="O56" s="25"/>
      <c r="P56" s="25"/>
      <c r="Q56" s="25"/>
      <c r="R56" s="25"/>
      <c r="S56" s="25"/>
    </row>
    <row r="57" spans="1:19" s="17" customFormat="1" ht="16.5" outlineLevel="1" thickTop="1" thickBot="1" x14ac:dyDescent="0.3">
      <c r="A57" s="7" t="s">
        <v>67</v>
      </c>
      <c r="B57" s="7" t="s">
        <v>58</v>
      </c>
      <c r="C57" s="7" t="s">
        <v>59</v>
      </c>
      <c r="D57" s="12" t="s">
        <v>66</v>
      </c>
      <c r="E57" s="7"/>
      <c r="F57" s="7"/>
      <c r="G57" s="12"/>
      <c r="H57" s="12"/>
      <c r="I57" s="7"/>
      <c r="J57" s="7"/>
      <c r="K57" s="2"/>
      <c r="L57" s="2"/>
      <c r="M57" s="2"/>
      <c r="N57" s="2"/>
      <c r="O57" s="2"/>
      <c r="P57" s="2"/>
      <c r="Q57" s="2"/>
      <c r="R57" s="2"/>
      <c r="S57" s="2"/>
    </row>
    <row r="58" spans="1:19" s="17" customFormat="1" ht="15.75" outlineLevel="1" thickTop="1" x14ac:dyDescent="0.25">
      <c r="A58" s="3" t="s">
        <v>102</v>
      </c>
      <c r="B58" s="17" t="s">
        <v>62</v>
      </c>
      <c r="C58" s="17" t="s">
        <v>106</v>
      </c>
      <c r="D58" s="13" t="s">
        <v>63</v>
      </c>
      <c r="F58" s="8"/>
      <c r="G58" s="13"/>
      <c r="H58" s="13"/>
      <c r="K58" s="2"/>
      <c r="L58" s="2"/>
      <c r="M58" s="2"/>
      <c r="N58" s="2"/>
      <c r="O58" s="2"/>
      <c r="P58" s="2"/>
      <c r="Q58" s="2"/>
      <c r="R58" s="2"/>
      <c r="S58" s="2"/>
    </row>
    <row r="59" spans="1:19" s="17" customFormat="1" outlineLevel="1" x14ac:dyDescent="0.25">
      <c r="A59" s="3" t="s">
        <v>103</v>
      </c>
      <c r="B59" s="17" t="s">
        <v>104</v>
      </c>
      <c r="C59" s="17" t="s">
        <v>105</v>
      </c>
      <c r="D59" s="13" t="s">
        <v>63</v>
      </c>
      <c r="F59" s="8"/>
      <c r="G59" s="13"/>
      <c r="H59" s="13"/>
      <c r="K59" s="2"/>
      <c r="L59" s="2"/>
      <c r="M59" s="2"/>
      <c r="N59" s="2"/>
      <c r="O59" s="2"/>
      <c r="P59" s="2"/>
      <c r="Q59" s="2"/>
      <c r="R59" s="2"/>
      <c r="S59" s="2"/>
    </row>
    <row r="60" spans="1:19" s="17" customFormat="1" x14ac:dyDescent="0.25">
      <c r="D60" s="13"/>
      <c r="G60" s="13"/>
      <c r="H60" s="13"/>
      <c r="K60" s="2"/>
      <c r="L60" s="2"/>
      <c r="M60" s="2"/>
      <c r="N60" s="2"/>
      <c r="O60" s="2"/>
      <c r="P60" s="2"/>
      <c r="Q60" s="2"/>
      <c r="R60" s="2"/>
      <c r="S60" s="2"/>
    </row>
    <row r="61" spans="1:19" s="31" customFormat="1" x14ac:dyDescent="0.25">
      <c r="A61" s="30" t="s">
        <v>65</v>
      </c>
      <c r="B61" s="30" t="s">
        <v>99</v>
      </c>
      <c r="C61" s="30"/>
      <c r="D61" s="30"/>
      <c r="E61" s="30"/>
      <c r="F61" s="30"/>
      <c r="G61" s="30">
        <v>0</v>
      </c>
      <c r="H61" s="30">
        <f>HEX2DEC(G61)</f>
        <v>0</v>
      </c>
      <c r="I61" s="30"/>
      <c r="J61" s="30" t="s">
        <v>64</v>
      </c>
      <c r="K61" s="25"/>
      <c r="L61" s="25"/>
      <c r="M61" s="25"/>
      <c r="N61" s="25"/>
      <c r="O61" s="25"/>
      <c r="P61" s="25"/>
      <c r="Q61" s="25"/>
      <c r="R61" s="25"/>
      <c r="S61" s="25"/>
    </row>
    <row r="62" spans="1:19" s="17" customFormat="1" ht="16.5" hidden="1" outlineLevel="1" thickTop="1" thickBot="1" x14ac:dyDescent="0.3">
      <c r="A62" s="6" t="s">
        <v>67</v>
      </c>
      <c r="B62" s="6" t="s">
        <v>58</v>
      </c>
      <c r="C62" s="6" t="s">
        <v>59</v>
      </c>
      <c r="D62" s="12" t="s">
        <v>66</v>
      </c>
      <c r="E62" s="6"/>
      <c r="F62" s="6"/>
      <c r="G62" s="12"/>
      <c r="H62" s="12"/>
      <c r="I62" s="7"/>
      <c r="J62" s="7"/>
      <c r="K62" s="2"/>
      <c r="L62" s="2"/>
      <c r="M62" s="2"/>
      <c r="N62" s="2"/>
      <c r="O62" s="2"/>
      <c r="P62" s="2"/>
      <c r="Q62" s="2"/>
      <c r="R62" s="2"/>
      <c r="S62" s="2"/>
    </row>
    <row r="63" spans="1:19" s="17" customFormat="1" ht="15.75" hidden="1" outlineLevel="1" thickTop="1" x14ac:dyDescent="0.25">
      <c r="A63" s="3" t="s">
        <v>101</v>
      </c>
      <c r="B63" s="17" t="s">
        <v>100</v>
      </c>
      <c r="C63" s="17" t="s">
        <v>109</v>
      </c>
      <c r="D63" s="13" t="s">
        <v>63</v>
      </c>
      <c r="F63" s="8"/>
      <c r="G63" s="13"/>
      <c r="H63" s="13"/>
      <c r="K63" s="2"/>
      <c r="L63" s="2"/>
      <c r="M63" s="2"/>
      <c r="N63" s="2"/>
      <c r="O63" s="2"/>
      <c r="P63" s="2"/>
      <c r="Q63" s="2"/>
      <c r="R63" s="2"/>
      <c r="S63" s="2"/>
    </row>
    <row r="64" spans="1:19" s="17" customFormat="1" hidden="1" outlineLevel="1" x14ac:dyDescent="0.25">
      <c r="A64" s="3" t="s">
        <v>107</v>
      </c>
      <c r="B64" s="17" t="s">
        <v>108</v>
      </c>
      <c r="C64" s="17" t="s">
        <v>110</v>
      </c>
      <c r="D64" s="13" t="s">
        <v>63</v>
      </c>
      <c r="F64" s="8"/>
      <c r="G64" s="13"/>
      <c r="H64" s="13"/>
      <c r="K64" s="2"/>
      <c r="L64" s="2"/>
      <c r="M64" s="2"/>
      <c r="N64" s="2"/>
      <c r="O64" s="2"/>
      <c r="P64" s="2"/>
      <c r="Q64" s="2"/>
      <c r="R64" s="2"/>
      <c r="S64" s="2"/>
    </row>
    <row r="65" spans="1:19" s="17" customFormat="1" ht="15.75" collapsed="1" thickBot="1" x14ac:dyDescent="0.3">
      <c r="D65" s="13"/>
      <c r="G65" s="13"/>
      <c r="H65" s="13"/>
      <c r="K65" s="2"/>
      <c r="L65" s="2"/>
      <c r="M65" s="2"/>
      <c r="N65" s="2"/>
      <c r="O65" s="2"/>
      <c r="P65" s="2"/>
      <c r="Q65" s="2"/>
      <c r="R65" s="2"/>
      <c r="S65" s="2"/>
    </row>
    <row r="66" spans="1:19" s="17" customFormat="1" ht="16.5" thickTop="1" thickBot="1" x14ac:dyDescent="0.3">
      <c r="A66" s="26" t="s">
        <v>92</v>
      </c>
      <c r="B66" s="26"/>
      <c r="C66" s="26"/>
      <c r="D66" s="29" t="s">
        <v>95</v>
      </c>
      <c r="E66" s="27" t="s">
        <v>96</v>
      </c>
      <c r="F66" s="27"/>
      <c r="G66" s="29" t="s">
        <v>167</v>
      </c>
      <c r="H66" s="29" t="s">
        <v>168</v>
      </c>
      <c r="I66" s="26"/>
      <c r="J66" s="27" t="s">
        <v>169</v>
      </c>
      <c r="K66" s="2"/>
      <c r="L66" s="2"/>
      <c r="M66" s="2"/>
      <c r="N66" s="2"/>
      <c r="O66" s="2"/>
      <c r="P66" s="2"/>
      <c r="Q66" s="2"/>
      <c r="R66" s="2"/>
      <c r="S66" s="2"/>
    </row>
    <row r="67" spans="1:19" s="31" customFormat="1" ht="15.75" thickTop="1" x14ac:dyDescent="0.25">
      <c r="A67" s="30" t="s">
        <v>65</v>
      </c>
      <c r="B67" s="30" t="s">
        <v>389</v>
      </c>
      <c r="C67" s="30"/>
      <c r="D67" s="30"/>
      <c r="E67" s="30"/>
      <c r="F67" s="30"/>
      <c r="G67" s="30">
        <v>197</v>
      </c>
      <c r="H67" s="30">
        <f>HEX2DEC(G67)</f>
        <v>407</v>
      </c>
      <c r="I67" s="30"/>
      <c r="J67" s="30" t="s">
        <v>61</v>
      </c>
      <c r="K67" s="25"/>
      <c r="L67" s="25"/>
      <c r="M67" s="25"/>
      <c r="N67" s="25"/>
      <c r="O67" s="25"/>
      <c r="P67" s="25"/>
      <c r="Q67" s="25"/>
      <c r="R67" s="25"/>
      <c r="S67" s="25"/>
    </row>
    <row r="68" spans="1:19" s="17" customFormat="1" ht="16.5" hidden="1" outlineLevel="1" thickTop="1" thickBot="1" x14ac:dyDescent="0.3">
      <c r="A68" s="7" t="s">
        <v>67</v>
      </c>
      <c r="B68" s="7" t="s">
        <v>58</v>
      </c>
      <c r="C68" s="7" t="s">
        <v>59</v>
      </c>
      <c r="D68" s="12" t="s">
        <v>66</v>
      </c>
      <c r="E68" s="7"/>
      <c r="F68" s="7"/>
      <c r="G68" s="12"/>
      <c r="H68" s="12"/>
      <c r="I68" s="7"/>
      <c r="J68" s="7"/>
      <c r="K68" s="2"/>
      <c r="L68" s="2"/>
      <c r="M68" s="2"/>
      <c r="N68" s="2"/>
      <c r="O68" s="2"/>
      <c r="P68" s="2"/>
      <c r="Q68" s="2"/>
      <c r="R68" s="2"/>
      <c r="S68" s="2"/>
    </row>
    <row r="69" spans="1:19" s="17" customFormat="1" ht="105.75" hidden="1" outlineLevel="1" thickTop="1" x14ac:dyDescent="0.25">
      <c r="A69" s="17">
        <v>31</v>
      </c>
      <c r="B69" s="17" t="s">
        <v>145</v>
      </c>
      <c r="C69" s="4" t="s">
        <v>160</v>
      </c>
      <c r="D69" s="13" t="s">
        <v>111</v>
      </c>
      <c r="F69" s="8"/>
      <c r="G69" s="13"/>
      <c r="H69" s="13"/>
      <c r="K69" s="2"/>
      <c r="L69" s="2"/>
      <c r="M69" s="2"/>
      <c r="N69" s="2"/>
      <c r="O69" s="2"/>
      <c r="P69" s="2"/>
      <c r="Q69" s="2"/>
      <c r="R69" s="2"/>
      <c r="S69" s="2"/>
    </row>
    <row r="70" spans="1:19" s="17" customFormat="1" ht="45" hidden="1" outlineLevel="1" x14ac:dyDescent="0.25">
      <c r="A70" s="17">
        <v>30</v>
      </c>
      <c r="B70" s="17" t="s">
        <v>146</v>
      </c>
      <c r="C70" s="4" t="s">
        <v>147</v>
      </c>
      <c r="D70" s="13" t="s">
        <v>111</v>
      </c>
      <c r="F70" s="8"/>
      <c r="G70" s="13"/>
      <c r="H70" s="13"/>
      <c r="K70" s="2"/>
      <c r="L70" s="2"/>
      <c r="M70" s="2"/>
      <c r="N70" s="2"/>
      <c r="O70" s="2"/>
      <c r="P70" s="2"/>
      <c r="Q70" s="2"/>
      <c r="R70" s="2"/>
      <c r="S70" s="2"/>
    </row>
    <row r="71" spans="1:19" s="17" customFormat="1" hidden="1" outlineLevel="1" x14ac:dyDescent="0.25">
      <c r="A71" s="17" t="s">
        <v>150</v>
      </c>
      <c r="C71" s="17" t="s">
        <v>72</v>
      </c>
      <c r="D71" s="13"/>
      <c r="F71" s="8"/>
      <c r="G71" s="13"/>
      <c r="H71" s="13"/>
      <c r="K71" s="2"/>
      <c r="L71" s="2"/>
      <c r="M71" s="2"/>
      <c r="N71" s="2"/>
      <c r="O71" s="2"/>
      <c r="P71" s="2"/>
      <c r="Q71" s="2"/>
      <c r="R71" s="2"/>
      <c r="S71" s="2"/>
    </row>
    <row r="72" spans="1:19" s="17" customFormat="1" hidden="1" outlineLevel="1" x14ac:dyDescent="0.25">
      <c r="A72" s="17" t="s">
        <v>107</v>
      </c>
      <c r="B72" s="17" t="s">
        <v>148</v>
      </c>
      <c r="C72" s="17" t="s">
        <v>149</v>
      </c>
      <c r="D72" s="13" t="s">
        <v>151</v>
      </c>
      <c r="F72" s="8"/>
      <c r="G72" s="13"/>
      <c r="H72" s="13"/>
      <c r="K72" s="2"/>
      <c r="L72" s="2"/>
      <c r="M72" s="2"/>
      <c r="N72" s="2"/>
      <c r="O72" s="2"/>
      <c r="P72" s="2"/>
      <c r="Q72" s="2"/>
      <c r="R72" s="2"/>
      <c r="S72" s="2"/>
    </row>
    <row r="73" spans="1:19" collapsed="1" x14ac:dyDescent="0.25">
      <c r="D73" s="13"/>
    </row>
    <row r="74" spans="1:19" s="31" customFormat="1" x14ac:dyDescent="0.25">
      <c r="A74" s="30" t="s">
        <v>65</v>
      </c>
      <c r="B74" s="30" t="s">
        <v>143</v>
      </c>
      <c r="C74" s="30"/>
      <c r="D74" s="30"/>
      <c r="E74" s="30"/>
      <c r="F74" s="30"/>
      <c r="G74" s="30">
        <v>196</v>
      </c>
      <c r="H74" s="30">
        <f>HEX2DEC(G74)</f>
        <v>406</v>
      </c>
      <c r="I74" s="30"/>
      <c r="J74" s="30" t="s">
        <v>61</v>
      </c>
      <c r="K74" s="25"/>
      <c r="L74" s="25"/>
      <c r="M74" s="25"/>
      <c r="N74" s="25"/>
      <c r="O74" s="25"/>
      <c r="P74" s="25"/>
      <c r="Q74" s="25"/>
      <c r="R74" s="25"/>
      <c r="S74" s="25"/>
    </row>
    <row r="75" spans="1:19" s="17" customFormat="1" ht="16.5" hidden="1" outlineLevel="1" thickTop="1" thickBot="1" x14ac:dyDescent="0.3">
      <c r="A75" s="7" t="s">
        <v>67</v>
      </c>
      <c r="B75" s="7" t="s">
        <v>58</v>
      </c>
      <c r="C75" s="7" t="s">
        <v>59</v>
      </c>
      <c r="D75" s="12" t="s">
        <v>66</v>
      </c>
      <c r="E75" s="7"/>
      <c r="F75" s="7"/>
      <c r="G75" s="12"/>
      <c r="H75" s="12"/>
      <c r="I75" s="7"/>
      <c r="J75" s="7"/>
      <c r="K75" s="2"/>
      <c r="L75" s="2"/>
      <c r="M75" s="2"/>
      <c r="N75" s="2"/>
      <c r="O75" s="2"/>
      <c r="P75" s="2"/>
      <c r="Q75" s="2"/>
      <c r="R75" s="2"/>
      <c r="S75" s="2"/>
    </row>
    <row r="76" spans="1:19" s="17" customFormat="1" ht="15.75" hidden="1" outlineLevel="1" thickTop="1" x14ac:dyDescent="0.25">
      <c r="A76" s="17" t="s">
        <v>68</v>
      </c>
      <c r="B76" s="17" t="s">
        <v>157</v>
      </c>
      <c r="C76" s="4" t="s">
        <v>256</v>
      </c>
      <c r="D76" s="13" t="s">
        <v>63</v>
      </c>
      <c r="F76" s="8"/>
      <c r="G76" s="13"/>
      <c r="H76" s="13"/>
      <c r="K76" s="2"/>
      <c r="L76" s="2"/>
      <c r="M76" s="2"/>
      <c r="N76" s="2"/>
      <c r="O76" s="2"/>
      <c r="P76" s="2"/>
      <c r="Q76" s="2"/>
      <c r="R76" s="2"/>
      <c r="S76" s="2"/>
    </row>
    <row r="77" spans="1:19" collapsed="1" x14ac:dyDescent="0.25"/>
    <row r="78" spans="1:19" s="31" customFormat="1" x14ac:dyDescent="0.25">
      <c r="A78" s="30" t="s">
        <v>65</v>
      </c>
      <c r="B78" s="30" t="s">
        <v>140</v>
      </c>
      <c r="C78" s="30"/>
      <c r="D78" s="30"/>
      <c r="E78" s="30"/>
      <c r="F78" s="30"/>
      <c r="G78" s="30">
        <v>195</v>
      </c>
      <c r="H78" s="30">
        <f>HEX2DEC(G78)</f>
        <v>405</v>
      </c>
      <c r="I78" s="30"/>
      <c r="J78" s="30" t="s">
        <v>61</v>
      </c>
      <c r="K78" s="25"/>
      <c r="L78" s="25"/>
      <c r="M78" s="25"/>
      <c r="N78" s="25"/>
      <c r="O78" s="25"/>
      <c r="P78" s="25"/>
      <c r="Q78" s="25"/>
      <c r="R78" s="25"/>
      <c r="S78" s="25"/>
    </row>
    <row r="79" spans="1:19" s="17" customFormat="1" ht="16.5" hidden="1" outlineLevel="1" thickTop="1" thickBot="1" x14ac:dyDescent="0.3">
      <c r="A79" s="7" t="s">
        <v>67</v>
      </c>
      <c r="B79" s="7" t="s">
        <v>58</v>
      </c>
      <c r="C79" s="7" t="s">
        <v>59</v>
      </c>
      <c r="D79" s="12" t="s">
        <v>66</v>
      </c>
      <c r="E79" s="7"/>
      <c r="F79" s="7"/>
      <c r="G79" s="12"/>
      <c r="H79" s="12"/>
      <c r="I79" s="7"/>
      <c r="J79" s="7"/>
      <c r="K79" s="2"/>
      <c r="L79" s="2"/>
      <c r="M79" s="2"/>
      <c r="N79" s="2"/>
      <c r="O79" s="2"/>
      <c r="P79" s="2"/>
      <c r="Q79" s="2"/>
      <c r="R79" s="2"/>
      <c r="S79" s="2"/>
    </row>
    <row r="80" spans="1:19" s="17" customFormat="1" ht="45.75" hidden="1" outlineLevel="1" thickTop="1" x14ac:dyDescent="0.25">
      <c r="A80" s="17" t="s">
        <v>68</v>
      </c>
      <c r="B80" s="17" t="s">
        <v>158</v>
      </c>
      <c r="C80" s="4" t="s">
        <v>159</v>
      </c>
      <c r="D80" s="13" t="s">
        <v>63</v>
      </c>
      <c r="F80" s="8"/>
      <c r="G80" s="13"/>
      <c r="H80" s="13"/>
      <c r="K80" s="2"/>
      <c r="L80" s="2"/>
      <c r="M80" s="2"/>
      <c r="N80" s="2"/>
      <c r="O80" s="2"/>
      <c r="P80" s="2"/>
      <c r="Q80" s="2"/>
      <c r="R80" s="2"/>
      <c r="S80" s="2"/>
    </row>
    <row r="81" spans="1:19" collapsed="1" x14ac:dyDescent="0.25"/>
    <row r="82" spans="1:19" s="31" customFormat="1" x14ac:dyDescent="0.25">
      <c r="A82" s="30" t="s">
        <v>65</v>
      </c>
      <c r="B82" s="30" t="s">
        <v>142</v>
      </c>
      <c r="C82" s="30"/>
      <c r="D82" s="30"/>
      <c r="E82" s="30"/>
      <c r="F82" s="30"/>
      <c r="G82" s="30">
        <v>194</v>
      </c>
      <c r="H82" s="30">
        <f>HEX2DEC(G82)</f>
        <v>404</v>
      </c>
      <c r="I82" s="30"/>
      <c r="J82" s="30" t="s">
        <v>61</v>
      </c>
      <c r="K82" s="25"/>
      <c r="L82" s="25"/>
      <c r="M82" s="25"/>
      <c r="N82" s="25"/>
      <c r="O82" s="25"/>
      <c r="P82" s="25"/>
      <c r="Q82" s="25"/>
      <c r="R82" s="25"/>
      <c r="S82" s="25"/>
    </row>
    <row r="83" spans="1:19" s="17" customFormat="1" ht="16.5" hidden="1" outlineLevel="1" thickTop="1" thickBot="1" x14ac:dyDescent="0.3">
      <c r="A83" s="7" t="s">
        <v>67</v>
      </c>
      <c r="B83" s="7" t="s">
        <v>58</v>
      </c>
      <c r="C83" s="7" t="s">
        <v>59</v>
      </c>
      <c r="D83" s="12" t="s">
        <v>66</v>
      </c>
      <c r="E83" s="7"/>
      <c r="F83" s="7"/>
      <c r="G83" s="12"/>
      <c r="H83" s="12"/>
      <c r="I83" s="7"/>
      <c r="J83" s="7"/>
      <c r="K83" s="2"/>
      <c r="L83" s="2"/>
      <c r="M83" s="2"/>
      <c r="N83" s="2"/>
      <c r="O83" s="2"/>
      <c r="P83" s="2"/>
      <c r="Q83" s="2"/>
      <c r="R83" s="2"/>
      <c r="S83" s="2"/>
    </row>
    <row r="84" spans="1:19" s="17" customFormat="1" ht="30.75" hidden="1" outlineLevel="1" thickTop="1" x14ac:dyDescent="0.25">
      <c r="A84" s="17" t="s">
        <v>68</v>
      </c>
      <c r="B84" s="17" t="s">
        <v>155</v>
      </c>
      <c r="C84" s="4" t="s">
        <v>257</v>
      </c>
      <c r="D84" s="13" t="s">
        <v>63</v>
      </c>
      <c r="F84" s="8"/>
      <c r="G84" s="13"/>
      <c r="H84" s="13"/>
      <c r="K84" s="2"/>
      <c r="L84" s="2"/>
      <c r="M84" s="2"/>
      <c r="N84" s="2"/>
      <c r="O84" s="2"/>
      <c r="P84" s="2"/>
      <c r="Q84" s="2"/>
      <c r="R84" s="2"/>
      <c r="S84" s="2"/>
    </row>
    <row r="85" spans="1:19" collapsed="1" x14ac:dyDescent="0.25"/>
    <row r="86" spans="1:19" s="9" customFormat="1" x14ac:dyDescent="0.25">
      <c r="A86" s="30" t="s">
        <v>65</v>
      </c>
      <c r="B86" s="30" t="s">
        <v>139</v>
      </c>
      <c r="C86" s="30"/>
      <c r="D86" s="30"/>
      <c r="E86" s="30"/>
      <c r="F86" s="30"/>
      <c r="G86" s="30">
        <v>193</v>
      </c>
      <c r="H86" s="30">
        <f>HEX2DEC(G86)</f>
        <v>403</v>
      </c>
      <c r="I86" s="30"/>
      <c r="J86" s="30" t="s">
        <v>61</v>
      </c>
      <c r="K86" s="25"/>
      <c r="L86" s="25"/>
      <c r="M86" s="25"/>
      <c r="N86" s="25"/>
      <c r="O86" s="25"/>
      <c r="P86" s="25"/>
      <c r="Q86" s="25"/>
      <c r="R86" s="25"/>
      <c r="S86" s="25"/>
    </row>
    <row r="87" spans="1:19" s="17" customFormat="1" ht="16.5" hidden="1" outlineLevel="1" thickTop="1" thickBot="1" x14ac:dyDescent="0.3">
      <c r="A87" s="7" t="s">
        <v>67</v>
      </c>
      <c r="B87" s="7" t="s">
        <v>58</v>
      </c>
      <c r="C87" s="7" t="s">
        <v>59</v>
      </c>
      <c r="D87" s="12" t="s">
        <v>66</v>
      </c>
      <c r="E87" s="7"/>
      <c r="F87" s="7"/>
      <c r="G87" s="12"/>
      <c r="H87" s="12"/>
      <c r="I87" s="7"/>
      <c r="J87" s="7"/>
      <c r="K87" s="2"/>
      <c r="L87" s="2"/>
      <c r="M87" s="2"/>
      <c r="N87" s="2"/>
      <c r="O87" s="2"/>
      <c r="P87" s="2"/>
      <c r="Q87" s="2"/>
      <c r="R87" s="2"/>
      <c r="S87" s="2"/>
    </row>
    <row r="88" spans="1:19" s="17" customFormat="1" ht="60.75" hidden="1" outlineLevel="1" thickTop="1" x14ac:dyDescent="0.25">
      <c r="A88" s="17" t="s">
        <v>68</v>
      </c>
      <c r="B88" s="17" t="s">
        <v>156</v>
      </c>
      <c r="C88" s="4" t="s">
        <v>311</v>
      </c>
      <c r="D88" s="13" t="s">
        <v>63</v>
      </c>
      <c r="F88" s="8"/>
      <c r="G88" s="13"/>
      <c r="H88" s="13"/>
      <c r="K88" s="2"/>
      <c r="L88" s="2"/>
      <c r="M88" s="2"/>
      <c r="N88" s="2"/>
      <c r="O88" s="2"/>
      <c r="P88" s="2"/>
      <c r="Q88" s="2"/>
      <c r="R88" s="2"/>
      <c r="S88" s="2"/>
    </row>
    <row r="89" spans="1:19" collapsed="1" x14ac:dyDescent="0.25"/>
    <row r="90" spans="1:19" s="31" customFormat="1" x14ac:dyDescent="0.25">
      <c r="A90" s="30" t="s">
        <v>65</v>
      </c>
      <c r="B90" s="30" t="s">
        <v>141</v>
      </c>
      <c r="C90" s="30"/>
      <c r="D90" s="30"/>
      <c r="E90" s="30"/>
      <c r="F90" s="30"/>
      <c r="G90" s="30">
        <v>192</v>
      </c>
      <c r="H90" s="30">
        <f>HEX2DEC(G90)</f>
        <v>402</v>
      </c>
      <c r="I90" s="30"/>
      <c r="J90" s="30" t="s">
        <v>61</v>
      </c>
      <c r="K90" s="25"/>
      <c r="L90" s="25"/>
      <c r="M90" s="25"/>
      <c r="N90" s="25"/>
      <c r="O90" s="25"/>
      <c r="P90" s="25"/>
      <c r="Q90" s="25"/>
      <c r="R90" s="25"/>
      <c r="S90" s="25"/>
    </row>
    <row r="91" spans="1:19" s="17" customFormat="1" ht="16.5" hidden="1" outlineLevel="1" thickTop="1" thickBot="1" x14ac:dyDescent="0.3">
      <c r="A91" s="7" t="s">
        <v>67</v>
      </c>
      <c r="B91" s="7" t="s">
        <v>58</v>
      </c>
      <c r="C91" s="7" t="s">
        <v>59</v>
      </c>
      <c r="D91" s="12" t="s">
        <v>66</v>
      </c>
      <c r="E91" s="7"/>
      <c r="F91" s="7"/>
      <c r="G91" s="12"/>
      <c r="H91" s="12"/>
      <c r="I91" s="7"/>
      <c r="J91" s="7"/>
      <c r="K91" s="2"/>
      <c r="L91" s="2"/>
      <c r="M91" s="2"/>
      <c r="N91" s="2"/>
      <c r="O91" s="2"/>
      <c r="P91" s="2"/>
      <c r="Q91" s="2"/>
      <c r="R91" s="2"/>
      <c r="S91" s="2"/>
    </row>
    <row r="92" spans="1:19" s="17" customFormat="1" ht="30.75" hidden="1" outlineLevel="1" thickTop="1" x14ac:dyDescent="0.25">
      <c r="A92" s="17" t="s">
        <v>68</v>
      </c>
      <c r="B92" s="17" t="s">
        <v>153</v>
      </c>
      <c r="C92" s="4" t="s">
        <v>258</v>
      </c>
      <c r="D92" s="13" t="s">
        <v>63</v>
      </c>
      <c r="F92" s="8"/>
      <c r="G92" s="13"/>
      <c r="H92" s="13"/>
      <c r="K92" s="2"/>
      <c r="L92" s="2"/>
      <c r="M92" s="2"/>
      <c r="N92" s="2"/>
      <c r="O92" s="2"/>
      <c r="P92" s="2"/>
      <c r="Q92" s="2"/>
      <c r="R92" s="2"/>
      <c r="S92" s="2"/>
    </row>
    <row r="93" spans="1:19" collapsed="1" x14ac:dyDescent="0.25"/>
    <row r="94" spans="1:19" s="31" customFormat="1" x14ac:dyDescent="0.25">
      <c r="A94" s="30" t="s">
        <v>65</v>
      </c>
      <c r="B94" s="30" t="s">
        <v>138</v>
      </c>
      <c r="C94" s="30"/>
      <c r="D94" s="30"/>
      <c r="E94" s="30"/>
      <c r="F94" s="30"/>
      <c r="G94" s="30">
        <v>191</v>
      </c>
      <c r="H94" s="30">
        <f>HEX2DEC(G94)</f>
        <v>401</v>
      </c>
      <c r="I94" s="30"/>
      <c r="J94" s="30" t="s">
        <v>61</v>
      </c>
      <c r="K94" s="25"/>
      <c r="L94" s="25"/>
      <c r="M94" s="25"/>
      <c r="N94" s="25"/>
      <c r="O94" s="25"/>
      <c r="P94" s="25"/>
      <c r="Q94" s="25"/>
      <c r="R94" s="25"/>
      <c r="S94" s="25"/>
    </row>
    <row r="95" spans="1:19" s="17" customFormat="1" ht="16.5" hidden="1" outlineLevel="1" thickTop="1" thickBot="1" x14ac:dyDescent="0.3">
      <c r="A95" s="7" t="s">
        <v>67</v>
      </c>
      <c r="B95" s="7" t="s">
        <v>58</v>
      </c>
      <c r="C95" s="7" t="s">
        <v>59</v>
      </c>
      <c r="D95" s="12" t="s">
        <v>66</v>
      </c>
      <c r="E95" s="7"/>
      <c r="F95" s="7"/>
      <c r="G95" s="12"/>
      <c r="H95" s="12"/>
      <c r="I95" s="7"/>
      <c r="J95" s="7"/>
      <c r="K95" s="2"/>
      <c r="L95" s="2"/>
      <c r="M95" s="2"/>
      <c r="N95" s="2"/>
      <c r="O95" s="2"/>
      <c r="P95" s="2"/>
      <c r="Q95" s="2"/>
      <c r="R95" s="2"/>
      <c r="S95" s="2"/>
    </row>
    <row r="96" spans="1:19" s="17" customFormat="1" ht="45.75" hidden="1" outlineLevel="1" thickTop="1" x14ac:dyDescent="0.25">
      <c r="A96" s="17" t="s">
        <v>68</v>
      </c>
      <c r="B96" s="17" t="s">
        <v>154</v>
      </c>
      <c r="C96" s="4" t="s">
        <v>300</v>
      </c>
      <c r="D96" s="13" t="s">
        <v>63</v>
      </c>
      <c r="F96" s="8"/>
      <c r="G96" s="13"/>
      <c r="H96" s="13"/>
      <c r="K96" s="2"/>
      <c r="L96" s="2"/>
      <c r="M96" s="2"/>
      <c r="N96" s="2"/>
      <c r="O96" s="2"/>
      <c r="P96" s="2"/>
      <c r="Q96" s="2"/>
      <c r="R96" s="2"/>
      <c r="S96" s="2"/>
    </row>
    <row r="97" spans="1:19" s="17" customFormat="1" hidden="1" outlineLevel="1" x14ac:dyDescent="0.25">
      <c r="C97" s="4"/>
      <c r="D97" s="13"/>
      <c r="F97" s="8"/>
      <c r="G97" s="13"/>
      <c r="H97" s="13"/>
      <c r="K97" s="2"/>
      <c r="L97" s="2"/>
      <c r="M97" s="2"/>
      <c r="N97" s="2"/>
      <c r="O97" s="2"/>
      <c r="P97" s="2"/>
      <c r="Q97" s="2"/>
      <c r="R97" s="2"/>
      <c r="S97" s="2"/>
    </row>
    <row r="98" spans="1:19" collapsed="1" x14ac:dyDescent="0.25"/>
    <row r="99" spans="1:19" s="31" customFormat="1" x14ac:dyDescent="0.25">
      <c r="A99" s="30" t="s">
        <v>65</v>
      </c>
      <c r="B99" s="30" t="s">
        <v>137</v>
      </c>
      <c r="C99" s="30"/>
      <c r="D99" s="30"/>
      <c r="E99" s="30"/>
      <c r="F99" s="30"/>
      <c r="G99" s="30">
        <v>190</v>
      </c>
      <c r="H99" s="30">
        <f>HEX2DEC(G99)</f>
        <v>400</v>
      </c>
      <c r="I99" s="30"/>
      <c r="J99" s="30" t="s">
        <v>61</v>
      </c>
      <c r="K99" s="25"/>
      <c r="L99" s="25"/>
      <c r="M99" s="25"/>
      <c r="N99" s="25"/>
      <c r="O99" s="25"/>
      <c r="P99" s="25"/>
      <c r="Q99" s="25"/>
      <c r="R99" s="25"/>
      <c r="S99" s="25"/>
    </row>
    <row r="100" spans="1:19" s="17" customFormat="1" ht="16.5" hidden="1" outlineLevel="1" thickTop="1" thickBot="1" x14ac:dyDescent="0.3">
      <c r="A100" s="7" t="s">
        <v>67</v>
      </c>
      <c r="B100" s="7" t="s">
        <v>58</v>
      </c>
      <c r="C100" s="7" t="s">
        <v>59</v>
      </c>
      <c r="D100" s="12" t="s">
        <v>66</v>
      </c>
      <c r="E100" s="7"/>
      <c r="F100" s="7"/>
      <c r="G100" s="12"/>
      <c r="H100" s="12"/>
      <c r="I100" s="7"/>
      <c r="J100" s="7"/>
      <c r="K100" s="2"/>
      <c r="L100" s="2"/>
      <c r="M100" s="2"/>
      <c r="N100" s="2"/>
      <c r="O100" s="2"/>
      <c r="P100" s="2"/>
      <c r="Q100" s="2"/>
      <c r="R100" s="2"/>
      <c r="S100" s="2"/>
    </row>
    <row r="101" spans="1:19" s="17" customFormat="1" ht="15.75" hidden="1" outlineLevel="1" thickTop="1" x14ac:dyDescent="0.25">
      <c r="A101" s="17" t="s">
        <v>68</v>
      </c>
      <c r="C101" s="17" t="s">
        <v>72</v>
      </c>
      <c r="D101" s="13"/>
      <c r="F101" s="8"/>
      <c r="G101" s="13"/>
      <c r="H101" s="13"/>
      <c r="K101" s="2"/>
      <c r="L101" s="2"/>
      <c r="M101" s="2"/>
      <c r="N101" s="2"/>
      <c r="O101" s="2"/>
      <c r="P101" s="2"/>
      <c r="Q101" s="2"/>
      <c r="R101" s="2"/>
      <c r="S101" s="2"/>
    </row>
    <row r="102" spans="1:19" s="17" customFormat="1" ht="75" hidden="1" outlineLevel="1" x14ac:dyDescent="0.25">
      <c r="A102" s="15" t="s">
        <v>184</v>
      </c>
      <c r="B102" s="17" t="s">
        <v>182</v>
      </c>
      <c r="C102" s="4" t="s">
        <v>183</v>
      </c>
      <c r="D102" s="13" t="s">
        <v>111</v>
      </c>
      <c r="F102" s="8"/>
      <c r="G102" s="13"/>
      <c r="H102" s="13"/>
      <c r="K102" s="2"/>
      <c r="L102" s="2"/>
      <c r="M102" s="2"/>
      <c r="N102" s="2"/>
      <c r="O102" s="2"/>
      <c r="P102" s="2"/>
      <c r="Q102" s="2"/>
      <c r="R102" s="2"/>
      <c r="S102" s="2"/>
    </row>
    <row r="103" spans="1:19" collapsed="1" x14ac:dyDescent="0.25"/>
    <row r="104" spans="1:19" s="31" customFormat="1" collapsed="1" x14ac:dyDescent="0.25">
      <c r="A104" s="30" t="s">
        <v>65</v>
      </c>
      <c r="B104" s="30" t="s">
        <v>388</v>
      </c>
      <c r="C104" s="30"/>
      <c r="D104" s="30"/>
      <c r="E104" s="30"/>
      <c r="F104" s="30"/>
      <c r="G104" s="30">
        <v>181</v>
      </c>
      <c r="H104" s="30">
        <f>HEX2DEC(G104)</f>
        <v>385</v>
      </c>
      <c r="I104" s="30"/>
      <c r="J104" s="30" t="s">
        <v>87</v>
      </c>
      <c r="K104" s="25"/>
      <c r="L104" s="25"/>
      <c r="M104" s="25"/>
      <c r="N104" s="25"/>
      <c r="O104" s="25"/>
      <c r="P104" s="25"/>
      <c r="Q104" s="25"/>
      <c r="R104" s="25"/>
      <c r="S104" s="25"/>
    </row>
    <row r="105" spans="1:19" s="17" customFormat="1" ht="16.5" hidden="1" outlineLevel="1" thickTop="1" thickBot="1" x14ac:dyDescent="0.3">
      <c r="A105" s="7" t="s">
        <v>67</v>
      </c>
      <c r="B105" s="7" t="s">
        <v>58</v>
      </c>
      <c r="C105" s="7" t="s">
        <v>59</v>
      </c>
      <c r="D105" s="12" t="s">
        <v>66</v>
      </c>
      <c r="E105" s="7"/>
      <c r="F105" s="7"/>
      <c r="G105" s="12"/>
      <c r="H105" s="12"/>
      <c r="I105" s="7"/>
      <c r="J105" s="7"/>
      <c r="K105" s="2"/>
      <c r="L105" s="2"/>
      <c r="M105" s="2"/>
      <c r="N105" s="2"/>
      <c r="O105" s="2"/>
      <c r="P105" s="2"/>
      <c r="Q105" s="2"/>
      <c r="R105" s="2"/>
      <c r="S105" s="2"/>
    </row>
    <row r="106" spans="1:19" s="17" customFormat="1" ht="45.75" hidden="1" outlineLevel="1" thickTop="1" x14ac:dyDescent="0.25">
      <c r="A106" s="17">
        <v>31</v>
      </c>
      <c r="B106" s="17" t="s">
        <v>346</v>
      </c>
      <c r="C106" s="77" t="s">
        <v>347</v>
      </c>
      <c r="D106" s="13" t="s">
        <v>111</v>
      </c>
      <c r="F106" s="8"/>
      <c r="G106" s="13"/>
      <c r="H106" s="13"/>
      <c r="K106" s="2"/>
      <c r="L106" s="2"/>
      <c r="M106" s="2"/>
      <c r="N106" s="2"/>
      <c r="O106" s="2"/>
      <c r="P106" s="2"/>
      <c r="Q106" s="2"/>
      <c r="R106" s="2"/>
      <c r="S106" s="2"/>
    </row>
    <row r="107" spans="1:19" s="92" customFormat="1" ht="45" hidden="1" outlineLevel="1" x14ac:dyDescent="0.25">
      <c r="A107" s="92">
        <v>30</v>
      </c>
      <c r="B107" s="92" t="s">
        <v>345</v>
      </c>
      <c r="C107" s="77" t="s">
        <v>348</v>
      </c>
      <c r="D107" s="13" t="s">
        <v>111</v>
      </c>
      <c r="F107" s="8"/>
      <c r="G107" s="13"/>
      <c r="H107" s="13"/>
      <c r="K107" s="2"/>
      <c r="L107" s="2"/>
      <c r="M107" s="2"/>
      <c r="N107" s="2"/>
      <c r="O107" s="2"/>
      <c r="P107" s="2"/>
      <c r="Q107" s="2"/>
      <c r="R107" s="2"/>
      <c r="S107" s="2"/>
    </row>
    <row r="108" spans="1:19" s="92" customFormat="1" hidden="1" outlineLevel="1" x14ac:dyDescent="0.25">
      <c r="A108" s="92" t="s">
        <v>344</v>
      </c>
      <c r="C108" s="92" t="s">
        <v>72</v>
      </c>
      <c r="D108" s="13"/>
      <c r="F108" s="8"/>
      <c r="G108" s="13"/>
      <c r="H108" s="13"/>
      <c r="K108" s="2"/>
      <c r="L108" s="2"/>
      <c r="M108" s="2"/>
      <c r="N108" s="2"/>
      <c r="O108" s="2"/>
      <c r="P108" s="2"/>
      <c r="Q108" s="2"/>
      <c r="R108" s="2"/>
      <c r="S108" s="2"/>
    </row>
    <row r="109" spans="1:19" s="17" customFormat="1" hidden="1" outlineLevel="1" x14ac:dyDescent="0.25">
      <c r="A109" s="17" t="s">
        <v>175</v>
      </c>
      <c r="B109" s="17" t="s">
        <v>172</v>
      </c>
      <c r="C109" s="17" t="s">
        <v>170</v>
      </c>
      <c r="D109" s="13" t="s">
        <v>111</v>
      </c>
      <c r="F109" s="8"/>
      <c r="G109" s="13"/>
      <c r="H109" s="13"/>
      <c r="K109" s="2"/>
      <c r="L109" s="2"/>
      <c r="M109" s="2"/>
      <c r="N109" s="2"/>
      <c r="O109" s="2"/>
      <c r="P109" s="2"/>
      <c r="Q109" s="2"/>
      <c r="R109" s="2"/>
      <c r="S109" s="2"/>
    </row>
    <row r="110" spans="1:19" s="17" customFormat="1" hidden="1" outlineLevel="1" x14ac:dyDescent="0.25">
      <c r="A110" s="17">
        <v>12</v>
      </c>
      <c r="B110" s="17" t="s">
        <v>173</v>
      </c>
      <c r="C110" s="17" t="s">
        <v>174</v>
      </c>
      <c r="D110" s="13" t="s">
        <v>111</v>
      </c>
      <c r="F110" s="8"/>
      <c r="G110" s="13"/>
      <c r="H110" s="13"/>
      <c r="K110" s="2"/>
      <c r="L110" s="2"/>
      <c r="M110" s="2"/>
      <c r="N110" s="2"/>
      <c r="O110" s="2"/>
      <c r="P110" s="2"/>
      <c r="Q110" s="2"/>
      <c r="R110" s="2"/>
      <c r="S110" s="2"/>
    </row>
    <row r="111" spans="1:19" s="17" customFormat="1" ht="45" hidden="1" outlineLevel="1" x14ac:dyDescent="0.25">
      <c r="A111" s="17" t="s">
        <v>107</v>
      </c>
      <c r="B111" s="17" t="s">
        <v>171</v>
      </c>
      <c r="C111" s="4" t="s">
        <v>144</v>
      </c>
      <c r="D111" s="13" t="s">
        <v>111</v>
      </c>
      <c r="F111" s="8"/>
      <c r="G111" s="13"/>
      <c r="H111" s="13"/>
      <c r="K111" s="2"/>
      <c r="L111" s="2"/>
      <c r="M111" s="2"/>
      <c r="N111" s="2"/>
      <c r="O111" s="2"/>
      <c r="P111" s="2"/>
      <c r="Q111" s="2"/>
      <c r="R111" s="2"/>
      <c r="S111" s="2"/>
    </row>
    <row r="112" spans="1:19" collapsed="1" x14ac:dyDescent="0.25"/>
    <row r="113" spans="1:19" s="31" customFormat="1" x14ac:dyDescent="0.25">
      <c r="A113" s="30" t="s">
        <v>65</v>
      </c>
      <c r="B113" s="30" t="s">
        <v>93</v>
      </c>
      <c r="C113" s="30"/>
      <c r="D113" s="30"/>
      <c r="E113" s="30"/>
      <c r="F113" s="30"/>
      <c r="G113" s="30">
        <v>180</v>
      </c>
      <c r="H113" s="30">
        <f>HEX2DEC(G113)</f>
        <v>384</v>
      </c>
      <c r="I113" s="30"/>
      <c r="J113" s="30" t="s">
        <v>87</v>
      </c>
      <c r="K113" s="25"/>
      <c r="L113" s="25"/>
      <c r="M113" s="25"/>
      <c r="N113" s="25"/>
      <c r="O113" s="25"/>
      <c r="P113" s="25"/>
      <c r="Q113" s="25"/>
      <c r="R113" s="25"/>
      <c r="S113" s="25"/>
    </row>
    <row r="114" spans="1:19" s="17" customFormat="1" ht="16.5" hidden="1" outlineLevel="1" thickTop="1" thickBot="1" x14ac:dyDescent="0.3">
      <c r="A114" s="7" t="s">
        <v>67</v>
      </c>
      <c r="B114" s="7" t="s">
        <v>58</v>
      </c>
      <c r="C114" s="7" t="s">
        <v>59</v>
      </c>
      <c r="D114" s="12" t="s">
        <v>66</v>
      </c>
      <c r="E114" s="7"/>
      <c r="F114" s="7"/>
      <c r="G114" s="12"/>
      <c r="H114" s="12"/>
      <c r="I114" s="7"/>
      <c r="J114" s="7"/>
      <c r="K114" s="2"/>
      <c r="L114" s="2"/>
      <c r="M114" s="2"/>
      <c r="N114" s="2"/>
      <c r="O114" s="2"/>
      <c r="P114" s="2"/>
      <c r="Q114" s="2"/>
      <c r="R114" s="2"/>
      <c r="S114" s="2"/>
    </row>
    <row r="115" spans="1:19" s="17" customFormat="1" ht="15.75" hidden="1" outlineLevel="1" thickTop="1" x14ac:dyDescent="0.25">
      <c r="A115" s="17" t="s">
        <v>78</v>
      </c>
      <c r="C115" s="17" t="s">
        <v>72</v>
      </c>
      <c r="D115" s="13"/>
      <c r="F115" s="8"/>
      <c r="G115" s="13"/>
      <c r="H115" s="13"/>
      <c r="K115" s="2"/>
      <c r="L115" s="2"/>
      <c r="M115" s="2"/>
      <c r="N115" s="2"/>
      <c r="O115" s="2"/>
      <c r="P115" s="2"/>
      <c r="Q115" s="2"/>
      <c r="R115" s="2"/>
      <c r="S115" s="2"/>
    </row>
    <row r="116" spans="1:19" s="17" customFormat="1" ht="90" hidden="1" outlineLevel="1" x14ac:dyDescent="0.25">
      <c r="A116" s="17">
        <v>3</v>
      </c>
      <c r="B116" s="17" t="s">
        <v>79</v>
      </c>
      <c r="C116" s="4" t="s">
        <v>83</v>
      </c>
      <c r="D116" s="13" t="s">
        <v>111</v>
      </c>
      <c r="F116" s="8"/>
      <c r="G116" s="13"/>
      <c r="H116" s="13"/>
      <c r="K116" s="2"/>
      <c r="L116" s="2"/>
      <c r="M116" s="2"/>
      <c r="N116" s="2"/>
      <c r="O116" s="2"/>
      <c r="P116" s="2"/>
      <c r="Q116" s="2"/>
      <c r="R116" s="2"/>
      <c r="S116" s="2"/>
    </row>
    <row r="117" spans="1:19" s="17" customFormat="1" ht="90" hidden="1" outlineLevel="1" x14ac:dyDescent="0.25">
      <c r="A117" s="17">
        <v>2</v>
      </c>
      <c r="B117" s="17" t="s">
        <v>80</v>
      </c>
      <c r="C117" s="4" t="s">
        <v>84</v>
      </c>
      <c r="D117" s="13" t="s">
        <v>111</v>
      </c>
      <c r="G117" s="13"/>
      <c r="H117" s="13"/>
      <c r="K117" s="2"/>
      <c r="L117" s="2"/>
      <c r="M117" s="2"/>
      <c r="N117" s="2"/>
      <c r="O117" s="2"/>
      <c r="P117" s="2"/>
      <c r="Q117" s="2"/>
      <c r="R117" s="2"/>
      <c r="S117" s="2"/>
    </row>
    <row r="118" spans="1:19" ht="105" hidden="1" outlineLevel="1" x14ac:dyDescent="0.25">
      <c r="A118" s="17">
        <v>1</v>
      </c>
      <c r="B118" s="17" t="s">
        <v>81</v>
      </c>
      <c r="C118" s="4" t="s">
        <v>85</v>
      </c>
      <c r="D118" s="13" t="s">
        <v>63</v>
      </c>
    </row>
    <row r="119" spans="1:19" ht="135" hidden="1" outlineLevel="1" x14ac:dyDescent="0.25">
      <c r="A119" s="17">
        <v>0</v>
      </c>
      <c r="B119" s="17" t="s">
        <v>82</v>
      </c>
      <c r="C119" s="4" t="s">
        <v>86</v>
      </c>
      <c r="D119" s="13" t="s">
        <v>111</v>
      </c>
    </row>
    <row r="120" spans="1:19" collapsed="1" x14ac:dyDescent="0.25"/>
    <row r="121" spans="1:19" s="34" customFormat="1" x14ac:dyDescent="0.25">
      <c r="A121" s="30" t="s">
        <v>65</v>
      </c>
      <c r="B121" s="30" t="s">
        <v>94</v>
      </c>
      <c r="C121" s="30"/>
      <c r="D121" s="30"/>
      <c r="E121" s="30"/>
      <c r="F121" s="30"/>
      <c r="G121" s="30" t="s">
        <v>165</v>
      </c>
      <c r="H121" s="30" t="s">
        <v>166</v>
      </c>
      <c r="I121" s="30"/>
      <c r="J121" s="30"/>
      <c r="K121" s="101"/>
      <c r="L121" s="101"/>
      <c r="M121" s="101"/>
      <c r="N121" s="101"/>
      <c r="O121" s="101"/>
      <c r="P121" s="101"/>
      <c r="Q121" s="101"/>
      <c r="R121" s="101"/>
      <c r="S121" s="101"/>
    </row>
    <row r="122" spans="1:19" ht="16.5" hidden="1" outlineLevel="1" thickTop="1" thickBot="1" x14ac:dyDescent="0.3">
      <c r="A122" s="6" t="s">
        <v>67</v>
      </c>
      <c r="B122" s="6" t="s">
        <v>58</v>
      </c>
      <c r="C122" s="6" t="s">
        <v>59</v>
      </c>
      <c r="D122" s="12" t="s">
        <v>66</v>
      </c>
      <c r="E122" s="6"/>
      <c r="F122" s="6"/>
      <c r="G122" s="12"/>
      <c r="H122" s="12"/>
      <c r="I122" s="7"/>
      <c r="J122" s="7"/>
    </row>
    <row r="123" spans="1:19" ht="15.75" hidden="1" outlineLevel="1" thickTop="1" x14ac:dyDescent="0.25">
      <c r="A123" s="17"/>
      <c r="B123" s="17"/>
      <c r="C123" s="17" t="s">
        <v>271</v>
      </c>
      <c r="D123" s="13"/>
      <c r="E123" s="17"/>
      <c r="F123" s="8"/>
      <c r="G123" s="13"/>
      <c r="H123" s="13"/>
      <c r="I123" s="17"/>
      <c r="J123" s="17"/>
    </row>
    <row r="124" spans="1:19" collapsed="1" x14ac:dyDescent="0.25"/>
    <row r="125" spans="1:19" ht="15.75" thickBot="1" x14ac:dyDescent="0.3">
      <c r="I125" s="35"/>
      <c r="J125" s="35"/>
    </row>
    <row r="126" spans="1:19" ht="15.75" thickTop="1" x14ac:dyDescent="0.25">
      <c r="A126" s="37" t="s">
        <v>1</v>
      </c>
      <c r="B126" s="37"/>
      <c r="C126" s="37"/>
      <c r="D126" s="37"/>
      <c r="E126" s="37"/>
      <c r="F126" s="37"/>
      <c r="G126" s="37"/>
      <c r="H126" s="38" t="s">
        <v>211</v>
      </c>
    </row>
    <row r="132" spans="3:3" x14ac:dyDescent="0.25">
      <c r="C132" s="1"/>
    </row>
  </sheetData>
  <pageMargins left="0.7" right="0.7" top="0.75" bottom="0.75" header="0.3" footer="0.3"/>
  <pageSetup paperSize="9" orientation="portrait" r:id="rId1"/>
  <drawing r:id="rId2"/>
  <legacyDrawing r:id="rId3"/>
  <oleObjects>
    <mc:AlternateContent xmlns:mc="http://schemas.openxmlformats.org/markup-compatibility/2006">
      <mc:Choice Requires="x14">
        <oleObject progId="Visio.Drawing.11" shapeId="5122" r:id="rId4">
          <objectPr defaultSize="0" autoPict="0" r:id="rId5">
            <anchor moveWithCells="1">
              <from>
                <xdr:col>0</xdr:col>
                <xdr:colOff>0</xdr:colOff>
                <xdr:row>0</xdr:row>
                <xdr:rowOff>0</xdr:rowOff>
              </from>
              <to>
                <xdr:col>1</xdr:col>
                <xdr:colOff>123825</xdr:colOff>
                <xdr:row>1</xdr:row>
                <xdr:rowOff>390525</xdr:rowOff>
              </to>
            </anchor>
          </objectPr>
        </oleObject>
      </mc:Choice>
      <mc:Fallback>
        <oleObject progId="Visio.Drawing.11" shapeId="5122"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029"/>
  <sheetViews>
    <sheetView workbookViewId="0">
      <selection activeCell="J7" sqref="J7"/>
    </sheetView>
  </sheetViews>
  <sheetFormatPr defaultRowHeight="15" customHeight="1" x14ac:dyDescent="0.25"/>
  <cols>
    <col min="1" max="1" width="9.140625" style="111"/>
    <col min="2" max="3" width="16.5703125" style="111" customWidth="1"/>
    <col min="4" max="4" width="77.140625" style="111" customWidth="1"/>
    <col min="5" max="16384" width="9.140625" style="111"/>
  </cols>
  <sheetData>
    <row r="1" spans="1:10" s="107" customFormat="1" ht="15" customHeight="1" x14ac:dyDescent="0.25">
      <c r="H1" s="112" t="s">
        <v>22</v>
      </c>
    </row>
    <row r="2" spans="1:10" s="107" customFormat="1" ht="15" customHeight="1" thickBot="1" x14ac:dyDescent="0.3">
      <c r="A2" s="108"/>
      <c r="B2" s="108"/>
      <c r="C2" s="108"/>
      <c r="D2" s="108"/>
      <c r="E2" s="108"/>
      <c r="F2" s="108"/>
      <c r="G2" s="108"/>
      <c r="H2" s="113" t="s">
        <v>360</v>
      </c>
      <c r="I2" s="108"/>
      <c r="J2" s="108"/>
    </row>
    <row r="3" spans="1:10" s="107" customFormat="1" ht="15" customHeight="1" thickTop="1" thickBot="1" x14ac:dyDescent="0.3">
      <c r="A3" s="109"/>
      <c r="B3" s="109"/>
      <c r="C3" s="109"/>
      <c r="D3" s="109"/>
      <c r="E3" s="109"/>
      <c r="F3" s="109"/>
      <c r="G3" s="109"/>
      <c r="H3" s="114"/>
      <c r="I3" s="109"/>
      <c r="J3" s="109"/>
    </row>
    <row r="4" spans="1:10" ht="15" customHeight="1" thickTop="1" thickBot="1" x14ac:dyDescent="0.3">
      <c r="A4" s="110" t="s">
        <v>355</v>
      </c>
      <c r="B4" s="110" t="s">
        <v>356</v>
      </c>
      <c r="C4" s="110" t="s">
        <v>387</v>
      </c>
      <c r="D4" s="110" t="s">
        <v>59</v>
      </c>
      <c r="E4" s="110"/>
      <c r="F4" s="110"/>
      <c r="G4" s="110"/>
      <c r="H4" s="110" t="s">
        <v>358</v>
      </c>
      <c r="I4" s="110"/>
      <c r="J4" s="110"/>
    </row>
    <row r="5" spans="1:10" ht="15" customHeight="1" thickTop="1" x14ac:dyDescent="0.25">
      <c r="A5" s="111">
        <v>0</v>
      </c>
      <c r="B5" s="111">
        <v>2</v>
      </c>
      <c r="C5" s="111" t="s">
        <v>401</v>
      </c>
      <c r="D5" s="111" t="s">
        <v>381</v>
      </c>
      <c r="F5" s="111" t="str">
        <f t="shared" ref="F5" si="0">DEC2HEX(A5,3)</f>
        <v>000</v>
      </c>
      <c r="G5" s="111" t="s">
        <v>357</v>
      </c>
      <c r="H5" s="111" t="str">
        <f>DEC2HEX(HEX2DEC(B5),8)</f>
        <v>00000002</v>
      </c>
      <c r="I5" s="111" t="s">
        <v>359</v>
      </c>
    </row>
    <row r="6" spans="1:10" ht="15" customHeight="1" x14ac:dyDescent="0.25">
      <c r="A6" s="111">
        <f>A5+1</f>
        <v>1</v>
      </c>
      <c r="B6" s="111" t="s">
        <v>380</v>
      </c>
      <c r="F6" s="111" t="str">
        <f t="shared" ref="F6:F29" si="1">DEC2HEX(A6,3)</f>
        <v>001</v>
      </c>
      <c r="G6" s="111" t="s">
        <v>357</v>
      </c>
      <c r="H6" s="111" t="str">
        <f t="shared" ref="H6:H69" si="2">DEC2HEX(HEX2DEC(B6),8)</f>
        <v>0400001B</v>
      </c>
      <c r="I6" s="111" t="s">
        <v>359</v>
      </c>
    </row>
    <row r="7" spans="1:10" ht="15" customHeight="1" x14ac:dyDescent="0.25">
      <c r="A7" s="111">
        <f t="shared" ref="A7:A70" si="3">A6+1</f>
        <v>2</v>
      </c>
      <c r="B7" s="111">
        <v>5</v>
      </c>
      <c r="D7" s="111" t="s">
        <v>382</v>
      </c>
      <c r="F7" s="111" t="str">
        <f t="shared" si="1"/>
        <v>002</v>
      </c>
      <c r="G7" s="111" t="s">
        <v>357</v>
      </c>
      <c r="H7" s="111" t="str">
        <f t="shared" si="2"/>
        <v>00000005</v>
      </c>
      <c r="I7" s="111" t="s">
        <v>359</v>
      </c>
    </row>
    <row r="8" spans="1:10" ht="15" customHeight="1" x14ac:dyDescent="0.25">
      <c r="A8" s="111">
        <f t="shared" si="3"/>
        <v>3</v>
      </c>
      <c r="B8" s="111" t="s">
        <v>379</v>
      </c>
      <c r="F8" s="111" t="str">
        <f t="shared" si="1"/>
        <v>003</v>
      </c>
      <c r="G8" s="111" t="s">
        <v>357</v>
      </c>
      <c r="H8" s="111" t="str">
        <f t="shared" si="2"/>
        <v>000005F2</v>
      </c>
      <c r="I8" s="111" t="s">
        <v>359</v>
      </c>
    </row>
    <row r="9" spans="1:10" ht="15" customHeight="1" x14ac:dyDescent="0.25">
      <c r="A9" s="111">
        <f t="shared" si="3"/>
        <v>4</v>
      </c>
      <c r="B9" s="111" t="s">
        <v>262</v>
      </c>
      <c r="D9" s="121" t="s">
        <v>383</v>
      </c>
      <c r="F9" s="111" t="str">
        <f t="shared" si="1"/>
        <v>004</v>
      </c>
      <c r="G9" s="111" t="s">
        <v>357</v>
      </c>
      <c r="H9" s="111" t="str">
        <f t="shared" si="2"/>
        <v>0000000C</v>
      </c>
      <c r="I9" s="111" t="s">
        <v>359</v>
      </c>
    </row>
    <row r="10" spans="1:10" ht="15" customHeight="1" x14ac:dyDescent="0.25">
      <c r="A10" s="111">
        <f t="shared" si="3"/>
        <v>5</v>
      </c>
      <c r="B10" s="111">
        <v>3</v>
      </c>
      <c r="F10" s="111" t="str">
        <f t="shared" si="1"/>
        <v>005</v>
      </c>
      <c r="G10" s="111" t="s">
        <v>357</v>
      </c>
      <c r="H10" s="111" t="str">
        <f t="shared" si="2"/>
        <v>00000003</v>
      </c>
      <c r="I10" s="111" t="s">
        <v>359</v>
      </c>
    </row>
    <row r="11" spans="1:10" ht="15" customHeight="1" x14ac:dyDescent="0.25">
      <c r="A11" s="111">
        <f t="shared" si="3"/>
        <v>6</v>
      </c>
      <c r="B11" s="111">
        <v>802</v>
      </c>
      <c r="C11" s="111" t="s">
        <v>402</v>
      </c>
      <c r="D11" s="111" t="s">
        <v>381</v>
      </c>
      <c r="F11" s="111" t="str">
        <f t="shared" si="1"/>
        <v>006</v>
      </c>
      <c r="G11" s="111" t="s">
        <v>357</v>
      </c>
      <c r="H11" s="111" t="str">
        <f t="shared" si="2"/>
        <v>00000802</v>
      </c>
      <c r="I11" s="111" t="s">
        <v>359</v>
      </c>
    </row>
    <row r="12" spans="1:10" ht="15" customHeight="1" x14ac:dyDescent="0.25">
      <c r="A12" s="111">
        <f t="shared" si="3"/>
        <v>7</v>
      </c>
      <c r="B12" s="111" t="s">
        <v>380</v>
      </c>
      <c r="F12" s="111" t="str">
        <f t="shared" si="1"/>
        <v>007</v>
      </c>
      <c r="G12" s="111" t="s">
        <v>357</v>
      </c>
      <c r="H12" s="111" t="str">
        <f t="shared" si="2"/>
        <v>0400001B</v>
      </c>
      <c r="I12" s="111" t="s">
        <v>359</v>
      </c>
    </row>
    <row r="13" spans="1:10" ht="15" customHeight="1" x14ac:dyDescent="0.25">
      <c r="A13" s="111">
        <f t="shared" si="3"/>
        <v>8</v>
      </c>
      <c r="B13" s="111">
        <v>805</v>
      </c>
      <c r="D13" s="111" t="s">
        <v>382</v>
      </c>
      <c r="F13" s="111" t="str">
        <f t="shared" si="1"/>
        <v>008</v>
      </c>
      <c r="G13" s="111" t="s">
        <v>357</v>
      </c>
      <c r="H13" s="111" t="str">
        <f t="shared" si="2"/>
        <v>00000805</v>
      </c>
      <c r="I13" s="111" t="s">
        <v>359</v>
      </c>
    </row>
    <row r="14" spans="1:10" ht="15" customHeight="1" x14ac:dyDescent="0.25">
      <c r="A14" s="111">
        <f t="shared" si="3"/>
        <v>9</v>
      </c>
      <c r="B14" s="111" t="s">
        <v>379</v>
      </c>
      <c r="F14" s="111" t="str">
        <f t="shared" si="1"/>
        <v>009</v>
      </c>
      <c r="G14" s="111" t="s">
        <v>357</v>
      </c>
      <c r="H14" s="111" t="str">
        <f t="shared" si="2"/>
        <v>000005F2</v>
      </c>
      <c r="I14" s="111" t="s">
        <v>359</v>
      </c>
    </row>
    <row r="15" spans="1:10" ht="15" customHeight="1" x14ac:dyDescent="0.25">
      <c r="A15" s="111">
        <f t="shared" si="3"/>
        <v>10</v>
      </c>
      <c r="B15" s="111" t="s">
        <v>377</v>
      </c>
      <c r="D15" s="111" t="s">
        <v>383</v>
      </c>
      <c r="F15" s="111" t="str">
        <f t="shared" si="1"/>
        <v>00A</v>
      </c>
      <c r="G15" s="111" t="s">
        <v>357</v>
      </c>
      <c r="H15" s="111" t="str">
        <f t="shared" si="2"/>
        <v>0000080C</v>
      </c>
      <c r="I15" s="111" t="s">
        <v>359</v>
      </c>
    </row>
    <row r="16" spans="1:10" ht="15" customHeight="1" x14ac:dyDescent="0.25">
      <c r="A16" s="111">
        <f t="shared" si="3"/>
        <v>11</v>
      </c>
      <c r="B16" s="111">
        <v>3</v>
      </c>
      <c r="F16" s="111" t="str">
        <f t="shared" si="1"/>
        <v>00B</v>
      </c>
      <c r="G16" s="111" t="s">
        <v>357</v>
      </c>
      <c r="H16" s="111" t="str">
        <f t="shared" si="2"/>
        <v>00000003</v>
      </c>
      <c r="I16" s="111" t="s">
        <v>359</v>
      </c>
    </row>
    <row r="17" spans="1:9" ht="15" customHeight="1" x14ac:dyDescent="0.25">
      <c r="A17" s="111">
        <f t="shared" si="3"/>
        <v>12</v>
      </c>
      <c r="B17" s="111">
        <v>1002</v>
      </c>
      <c r="C17" s="111" t="s">
        <v>403</v>
      </c>
      <c r="D17" s="111" t="s">
        <v>381</v>
      </c>
      <c r="F17" s="111" t="str">
        <f t="shared" si="1"/>
        <v>00C</v>
      </c>
      <c r="G17" s="111" t="s">
        <v>357</v>
      </c>
      <c r="H17" s="111" t="str">
        <f t="shared" si="2"/>
        <v>00001002</v>
      </c>
      <c r="I17" s="111" t="s">
        <v>359</v>
      </c>
    </row>
    <row r="18" spans="1:9" ht="15" customHeight="1" x14ac:dyDescent="0.25">
      <c r="A18" s="111">
        <f t="shared" si="3"/>
        <v>13</v>
      </c>
      <c r="B18" s="111" t="s">
        <v>380</v>
      </c>
      <c r="F18" s="111" t="str">
        <f t="shared" si="1"/>
        <v>00D</v>
      </c>
      <c r="G18" s="111" t="s">
        <v>357</v>
      </c>
      <c r="H18" s="111" t="str">
        <f t="shared" si="2"/>
        <v>0400001B</v>
      </c>
      <c r="I18" s="111" t="s">
        <v>359</v>
      </c>
    </row>
    <row r="19" spans="1:9" ht="15" customHeight="1" x14ac:dyDescent="0.25">
      <c r="A19" s="111">
        <f t="shared" si="3"/>
        <v>14</v>
      </c>
      <c r="B19" s="111">
        <v>1005</v>
      </c>
      <c r="D19" s="111" t="s">
        <v>382</v>
      </c>
      <c r="F19" s="111" t="str">
        <f t="shared" si="1"/>
        <v>00E</v>
      </c>
      <c r="G19" s="111" t="s">
        <v>357</v>
      </c>
      <c r="H19" s="111" t="str">
        <f t="shared" si="2"/>
        <v>00001005</v>
      </c>
      <c r="I19" s="111" t="s">
        <v>359</v>
      </c>
    </row>
    <row r="20" spans="1:9" ht="15" customHeight="1" x14ac:dyDescent="0.25">
      <c r="A20" s="111">
        <f t="shared" si="3"/>
        <v>15</v>
      </c>
      <c r="B20" s="111" t="s">
        <v>379</v>
      </c>
      <c r="F20" s="111" t="str">
        <f t="shared" si="1"/>
        <v>00F</v>
      </c>
      <c r="G20" s="111" t="s">
        <v>357</v>
      </c>
      <c r="H20" s="111" t="str">
        <f t="shared" si="2"/>
        <v>000005F2</v>
      </c>
      <c r="I20" s="111" t="s">
        <v>359</v>
      </c>
    </row>
    <row r="21" spans="1:9" ht="15" customHeight="1" x14ac:dyDescent="0.25">
      <c r="A21" s="111">
        <f t="shared" si="3"/>
        <v>16</v>
      </c>
      <c r="B21" s="111" t="s">
        <v>375</v>
      </c>
      <c r="D21" s="121" t="s">
        <v>383</v>
      </c>
      <c r="F21" s="111" t="str">
        <f t="shared" si="1"/>
        <v>010</v>
      </c>
      <c r="G21" s="111" t="s">
        <v>357</v>
      </c>
      <c r="H21" s="111" t="str">
        <f t="shared" si="2"/>
        <v>0000100C</v>
      </c>
      <c r="I21" s="111" t="s">
        <v>359</v>
      </c>
    </row>
    <row r="22" spans="1:9" ht="15" customHeight="1" x14ac:dyDescent="0.25">
      <c r="A22" s="111">
        <f t="shared" si="3"/>
        <v>17</v>
      </c>
      <c r="B22" s="111">
        <v>3</v>
      </c>
      <c r="F22" s="111" t="str">
        <f t="shared" si="1"/>
        <v>011</v>
      </c>
      <c r="G22" s="111" t="s">
        <v>357</v>
      </c>
      <c r="H22" s="111" t="str">
        <f t="shared" si="2"/>
        <v>00000003</v>
      </c>
      <c r="I22" s="111" t="s">
        <v>359</v>
      </c>
    </row>
    <row r="23" spans="1:9" ht="15" customHeight="1" x14ac:dyDescent="0.25">
      <c r="A23" s="111">
        <f t="shared" si="3"/>
        <v>18</v>
      </c>
      <c r="B23" s="111">
        <v>1802</v>
      </c>
      <c r="C23" s="111" t="s">
        <v>404</v>
      </c>
      <c r="D23" s="111" t="s">
        <v>381</v>
      </c>
      <c r="F23" s="111" t="str">
        <f t="shared" si="1"/>
        <v>012</v>
      </c>
      <c r="G23" s="111" t="s">
        <v>357</v>
      </c>
      <c r="H23" s="111" t="str">
        <f t="shared" si="2"/>
        <v>00001802</v>
      </c>
      <c r="I23" s="111" t="s">
        <v>359</v>
      </c>
    </row>
    <row r="24" spans="1:9" ht="15" customHeight="1" x14ac:dyDescent="0.25">
      <c r="A24" s="111">
        <f t="shared" si="3"/>
        <v>19</v>
      </c>
      <c r="B24" s="111" t="s">
        <v>380</v>
      </c>
      <c r="F24" s="111" t="str">
        <f t="shared" si="1"/>
        <v>013</v>
      </c>
      <c r="G24" s="111" t="s">
        <v>357</v>
      </c>
      <c r="H24" s="111" t="str">
        <f t="shared" si="2"/>
        <v>0400001B</v>
      </c>
      <c r="I24" s="111" t="s">
        <v>359</v>
      </c>
    </row>
    <row r="25" spans="1:9" ht="15" customHeight="1" x14ac:dyDescent="0.25">
      <c r="A25" s="111">
        <f t="shared" si="3"/>
        <v>20</v>
      </c>
      <c r="B25" s="111">
        <v>1805</v>
      </c>
      <c r="D25" s="111" t="s">
        <v>382</v>
      </c>
      <c r="F25" s="111" t="str">
        <f t="shared" si="1"/>
        <v>014</v>
      </c>
      <c r="G25" s="111" t="s">
        <v>357</v>
      </c>
      <c r="H25" s="111" t="str">
        <f t="shared" si="2"/>
        <v>00001805</v>
      </c>
      <c r="I25" s="111" t="s">
        <v>359</v>
      </c>
    </row>
    <row r="26" spans="1:9" ht="15" customHeight="1" x14ac:dyDescent="0.25">
      <c r="A26" s="111">
        <f t="shared" si="3"/>
        <v>21</v>
      </c>
      <c r="B26" s="111" t="s">
        <v>379</v>
      </c>
      <c r="F26" s="111" t="str">
        <f t="shared" si="1"/>
        <v>015</v>
      </c>
      <c r="G26" s="111" t="s">
        <v>357</v>
      </c>
      <c r="H26" s="111" t="str">
        <f t="shared" si="2"/>
        <v>000005F2</v>
      </c>
      <c r="I26" s="111" t="s">
        <v>359</v>
      </c>
    </row>
    <row r="27" spans="1:9" ht="15" customHeight="1" x14ac:dyDescent="0.25">
      <c r="A27" s="111">
        <f t="shared" si="3"/>
        <v>22</v>
      </c>
      <c r="B27" s="111" t="s">
        <v>376</v>
      </c>
      <c r="D27" s="121" t="s">
        <v>383</v>
      </c>
      <c r="F27" s="111" t="str">
        <f t="shared" si="1"/>
        <v>016</v>
      </c>
      <c r="G27" s="111" t="s">
        <v>357</v>
      </c>
      <c r="H27" s="111" t="str">
        <f t="shared" si="2"/>
        <v>0000180C</v>
      </c>
      <c r="I27" s="111" t="s">
        <v>359</v>
      </c>
    </row>
    <row r="28" spans="1:9" ht="15" customHeight="1" x14ac:dyDescent="0.25">
      <c r="A28" s="111">
        <f t="shared" si="3"/>
        <v>23</v>
      </c>
      <c r="B28" s="111">
        <v>3</v>
      </c>
      <c r="F28" s="111" t="str">
        <f t="shared" si="1"/>
        <v>017</v>
      </c>
      <c r="G28" s="111" t="s">
        <v>357</v>
      </c>
      <c r="H28" s="111" t="str">
        <f t="shared" si="2"/>
        <v>00000003</v>
      </c>
      <c r="I28" s="111" t="s">
        <v>359</v>
      </c>
    </row>
    <row r="29" spans="1:9" ht="15" customHeight="1" x14ac:dyDescent="0.25">
      <c r="A29" s="111">
        <f t="shared" si="3"/>
        <v>24</v>
      </c>
      <c r="B29" s="111">
        <v>2002</v>
      </c>
      <c r="C29" s="111" t="s">
        <v>405</v>
      </c>
      <c r="D29" s="111" t="s">
        <v>381</v>
      </c>
      <c r="F29" s="111" t="str">
        <f t="shared" si="1"/>
        <v>018</v>
      </c>
      <c r="G29" s="111" t="s">
        <v>357</v>
      </c>
      <c r="H29" s="111" t="str">
        <f t="shared" si="2"/>
        <v>00002002</v>
      </c>
      <c r="I29" s="111" t="s">
        <v>359</v>
      </c>
    </row>
    <row r="30" spans="1:9" ht="15" customHeight="1" x14ac:dyDescent="0.25">
      <c r="A30" s="111">
        <f t="shared" si="3"/>
        <v>25</v>
      </c>
      <c r="B30" s="111" t="s">
        <v>380</v>
      </c>
      <c r="F30" s="111" t="str">
        <f t="shared" ref="F30:F46" si="4">DEC2HEX(A30,3)</f>
        <v>019</v>
      </c>
      <c r="G30" s="111" t="s">
        <v>357</v>
      </c>
      <c r="H30" s="111" t="str">
        <f t="shared" si="2"/>
        <v>0400001B</v>
      </c>
      <c r="I30" s="111" t="s">
        <v>359</v>
      </c>
    </row>
    <row r="31" spans="1:9" ht="15" customHeight="1" x14ac:dyDescent="0.25">
      <c r="A31" s="111">
        <f t="shared" si="3"/>
        <v>26</v>
      </c>
      <c r="B31" s="111">
        <v>2005</v>
      </c>
      <c r="D31" s="111" t="s">
        <v>382</v>
      </c>
      <c r="F31" s="111" t="str">
        <f t="shared" si="4"/>
        <v>01A</v>
      </c>
      <c r="G31" s="111" t="s">
        <v>357</v>
      </c>
      <c r="H31" s="111" t="str">
        <f t="shared" si="2"/>
        <v>00002005</v>
      </c>
      <c r="I31" s="111" t="s">
        <v>359</v>
      </c>
    </row>
    <row r="32" spans="1:9" ht="15" customHeight="1" x14ac:dyDescent="0.25">
      <c r="A32" s="111">
        <f t="shared" si="3"/>
        <v>27</v>
      </c>
      <c r="B32" s="111" t="s">
        <v>379</v>
      </c>
      <c r="F32" s="111" t="str">
        <f t="shared" si="4"/>
        <v>01B</v>
      </c>
      <c r="G32" s="111" t="s">
        <v>357</v>
      </c>
      <c r="H32" s="111" t="str">
        <f t="shared" si="2"/>
        <v>000005F2</v>
      </c>
      <c r="I32" s="111" t="s">
        <v>359</v>
      </c>
    </row>
    <row r="33" spans="1:9" ht="15" customHeight="1" x14ac:dyDescent="0.25">
      <c r="A33" s="111">
        <f t="shared" si="3"/>
        <v>28</v>
      </c>
      <c r="B33" s="111" t="s">
        <v>378</v>
      </c>
      <c r="D33" s="121" t="s">
        <v>383</v>
      </c>
      <c r="F33" s="111" t="str">
        <f t="shared" si="4"/>
        <v>01C</v>
      </c>
      <c r="G33" s="111" t="s">
        <v>357</v>
      </c>
      <c r="H33" s="111" t="str">
        <f t="shared" si="2"/>
        <v>0000200C</v>
      </c>
      <c r="I33" s="111" t="s">
        <v>359</v>
      </c>
    </row>
    <row r="34" spans="1:9" ht="15" customHeight="1" x14ac:dyDescent="0.25">
      <c r="A34" s="111">
        <f t="shared" si="3"/>
        <v>29</v>
      </c>
      <c r="B34" s="111">
        <v>3</v>
      </c>
      <c r="F34" s="111" t="str">
        <f t="shared" si="4"/>
        <v>01D</v>
      </c>
      <c r="G34" s="111" t="s">
        <v>357</v>
      </c>
      <c r="H34" s="111" t="str">
        <f t="shared" si="2"/>
        <v>00000003</v>
      </c>
      <c r="I34" s="111" t="s">
        <v>359</v>
      </c>
    </row>
    <row r="35" spans="1:9" ht="15" customHeight="1" x14ac:dyDescent="0.25">
      <c r="A35" s="111">
        <f t="shared" si="3"/>
        <v>30</v>
      </c>
      <c r="B35" s="111">
        <v>2802</v>
      </c>
      <c r="C35" s="111" t="s">
        <v>406</v>
      </c>
      <c r="D35" s="111" t="s">
        <v>381</v>
      </c>
      <c r="F35" s="111" t="str">
        <f t="shared" si="4"/>
        <v>01E</v>
      </c>
      <c r="G35" s="111" t="s">
        <v>357</v>
      </c>
      <c r="H35" s="111" t="str">
        <f t="shared" si="2"/>
        <v>00002802</v>
      </c>
      <c r="I35" s="111" t="s">
        <v>359</v>
      </c>
    </row>
    <row r="36" spans="1:9" ht="15" customHeight="1" x14ac:dyDescent="0.25">
      <c r="A36" s="111">
        <f t="shared" si="3"/>
        <v>31</v>
      </c>
      <c r="B36" s="111" t="s">
        <v>380</v>
      </c>
      <c r="F36" s="111" t="str">
        <f t="shared" si="4"/>
        <v>01F</v>
      </c>
      <c r="G36" s="111" t="s">
        <v>357</v>
      </c>
      <c r="H36" s="111" t="str">
        <f t="shared" si="2"/>
        <v>0400001B</v>
      </c>
      <c r="I36" s="111" t="s">
        <v>359</v>
      </c>
    </row>
    <row r="37" spans="1:9" ht="15" customHeight="1" x14ac:dyDescent="0.25">
      <c r="A37" s="111">
        <f t="shared" si="3"/>
        <v>32</v>
      </c>
      <c r="B37" s="111">
        <v>2805</v>
      </c>
      <c r="D37" s="111" t="s">
        <v>382</v>
      </c>
      <c r="F37" s="111" t="str">
        <f t="shared" si="4"/>
        <v>020</v>
      </c>
      <c r="G37" s="111" t="s">
        <v>357</v>
      </c>
      <c r="H37" s="111" t="str">
        <f t="shared" si="2"/>
        <v>00002805</v>
      </c>
      <c r="I37" s="111" t="s">
        <v>359</v>
      </c>
    </row>
    <row r="38" spans="1:9" ht="15" customHeight="1" x14ac:dyDescent="0.25">
      <c r="A38" s="111">
        <f t="shared" si="3"/>
        <v>33</v>
      </c>
      <c r="B38" s="111" t="s">
        <v>379</v>
      </c>
      <c r="F38" s="111" t="str">
        <f t="shared" si="4"/>
        <v>021</v>
      </c>
      <c r="G38" s="111" t="s">
        <v>357</v>
      </c>
      <c r="H38" s="111" t="str">
        <f t="shared" si="2"/>
        <v>000005F2</v>
      </c>
      <c r="I38" s="111" t="s">
        <v>359</v>
      </c>
    </row>
    <row r="39" spans="1:9" ht="15" customHeight="1" x14ac:dyDescent="0.25">
      <c r="A39" s="111">
        <f t="shared" si="3"/>
        <v>34</v>
      </c>
      <c r="B39" s="111" t="s">
        <v>384</v>
      </c>
      <c r="D39" s="121" t="s">
        <v>383</v>
      </c>
      <c r="F39" s="111" t="str">
        <f t="shared" si="4"/>
        <v>022</v>
      </c>
      <c r="G39" s="111" t="s">
        <v>357</v>
      </c>
      <c r="H39" s="111" t="str">
        <f t="shared" si="2"/>
        <v>0000280C</v>
      </c>
      <c r="I39" s="111" t="s">
        <v>359</v>
      </c>
    </row>
    <row r="40" spans="1:9" ht="15" customHeight="1" x14ac:dyDescent="0.25">
      <c r="A40" s="111">
        <f t="shared" si="3"/>
        <v>35</v>
      </c>
      <c r="B40" s="111">
        <v>3</v>
      </c>
      <c r="F40" s="111" t="str">
        <f t="shared" si="4"/>
        <v>023</v>
      </c>
      <c r="G40" s="111" t="s">
        <v>357</v>
      </c>
      <c r="H40" s="111" t="str">
        <f t="shared" si="2"/>
        <v>00000003</v>
      </c>
      <c r="I40" s="111" t="s">
        <v>359</v>
      </c>
    </row>
    <row r="41" spans="1:9" ht="15" customHeight="1" x14ac:dyDescent="0.25">
      <c r="A41" s="111">
        <f t="shared" si="3"/>
        <v>36</v>
      </c>
      <c r="B41" s="111">
        <v>3002</v>
      </c>
      <c r="C41" s="111" t="s">
        <v>407</v>
      </c>
      <c r="D41" s="111" t="s">
        <v>381</v>
      </c>
      <c r="F41" s="111" t="str">
        <f t="shared" si="4"/>
        <v>024</v>
      </c>
      <c r="G41" s="111" t="s">
        <v>357</v>
      </c>
      <c r="H41" s="111" t="str">
        <f t="shared" si="2"/>
        <v>00003002</v>
      </c>
      <c r="I41" s="111" t="s">
        <v>359</v>
      </c>
    </row>
    <row r="42" spans="1:9" ht="15" customHeight="1" x14ac:dyDescent="0.25">
      <c r="A42" s="111">
        <f t="shared" si="3"/>
        <v>37</v>
      </c>
      <c r="B42" s="111" t="s">
        <v>380</v>
      </c>
      <c r="F42" s="111" t="str">
        <f t="shared" si="4"/>
        <v>025</v>
      </c>
      <c r="G42" s="111" t="s">
        <v>357</v>
      </c>
      <c r="H42" s="111" t="str">
        <f t="shared" si="2"/>
        <v>0400001B</v>
      </c>
      <c r="I42" s="111" t="s">
        <v>359</v>
      </c>
    </row>
    <row r="43" spans="1:9" ht="15" customHeight="1" x14ac:dyDescent="0.25">
      <c r="A43" s="111">
        <f t="shared" si="3"/>
        <v>38</v>
      </c>
      <c r="B43" s="111">
        <v>3005</v>
      </c>
      <c r="D43" s="111" t="s">
        <v>382</v>
      </c>
      <c r="F43" s="111" t="str">
        <f t="shared" si="4"/>
        <v>026</v>
      </c>
      <c r="G43" s="111" t="s">
        <v>357</v>
      </c>
      <c r="H43" s="111" t="str">
        <f t="shared" si="2"/>
        <v>00003005</v>
      </c>
      <c r="I43" s="111" t="s">
        <v>359</v>
      </c>
    </row>
    <row r="44" spans="1:9" ht="15" customHeight="1" x14ac:dyDescent="0.25">
      <c r="A44" s="111">
        <f t="shared" si="3"/>
        <v>39</v>
      </c>
      <c r="B44" s="111" t="s">
        <v>379</v>
      </c>
      <c r="F44" s="111" t="str">
        <f t="shared" si="4"/>
        <v>027</v>
      </c>
      <c r="G44" s="111" t="s">
        <v>357</v>
      </c>
      <c r="H44" s="111" t="str">
        <f t="shared" si="2"/>
        <v>000005F2</v>
      </c>
      <c r="I44" s="111" t="s">
        <v>359</v>
      </c>
    </row>
    <row r="45" spans="1:9" ht="15" customHeight="1" x14ac:dyDescent="0.25">
      <c r="A45" s="111">
        <f t="shared" si="3"/>
        <v>40</v>
      </c>
      <c r="B45" s="111" t="s">
        <v>385</v>
      </c>
      <c r="D45" s="121" t="s">
        <v>383</v>
      </c>
      <c r="F45" s="111" t="str">
        <f t="shared" si="4"/>
        <v>028</v>
      </c>
      <c r="G45" s="111" t="s">
        <v>357</v>
      </c>
      <c r="H45" s="111" t="str">
        <f t="shared" si="2"/>
        <v>0000300C</v>
      </c>
      <c r="I45" s="111" t="s">
        <v>359</v>
      </c>
    </row>
    <row r="46" spans="1:9" ht="15" customHeight="1" x14ac:dyDescent="0.25">
      <c r="A46" s="111">
        <f t="shared" si="3"/>
        <v>41</v>
      </c>
      <c r="B46" s="111">
        <v>3</v>
      </c>
      <c r="F46" s="111" t="str">
        <f t="shared" si="4"/>
        <v>029</v>
      </c>
      <c r="G46" s="111" t="s">
        <v>357</v>
      </c>
      <c r="H46" s="111" t="str">
        <f t="shared" si="2"/>
        <v>00000003</v>
      </c>
      <c r="I46" s="111" t="s">
        <v>359</v>
      </c>
    </row>
    <row r="47" spans="1:9" ht="15" customHeight="1" x14ac:dyDescent="0.25">
      <c r="A47" s="111">
        <f t="shared" si="3"/>
        <v>42</v>
      </c>
      <c r="B47" s="111">
        <v>3802</v>
      </c>
      <c r="C47" s="111" t="s">
        <v>408</v>
      </c>
      <c r="D47" s="111" t="s">
        <v>381</v>
      </c>
      <c r="F47" s="111" t="str">
        <f t="shared" ref="F47:F55" si="5">DEC2HEX(A47,3)</f>
        <v>02A</v>
      </c>
      <c r="G47" s="111" t="s">
        <v>357</v>
      </c>
      <c r="H47" s="111" t="str">
        <f t="shared" si="2"/>
        <v>00003802</v>
      </c>
      <c r="I47" s="111" t="s">
        <v>359</v>
      </c>
    </row>
    <row r="48" spans="1:9" ht="15" customHeight="1" x14ac:dyDescent="0.25">
      <c r="A48" s="111">
        <f t="shared" si="3"/>
        <v>43</v>
      </c>
      <c r="B48" s="111" t="s">
        <v>380</v>
      </c>
      <c r="F48" s="111" t="str">
        <f t="shared" si="5"/>
        <v>02B</v>
      </c>
      <c r="G48" s="111" t="s">
        <v>357</v>
      </c>
      <c r="H48" s="111" t="str">
        <f t="shared" si="2"/>
        <v>0400001B</v>
      </c>
      <c r="I48" s="111" t="s">
        <v>359</v>
      </c>
    </row>
    <row r="49" spans="1:9" ht="15" customHeight="1" x14ac:dyDescent="0.25">
      <c r="A49" s="111">
        <f t="shared" si="3"/>
        <v>44</v>
      </c>
      <c r="B49" s="111">
        <v>3805</v>
      </c>
      <c r="D49" s="111" t="s">
        <v>382</v>
      </c>
      <c r="F49" s="111" t="str">
        <f t="shared" si="5"/>
        <v>02C</v>
      </c>
      <c r="G49" s="111" t="s">
        <v>357</v>
      </c>
      <c r="H49" s="111" t="str">
        <f t="shared" si="2"/>
        <v>00003805</v>
      </c>
      <c r="I49" s="111" t="s">
        <v>359</v>
      </c>
    </row>
    <row r="50" spans="1:9" ht="15" customHeight="1" x14ac:dyDescent="0.25">
      <c r="A50" s="111">
        <f t="shared" si="3"/>
        <v>45</v>
      </c>
      <c r="B50" s="111" t="s">
        <v>379</v>
      </c>
      <c r="F50" s="111" t="str">
        <f t="shared" si="5"/>
        <v>02D</v>
      </c>
      <c r="G50" s="111" t="s">
        <v>357</v>
      </c>
      <c r="H50" s="111" t="str">
        <f t="shared" si="2"/>
        <v>000005F2</v>
      </c>
      <c r="I50" s="111" t="s">
        <v>359</v>
      </c>
    </row>
    <row r="51" spans="1:9" ht="15" customHeight="1" x14ac:dyDescent="0.25">
      <c r="A51" s="111">
        <f t="shared" si="3"/>
        <v>46</v>
      </c>
      <c r="B51" s="111" t="s">
        <v>386</v>
      </c>
      <c r="D51" s="121" t="s">
        <v>383</v>
      </c>
      <c r="F51" s="111" t="str">
        <f t="shared" si="5"/>
        <v>02E</v>
      </c>
      <c r="G51" s="111" t="s">
        <v>357</v>
      </c>
      <c r="H51" s="111" t="str">
        <f t="shared" si="2"/>
        <v>0000380C</v>
      </c>
      <c r="I51" s="111" t="s">
        <v>359</v>
      </c>
    </row>
    <row r="52" spans="1:9" ht="15" customHeight="1" x14ac:dyDescent="0.25">
      <c r="A52" s="111">
        <f t="shared" si="3"/>
        <v>47</v>
      </c>
      <c r="B52" s="111">
        <v>3</v>
      </c>
      <c r="F52" s="111" t="str">
        <f t="shared" si="5"/>
        <v>02F</v>
      </c>
      <c r="G52" s="111" t="s">
        <v>357</v>
      </c>
      <c r="H52" s="111" t="str">
        <f t="shared" si="2"/>
        <v>00000003</v>
      </c>
      <c r="I52" s="111" t="s">
        <v>359</v>
      </c>
    </row>
    <row r="53" spans="1:9" ht="15" customHeight="1" x14ac:dyDescent="0.25">
      <c r="A53" s="111">
        <f t="shared" si="3"/>
        <v>48</v>
      </c>
      <c r="B53" s="111">
        <v>197</v>
      </c>
      <c r="C53" s="111" t="s">
        <v>416</v>
      </c>
      <c r="D53" s="111" t="s">
        <v>417</v>
      </c>
      <c r="F53" s="111" t="str">
        <f t="shared" si="5"/>
        <v>030</v>
      </c>
      <c r="G53" s="111" t="s">
        <v>357</v>
      </c>
      <c r="H53" s="111" t="str">
        <f t="shared" si="2"/>
        <v>00000197</v>
      </c>
      <c r="I53" s="111" t="s">
        <v>359</v>
      </c>
    </row>
    <row r="54" spans="1:9" ht="15" customHeight="1" x14ac:dyDescent="0.25">
      <c r="A54" s="111">
        <f t="shared" si="3"/>
        <v>49</v>
      </c>
      <c r="B54" s="111" t="s">
        <v>400</v>
      </c>
      <c r="F54" s="111" t="str">
        <f t="shared" si="5"/>
        <v>031</v>
      </c>
      <c r="G54" s="111" t="s">
        <v>357</v>
      </c>
      <c r="H54" s="111" t="str">
        <f t="shared" si="2"/>
        <v>C00007FF</v>
      </c>
      <c r="I54" s="111" t="s">
        <v>359</v>
      </c>
    </row>
    <row r="55" spans="1:9" ht="15" customHeight="1" x14ac:dyDescent="0.25">
      <c r="A55" s="111">
        <f t="shared" si="3"/>
        <v>50</v>
      </c>
      <c r="B55" s="111">
        <v>997</v>
      </c>
      <c r="C55" s="111" t="s">
        <v>409</v>
      </c>
      <c r="D55" s="111" t="s">
        <v>417</v>
      </c>
      <c r="F55" s="111" t="str">
        <f t="shared" si="5"/>
        <v>032</v>
      </c>
      <c r="G55" s="111" t="s">
        <v>357</v>
      </c>
      <c r="H55" s="111" t="str">
        <f t="shared" si="2"/>
        <v>00000997</v>
      </c>
      <c r="I55" s="111" t="s">
        <v>359</v>
      </c>
    </row>
    <row r="56" spans="1:9" ht="15" customHeight="1" x14ac:dyDescent="0.25">
      <c r="A56" s="111">
        <f t="shared" si="3"/>
        <v>51</v>
      </c>
      <c r="B56" s="111" t="s">
        <v>400</v>
      </c>
      <c r="F56" s="111" t="str">
        <f t="shared" ref="F56:F87" si="6">DEC2HEX(A56,3)</f>
        <v>033</v>
      </c>
      <c r="G56" s="111" t="s">
        <v>357</v>
      </c>
      <c r="H56" s="111" t="str">
        <f t="shared" si="2"/>
        <v>C00007FF</v>
      </c>
      <c r="I56" s="111" t="s">
        <v>359</v>
      </c>
    </row>
    <row r="57" spans="1:9" ht="15" customHeight="1" x14ac:dyDescent="0.25">
      <c r="A57" s="111">
        <f t="shared" si="3"/>
        <v>52</v>
      </c>
      <c r="B57" s="111">
        <v>1197</v>
      </c>
      <c r="C57" s="111" t="s">
        <v>410</v>
      </c>
      <c r="D57" s="111" t="s">
        <v>417</v>
      </c>
      <c r="F57" s="111" t="str">
        <f t="shared" si="6"/>
        <v>034</v>
      </c>
      <c r="G57" s="111" t="s">
        <v>357</v>
      </c>
      <c r="H57" s="111" t="str">
        <f t="shared" si="2"/>
        <v>00001197</v>
      </c>
      <c r="I57" s="111" t="s">
        <v>359</v>
      </c>
    </row>
    <row r="58" spans="1:9" ht="15" customHeight="1" x14ac:dyDescent="0.25">
      <c r="A58" s="111">
        <f t="shared" si="3"/>
        <v>53</v>
      </c>
      <c r="B58" s="111" t="s">
        <v>400</v>
      </c>
      <c r="F58" s="111" t="str">
        <f t="shared" si="6"/>
        <v>035</v>
      </c>
      <c r="G58" s="111" t="s">
        <v>357</v>
      </c>
      <c r="H58" s="111" t="str">
        <f t="shared" si="2"/>
        <v>C00007FF</v>
      </c>
      <c r="I58" s="111" t="s">
        <v>359</v>
      </c>
    </row>
    <row r="59" spans="1:9" ht="15" customHeight="1" x14ac:dyDescent="0.25">
      <c r="A59" s="111">
        <f t="shared" si="3"/>
        <v>54</v>
      </c>
      <c r="B59" s="111">
        <v>1997</v>
      </c>
      <c r="C59" s="111" t="s">
        <v>411</v>
      </c>
      <c r="D59" s="111" t="s">
        <v>417</v>
      </c>
      <c r="F59" s="111" t="str">
        <f t="shared" si="6"/>
        <v>036</v>
      </c>
      <c r="G59" s="111" t="s">
        <v>357</v>
      </c>
      <c r="H59" s="111" t="str">
        <f t="shared" si="2"/>
        <v>00001997</v>
      </c>
      <c r="I59" s="111" t="s">
        <v>359</v>
      </c>
    </row>
    <row r="60" spans="1:9" ht="15" customHeight="1" x14ac:dyDescent="0.25">
      <c r="A60" s="111">
        <f t="shared" si="3"/>
        <v>55</v>
      </c>
      <c r="B60" s="111" t="s">
        <v>400</v>
      </c>
      <c r="F60" s="111" t="str">
        <f t="shared" si="6"/>
        <v>037</v>
      </c>
      <c r="G60" s="111" t="s">
        <v>357</v>
      </c>
      <c r="H60" s="111" t="str">
        <f t="shared" si="2"/>
        <v>C00007FF</v>
      </c>
      <c r="I60" s="111" t="s">
        <v>359</v>
      </c>
    </row>
    <row r="61" spans="1:9" ht="15" customHeight="1" x14ac:dyDescent="0.25">
      <c r="A61" s="111">
        <f t="shared" si="3"/>
        <v>56</v>
      </c>
      <c r="B61" s="111">
        <v>2197</v>
      </c>
      <c r="C61" s="111" t="s">
        <v>412</v>
      </c>
      <c r="D61" s="111" t="s">
        <v>417</v>
      </c>
      <c r="F61" s="111" t="str">
        <f t="shared" si="6"/>
        <v>038</v>
      </c>
      <c r="G61" s="111" t="s">
        <v>357</v>
      </c>
      <c r="H61" s="111" t="str">
        <f t="shared" si="2"/>
        <v>00002197</v>
      </c>
      <c r="I61" s="111" t="s">
        <v>359</v>
      </c>
    </row>
    <row r="62" spans="1:9" ht="15" customHeight="1" x14ac:dyDescent="0.25">
      <c r="A62" s="111">
        <f t="shared" si="3"/>
        <v>57</v>
      </c>
      <c r="B62" s="111" t="s">
        <v>400</v>
      </c>
      <c r="F62" s="111" t="str">
        <f t="shared" si="6"/>
        <v>039</v>
      </c>
      <c r="G62" s="111" t="s">
        <v>357</v>
      </c>
      <c r="H62" s="111" t="str">
        <f t="shared" si="2"/>
        <v>C00007FF</v>
      </c>
      <c r="I62" s="111" t="s">
        <v>359</v>
      </c>
    </row>
    <row r="63" spans="1:9" ht="15" customHeight="1" x14ac:dyDescent="0.25">
      <c r="A63" s="111">
        <f t="shared" si="3"/>
        <v>58</v>
      </c>
      <c r="B63" s="111">
        <v>2997</v>
      </c>
      <c r="C63" s="111" t="s">
        <v>413</v>
      </c>
      <c r="D63" s="111" t="s">
        <v>417</v>
      </c>
      <c r="F63" s="111" t="str">
        <f t="shared" si="6"/>
        <v>03A</v>
      </c>
      <c r="G63" s="111" t="s">
        <v>357</v>
      </c>
      <c r="H63" s="111" t="str">
        <f t="shared" si="2"/>
        <v>00002997</v>
      </c>
      <c r="I63" s="111" t="s">
        <v>359</v>
      </c>
    </row>
    <row r="64" spans="1:9" ht="15" customHeight="1" x14ac:dyDescent="0.25">
      <c r="A64" s="111">
        <f t="shared" si="3"/>
        <v>59</v>
      </c>
      <c r="B64" s="111" t="s">
        <v>400</v>
      </c>
      <c r="F64" s="111" t="str">
        <f t="shared" si="6"/>
        <v>03B</v>
      </c>
      <c r="G64" s="111" t="s">
        <v>357</v>
      </c>
      <c r="H64" s="111" t="str">
        <f t="shared" si="2"/>
        <v>C00007FF</v>
      </c>
      <c r="I64" s="111" t="s">
        <v>359</v>
      </c>
    </row>
    <row r="65" spans="1:9" ht="15" customHeight="1" x14ac:dyDescent="0.25">
      <c r="A65" s="111">
        <f t="shared" si="3"/>
        <v>60</v>
      </c>
      <c r="B65" s="111">
        <v>3197</v>
      </c>
      <c r="C65" s="111" t="s">
        <v>414</v>
      </c>
      <c r="D65" s="111" t="s">
        <v>417</v>
      </c>
      <c r="F65" s="111" t="str">
        <f t="shared" si="6"/>
        <v>03C</v>
      </c>
      <c r="G65" s="111" t="s">
        <v>357</v>
      </c>
      <c r="H65" s="111" t="str">
        <f t="shared" si="2"/>
        <v>00003197</v>
      </c>
      <c r="I65" s="111" t="s">
        <v>359</v>
      </c>
    </row>
    <row r="66" spans="1:9" ht="15" customHeight="1" x14ac:dyDescent="0.25">
      <c r="A66" s="111">
        <f t="shared" si="3"/>
        <v>61</v>
      </c>
      <c r="B66" s="111" t="s">
        <v>400</v>
      </c>
      <c r="F66" s="111" t="str">
        <f t="shared" si="6"/>
        <v>03D</v>
      </c>
      <c r="G66" s="111" t="s">
        <v>357</v>
      </c>
      <c r="H66" s="111" t="str">
        <f t="shared" si="2"/>
        <v>C00007FF</v>
      </c>
      <c r="I66" s="111" t="s">
        <v>359</v>
      </c>
    </row>
    <row r="67" spans="1:9" ht="15" customHeight="1" x14ac:dyDescent="0.25">
      <c r="A67" s="111">
        <f t="shared" si="3"/>
        <v>62</v>
      </c>
      <c r="B67" s="111">
        <v>3997</v>
      </c>
      <c r="C67" s="111" t="s">
        <v>415</v>
      </c>
      <c r="D67" s="111" t="s">
        <v>417</v>
      </c>
      <c r="F67" s="111" t="str">
        <f t="shared" si="6"/>
        <v>03E</v>
      </c>
      <c r="G67" s="111" t="s">
        <v>357</v>
      </c>
      <c r="H67" s="111" t="str">
        <f t="shared" si="2"/>
        <v>00003997</v>
      </c>
      <c r="I67" s="111" t="s">
        <v>359</v>
      </c>
    </row>
    <row r="68" spans="1:9" ht="15" customHeight="1" x14ac:dyDescent="0.25">
      <c r="A68" s="111">
        <f t="shared" si="3"/>
        <v>63</v>
      </c>
      <c r="B68" s="111" t="s">
        <v>400</v>
      </c>
      <c r="F68" s="111" t="str">
        <f t="shared" si="6"/>
        <v>03F</v>
      </c>
      <c r="G68" s="111" t="s">
        <v>357</v>
      </c>
      <c r="H68" s="111" t="str">
        <f t="shared" si="2"/>
        <v>C00007FF</v>
      </c>
      <c r="I68" s="111" t="s">
        <v>359</v>
      </c>
    </row>
    <row r="69" spans="1:9" ht="15" customHeight="1" x14ac:dyDescent="0.25">
      <c r="A69" s="111">
        <f t="shared" si="3"/>
        <v>64</v>
      </c>
      <c r="F69" s="111" t="str">
        <f t="shared" si="6"/>
        <v>040</v>
      </c>
      <c r="G69" s="111" t="s">
        <v>357</v>
      </c>
      <c r="H69" s="111" t="str">
        <f t="shared" si="2"/>
        <v>00000000</v>
      </c>
      <c r="I69" s="111" t="s">
        <v>359</v>
      </c>
    </row>
    <row r="70" spans="1:9" ht="15" customHeight="1" x14ac:dyDescent="0.25">
      <c r="A70" s="111">
        <f t="shared" si="3"/>
        <v>65</v>
      </c>
      <c r="F70" s="111" t="str">
        <f t="shared" si="6"/>
        <v>041</v>
      </c>
      <c r="G70" s="111" t="s">
        <v>357</v>
      </c>
      <c r="H70" s="111" t="str">
        <f t="shared" ref="H70:H133" si="7">DEC2HEX(HEX2DEC(B70),8)</f>
        <v>00000000</v>
      </c>
      <c r="I70" s="111" t="s">
        <v>359</v>
      </c>
    </row>
    <row r="71" spans="1:9" ht="15" customHeight="1" x14ac:dyDescent="0.25">
      <c r="A71" s="111">
        <f t="shared" ref="A71:A134" si="8">A70+1</f>
        <v>66</v>
      </c>
      <c r="F71" s="111" t="str">
        <f t="shared" si="6"/>
        <v>042</v>
      </c>
      <c r="G71" s="111" t="s">
        <v>357</v>
      </c>
      <c r="H71" s="111" t="str">
        <f t="shared" si="7"/>
        <v>00000000</v>
      </c>
      <c r="I71" s="111" t="s">
        <v>359</v>
      </c>
    </row>
    <row r="72" spans="1:9" ht="15" customHeight="1" x14ac:dyDescent="0.25">
      <c r="A72" s="111">
        <f t="shared" si="8"/>
        <v>67</v>
      </c>
      <c r="F72" s="111" t="str">
        <f t="shared" si="6"/>
        <v>043</v>
      </c>
      <c r="G72" s="111" t="s">
        <v>357</v>
      </c>
      <c r="H72" s="111" t="str">
        <f t="shared" si="7"/>
        <v>00000000</v>
      </c>
      <c r="I72" s="111" t="s">
        <v>359</v>
      </c>
    </row>
    <row r="73" spans="1:9" ht="15" customHeight="1" x14ac:dyDescent="0.25">
      <c r="A73" s="111">
        <f t="shared" si="8"/>
        <v>68</v>
      </c>
      <c r="F73" s="111" t="str">
        <f t="shared" si="6"/>
        <v>044</v>
      </c>
      <c r="G73" s="111" t="s">
        <v>357</v>
      </c>
      <c r="H73" s="111" t="str">
        <f t="shared" si="7"/>
        <v>00000000</v>
      </c>
      <c r="I73" s="111" t="s">
        <v>359</v>
      </c>
    </row>
    <row r="74" spans="1:9" ht="15" customHeight="1" x14ac:dyDescent="0.25">
      <c r="A74" s="111">
        <f t="shared" si="8"/>
        <v>69</v>
      </c>
      <c r="F74" s="111" t="str">
        <f t="shared" si="6"/>
        <v>045</v>
      </c>
      <c r="G74" s="111" t="s">
        <v>357</v>
      </c>
      <c r="H74" s="111" t="str">
        <f t="shared" si="7"/>
        <v>00000000</v>
      </c>
      <c r="I74" s="111" t="s">
        <v>359</v>
      </c>
    </row>
    <row r="75" spans="1:9" ht="15" customHeight="1" x14ac:dyDescent="0.25">
      <c r="A75" s="111">
        <f t="shared" si="8"/>
        <v>70</v>
      </c>
      <c r="F75" s="111" t="str">
        <f t="shared" si="6"/>
        <v>046</v>
      </c>
      <c r="G75" s="111" t="s">
        <v>357</v>
      </c>
      <c r="H75" s="111" t="str">
        <f t="shared" si="7"/>
        <v>00000000</v>
      </c>
      <c r="I75" s="111" t="s">
        <v>359</v>
      </c>
    </row>
    <row r="76" spans="1:9" ht="15" customHeight="1" x14ac:dyDescent="0.25">
      <c r="A76" s="111">
        <f t="shared" si="8"/>
        <v>71</v>
      </c>
      <c r="F76" s="111" t="str">
        <f t="shared" si="6"/>
        <v>047</v>
      </c>
      <c r="G76" s="111" t="s">
        <v>357</v>
      </c>
      <c r="H76" s="111" t="str">
        <f t="shared" si="7"/>
        <v>00000000</v>
      </c>
      <c r="I76" s="111" t="s">
        <v>359</v>
      </c>
    </row>
    <row r="77" spans="1:9" ht="15" customHeight="1" x14ac:dyDescent="0.25">
      <c r="A77" s="111">
        <f t="shared" si="8"/>
        <v>72</v>
      </c>
      <c r="F77" s="111" t="str">
        <f t="shared" si="6"/>
        <v>048</v>
      </c>
      <c r="G77" s="111" t="s">
        <v>357</v>
      </c>
      <c r="H77" s="111" t="str">
        <f t="shared" si="7"/>
        <v>00000000</v>
      </c>
      <c r="I77" s="111" t="s">
        <v>359</v>
      </c>
    </row>
    <row r="78" spans="1:9" ht="15" customHeight="1" x14ac:dyDescent="0.25">
      <c r="A78" s="111">
        <f t="shared" si="8"/>
        <v>73</v>
      </c>
      <c r="F78" s="111" t="str">
        <f t="shared" si="6"/>
        <v>049</v>
      </c>
      <c r="G78" s="111" t="s">
        <v>357</v>
      </c>
      <c r="H78" s="111" t="str">
        <f t="shared" si="7"/>
        <v>00000000</v>
      </c>
      <c r="I78" s="111" t="s">
        <v>359</v>
      </c>
    </row>
    <row r="79" spans="1:9" ht="15" customHeight="1" x14ac:dyDescent="0.25">
      <c r="A79" s="111">
        <f t="shared" si="8"/>
        <v>74</v>
      </c>
      <c r="F79" s="111" t="str">
        <f t="shared" si="6"/>
        <v>04A</v>
      </c>
      <c r="G79" s="111" t="s">
        <v>357</v>
      </c>
      <c r="H79" s="111" t="str">
        <f t="shared" si="7"/>
        <v>00000000</v>
      </c>
      <c r="I79" s="111" t="s">
        <v>359</v>
      </c>
    </row>
    <row r="80" spans="1:9" ht="15" customHeight="1" x14ac:dyDescent="0.25">
      <c r="A80" s="111">
        <f t="shared" si="8"/>
        <v>75</v>
      </c>
      <c r="F80" s="111" t="str">
        <f t="shared" si="6"/>
        <v>04B</v>
      </c>
      <c r="G80" s="111" t="s">
        <v>357</v>
      </c>
      <c r="H80" s="111" t="str">
        <f t="shared" si="7"/>
        <v>00000000</v>
      </c>
      <c r="I80" s="111" t="s">
        <v>359</v>
      </c>
    </row>
    <row r="81" spans="1:9" ht="15" customHeight="1" x14ac:dyDescent="0.25">
      <c r="A81" s="111">
        <f t="shared" si="8"/>
        <v>76</v>
      </c>
      <c r="F81" s="111" t="str">
        <f t="shared" si="6"/>
        <v>04C</v>
      </c>
      <c r="G81" s="111" t="s">
        <v>357</v>
      </c>
      <c r="H81" s="111" t="str">
        <f t="shared" si="7"/>
        <v>00000000</v>
      </c>
      <c r="I81" s="111" t="s">
        <v>359</v>
      </c>
    </row>
    <row r="82" spans="1:9" ht="15" customHeight="1" x14ac:dyDescent="0.25">
      <c r="A82" s="111">
        <f t="shared" si="8"/>
        <v>77</v>
      </c>
      <c r="F82" s="111" t="str">
        <f t="shared" si="6"/>
        <v>04D</v>
      </c>
      <c r="G82" s="111" t="s">
        <v>357</v>
      </c>
      <c r="H82" s="111" t="str">
        <f t="shared" si="7"/>
        <v>00000000</v>
      </c>
      <c r="I82" s="111" t="s">
        <v>359</v>
      </c>
    </row>
    <row r="83" spans="1:9" ht="15" customHeight="1" x14ac:dyDescent="0.25">
      <c r="A83" s="111">
        <f t="shared" si="8"/>
        <v>78</v>
      </c>
      <c r="F83" s="111" t="str">
        <f t="shared" si="6"/>
        <v>04E</v>
      </c>
      <c r="G83" s="111" t="s">
        <v>357</v>
      </c>
      <c r="H83" s="111" t="str">
        <f t="shared" si="7"/>
        <v>00000000</v>
      </c>
      <c r="I83" s="111" t="s">
        <v>359</v>
      </c>
    </row>
    <row r="84" spans="1:9" ht="15" customHeight="1" x14ac:dyDescent="0.25">
      <c r="A84" s="111">
        <f t="shared" si="8"/>
        <v>79</v>
      </c>
      <c r="F84" s="111" t="str">
        <f t="shared" si="6"/>
        <v>04F</v>
      </c>
      <c r="G84" s="111" t="s">
        <v>357</v>
      </c>
      <c r="H84" s="111" t="str">
        <f t="shared" si="7"/>
        <v>00000000</v>
      </c>
      <c r="I84" s="111" t="s">
        <v>359</v>
      </c>
    </row>
    <row r="85" spans="1:9" ht="15" customHeight="1" x14ac:dyDescent="0.25">
      <c r="A85" s="111">
        <f t="shared" si="8"/>
        <v>80</v>
      </c>
      <c r="F85" s="111" t="str">
        <f t="shared" si="6"/>
        <v>050</v>
      </c>
      <c r="G85" s="111" t="s">
        <v>357</v>
      </c>
      <c r="H85" s="111" t="str">
        <f t="shared" si="7"/>
        <v>00000000</v>
      </c>
      <c r="I85" s="111" t="s">
        <v>359</v>
      </c>
    </row>
    <row r="86" spans="1:9" ht="15" customHeight="1" x14ac:dyDescent="0.25">
      <c r="A86" s="111">
        <f t="shared" si="8"/>
        <v>81</v>
      </c>
      <c r="F86" s="111" t="str">
        <f t="shared" si="6"/>
        <v>051</v>
      </c>
      <c r="G86" s="111" t="s">
        <v>357</v>
      </c>
      <c r="H86" s="111" t="str">
        <f t="shared" si="7"/>
        <v>00000000</v>
      </c>
      <c r="I86" s="111" t="s">
        <v>359</v>
      </c>
    </row>
    <row r="87" spans="1:9" ht="15" customHeight="1" x14ac:dyDescent="0.25">
      <c r="A87" s="111">
        <f t="shared" si="8"/>
        <v>82</v>
      </c>
      <c r="F87" s="111" t="str">
        <f t="shared" si="6"/>
        <v>052</v>
      </c>
      <c r="G87" s="111" t="s">
        <v>357</v>
      </c>
      <c r="H87" s="111" t="str">
        <f t="shared" si="7"/>
        <v>00000000</v>
      </c>
      <c r="I87" s="111" t="s">
        <v>359</v>
      </c>
    </row>
    <row r="88" spans="1:9" ht="15" customHeight="1" x14ac:dyDescent="0.25">
      <c r="A88" s="111">
        <f t="shared" si="8"/>
        <v>83</v>
      </c>
      <c r="F88" s="111" t="str">
        <f t="shared" ref="F88:F117" si="9">DEC2HEX(A88,3)</f>
        <v>053</v>
      </c>
      <c r="G88" s="111" t="s">
        <v>357</v>
      </c>
      <c r="H88" s="111" t="str">
        <f t="shared" si="7"/>
        <v>00000000</v>
      </c>
      <c r="I88" s="111" t="s">
        <v>359</v>
      </c>
    </row>
    <row r="89" spans="1:9" ht="15" customHeight="1" x14ac:dyDescent="0.25">
      <c r="A89" s="111">
        <f t="shared" si="8"/>
        <v>84</v>
      </c>
      <c r="F89" s="111" t="str">
        <f t="shared" si="9"/>
        <v>054</v>
      </c>
      <c r="G89" s="111" t="s">
        <v>357</v>
      </c>
      <c r="H89" s="111" t="str">
        <f t="shared" si="7"/>
        <v>00000000</v>
      </c>
      <c r="I89" s="111" t="s">
        <v>359</v>
      </c>
    </row>
    <row r="90" spans="1:9" ht="15" customHeight="1" x14ac:dyDescent="0.25">
      <c r="A90" s="111">
        <f t="shared" si="8"/>
        <v>85</v>
      </c>
      <c r="F90" s="111" t="str">
        <f t="shared" si="9"/>
        <v>055</v>
      </c>
      <c r="G90" s="111" t="s">
        <v>357</v>
      </c>
      <c r="H90" s="111" t="str">
        <f t="shared" si="7"/>
        <v>00000000</v>
      </c>
      <c r="I90" s="111" t="s">
        <v>359</v>
      </c>
    </row>
    <row r="91" spans="1:9" ht="15" customHeight="1" x14ac:dyDescent="0.25">
      <c r="A91" s="111">
        <f t="shared" si="8"/>
        <v>86</v>
      </c>
      <c r="F91" s="111" t="str">
        <f t="shared" si="9"/>
        <v>056</v>
      </c>
      <c r="G91" s="111" t="s">
        <v>357</v>
      </c>
      <c r="H91" s="111" t="str">
        <f t="shared" si="7"/>
        <v>00000000</v>
      </c>
      <c r="I91" s="111" t="s">
        <v>359</v>
      </c>
    </row>
    <row r="92" spans="1:9" ht="15" customHeight="1" x14ac:dyDescent="0.25">
      <c r="A92" s="111">
        <f t="shared" si="8"/>
        <v>87</v>
      </c>
      <c r="F92" s="111" t="str">
        <f t="shared" si="9"/>
        <v>057</v>
      </c>
      <c r="G92" s="111" t="s">
        <v>357</v>
      </c>
      <c r="H92" s="111" t="str">
        <f t="shared" si="7"/>
        <v>00000000</v>
      </c>
      <c r="I92" s="111" t="s">
        <v>359</v>
      </c>
    </row>
    <row r="93" spans="1:9" ht="15" customHeight="1" x14ac:dyDescent="0.25">
      <c r="A93" s="111">
        <f t="shared" si="8"/>
        <v>88</v>
      </c>
      <c r="F93" s="111" t="str">
        <f t="shared" si="9"/>
        <v>058</v>
      </c>
      <c r="G93" s="111" t="s">
        <v>357</v>
      </c>
      <c r="H93" s="111" t="str">
        <f t="shared" si="7"/>
        <v>00000000</v>
      </c>
      <c r="I93" s="111" t="s">
        <v>359</v>
      </c>
    </row>
    <row r="94" spans="1:9" ht="15" customHeight="1" x14ac:dyDescent="0.25">
      <c r="A94" s="111">
        <f t="shared" si="8"/>
        <v>89</v>
      </c>
      <c r="F94" s="111" t="str">
        <f t="shared" si="9"/>
        <v>059</v>
      </c>
      <c r="G94" s="111" t="s">
        <v>357</v>
      </c>
      <c r="H94" s="111" t="str">
        <f t="shared" si="7"/>
        <v>00000000</v>
      </c>
      <c r="I94" s="111" t="s">
        <v>359</v>
      </c>
    </row>
    <row r="95" spans="1:9" ht="15" customHeight="1" x14ac:dyDescent="0.25">
      <c r="A95" s="111">
        <f t="shared" si="8"/>
        <v>90</v>
      </c>
      <c r="F95" s="111" t="str">
        <f t="shared" si="9"/>
        <v>05A</v>
      </c>
      <c r="G95" s="111" t="s">
        <v>357</v>
      </c>
      <c r="H95" s="111" t="str">
        <f t="shared" si="7"/>
        <v>00000000</v>
      </c>
      <c r="I95" s="111" t="s">
        <v>359</v>
      </c>
    </row>
    <row r="96" spans="1:9" ht="15" customHeight="1" x14ac:dyDescent="0.25">
      <c r="A96" s="111">
        <f t="shared" si="8"/>
        <v>91</v>
      </c>
      <c r="F96" s="111" t="str">
        <f t="shared" si="9"/>
        <v>05B</v>
      </c>
      <c r="G96" s="111" t="s">
        <v>357</v>
      </c>
      <c r="H96" s="111" t="str">
        <f t="shared" si="7"/>
        <v>00000000</v>
      </c>
      <c r="I96" s="111" t="s">
        <v>359</v>
      </c>
    </row>
    <row r="97" spans="1:9" ht="15" customHeight="1" x14ac:dyDescent="0.25">
      <c r="A97" s="111">
        <f t="shared" si="8"/>
        <v>92</v>
      </c>
      <c r="F97" s="111" t="str">
        <f t="shared" si="9"/>
        <v>05C</v>
      </c>
      <c r="G97" s="111" t="s">
        <v>357</v>
      </c>
      <c r="H97" s="111" t="str">
        <f t="shared" si="7"/>
        <v>00000000</v>
      </c>
      <c r="I97" s="111" t="s">
        <v>359</v>
      </c>
    </row>
    <row r="98" spans="1:9" ht="15" customHeight="1" x14ac:dyDescent="0.25">
      <c r="A98" s="111">
        <f t="shared" si="8"/>
        <v>93</v>
      </c>
      <c r="F98" s="111" t="str">
        <f t="shared" si="9"/>
        <v>05D</v>
      </c>
      <c r="G98" s="111" t="s">
        <v>357</v>
      </c>
      <c r="H98" s="111" t="str">
        <f t="shared" si="7"/>
        <v>00000000</v>
      </c>
      <c r="I98" s="111" t="s">
        <v>359</v>
      </c>
    </row>
    <row r="99" spans="1:9" ht="15" customHeight="1" x14ac:dyDescent="0.25">
      <c r="A99" s="111">
        <f t="shared" si="8"/>
        <v>94</v>
      </c>
      <c r="F99" s="111" t="str">
        <f t="shared" si="9"/>
        <v>05E</v>
      </c>
      <c r="G99" s="111" t="s">
        <v>357</v>
      </c>
      <c r="H99" s="111" t="str">
        <f t="shared" si="7"/>
        <v>00000000</v>
      </c>
      <c r="I99" s="111" t="s">
        <v>359</v>
      </c>
    </row>
    <row r="100" spans="1:9" ht="15" customHeight="1" x14ac:dyDescent="0.25">
      <c r="A100" s="111">
        <f t="shared" si="8"/>
        <v>95</v>
      </c>
      <c r="F100" s="111" t="str">
        <f t="shared" si="9"/>
        <v>05F</v>
      </c>
      <c r="G100" s="111" t="s">
        <v>357</v>
      </c>
      <c r="H100" s="111" t="str">
        <f t="shared" si="7"/>
        <v>00000000</v>
      </c>
      <c r="I100" s="111" t="s">
        <v>359</v>
      </c>
    </row>
    <row r="101" spans="1:9" ht="15" customHeight="1" x14ac:dyDescent="0.25">
      <c r="A101" s="111">
        <f t="shared" si="8"/>
        <v>96</v>
      </c>
      <c r="F101" s="111" t="str">
        <f t="shared" si="9"/>
        <v>060</v>
      </c>
      <c r="G101" s="111" t="s">
        <v>357</v>
      </c>
      <c r="H101" s="111" t="str">
        <f t="shared" si="7"/>
        <v>00000000</v>
      </c>
      <c r="I101" s="111" t="s">
        <v>359</v>
      </c>
    </row>
    <row r="102" spans="1:9" ht="15" customHeight="1" x14ac:dyDescent="0.25">
      <c r="A102" s="111">
        <f t="shared" si="8"/>
        <v>97</v>
      </c>
      <c r="F102" s="111" t="str">
        <f t="shared" si="9"/>
        <v>061</v>
      </c>
      <c r="G102" s="111" t="s">
        <v>357</v>
      </c>
      <c r="H102" s="111" t="str">
        <f t="shared" si="7"/>
        <v>00000000</v>
      </c>
      <c r="I102" s="111" t="s">
        <v>359</v>
      </c>
    </row>
    <row r="103" spans="1:9" ht="15" customHeight="1" x14ac:dyDescent="0.25">
      <c r="A103" s="111">
        <f t="shared" si="8"/>
        <v>98</v>
      </c>
      <c r="F103" s="111" t="str">
        <f t="shared" si="9"/>
        <v>062</v>
      </c>
      <c r="G103" s="111" t="s">
        <v>357</v>
      </c>
      <c r="H103" s="111" t="str">
        <f t="shared" si="7"/>
        <v>00000000</v>
      </c>
      <c r="I103" s="111" t="s">
        <v>359</v>
      </c>
    </row>
    <row r="104" spans="1:9" ht="15" customHeight="1" x14ac:dyDescent="0.25">
      <c r="A104" s="111">
        <f t="shared" si="8"/>
        <v>99</v>
      </c>
      <c r="F104" s="111" t="str">
        <f t="shared" si="9"/>
        <v>063</v>
      </c>
      <c r="G104" s="111" t="s">
        <v>357</v>
      </c>
      <c r="H104" s="111" t="str">
        <f t="shared" si="7"/>
        <v>00000000</v>
      </c>
      <c r="I104" s="111" t="s">
        <v>359</v>
      </c>
    </row>
    <row r="105" spans="1:9" ht="15" customHeight="1" x14ac:dyDescent="0.25">
      <c r="A105" s="111">
        <f t="shared" si="8"/>
        <v>100</v>
      </c>
      <c r="F105" s="111" t="str">
        <f t="shared" si="9"/>
        <v>064</v>
      </c>
      <c r="G105" s="111" t="s">
        <v>357</v>
      </c>
      <c r="H105" s="111" t="str">
        <f t="shared" si="7"/>
        <v>00000000</v>
      </c>
      <c r="I105" s="111" t="s">
        <v>359</v>
      </c>
    </row>
    <row r="106" spans="1:9" ht="15" customHeight="1" x14ac:dyDescent="0.25">
      <c r="A106" s="111">
        <f t="shared" si="8"/>
        <v>101</v>
      </c>
      <c r="F106" s="111" t="str">
        <f t="shared" si="9"/>
        <v>065</v>
      </c>
      <c r="G106" s="111" t="s">
        <v>357</v>
      </c>
      <c r="H106" s="111" t="str">
        <f t="shared" si="7"/>
        <v>00000000</v>
      </c>
      <c r="I106" s="111" t="s">
        <v>359</v>
      </c>
    </row>
    <row r="107" spans="1:9" ht="15" customHeight="1" x14ac:dyDescent="0.25">
      <c r="A107" s="111">
        <f t="shared" si="8"/>
        <v>102</v>
      </c>
      <c r="F107" s="111" t="str">
        <f t="shared" si="9"/>
        <v>066</v>
      </c>
      <c r="G107" s="111" t="s">
        <v>357</v>
      </c>
      <c r="H107" s="111" t="str">
        <f t="shared" si="7"/>
        <v>00000000</v>
      </c>
      <c r="I107" s="111" t="s">
        <v>359</v>
      </c>
    </row>
    <row r="108" spans="1:9" ht="15" customHeight="1" x14ac:dyDescent="0.25">
      <c r="A108" s="111">
        <f t="shared" si="8"/>
        <v>103</v>
      </c>
      <c r="F108" s="111" t="str">
        <f t="shared" si="9"/>
        <v>067</v>
      </c>
      <c r="G108" s="111" t="s">
        <v>357</v>
      </c>
      <c r="H108" s="111" t="str">
        <f t="shared" si="7"/>
        <v>00000000</v>
      </c>
      <c r="I108" s="111" t="s">
        <v>359</v>
      </c>
    </row>
    <row r="109" spans="1:9" ht="15" customHeight="1" x14ac:dyDescent="0.25">
      <c r="A109" s="111">
        <f t="shared" si="8"/>
        <v>104</v>
      </c>
      <c r="F109" s="111" t="str">
        <f t="shared" si="9"/>
        <v>068</v>
      </c>
      <c r="G109" s="111" t="s">
        <v>357</v>
      </c>
      <c r="H109" s="111" t="str">
        <f t="shared" si="7"/>
        <v>00000000</v>
      </c>
      <c r="I109" s="111" t="s">
        <v>359</v>
      </c>
    </row>
    <row r="110" spans="1:9" ht="15" customHeight="1" x14ac:dyDescent="0.25">
      <c r="A110" s="111">
        <f t="shared" si="8"/>
        <v>105</v>
      </c>
      <c r="F110" s="111" t="str">
        <f t="shared" si="9"/>
        <v>069</v>
      </c>
      <c r="G110" s="111" t="s">
        <v>357</v>
      </c>
      <c r="H110" s="111" t="str">
        <f t="shared" si="7"/>
        <v>00000000</v>
      </c>
      <c r="I110" s="111" t="s">
        <v>359</v>
      </c>
    </row>
    <row r="111" spans="1:9" ht="15" customHeight="1" x14ac:dyDescent="0.25">
      <c r="A111" s="111">
        <f t="shared" si="8"/>
        <v>106</v>
      </c>
      <c r="F111" s="111" t="str">
        <f t="shared" si="9"/>
        <v>06A</v>
      </c>
      <c r="G111" s="111" t="s">
        <v>357</v>
      </c>
      <c r="H111" s="111" t="str">
        <f t="shared" si="7"/>
        <v>00000000</v>
      </c>
      <c r="I111" s="111" t="s">
        <v>359</v>
      </c>
    </row>
    <row r="112" spans="1:9" ht="15" customHeight="1" x14ac:dyDescent="0.25">
      <c r="A112" s="111">
        <f t="shared" si="8"/>
        <v>107</v>
      </c>
      <c r="F112" s="111" t="str">
        <f t="shared" si="9"/>
        <v>06B</v>
      </c>
      <c r="G112" s="111" t="s">
        <v>357</v>
      </c>
      <c r="H112" s="111" t="str">
        <f t="shared" si="7"/>
        <v>00000000</v>
      </c>
      <c r="I112" s="111" t="s">
        <v>359</v>
      </c>
    </row>
    <row r="113" spans="1:9" ht="15" customHeight="1" x14ac:dyDescent="0.25">
      <c r="A113" s="111">
        <f t="shared" si="8"/>
        <v>108</v>
      </c>
      <c r="F113" s="111" t="str">
        <f t="shared" si="9"/>
        <v>06C</v>
      </c>
      <c r="G113" s="111" t="s">
        <v>357</v>
      </c>
      <c r="H113" s="111" t="str">
        <f t="shared" si="7"/>
        <v>00000000</v>
      </c>
      <c r="I113" s="111" t="s">
        <v>359</v>
      </c>
    </row>
    <row r="114" spans="1:9" ht="15" customHeight="1" x14ac:dyDescent="0.25">
      <c r="A114" s="111">
        <f t="shared" si="8"/>
        <v>109</v>
      </c>
      <c r="F114" s="111" t="str">
        <f t="shared" si="9"/>
        <v>06D</v>
      </c>
      <c r="G114" s="111" t="s">
        <v>357</v>
      </c>
      <c r="H114" s="111" t="str">
        <f t="shared" si="7"/>
        <v>00000000</v>
      </c>
      <c r="I114" s="111" t="s">
        <v>359</v>
      </c>
    </row>
    <row r="115" spans="1:9" ht="15" customHeight="1" x14ac:dyDescent="0.25">
      <c r="A115" s="111">
        <f t="shared" si="8"/>
        <v>110</v>
      </c>
      <c r="F115" s="111" t="str">
        <f t="shared" si="9"/>
        <v>06E</v>
      </c>
      <c r="G115" s="111" t="s">
        <v>357</v>
      </c>
      <c r="H115" s="111" t="str">
        <f t="shared" si="7"/>
        <v>00000000</v>
      </c>
      <c r="I115" s="111" t="s">
        <v>359</v>
      </c>
    </row>
    <row r="116" spans="1:9" ht="15" customHeight="1" x14ac:dyDescent="0.25">
      <c r="A116" s="111">
        <f t="shared" si="8"/>
        <v>111</v>
      </c>
      <c r="F116" s="111" t="str">
        <f t="shared" si="9"/>
        <v>06F</v>
      </c>
      <c r="G116" s="111" t="s">
        <v>357</v>
      </c>
      <c r="H116" s="111" t="str">
        <f t="shared" si="7"/>
        <v>00000000</v>
      </c>
      <c r="I116" s="111" t="s">
        <v>359</v>
      </c>
    </row>
    <row r="117" spans="1:9" ht="15" customHeight="1" x14ac:dyDescent="0.25">
      <c r="A117" s="111">
        <f t="shared" si="8"/>
        <v>112</v>
      </c>
      <c r="F117" s="111" t="str">
        <f t="shared" si="9"/>
        <v>070</v>
      </c>
      <c r="G117" s="111" t="s">
        <v>357</v>
      </c>
      <c r="H117" s="111" t="str">
        <f t="shared" si="7"/>
        <v>00000000</v>
      </c>
      <c r="I117" s="111" t="s">
        <v>359</v>
      </c>
    </row>
    <row r="118" spans="1:9" ht="15" customHeight="1" x14ac:dyDescent="0.25">
      <c r="A118" s="111">
        <f t="shared" si="8"/>
        <v>113</v>
      </c>
      <c r="F118" s="111" t="str">
        <f t="shared" ref="F118:F181" si="10">DEC2HEX(A118,3)</f>
        <v>071</v>
      </c>
      <c r="G118" s="111" t="s">
        <v>357</v>
      </c>
      <c r="H118" s="111" t="str">
        <f t="shared" si="7"/>
        <v>00000000</v>
      </c>
      <c r="I118" s="111" t="s">
        <v>359</v>
      </c>
    </row>
    <row r="119" spans="1:9" ht="15" customHeight="1" x14ac:dyDescent="0.25">
      <c r="A119" s="111">
        <f t="shared" si="8"/>
        <v>114</v>
      </c>
      <c r="F119" s="111" t="str">
        <f t="shared" si="10"/>
        <v>072</v>
      </c>
      <c r="G119" s="111" t="s">
        <v>357</v>
      </c>
      <c r="H119" s="111" t="str">
        <f t="shared" si="7"/>
        <v>00000000</v>
      </c>
      <c r="I119" s="111" t="s">
        <v>359</v>
      </c>
    </row>
    <row r="120" spans="1:9" ht="15" customHeight="1" x14ac:dyDescent="0.25">
      <c r="A120" s="111">
        <f t="shared" si="8"/>
        <v>115</v>
      </c>
      <c r="F120" s="111" t="str">
        <f t="shared" si="10"/>
        <v>073</v>
      </c>
      <c r="G120" s="111" t="s">
        <v>357</v>
      </c>
      <c r="H120" s="111" t="str">
        <f t="shared" si="7"/>
        <v>00000000</v>
      </c>
      <c r="I120" s="111" t="s">
        <v>359</v>
      </c>
    </row>
    <row r="121" spans="1:9" ht="15" customHeight="1" x14ac:dyDescent="0.25">
      <c r="A121" s="111">
        <f t="shared" si="8"/>
        <v>116</v>
      </c>
      <c r="F121" s="111" t="str">
        <f t="shared" si="10"/>
        <v>074</v>
      </c>
      <c r="G121" s="111" t="s">
        <v>357</v>
      </c>
      <c r="H121" s="111" t="str">
        <f t="shared" si="7"/>
        <v>00000000</v>
      </c>
      <c r="I121" s="111" t="s">
        <v>359</v>
      </c>
    </row>
    <row r="122" spans="1:9" ht="15" customHeight="1" x14ac:dyDescent="0.25">
      <c r="A122" s="111">
        <f t="shared" si="8"/>
        <v>117</v>
      </c>
      <c r="F122" s="111" t="str">
        <f t="shared" si="10"/>
        <v>075</v>
      </c>
      <c r="G122" s="111" t="s">
        <v>357</v>
      </c>
      <c r="H122" s="111" t="str">
        <f t="shared" si="7"/>
        <v>00000000</v>
      </c>
      <c r="I122" s="111" t="s">
        <v>359</v>
      </c>
    </row>
    <row r="123" spans="1:9" ht="15" customHeight="1" x14ac:dyDescent="0.25">
      <c r="A123" s="111">
        <f t="shared" si="8"/>
        <v>118</v>
      </c>
      <c r="F123" s="111" t="str">
        <f t="shared" si="10"/>
        <v>076</v>
      </c>
      <c r="G123" s="111" t="s">
        <v>357</v>
      </c>
      <c r="H123" s="111" t="str">
        <f t="shared" si="7"/>
        <v>00000000</v>
      </c>
      <c r="I123" s="111" t="s">
        <v>359</v>
      </c>
    </row>
    <row r="124" spans="1:9" ht="15" customHeight="1" x14ac:dyDescent="0.25">
      <c r="A124" s="111">
        <f t="shared" si="8"/>
        <v>119</v>
      </c>
      <c r="F124" s="111" t="str">
        <f t="shared" si="10"/>
        <v>077</v>
      </c>
      <c r="G124" s="111" t="s">
        <v>357</v>
      </c>
      <c r="H124" s="111" t="str">
        <f t="shared" si="7"/>
        <v>00000000</v>
      </c>
      <c r="I124" s="111" t="s">
        <v>359</v>
      </c>
    </row>
    <row r="125" spans="1:9" ht="15" customHeight="1" x14ac:dyDescent="0.25">
      <c r="A125" s="111">
        <f t="shared" si="8"/>
        <v>120</v>
      </c>
      <c r="F125" s="111" t="str">
        <f t="shared" si="10"/>
        <v>078</v>
      </c>
      <c r="G125" s="111" t="s">
        <v>357</v>
      </c>
      <c r="H125" s="111" t="str">
        <f t="shared" si="7"/>
        <v>00000000</v>
      </c>
      <c r="I125" s="111" t="s">
        <v>359</v>
      </c>
    </row>
    <row r="126" spans="1:9" ht="15" customHeight="1" x14ac:dyDescent="0.25">
      <c r="A126" s="111">
        <f t="shared" si="8"/>
        <v>121</v>
      </c>
      <c r="F126" s="111" t="str">
        <f t="shared" si="10"/>
        <v>079</v>
      </c>
      <c r="G126" s="111" t="s">
        <v>357</v>
      </c>
      <c r="H126" s="111" t="str">
        <f t="shared" si="7"/>
        <v>00000000</v>
      </c>
      <c r="I126" s="111" t="s">
        <v>359</v>
      </c>
    </row>
    <row r="127" spans="1:9" ht="15" customHeight="1" x14ac:dyDescent="0.25">
      <c r="A127" s="111">
        <f t="shared" si="8"/>
        <v>122</v>
      </c>
      <c r="F127" s="111" t="str">
        <f t="shared" si="10"/>
        <v>07A</v>
      </c>
      <c r="G127" s="111" t="s">
        <v>357</v>
      </c>
      <c r="H127" s="111" t="str">
        <f t="shared" si="7"/>
        <v>00000000</v>
      </c>
      <c r="I127" s="111" t="s">
        <v>359</v>
      </c>
    </row>
    <row r="128" spans="1:9" ht="15" customHeight="1" x14ac:dyDescent="0.25">
      <c r="A128" s="111">
        <f t="shared" si="8"/>
        <v>123</v>
      </c>
      <c r="F128" s="111" t="str">
        <f t="shared" si="10"/>
        <v>07B</v>
      </c>
      <c r="G128" s="111" t="s">
        <v>357</v>
      </c>
      <c r="H128" s="111" t="str">
        <f t="shared" si="7"/>
        <v>00000000</v>
      </c>
      <c r="I128" s="111" t="s">
        <v>359</v>
      </c>
    </row>
    <row r="129" spans="1:9" ht="15" customHeight="1" x14ac:dyDescent="0.25">
      <c r="A129" s="111">
        <f t="shared" si="8"/>
        <v>124</v>
      </c>
      <c r="F129" s="111" t="str">
        <f t="shared" si="10"/>
        <v>07C</v>
      </c>
      <c r="G129" s="111" t="s">
        <v>357</v>
      </c>
      <c r="H129" s="111" t="str">
        <f t="shared" si="7"/>
        <v>00000000</v>
      </c>
      <c r="I129" s="111" t="s">
        <v>359</v>
      </c>
    </row>
    <row r="130" spans="1:9" ht="15" customHeight="1" x14ac:dyDescent="0.25">
      <c r="A130" s="111">
        <f t="shared" si="8"/>
        <v>125</v>
      </c>
      <c r="F130" s="111" t="str">
        <f t="shared" si="10"/>
        <v>07D</v>
      </c>
      <c r="G130" s="111" t="s">
        <v>357</v>
      </c>
      <c r="H130" s="111" t="str">
        <f t="shared" si="7"/>
        <v>00000000</v>
      </c>
      <c r="I130" s="111" t="s">
        <v>359</v>
      </c>
    </row>
    <row r="131" spans="1:9" ht="15" customHeight="1" x14ac:dyDescent="0.25">
      <c r="A131" s="111">
        <f t="shared" si="8"/>
        <v>126</v>
      </c>
      <c r="F131" s="111" t="str">
        <f t="shared" si="10"/>
        <v>07E</v>
      </c>
      <c r="G131" s="111" t="s">
        <v>357</v>
      </c>
      <c r="H131" s="111" t="str">
        <f t="shared" si="7"/>
        <v>00000000</v>
      </c>
      <c r="I131" s="111" t="s">
        <v>359</v>
      </c>
    </row>
    <row r="132" spans="1:9" ht="15" customHeight="1" x14ac:dyDescent="0.25">
      <c r="A132" s="111">
        <f t="shared" si="8"/>
        <v>127</v>
      </c>
      <c r="F132" s="111" t="str">
        <f t="shared" si="10"/>
        <v>07F</v>
      </c>
      <c r="G132" s="111" t="s">
        <v>357</v>
      </c>
      <c r="H132" s="111" t="str">
        <f t="shared" si="7"/>
        <v>00000000</v>
      </c>
      <c r="I132" s="111" t="s">
        <v>359</v>
      </c>
    </row>
    <row r="133" spans="1:9" ht="15" customHeight="1" x14ac:dyDescent="0.25">
      <c r="A133" s="111">
        <f t="shared" si="8"/>
        <v>128</v>
      </c>
      <c r="F133" s="111" t="str">
        <f t="shared" si="10"/>
        <v>080</v>
      </c>
      <c r="G133" s="111" t="s">
        <v>357</v>
      </c>
      <c r="H133" s="111" t="str">
        <f t="shared" si="7"/>
        <v>00000000</v>
      </c>
      <c r="I133" s="111" t="s">
        <v>359</v>
      </c>
    </row>
    <row r="134" spans="1:9" ht="15" customHeight="1" x14ac:dyDescent="0.25">
      <c r="A134" s="111">
        <f t="shared" si="8"/>
        <v>129</v>
      </c>
      <c r="F134" s="111" t="str">
        <f t="shared" si="10"/>
        <v>081</v>
      </c>
      <c r="G134" s="111" t="s">
        <v>357</v>
      </c>
      <c r="H134" s="111" t="str">
        <f t="shared" ref="H134:H197" si="11">DEC2HEX(HEX2DEC(B134),8)</f>
        <v>00000000</v>
      </c>
      <c r="I134" s="111" t="s">
        <v>359</v>
      </c>
    </row>
    <row r="135" spans="1:9" ht="15" customHeight="1" x14ac:dyDescent="0.25">
      <c r="A135" s="111">
        <f t="shared" ref="A135:A198" si="12">A134+1</f>
        <v>130</v>
      </c>
      <c r="F135" s="111" t="str">
        <f t="shared" si="10"/>
        <v>082</v>
      </c>
      <c r="G135" s="111" t="s">
        <v>357</v>
      </c>
      <c r="H135" s="111" t="str">
        <f t="shared" si="11"/>
        <v>00000000</v>
      </c>
      <c r="I135" s="111" t="s">
        <v>359</v>
      </c>
    </row>
    <row r="136" spans="1:9" ht="15" customHeight="1" x14ac:dyDescent="0.25">
      <c r="A136" s="111">
        <f t="shared" si="12"/>
        <v>131</v>
      </c>
      <c r="F136" s="111" t="str">
        <f t="shared" si="10"/>
        <v>083</v>
      </c>
      <c r="G136" s="111" t="s">
        <v>357</v>
      </c>
      <c r="H136" s="111" t="str">
        <f t="shared" si="11"/>
        <v>00000000</v>
      </c>
      <c r="I136" s="111" t="s">
        <v>359</v>
      </c>
    </row>
    <row r="137" spans="1:9" ht="15" customHeight="1" x14ac:dyDescent="0.25">
      <c r="A137" s="111">
        <f t="shared" si="12"/>
        <v>132</v>
      </c>
      <c r="F137" s="111" t="str">
        <f t="shared" si="10"/>
        <v>084</v>
      </c>
      <c r="G137" s="111" t="s">
        <v>357</v>
      </c>
      <c r="H137" s="111" t="str">
        <f t="shared" si="11"/>
        <v>00000000</v>
      </c>
      <c r="I137" s="111" t="s">
        <v>359</v>
      </c>
    </row>
    <row r="138" spans="1:9" ht="15" customHeight="1" x14ac:dyDescent="0.25">
      <c r="A138" s="111">
        <f t="shared" si="12"/>
        <v>133</v>
      </c>
      <c r="F138" s="111" t="str">
        <f t="shared" si="10"/>
        <v>085</v>
      </c>
      <c r="G138" s="111" t="s">
        <v>357</v>
      </c>
      <c r="H138" s="111" t="str">
        <f t="shared" si="11"/>
        <v>00000000</v>
      </c>
      <c r="I138" s="111" t="s">
        <v>359</v>
      </c>
    </row>
    <row r="139" spans="1:9" ht="15" customHeight="1" x14ac:dyDescent="0.25">
      <c r="A139" s="111">
        <f t="shared" si="12"/>
        <v>134</v>
      </c>
      <c r="F139" s="111" t="str">
        <f t="shared" si="10"/>
        <v>086</v>
      </c>
      <c r="G139" s="111" t="s">
        <v>357</v>
      </c>
      <c r="H139" s="111" t="str">
        <f t="shared" si="11"/>
        <v>00000000</v>
      </c>
      <c r="I139" s="111" t="s">
        <v>359</v>
      </c>
    </row>
    <row r="140" spans="1:9" ht="15" customHeight="1" x14ac:dyDescent="0.25">
      <c r="A140" s="111">
        <f t="shared" si="12"/>
        <v>135</v>
      </c>
      <c r="F140" s="111" t="str">
        <f t="shared" si="10"/>
        <v>087</v>
      </c>
      <c r="G140" s="111" t="s">
        <v>357</v>
      </c>
      <c r="H140" s="111" t="str">
        <f t="shared" si="11"/>
        <v>00000000</v>
      </c>
      <c r="I140" s="111" t="s">
        <v>359</v>
      </c>
    </row>
    <row r="141" spans="1:9" ht="15" customHeight="1" x14ac:dyDescent="0.25">
      <c r="A141" s="111">
        <f t="shared" si="12"/>
        <v>136</v>
      </c>
      <c r="F141" s="111" t="str">
        <f t="shared" si="10"/>
        <v>088</v>
      </c>
      <c r="G141" s="111" t="s">
        <v>357</v>
      </c>
      <c r="H141" s="111" t="str">
        <f t="shared" si="11"/>
        <v>00000000</v>
      </c>
      <c r="I141" s="111" t="s">
        <v>359</v>
      </c>
    </row>
    <row r="142" spans="1:9" ht="15" customHeight="1" x14ac:dyDescent="0.25">
      <c r="A142" s="111">
        <f t="shared" si="12"/>
        <v>137</v>
      </c>
      <c r="F142" s="111" t="str">
        <f t="shared" si="10"/>
        <v>089</v>
      </c>
      <c r="G142" s="111" t="s">
        <v>357</v>
      </c>
      <c r="H142" s="111" t="str">
        <f t="shared" si="11"/>
        <v>00000000</v>
      </c>
      <c r="I142" s="111" t="s">
        <v>359</v>
      </c>
    </row>
    <row r="143" spans="1:9" ht="15" customHeight="1" x14ac:dyDescent="0.25">
      <c r="A143" s="111">
        <f t="shared" si="12"/>
        <v>138</v>
      </c>
      <c r="F143" s="111" t="str">
        <f t="shared" si="10"/>
        <v>08A</v>
      </c>
      <c r="G143" s="111" t="s">
        <v>357</v>
      </c>
      <c r="H143" s="111" t="str">
        <f t="shared" si="11"/>
        <v>00000000</v>
      </c>
      <c r="I143" s="111" t="s">
        <v>359</v>
      </c>
    </row>
    <row r="144" spans="1:9" ht="15" customHeight="1" x14ac:dyDescent="0.25">
      <c r="A144" s="111">
        <f t="shared" si="12"/>
        <v>139</v>
      </c>
      <c r="F144" s="111" t="str">
        <f t="shared" si="10"/>
        <v>08B</v>
      </c>
      <c r="G144" s="111" t="s">
        <v>357</v>
      </c>
      <c r="H144" s="111" t="str">
        <f t="shared" si="11"/>
        <v>00000000</v>
      </c>
      <c r="I144" s="111" t="s">
        <v>359</v>
      </c>
    </row>
    <row r="145" spans="1:9" ht="15" customHeight="1" x14ac:dyDescent="0.25">
      <c r="A145" s="111">
        <f t="shared" si="12"/>
        <v>140</v>
      </c>
      <c r="F145" s="111" t="str">
        <f t="shared" si="10"/>
        <v>08C</v>
      </c>
      <c r="G145" s="111" t="s">
        <v>357</v>
      </c>
      <c r="H145" s="111" t="str">
        <f t="shared" si="11"/>
        <v>00000000</v>
      </c>
      <c r="I145" s="111" t="s">
        <v>359</v>
      </c>
    </row>
    <row r="146" spans="1:9" ht="15" customHeight="1" x14ac:dyDescent="0.25">
      <c r="A146" s="111">
        <f t="shared" si="12"/>
        <v>141</v>
      </c>
      <c r="F146" s="111" t="str">
        <f t="shared" si="10"/>
        <v>08D</v>
      </c>
      <c r="G146" s="111" t="s">
        <v>357</v>
      </c>
      <c r="H146" s="111" t="str">
        <f t="shared" si="11"/>
        <v>00000000</v>
      </c>
      <c r="I146" s="111" t="s">
        <v>359</v>
      </c>
    </row>
    <row r="147" spans="1:9" ht="15" customHeight="1" x14ac:dyDescent="0.25">
      <c r="A147" s="111">
        <f t="shared" si="12"/>
        <v>142</v>
      </c>
      <c r="F147" s="111" t="str">
        <f t="shared" si="10"/>
        <v>08E</v>
      </c>
      <c r="G147" s="111" t="s">
        <v>357</v>
      </c>
      <c r="H147" s="111" t="str">
        <f t="shared" si="11"/>
        <v>00000000</v>
      </c>
      <c r="I147" s="111" t="s">
        <v>359</v>
      </c>
    </row>
    <row r="148" spans="1:9" ht="15" customHeight="1" x14ac:dyDescent="0.25">
      <c r="A148" s="111">
        <f t="shared" si="12"/>
        <v>143</v>
      </c>
      <c r="F148" s="111" t="str">
        <f t="shared" si="10"/>
        <v>08F</v>
      </c>
      <c r="G148" s="111" t="s">
        <v>357</v>
      </c>
      <c r="H148" s="111" t="str">
        <f t="shared" si="11"/>
        <v>00000000</v>
      </c>
      <c r="I148" s="111" t="s">
        <v>359</v>
      </c>
    </row>
    <row r="149" spans="1:9" ht="15" customHeight="1" x14ac:dyDescent="0.25">
      <c r="A149" s="111">
        <f t="shared" si="12"/>
        <v>144</v>
      </c>
      <c r="F149" s="111" t="str">
        <f t="shared" si="10"/>
        <v>090</v>
      </c>
      <c r="G149" s="111" t="s">
        <v>357</v>
      </c>
      <c r="H149" s="111" t="str">
        <f t="shared" si="11"/>
        <v>00000000</v>
      </c>
      <c r="I149" s="111" t="s">
        <v>359</v>
      </c>
    </row>
    <row r="150" spans="1:9" ht="15" customHeight="1" x14ac:dyDescent="0.25">
      <c r="A150" s="111">
        <f t="shared" si="12"/>
        <v>145</v>
      </c>
      <c r="F150" s="111" t="str">
        <f t="shared" si="10"/>
        <v>091</v>
      </c>
      <c r="G150" s="111" t="s">
        <v>357</v>
      </c>
      <c r="H150" s="111" t="str">
        <f t="shared" si="11"/>
        <v>00000000</v>
      </c>
      <c r="I150" s="111" t="s">
        <v>359</v>
      </c>
    </row>
    <row r="151" spans="1:9" ht="15" customHeight="1" x14ac:dyDescent="0.25">
      <c r="A151" s="111">
        <f t="shared" si="12"/>
        <v>146</v>
      </c>
      <c r="F151" s="111" t="str">
        <f t="shared" si="10"/>
        <v>092</v>
      </c>
      <c r="G151" s="111" t="s">
        <v>357</v>
      </c>
      <c r="H151" s="111" t="str">
        <f t="shared" si="11"/>
        <v>00000000</v>
      </c>
      <c r="I151" s="111" t="s">
        <v>359</v>
      </c>
    </row>
    <row r="152" spans="1:9" ht="15" customHeight="1" x14ac:dyDescent="0.25">
      <c r="A152" s="111">
        <f t="shared" si="12"/>
        <v>147</v>
      </c>
      <c r="F152" s="111" t="str">
        <f t="shared" si="10"/>
        <v>093</v>
      </c>
      <c r="G152" s="111" t="s">
        <v>357</v>
      </c>
      <c r="H152" s="111" t="str">
        <f t="shared" si="11"/>
        <v>00000000</v>
      </c>
      <c r="I152" s="111" t="s">
        <v>359</v>
      </c>
    </row>
    <row r="153" spans="1:9" ht="15" customHeight="1" x14ac:dyDescent="0.25">
      <c r="A153" s="111">
        <f t="shared" si="12"/>
        <v>148</v>
      </c>
      <c r="F153" s="111" t="str">
        <f t="shared" si="10"/>
        <v>094</v>
      </c>
      <c r="G153" s="111" t="s">
        <v>357</v>
      </c>
      <c r="H153" s="111" t="str">
        <f t="shared" si="11"/>
        <v>00000000</v>
      </c>
      <c r="I153" s="111" t="s">
        <v>359</v>
      </c>
    </row>
    <row r="154" spans="1:9" ht="15" customHeight="1" x14ac:dyDescent="0.25">
      <c r="A154" s="111">
        <f t="shared" si="12"/>
        <v>149</v>
      </c>
      <c r="F154" s="111" t="str">
        <f t="shared" si="10"/>
        <v>095</v>
      </c>
      <c r="G154" s="111" t="s">
        <v>357</v>
      </c>
      <c r="H154" s="111" t="str">
        <f t="shared" si="11"/>
        <v>00000000</v>
      </c>
      <c r="I154" s="111" t="s">
        <v>359</v>
      </c>
    </row>
    <row r="155" spans="1:9" ht="15" customHeight="1" x14ac:dyDescent="0.25">
      <c r="A155" s="111">
        <f t="shared" si="12"/>
        <v>150</v>
      </c>
      <c r="F155" s="111" t="str">
        <f t="shared" si="10"/>
        <v>096</v>
      </c>
      <c r="G155" s="111" t="s">
        <v>357</v>
      </c>
      <c r="H155" s="111" t="str">
        <f t="shared" si="11"/>
        <v>00000000</v>
      </c>
      <c r="I155" s="111" t="s">
        <v>359</v>
      </c>
    </row>
    <row r="156" spans="1:9" ht="15" customHeight="1" x14ac:dyDescent="0.25">
      <c r="A156" s="111">
        <f t="shared" si="12"/>
        <v>151</v>
      </c>
      <c r="F156" s="111" t="str">
        <f t="shared" si="10"/>
        <v>097</v>
      </c>
      <c r="G156" s="111" t="s">
        <v>357</v>
      </c>
      <c r="H156" s="111" t="str">
        <f t="shared" si="11"/>
        <v>00000000</v>
      </c>
      <c r="I156" s="111" t="s">
        <v>359</v>
      </c>
    </row>
    <row r="157" spans="1:9" ht="15" customHeight="1" x14ac:dyDescent="0.25">
      <c r="A157" s="111">
        <f t="shared" si="12"/>
        <v>152</v>
      </c>
      <c r="F157" s="111" t="str">
        <f t="shared" si="10"/>
        <v>098</v>
      </c>
      <c r="G157" s="111" t="s">
        <v>357</v>
      </c>
      <c r="H157" s="111" t="str">
        <f t="shared" si="11"/>
        <v>00000000</v>
      </c>
      <c r="I157" s="111" t="s">
        <v>359</v>
      </c>
    </row>
    <row r="158" spans="1:9" ht="15" customHeight="1" x14ac:dyDescent="0.25">
      <c r="A158" s="111">
        <f t="shared" si="12"/>
        <v>153</v>
      </c>
      <c r="F158" s="111" t="str">
        <f t="shared" si="10"/>
        <v>099</v>
      </c>
      <c r="G158" s="111" t="s">
        <v>357</v>
      </c>
      <c r="H158" s="111" t="str">
        <f t="shared" si="11"/>
        <v>00000000</v>
      </c>
      <c r="I158" s="111" t="s">
        <v>359</v>
      </c>
    </row>
    <row r="159" spans="1:9" ht="15" customHeight="1" x14ac:dyDescent="0.25">
      <c r="A159" s="111">
        <f t="shared" si="12"/>
        <v>154</v>
      </c>
      <c r="F159" s="111" t="str">
        <f t="shared" si="10"/>
        <v>09A</v>
      </c>
      <c r="G159" s="111" t="s">
        <v>357</v>
      </c>
      <c r="H159" s="111" t="str">
        <f t="shared" si="11"/>
        <v>00000000</v>
      </c>
      <c r="I159" s="111" t="s">
        <v>359</v>
      </c>
    </row>
    <row r="160" spans="1:9" ht="15" customHeight="1" x14ac:dyDescent="0.25">
      <c r="A160" s="111">
        <f t="shared" si="12"/>
        <v>155</v>
      </c>
      <c r="F160" s="111" t="str">
        <f t="shared" si="10"/>
        <v>09B</v>
      </c>
      <c r="G160" s="111" t="s">
        <v>357</v>
      </c>
      <c r="H160" s="111" t="str">
        <f t="shared" si="11"/>
        <v>00000000</v>
      </c>
      <c r="I160" s="111" t="s">
        <v>359</v>
      </c>
    </row>
    <row r="161" spans="1:9" ht="15" customHeight="1" x14ac:dyDescent="0.25">
      <c r="A161" s="111">
        <f t="shared" si="12"/>
        <v>156</v>
      </c>
      <c r="F161" s="111" t="str">
        <f t="shared" si="10"/>
        <v>09C</v>
      </c>
      <c r="G161" s="111" t="s">
        <v>357</v>
      </c>
      <c r="H161" s="111" t="str">
        <f t="shared" si="11"/>
        <v>00000000</v>
      </c>
      <c r="I161" s="111" t="s">
        <v>359</v>
      </c>
    </row>
    <row r="162" spans="1:9" ht="15" customHeight="1" x14ac:dyDescent="0.25">
      <c r="A162" s="111">
        <f t="shared" si="12"/>
        <v>157</v>
      </c>
      <c r="F162" s="111" t="str">
        <f t="shared" si="10"/>
        <v>09D</v>
      </c>
      <c r="G162" s="111" t="s">
        <v>357</v>
      </c>
      <c r="H162" s="111" t="str">
        <f t="shared" si="11"/>
        <v>00000000</v>
      </c>
      <c r="I162" s="111" t="s">
        <v>359</v>
      </c>
    </row>
    <row r="163" spans="1:9" ht="15" customHeight="1" x14ac:dyDescent="0.25">
      <c r="A163" s="111">
        <f t="shared" si="12"/>
        <v>158</v>
      </c>
      <c r="F163" s="111" t="str">
        <f t="shared" si="10"/>
        <v>09E</v>
      </c>
      <c r="G163" s="111" t="s">
        <v>357</v>
      </c>
      <c r="H163" s="111" t="str">
        <f t="shared" si="11"/>
        <v>00000000</v>
      </c>
      <c r="I163" s="111" t="s">
        <v>359</v>
      </c>
    </row>
    <row r="164" spans="1:9" ht="15" customHeight="1" x14ac:dyDescent="0.25">
      <c r="A164" s="111">
        <f t="shared" si="12"/>
        <v>159</v>
      </c>
      <c r="F164" s="111" t="str">
        <f t="shared" si="10"/>
        <v>09F</v>
      </c>
      <c r="G164" s="111" t="s">
        <v>357</v>
      </c>
      <c r="H164" s="111" t="str">
        <f t="shared" si="11"/>
        <v>00000000</v>
      </c>
      <c r="I164" s="111" t="s">
        <v>359</v>
      </c>
    </row>
    <row r="165" spans="1:9" ht="15" customHeight="1" x14ac:dyDescent="0.25">
      <c r="A165" s="111">
        <f t="shared" si="12"/>
        <v>160</v>
      </c>
      <c r="F165" s="111" t="str">
        <f t="shared" si="10"/>
        <v>0A0</v>
      </c>
      <c r="G165" s="111" t="s">
        <v>357</v>
      </c>
      <c r="H165" s="111" t="str">
        <f t="shared" si="11"/>
        <v>00000000</v>
      </c>
      <c r="I165" s="111" t="s">
        <v>359</v>
      </c>
    </row>
    <row r="166" spans="1:9" ht="15" customHeight="1" x14ac:dyDescent="0.25">
      <c r="A166" s="111">
        <f t="shared" si="12"/>
        <v>161</v>
      </c>
      <c r="F166" s="111" t="str">
        <f t="shared" si="10"/>
        <v>0A1</v>
      </c>
      <c r="G166" s="111" t="s">
        <v>357</v>
      </c>
      <c r="H166" s="111" t="str">
        <f t="shared" si="11"/>
        <v>00000000</v>
      </c>
      <c r="I166" s="111" t="s">
        <v>359</v>
      </c>
    </row>
    <row r="167" spans="1:9" ht="15" customHeight="1" x14ac:dyDescent="0.25">
      <c r="A167" s="111">
        <f t="shared" si="12"/>
        <v>162</v>
      </c>
      <c r="F167" s="111" t="str">
        <f t="shared" si="10"/>
        <v>0A2</v>
      </c>
      <c r="G167" s="111" t="s">
        <v>357</v>
      </c>
      <c r="H167" s="111" t="str">
        <f t="shared" si="11"/>
        <v>00000000</v>
      </c>
      <c r="I167" s="111" t="s">
        <v>359</v>
      </c>
    </row>
    <row r="168" spans="1:9" ht="15" customHeight="1" x14ac:dyDescent="0.25">
      <c r="A168" s="111">
        <f t="shared" si="12"/>
        <v>163</v>
      </c>
      <c r="F168" s="111" t="str">
        <f t="shared" si="10"/>
        <v>0A3</v>
      </c>
      <c r="G168" s="111" t="s">
        <v>357</v>
      </c>
      <c r="H168" s="111" t="str">
        <f t="shared" si="11"/>
        <v>00000000</v>
      </c>
      <c r="I168" s="111" t="s">
        <v>359</v>
      </c>
    </row>
    <row r="169" spans="1:9" ht="15" customHeight="1" x14ac:dyDescent="0.25">
      <c r="A169" s="111">
        <f t="shared" si="12"/>
        <v>164</v>
      </c>
      <c r="F169" s="111" t="str">
        <f t="shared" si="10"/>
        <v>0A4</v>
      </c>
      <c r="G169" s="111" t="s">
        <v>357</v>
      </c>
      <c r="H169" s="111" t="str">
        <f t="shared" si="11"/>
        <v>00000000</v>
      </c>
      <c r="I169" s="111" t="s">
        <v>359</v>
      </c>
    </row>
    <row r="170" spans="1:9" ht="15" customHeight="1" x14ac:dyDescent="0.25">
      <c r="A170" s="111">
        <f t="shared" si="12"/>
        <v>165</v>
      </c>
      <c r="F170" s="111" t="str">
        <f t="shared" si="10"/>
        <v>0A5</v>
      </c>
      <c r="G170" s="111" t="s">
        <v>357</v>
      </c>
      <c r="H170" s="111" t="str">
        <f t="shared" si="11"/>
        <v>00000000</v>
      </c>
      <c r="I170" s="111" t="s">
        <v>359</v>
      </c>
    </row>
    <row r="171" spans="1:9" ht="15" customHeight="1" x14ac:dyDescent="0.25">
      <c r="A171" s="111">
        <f t="shared" si="12"/>
        <v>166</v>
      </c>
      <c r="F171" s="111" t="str">
        <f t="shared" si="10"/>
        <v>0A6</v>
      </c>
      <c r="G171" s="111" t="s">
        <v>357</v>
      </c>
      <c r="H171" s="111" t="str">
        <f t="shared" si="11"/>
        <v>00000000</v>
      </c>
      <c r="I171" s="111" t="s">
        <v>359</v>
      </c>
    </row>
    <row r="172" spans="1:9" ht="15" customHeight="1" x14ac:dyDescent="0.25">
      <c r="A172" s="111">
        <f t="shared" si="12"/>
        <v>167</v>
      </c>
      <c r="F172" s="111" t="str">
        <f t="shared" si="10"/>
        <v>0A7</v>
      </c>
      <c r="G172" s="111" t="s">
        <v>357</v>
      </c>
      <c r="H172" s="111" t="str">
        <f t="shared" si="11"/>
        <v>00000000</v>
      </c>
      <c r="I172" s="111" t="s">
        <v>359</v>
      </c>
    </row>
    <row r="173" spans="1:9" ht="15" customHeight="1" x14ac:dyDescent="0.25">
      <c r="A173" s="111">
        <f t="shared" si="12"/>
        <v>168</v>
      </c>
      <c r="F173" s="111" t="str">
        <f t="shared" si="10"/>
        <v>0A8</v>
      </c>
      <c r="G173" s="111" t="s">
        <v>357</v>
      </c>
      <c r="H173" s="111" t="str">
        <f t="shared" si="11"/>
        <v>00000000</v>
      </c>
      <c r="I173" s="111" t="s">
        <v>359</v>
      </c>
    </row>
    <row r="174" spans="1:9" ht="15" customHeight="1" x14ac:dyDescent="0.25">
      <c r="A174" s="111">
        <f t="shared" si="12"/>
        <v>169</v>
      </c>
      <c r="F174" s="111" t="str">
        <f t="shared" si="10"/>
        <v>0A9</v>
      </c>
      <c r="G174" s="111" t="s">
        <v>357</v>
      </c>
      <c r="H174" s="111" t="str">
        <f t="shared" si="11"/>
        <v>00000000</v>
      </c>
      <c r="I174" s="111" t="s">
        <v>359</v>
      </c>
    </row>
    <row r="175" spans="1:9" ht="15" customHeight="1" x14ac:dyDescent="0.25">
      <c r="A175" s="111">
        <f t="shared" si="12"/>
        <v>170</v>
      </c>
      <c r="F175" s="111" t="str">
        <f t="shared" si="10"/>
        <v>0AA</v>
      </c>
      <c r="G175" s="111" t="s">
        <v>357</v>
      </c>
      <c r="H175" s="111" t="str">
        <f t="shared" si="11"/>
        <v>00000000</v>
      </c>
      <c r="I175" s="111" t="s">
        <v>359</v>
      </c>
    </row>
    <row r="176" spans="1:9" ht="15" customHeight="1" x14ac:dyDescent="0.25">
      <c r="A176" s="111">
        <f t="shared" si="12"/>
        <v>171</v>
      </c>
      <c r="F176" s="111" t="str">
        <f t="shared" si="10"/>
        <v>0AB</v>
      </c>
      <c r="G176" s="111" t="s">
        <v>357</v>
      </c>
      <c r="H176" s="111" t="str">
        <f t="shared" si="11"/>
        <v>00000000</v>
      </c>
      <c r="I176" s="111" t="s">
        <v>359</v>
      </c>
    </row>
    <row r="177" spans="1:9" ht="15" customHeight="1" x14ac:dyDescent="0.25">
      <c r="A177" s="111">
        <f t="shared" si="12"/>
        <v>172</v>
      </c>
      <c r="F177" s="111" t="str">
        <f t="shared" si="10"/>
        <v>0AC</v>
      </c>
      <c r="G177" s="111" t="s">
        <v>357</v>
      </c>
      <c r="H177" s="111" t="str">
        <f t="shared" si="11"/>
        <v>00000000</v>
      </c>
      <c r="I177" s="111" t="s">
        <v>359</v>
      </c>
    </row>
    <row r="178" spans="1:9" ht="15" customHeight="1" x14ac:dyDescent="0.25">
      <c r="A178" s="111">
        <f t="shared" si="12"/>
        <v>173</v>
      </c>
      <c r="F178" s="111" t="str">
        <f t="shared" si="10"/>
        <v>0AD</v>
      </c>
      <c r="G178" s="111" t="s">
        <v>357</v>
      </c>
      <c r="H178" s="111" t="str">
        <f t="shared" si="11"/>
        <v>00000000</v>
      </c>
      <c r="I178" s="111" t="s">
        <v>359</v>
      </c>
    </row>
    <row r="179" spans="1:9" ht="15" customHeight="1" x14ac:dyDescent="0.25">
      <c r="A179" s="111">
        <f t="shared" si="12"/>
        <v>174</v>
      </c>
      <c r="F179" s="111" t="str">
        <f t="shared" si="10"/>
        <v>0AE</v>
      </c>
      <c r="G179" s="111" t="s">
        <v>357</v>
      </c>
      <c r="H179" s="111" t="str">
        <f t="shared" si="11"/>
        <v>00000000</v>
      </c>
      <c r="I179" s="111" t="s">
        <v>359</v>
      </c>
    </row>
    <row r="180" spans="1:9" ht="15" customHeight="1" x14ac:dyDescent="0.25">
      <c r="A180" s="111">
        <f t="shared" si="12"/>
        <v>175</v>
      </c>
      <c r="F180" s="111" t="str">
        <f t="shared" si="10"/>
        <v>0AF</v>
      </c>
      <c r="G180" s="111" t="s">
        <v>357</v>
      </c>
      <c r="H180" s="111" t="str">
        <f t="shared" si="11"/>
        <v>00000000</v>
      </c>
      <c r="I180" s="111" t="s">
        <v>359</v>
      </c>
    </row>
    <row r="181" spans="1:9" ht="15" customHeight="1" x14ac:dyDescent="0.25">
      <c r="A181" s="111">
        <f t="shared" si="12"/>
        <v>176</v>
      </c>
      <c r="F181" s="111" t="str">
        <f t="shared" si="10"/>
        <v>0B0</v>
      </c>
      <c r="G181" s="111" t="s">
        <v>357</v>
      </c>
      <c r="H181" s="111" t="str">
        <f t="shared" si="11"/>
        <v>00000000</v>
      </c>
      <c r="I181" s="111" t="s">
        <v>359</v>
      </c>
    </row>
    <row r="182" spans="1:9" ht="15" customHeight="1" x14ac:dyDescent="0.25">
      <c r="A182" s="111">
        <f t="shared" si="12"/>
        <v>177</v>
      </c>
      <c r="F182" s="111" t="str">
        <f t="shared" ref="F182:F245" si="13">DEC2HEX(A182,3)</f>
        <v>0B1</v>
      </c>
      <c r="G182" s="111" t="s">
        <v>357</v>
      </c>
      <c r="H182" s="111" t="str">
        <f t="shared" si="11"/>
        <v>00000000</v>
      </c>
      <c r="I182" s="111" t="s">
        <v>359</v>
      </c>
    </row>
    <row r="183" spans="1:9" ht="15" customHeight="1" x14ac:dyDescent="0.25">
      <c r="A183" s="111">
        <f t="shared" si="12"/>
        <v>178</v>
      </c>
      <c r="F183" s="111" t="str">
        <f t="shared" si="13"/>
        <v>0B2</v>
      </c>
      <c r="G183" s="111" t="s">
        <v>357</v>
      </c>
      <c r="H183" s="111" t="str">
        <f t="shared" si="11"/>
        <v>00000000</v>
      </c>
      <c r="I183" s="111" t="s">
        <v>359</v>
      </c>
    </row>
    <row r="184" spans="1:9" ht="15" customHeight="1" x14ac:dyDescent="0.25">
      <c r="A184" s="111">
        <f t="shared" si="12"/>
        <v>179</v>
      </c>
      <c r="F184" s="111" t="str">
        <f t="shared" si="13"/>
        <v>0B3</v>
      </c>
      <c r="G184" s="111" t="s">
        <v>357</v>
      </c>
      <c r="H184" s="111" t="str">
        <f t="shared" si="11"/>
        <v>00000000</v>
      </c>
      <c r="I184" s="111" t="s">
        <v>359</v>
      </c>
    </row>
    <row r="185" spans="1:9" ht="15" customHeight="1" x14ac:dyDescent="0.25">
      <c r="A185" s="111">
        <f t="shared" si="12"/>
        <v>180</v>
      </c>
      <c r="F185" s="111" t="str">
        <f t="shared" si="13"/>
        <v>0B4</v>
      </c>
      <c r="G185" s="111" t="s">
        <v>357</v>
      </c>
      <c r="H185" s="111" t="str">
        <f t="shared" si="11"/>
        <v>00000000</v>
      </c>
      <c r="I185" s="111" t="s">
        <v>359</v>
      </c>
    </row>
    <row r="186" spans="1:9" ht="15" customHeight="1" x14ac:dyDescent="0.25">
      <c r="A186" s="111">
        <f t="shared" si="12"/>
        <v>181</v>
      </c>
      <c r="F186" s="111" t="str">
        <f t="shared" si="13"/>
        <v>0B5</v>
      </c>
      <c r="G186" s="111" t="s">
        <v>357</v>
      </c>
      <c r="H186" s="111" t="str">
        <f t="shared" si="11"/>
        <v>00000000</v>
      </c>
      <c r="I186" s="111" t="s">
        <v>359</v>
      </c>
    </row>
    <row r="187" spans="1:9" ht="15" customHeight="1" x14ac:dyDescent="0.25">
      <c r="A187" s="111">
        <f t="shared" si="12"/>
        <v>182</v>
      </c>
      <c r="F187" s="111" t="str">
        <f t="shared" si="13"/>
        <v>0B6</v>
      </c>
      <c r="G187" s="111" t="s">
        <v>357</v>
      </c>
      <c r="H187" s="111" t="str">
        <f t="shared" si="11"/>
        <v>00000000</v>
      </c>
      <c r="I187" s="111" t="s">
        <v>359</v>
      </c>
    </row>
    <row r="188" spans="1:9" ht="15" customHeight="1" x14ac:dyDescent="0.25">
      <c r="A188" s="111">
        <f t="shared" si="12"/>
        <v>183</v>
      </c>
      <c r="F188" s="111" t="str">
        <f t="shared" si="13"/>
        <v>0B7</v>
      </c>
      <c r="G188" s="111" t="s">
        <v>357</v>
      </c>
      <c r="H188" s="111" t="str">
        <f t="shared" si="11"/>
        <v>00000000</v>
      </c>
      <c r="I188" s="111" t="s">
        <v>359</v>
      </c>
    </row>
    <row r="189" spans="1:9" ht="15" customHeight="1" x14ac:dyDescent="0.25">
      <c r="A189" s="111">
        <f t="shared" si="12"/>
        <v>184</v>
      </c>
      <c r="F189" s="111" t="str">
        <f t="shared" si="13"/>
        <v>0B8</v>
      </c>
      <c r="G189" s="111" t="s">
        <v>357</v>
      </c>
      <c r="H189" s="111" t="str">
        <f t="shared" si="11"/>
        <v>00000000</v>
      </c>
      <c r="I189" s="111" t="s">
        <v>359</v>
      </c>
    </row>
    <row r="190" spans="1:9" ht="15" customHeight="1" x14ac:dyDescent="0.25">
      <c r="A190" s="111">
        <f t="shared" si="12"/>
        <v>185</v>
      </c>
      <c r="F190" s="111" t="str">
        <f t="shared" si="13"/>
        <v>0B9</v>
      </c>
      <c r="G190" s="111" t="s">
        <v>357</v>
      </c>
      <c r="H190" s="111" t="str">
        <f t="shared" si="11"/>
        <v>00000000</v>
      </c>
      <c r="I190" s="111" t="s">
        <v>359</v>
      </c>
    </row>
    <row r="191" spans="1:9" ht="15" customHeight="1" x14ac:dyDescent="0.25">
      <c r="A191" s="111">
        <f t="shared" si="12"/>
        <v>186</v>
      </c>
      <c r="F191" s="111" t="str">
        <f t="shared" si="13"/>
        <v>0BA</v>
      </c>
      <c r="G191" s="111" t="s">
        <v>357</v>
      </c>
      <c r="H191" s="111" t="str">
        <f t="shared" si="11"/>
        <v>00000000</v>
      </c>
      <c r="I191" s="111" t="s">
        <v>359</v>
      </c>
    </row>
    <row r="192" spans="1:9" ht="15" customHeight="1" x14ac:dyDescent="0.25">
      <c r="A192" s="111">
        <f t="shared" si="12"/>
        <v>187</v>
      </c>
      <c r="F192" s="111" t="str">
        <f t="shared" si="13"/>
        <v>0BB</v>
      </c>
      <c r="G192" s="111" t="s">
        <v>357</v>
      </c>
      <c r="H192" s="111" t="str">
        <f t="shared" si="11"/>
        <v>00000000</v>
      </c>
      <c r="I192" s="111" t="s">
        <v>359</v>
      </c>
    </row>
    <row r="193" spans="1:9" ht="15" customHeight="1" x14ac:dyDescent="0.25">
      <c r="A193" s="111">
        <f t="shared" si="12"/>
        <v>188</v>
      </c>
      <c r="F193" s="111" t="str">
        <f t="shared" si="13"/>
        <v>0BC</v>
      </c>
      <c r="G193" s="111" t="s">
        <v>357</v>
      </c>
      <c r="H193" s="111" t="str">
        <f t="shared" si="11"/>
        <v>00000000</v>
      </c>
      <c r="I193" s="111" t="s">
        <v>359</v>
      </c>
    </row>
    <row r="194" spans="1:9" ht="15" customHeight="1" x14ac:dyDescent="0.25">
      <c r="A194" s="111">
        <f t="shared" si="12"/>
        <v>189</v>
      </c>
      <c r="F194" s="111" t="str">
        <f t="shared" si="13"/>
        <v>0BD</v>
      </c>
      <c r="G194" s="111" t="s">
        <v>357</v>
      </c>
      <c r="H194" s="111" t="str">
        <f t="shared" si="11"/>
        <v>00000000</v>
      </c>
      <c r="I194" s="111" t="s">
        <v>359</v>
      </c>
    </row>
    <row r="195" spans="1:9" ht="15" customHeight="1" x14ac:dyDescent="0.25">
      <c r="A195" s="111">
        <f t="shared" si="12"/>
        <v>190</v>
      </c>
      <c r="F195" s="111" t="str">
        <f t="shared" si="13"/>
        <v>0BE</v>
      </c>
      <c r="G195" s="111" t="s">
        <v>357</v>
      </c>
      <c r="H195" s="111" t="str">
        <f t="shared" si="11"/>
        <v>00000000</v>
      </c>
      <c r="I195" s="111" t="s">
        <v>359</v>
      </c>
    </row>
    <row r="196" spans="1:9" ht="15" customHeight="1" x14ac:dyDescent="0.25">
      <c r="A196" s="111">
        <f t="shared" si="12"/>
        <v>191</v>
      </c>
      <c r="F196" s="111" t="str">
        <f t="shared" si="13"/>
        <v>0BF</v>
      </c>
      <c r="G196" s="111" t="s">
        <v>357</v>
      </c>
      <c r="H196" s="111" t="str">
        <f t="shared" si="11"/>
        <v>00000000</v>
      </c>
      <c r="I196" s="111" t="s">
        <v>359</v>
      </c>
    </row>
    <row r="197" spans="1:9" ht="15" customHeight="1" x14ac:dyDescent="0.25">
      <c r="A197" s="111">
        <f t="shared" si="12"/>
        <v>192</v>
      </c>
      <c r="F197" s="111" t="str">
        <f t="shared" si="13"/>
        <v>0C0</v>
      </c>
      <c r="G197" s="111" t="s">
        <v>357</v>
      </c>
      <c r="H197" s="111" t="str">
        <f t="shared" si="11"/>
        <v>00000000</v>
      </c>
      <c r="I197" s="111" t="s">
        <v>359</v>
      </c>
    </row>
    <row r="198" spans="1:9" ht="15" customHeight="1" x14ac:dyDescent="0.25">
      <c r="A198" s="111">
        <f t="shared" si="12"/>
        <v>193</v>
      </c>
      <c r="F198" s="111" t="str">
        <f t="shared" si="13"/>
        <v>0C1</v>
      </c>
      <c r="G198" s="111" t="s">
        <v>357</v>
      </c>
      <c r="H198" s="111" t="str">
        <f t="shared" ref="H198:H205" si="14">DEC2HEX(HEX2DEC(B198),8)</f>
        <v>00000000</v>
      </c>
      <c r="I198" s="111" t="s">
        <v>359</v>
      </c>
    </row>
    <row r="199" spans="1:9" ht="15" customHeight="1" x14ac:dyDescent="0.25">
      <c r="A199" s="111">
        <f t="shared" ref="A199:A262" si="15">A198+1</f>
        <v>194</v>
      </c>
      <c r="F199" s="111" t="str">
        <f t="shared" si="13"/>
        <v>0C2</v>
      </c>
      <c r="G199" s="111" t="s">
        <v>357</v>
      </c>
      <c r="H199" s="111" t="str">
        <f t="shared" si="14"/>
        <v>00000000</v>
      </c>
      <c r="I199" s="111" t="s">
        <v>359</v>
      </c>
    </row>
    <row r="200" spans="1:9" ht="15" customHeight="1" x14ac:dyDescent="0.25">
      <c r="A200" s="111">
        <f t="shared" si="15"/>
        <v>195</v>
      </c>
      <c r="F200" s="111" t="str">
        <f t="shared" si="13"/>
        <v>0C3</v>
      </c>
      <c r="G200" s="111" t="s">
        <v>357</v>
      </c>
      <c r="H200" s="111" t="str">
        <f t="shared" si="14"/>
        <v>00000000</v>
      </c>
      <c r="I200" s="111" t="s">
        <v>359</v>
      </c>
    </row>
    <row r="201" spans="1:9" ht="15" customHeight="1" x14ac:dyDescent="0.25">
      <c r="A201" s="111">
        <f t="shared" si="15"/>
        <v>196</v>
      </c>
      <c r="F201" s="111" t="str">
        <f t="shared" si="13"/>
        <v>0C4</v>
      </c>
      <c r="G201" s="111" t="s">
        <v>357</v>
      </c>
      <c r="H201" s="111" t="str">
        <f t="shared" si="14"/>
        <v>00000000</v>
      </c>
      <c r="I201" s="111" t="s">
        <v>359</v>
      </c>
    </row>
    <row r="202" spans="1:9" ht="15" customHeight="1" x14ac:dyDescent="0.25">
      <c r="A202" s="111">
        <f t="shared" si="15"/>
        <v>197</v>
      </c>
      <c r="F202" s="111" t="str">
        <f t="shared" si="13"/>
        <v>0C5</v>
      </c>
      <c r="G202" s="111" t="s">
        <v>357</v>
      </c>
      <c r="H202" s="111" t="str">
        <f t="shared" si="14"/>
        <v>00000000</v>
      </c>
      <c r="I202" s="111" t="s">
        <v>359</v>
      </c>
    </row>
    <row r="203" spans="1:9" ht="15" customHeight="1" x14ac:dyDescent="0.25">
      <c r="A203" s="111">
        <f t="shared" si="15"/>
        <v>198</v>
      </c>
      <c r="F203" s="111" t="str">
        <f t="shared" si="13"/>
        <v>0C6</v>
      </c>
      <c r="G203" s="111" t="s">
        <v>357</v>
      </c>
      <c r="H203" s="111" t="str">
        <f t="shared" si="14"/>
        <v>00000000</v>
      </c>
      <c r="I203" s="111" t="s">
        <v>359</v>
      </c>
    </row>
    <row r="204" spans="1:9" ht="15" customHeight="1" x14ac:dyDescent="0.25">
      <c r="A204" s="111">
        <f t="shared" si="15"/>
        <v>199</v>
      </c>
      <c r="F204" s="111" t="str">
        <f t="shared" si="13"/>
        <v>0C7</v>
      </c>
      <c r="G204" s="111" t="s">
        <v>357</v>
      </c>
      <c r="H204" s="111" t="str">
        <f t="shared" si="14"/>
        <v>00000000</v>
      </c>
      <c r="I204" s="111" t="s">
        <v>359</v>
      </c>
    </row>
    <row r="205" spans="1:9" ht="15" customHeight="1" x14ac:dyDescent="0.25">
      <c r="A205" s="111">
        <f t="shared" si="15"/>
        <v>200</v>
      </c>
      <c r="F205" s="111" t="str">
        <f t="shared" si="13"/>
        <v>0C8</v>
      </c>
      <c r="G205" s="111" t="s">
        <v>357</v>
      </c>
      <c r="H205" s="111" t="str">
        <f t="shared" si="14"/>
        <v>00000000</v>
      </c>
      <c r="I205" s="111" t="s">
        <v>359</v>
      </c>
    </row>
    <row r="206" spans="1:9" ht="15" customHeight="1" x14ac:dyDescent="0.25">
      <c r="A206" s="111">
        <f t="shared" si="15"/>
        <v>201</v>
      </c>
      <c r="F206" s="111" t="str">
        <f t="shared" si="13"/>
        <v>0C9</v>
      </c>
      <c r="G206" s="111" t="s">
        <v>357</v>
      </c>
      <c r="H206" s="111" t="str">
        <f t="shared" ref="H206:H245" si="16">DEC2HEX(HEX2DEC(B206),8)</f>
        <v>00000000</v>
      </c>
      <c r="I206" s="111" t="s">
        <v>359</v>
      </c>
    </row>
    <row r="207" spans="1:9" ht="15" customHeight="1" x14ac:dyDescent="0.25">
      <c r="A207" s="111">
        <f t="shared" si="15"/>
        <v>202</v>
      </c>
      <c r="F207" s="111" t="str">
        <f t="shared" si="13"/>
        <v>0CA</v>
      </c>
      <c r="G207" s="111" t="s">
        <v>357</v>
      </c>
      <c r="H207" s="111" t="str">
        <f t="shared" si="16"/>
        <v>00000000</v>
      </c>
      <c r="I207" s="111" t="s">
        <v>359</v>
      </c>
    </row>
    <row r="208" spans="1:9" ht="15" customHeight="1" x14ac:dyDescent="0.25">
      <c r="A208" s="111">
        <f t="shared" si="15"/>
        <v>203</v>
      </c>
      <c r="F208" s="111" t="str">
        <f t="shared" si="13"/>
        <v>0CB</v>
      </c>
      <c r="G208" s="111" t="s">
        <v>357</v>
      </c>
      <c r="H208" s="111" t="str">
        <f t="shared" si="16"/>
        <v>00000000</v>
      </c>
      <c r="I208" s="111" t="s">
        <v>359</v>
      </c>
    </row>
    <row r="209" spans="1:9" ht="15" customHeight="1" x14ac:dyDescent="0.25">
      <c r="A209" s="111">
        <f t="shared" si="15"/>
        <v>204</v>
      </c>
      <c r="F209" s="111" t="str">
        <f t="shared" si="13"/>
        <v>0CC</v>
      </c>
      <c r="G209" s="111" t="s">
        <v>357</v>
      </c>
      <c r="H209" s="111" t="str">
        <f t="shared" si="16"/>
        <v>00000000</v>
      </c>
      <c r="I209" s="111" t="s">
        <v>359</v>
      </c>
    </row>
    <row r="210" spans="1:9" ht="15" customHeight="1" x14ac:dyDescent="0.25">
      <c r="A210" s="111">
        <f t="shared" si="15"/>
        <v>205</v>
      </c>
      <c r="F210" s="111" t="str">
        <f t="shared" si="13"/>
        <v>0CD</v>
      </c>
      <c r="G210" s="111" t="s">
        <v>357</v>
      </c>
      <c r="H210" s="111" t="str">
        <f t="shared" si="16"/>
        <v>00000000</v>
      </c>
      <c r="I210" s="111" t="s">
        <v>359</v>
      </c>
    </row>
    <row r="211" spans="1:9" ht="15" customHeight="1" x14ac:dyDescent="0.25">
      <c r="A211" s="111">
        <f t="shared" si="15"/>
        <v>206</v>
      </c>
      <c r="F211" s="111" t="str">
        <f t="shared" si="13"/>
        <v>0CE</v>
      </c>
      <c r="G211" s="111" t="s">
        <v>357</v>
      </c>
      <c r="H211" s="111" t="str">
        <f t="shared" si="16"/>
        <v>00000000</v>
      </c>
      <c r="I211" s="111" t="s">
        <v>359</v>
      </c>
    </row>
    <row r="212" spans="1:9" ht="15" customHeight="1" x14ac:dyDescent="0.25">
      <c r="A212" s="111">
        <f t="shared" si="15"/>
        <v>207</v>
      </c>
      <c r="F212" s="111" t="str">
        <f t="shared" si="13"/>
        <v>0CF</v>
      </c>
      <c r="G212" s="111" t="s">
        <v>357</v>
      </c>
      <c r="H212" s="111" t="str">
        <f t="shared" si="16"/>
        <v>00000000</v>
      </c>
      <c r="I212" s="111" t="s">
        <v>359</v>
      </c>
    </row>
    <row r="213" spans="1:9" ht="15" customHeight="1" x14ac:dyDescent="0.25">
      <c r="A213" s="111">
        <f t="shared" si="15"/>
        <v>208</v>
      </c>
      <c r="F213" s="111" t="str">
        <f t="shared" si="13"/>
        <v>0D0</v>
      </c>
      <c r="G213" s="111" t="s">
        <v>357</v>
      </c>
      <c r="H213" s="111" t="str">
        <f t="shared" si="16"/>
        <v>00000000</v>
      </c>
      <c r="I213" s="111" t="s">
        <v>359</v>
      </c>
    </row>
    <row r="214" spans="1:9" ht="15" customHeight="1" x14ac:dyDescent="0.25">
      <c r="A214" s="111">
        <f t="shared" si="15"/>
        <v>209</v>
      </c>
      <c r="F214" s="111" t="str">
        <f t="shared" si="13"/>
        <v>0D1</v>
      </c>
      <c r="G214" s="111" t="s">
        <v>357</v>
      </c>
      <c r="H214" s="111" t="str">
        <f t="shared" si="16"/>
        <v>00000000</v>
      </c>
      <c r="I214" s="111" t="s">
        <v>359</v>
      </c>
    </row>
    <row r="215" spans="1:9" ht="15" customHeight="1" x14ac:dyDescent="0.25">
      <c r="A215" s="111">
        <f t="shared" si="15"/>
        <v>210</v>
      </c>
      <c r="F215" s="111" t="str">
        <f t="shared" si="13"/>
        <v>0D2</v>
      </c>
      <c r="G215" s="111" t="s">
        <v>357</v>
      </c>
      <c r="H215" s="111" t="str">
        <f t="shared" si="16"/>
        <v>00000000</v>
      </c>
      <c r="I215" s="111" t="s">
        <v>359</v>
      </c>
    </row>
    <row r="216" spans="1:9" ht="15" customHeight="1" x14ac:dyDescent="0.25">
      <c r="A216" s="111">
        <f t="shared" si="15"/>
        <v>211</v>
      </c>
      <c r="F216" s="111" t="str">
        <f t="shared" si="13"/>
        <v>0D3</v>
      </c>
      <c r="G216" s="111" t="s">
        <v>357</v>
      </c>
      <c r="H216" s="111" t="str">
        <f t="shared" si="16"/>
        <v>00000000</v>
      </c>
      <c r="I216" s="111" t="s">
        <v>359</v>
      </c>
    </row>
    <row r="217" spans="1:9" ht="15" customHeight="1" x14ac:dyDescent="0.25">
      <c r="A217" s="111">
        <f t="shared" si="15"/>
        <v>212</v>
      </c>
      <c r="F217" s="111" t="str">
        <f t="shared" si="13"/>
        <v>0D4</v>
      </c>
      <c r="G217" s="111" t="s">
        <v>357</v>
      </c>
      <c r="H217" s="111" t="str">
        <f t="shared" si="16"/>
        <v>00000000</v>
      </c>
      <c r="I217" s="111" t="s">
        <v>359</v>
      </c>
    </row>
    <row r="218" spans="1:9" ht="15" customHeight="1" x14ac:dyDescent="0.25">
      <c r="A218" s="111">
        <f t="shared" si="15"/>
        <v>213</v>
      </c>
      <c r="F218" s="111" t="str">
        <f t="shared" si="13"/>
        <v>0D5</v>
      </c>
      <c r="G218" s="111" t="s">
        <v>357</v>
      </c>
      <c r="H218" s="111" t="str">
        <f t="shared" si="16"/>
        <v>00000000</v>
      </c>
      <c r="I218" s="111" t="s">
        <v>359</v>
      </c>
    </row>
    <row r="219" spans="1:9" ht="15" customHeight="1" x14ac:dyDescent="0.25">
      <c r="A219" s="111">
        <f t="shared" si="15"/>
        <v>214</v>
      </c>
      <c r="F219" s="111" t="str">
        <f t="shared" si="13"/>
        <v>0D6</v>
      </c>
      <c r="G219" s="111" t="s">
        <v>357</v>
      </c>
      <c r="H219" s="111" t="str">
        <f t="shared" si="16"/>
        <v>00000000</v>
      </c>
      <c r="I219" s="111" t="s">
        <v>359</v>
      </c>
    </row>
    <row r="220" spans="1:9" ht="15" customHeight="1" x14ac:dyDescent="0.25">
      <c r="A220" s="111">
        <f t="shared" si="15"/>
        <v>215</v>
      </c>
      <c r="F220" s="111" t="str">
        <f t="shared" si="13"/>
        <v>0D7</v>
      </c>
      <c r="G220" s="111" t="s">
        <v>357</v>
      </c>
      <c r="H220" s="111" t="str">
        <f t="shared" si="16"/>
        <v>00000000</v>
      </c>
      <c r="I220" s="111" t="s">
        <v>359</v>
      </c>
    </row>
    <row r="221" spans="1:9" ht="15" customHeight="1" x14ac:dyDescent="0.25">
      <c r="A221" s="111">
        <f t="shared" si="15"/>
        <v>216</v>
      </c>
      <c r="F221" s="111" t="str">
        <f t="shared" si="13"/>
        <v>0D8</v>
      </c>
      <c r="G221" s="111" t="s">
        <v>357</v>
      </c>
      <c r="H221" s="111" t="str">
        <f t="shared" si="16"/>
        <v>00000000</v>
      </c>
      <c r="I221" s="111" t="s">
        <v>359</v>
      </c>
    </row>
    <row r="222" spans="1:9" ht="15" customHeight="1" x14ac:dyDescent="0.25">
      <c r="A222" s="111">
        <f t="shared" si="15"/>
        <v>217</v>
      </c>
      <c r="F222" s="111" t="str">
        <f t="shared" si="13"/>
        <v>0D9</v>
      </c>
      <c r="G222" s="111" t="s">
        <v>357</v>
      </c>
      <c r="H222" s="111" t="str">
        <f t="shared" si="16"/>
        <v>00000000</v>
      </c>
      <c r="I222" s="111" t="s">
        <v>359</v>
      </c>
    </row>
    <row r="223" spans="1:9" ht="15" customHeight="1" x14ac:dyDescent="0.25">
      <c r="A223" s="111">
        <f t="shared" si="15"/>
        <v>218</v>
      </c>
      <c r="F223" s="111" t="str">
        <f t="shared" si="13"/>
        <v>0DA</v>
      </c>
      <c r="G223" s="111" t="s">
        <v>357</v>
      </c>
      <c r="H223" s="111" t="str">
        <f t="shared" si="16"/>
        <v>00000000</v>
      </c>
      <c r="I223" s="111" t="s">
        <v>359</v>
      </c>
    </row>
    <row r="224" spans="1:9" ht="15" customHeight="1" x14ac:dyDescent="0.25">
      <c r="A224" s="111">
        <f t="shared" si="15"/>
        <v>219</v>
      </c>
      <c r="F224" s="111" t="str">
        <f t="shared" si="13"/>
        <v>0DB</v>
      </c>
      <c r="G224" s="111" t="s">
        <v>357</v>
      </c>
      <c r="H224" s="111" t="str">
        <f t="shared" si="16"/>
        <v>00000000</v>
      </c>
      <c r="I224" s="111" t="s">
        <v>359</v>
      </c>
    </row>
    <row r="225" spans="1:9" ht="15" customHeight="1" x14ac:dyDescent="0.25">
      <c r="A225" s="111">
        <f t="shared" si="15"/>
        <v>220</v>
      </c>
      <c r="F225" s="111" t="str">
        <f t="shared" si="13"/>
        <v>0DC</v>
      </c>
      <c r="G225" s="111" t="s">
        <v>357</v>
      </c>
      <c r="H225" s="111" t="str">
        <f t="shared" si="16"/>
        <v>00000000</v>
      </c>
      <c r="I225" s="111" t="s">
        <v>359</v>
      </c>
    </row>
    <row r="226" spans="1:9" ht="15" customHeight="1" x14ac:dyDescent="0.25">
      <c r="A226" s="111">
        <f t="shared" si="15"/>
        <v>221</v>
      </c>
      <c r="F226" s="111" t="str">
        <f t="shared" si="13"/>
        <v>0DD</v>
      </c>
      <c r="G226" s="111" t="s">
        <v>357</v>
      </c>
      <c r="H226" s="111" t="str">
        <f t="shared" si="16"/>
        <v>00000000</v>
      </c>
      <c r="I226" s="111" t="s">
        <v>359</v>
      </c>
    </row>
    <row r="227" spans="1:9" ht="15" customHeight="1" x14ac:dyDescent="0.25">
      <c r="A227" s="111">
        <f t="shared" si="15"/>
        <v>222</v>
      </c>
      <c r="F227" s="111" t="str">
        <f t="shared" si="13"/>
        <v>0DE</v>
      </c>
      <c r="G227" s="111" t="s">
        <v>357</v>
      </c>
      <c r="H227" s="111" t="str">
        <f t="shared" si="16"/>
        <v>00000000</v>
      </c>
      <c r="I227" s="111" t="s">
        <v>359</v>
      </c>
    </row>
    <row r="228" spans="1:9" ht="15" customHeight="1" x14ac:dyDescent="0.25">
      <c r="A228" s="111">
        <f t="shared" si="15"/>
        <v>223</v>
      </c>
      <c r="F228" s="111" t="str">
        <f t="shared" si="13"/>
        <v>0DF</v>
      </c>
      <c r="G228" s="111" t="s">
        <v>357</v>
      </c>
      <c r="H228" s="111" t="str">
        <f t="shared" si="16"/>
        <v>00000000</v>
      </c>
      <c r="I228" s="111" t="s">
        <v>359</v>
      </c>
    </row>
    <row r="229" spans="1:9" ht="15" customHeight="1" x14ac:dyDescent="0.25">
      <c r="A229" s="111">
        <f t="shared" si="15"/>
        <v>224</v>
      </c>
      <c r="F229" s="111" t="str">
        <f t="shared" si="13"/>
        <v>0E0</v>
      </c>
      <c r="G229" s="111" t="s">
        <v>357</v>
      </c>
      <c r="H229" s="111" t="str">
        <f t="shared" si="16"/>
        <v>00000000</v>
      </c>
      <c r="I229" s="111" t="s">
        <v>359</v>
      </c>
    </row>
    <row r="230" spans="1:9" ht="15" customHeight="1" x14ac:dyDescent="0.25">
      <c r="A230" s="111">
        <f t="shared" si="15"/>
        <v>225</v>
      </c>
      <c r="F230" s="111" t="str">
        <f t="shared" si="13"/>
        <v>0E1</v>
      </c>
      <c r="G230" s="111" t="s">
        <v>357</v>
      </c>
      <c r="H230" s="111" t="str">
        <f t="shared" si="16"/>
        <v>00000000</v>
      </c>
      <c r="I230" s="111" t="s">
        <v>359</v>
      </c>
    </row>
    <row r="231" spans="1:9" ht="15" customHeight="1" x14ac:dyDescent="0.25">
      <c r="A231" s="111">
        <f t="shared" si="15"/>
        <v>226</v>
      </c>
      <c r="F231" s="111" t="str">
        <f t="shared" si="13"/>
        <v>0E2</v>
      </c>
      <c r="G231" s="111" t="s">
        <v>357</v>
      </c>
      <c r="H231" s="111" t="str">
        <f t="shared" si="16"/>
        <v>00000000</v>
      </c>
      <c r="I231" s="111" t="s">
        <v>359</v>
      </c>
    </row>
    <row r="232" spans="1:9" ht="15" customHeight="1" x14ac:dyDescent="0.25">
      <c r="A232" s="111">
        <f t="shared" si="15"/>
        <v>227</v>
      </c>
      <c r="F232" s="111" t="str">
        <f t="shared" si="13"/>
        <v>0E3</v>
      </c>
      <c r="G232" s="111" t="s">
        <v>357</v>
      </c>
      <c r="H232" s="111" t="str">
        <f t="shared" si="16"/>
        <v>00000000</v>
      </c>
      <c r="I232" s="111" t="s">
        <v>359</v>
      </c>
    </row>
    <row r="233" spans="1:9" ht="15" customHeight="1" x14ac:dyDescent="0.25">
      <c r="A233" s="111">
        <f t="shared" si="15"/>
        <v>228</v>
      </c>
      <c r="F233" s="111" t="str">
        <f t="shared" si="13"/>
        <v>0E4</v>
      </c>
      <c r="G233" s="111" t="s">
        <v>357</v>
      </c>
      <c r="H233" s="111" t="str">
        <f t="shared" si="16"/>
        <v>00000000</v>
      </c>
      <c r="I233" s="111" t="s">
        <v>359</v>
      </c>
    </row>
    <row r="234" spans="1:9" ht="15" customHeight="1" x14ac:dyDescent="0.25">
      <c r="A234" s="111">
        <f t="shared" si="15"/>
        <v>229</v>
      </c>
      <c r="F234" s="111" t="str">
        <f t="shared" si="13"/>
        <v>0E5</v>
      </c>
      <c r="G234" s="111" t="s">
        <v>357</v>
      </c>
      <c r="H234" s="111" t="str">
        <f t="shared" si="16"/>
        <v>00000000</v>
      </c>
      <c r="I234" s="111" t="s">
        <v>359</v>
      </c>
    </row>
    <row r="235" spans="1:9" ht="15" customHeight="1" x14ac:dyDescent="0.25">
      <c r="A235" s="111">
        <f t="shared" si="15"/>
        <v>230</v>
      </c>
      <c r="F235" s="111" t="str">
        <f t="shared" si="13"/>
        <v>0E6</v>
      </c>
      <c r="G235" s="111" t="s">
        <v>357</v>
      </c>
      <c r="H235" s="111" t="str">
        <f t="shared" si="16"/>
        <v>00000000</v>
      </c>
      <c r="I235" s="111" t="s">
        <v>359</v>
      </c>
    </row>
    <row r="236" spans="1:9" ht="15" customHeight="1" x14ac:dyDescent="0.25">
      <c r="A236" s="111">
        <f t="shared" si="15"/>
        <v>231</v>
      </c>
      <c r="F236" s="111" t="str">
        <f t="shared" si="13"/>
        <v>0E7</v>
      </c>
      <c r="G236" s="111" t="s">
        <v>357</v>
      </c>
      <c r="H236" s="111" t="str">
        <f t="shared" si="16"/>
        <v>00000000</v>
      </c>
      <c r="I236" s="111" t="s">
        <v>359</v>
      </c>
    </row>
    <row r="237" spans="1:9" ht="15" customHeight="1" x14ac:dyDescent="0.25">
      <c r="A237" s="111">
        <f t="shared" si="15"/>
        <v>232</v>
      </c>
      <c r="F237" s="111" t="str">
        <f t="shared" si="13"/>
        <v>0E8</v>
      </c>
      <c r="G237" s="111" t="s">
        <v>357</v>
      </c>
      <c r="H237" s="111" t="str">
        <f t="shared" si="16"/>
        <v>00000000</v>
      </c>
      <c r="I237" s="111" t="s">
        <v>359</v>
      </c>
    </row>
    <row r="238" spans="1:9" ht="15" customHeight="1" x14ac:dyDescent="0.25">
      <c r="A238" s="111">
        <f t="shared" si="15"/>
        <v>233</v>
      </c>
      <c r="F238" s="111" t="str">
        <f t="shared" si="13"/>
        <v>0E9</v>
      </c>
      <c r="G238" s="111" t="s">
        <v>357</v>
      </c>
      <c r="H238" s="111" t="str">
        <f t="shared" si="16"/>
        <v>00000000</v>
      </c>
      <c r="I238" s="111" t="s">
        <v>359</v>
      </c>
    </row>
    <row r="239" spans="1:9" ht="15" customHeight="1" x14ac:dyDescent="0.25">
      <c r="A239" s="111">
        <f t="shared" si="15"/>
        <v>234</v>
      </c>
      <c r="F239" s="111" t="str">
        <f t="shared" si="13"/>
        <v>0EA</v>
      </c>
      <c r="G239" s="111" t="s">
        <v>357</v>
      </c>
      <c r="H239" s="111" t="str">
        <f t="shared" si="16"/>
        <v>00000000</v>
      </c>
      <c r="I239" s="111" t="s">
        <v>359</v>
      </c>
    </row>
    <row r="240" spans="1:9" ht="15" customHeight="1" x14ac:dyDescent="0.25">
      <c r="A240" s="111">
        <f t="shared" si="15"/>
        <v>235</v>
      </c>
      <c r="F240" s="111" t="str">
        <f t="shared" si="13"/>
        <v>0EB</v>
      </c>
      <c r="G240" s="111" t="s">
        <v>357</v>
      </c>
      <c r="H240" s="111" t="str">
        <f t="shared" si="16"/>
        <v>00000000</v>
      </c>
      <c r="I240" s="111" t="s">
        <v>359</v>
      </c>
    </row>
    <row r="241" spans="1:9" ht="15" customHeight="1" x14ac:dyDescent="0.25">
      <c r="A241" s="111">
        <f t="shared" si="15"/>
        <v>236</v>
      </c>
      <c r="F241" s="111" t="str">
        <f t="shared" si="13"/>
        <v>0EC</v>
      </c>
      <c r="G241" s="111" t="s">
        <v>357</v>
      </c>
      <c r="H241" s="111" t="str">
        <f t="shared" si="16"/>
        <v>00000000</v>
      </c>
      <c r="I241" s="111" t="s">
        <v>359</v>
      </c>
    </row>
    <row r="242" spans="1:9" ht="15" customHeight="1" x14ac:dyDescent="0.25">
      <c r="A242" s="111">
        <f t="shared" si="15"/>
        <v>237</v>
      </c>
      <c r="F242" s="111" t="str">
        <f t="shared" si="13"/>
        <v>0ED</v>
      </c>
      <c r="G242" s="111" t="s">
        <v>357</v>
      </c>
      <c r="H242" s="111" t="str">
        <f t="shared" si="16"/>
        <v>00000000</v>
      </c>
      <c r="I242" s="111" t="s">
        <v>359</v>
      </c>
    </row>
    <row r="243" spans="1:9" ht="15" customHeight="1" x14ac:dyDescent="0.25">
      <c r="A243" s="111">
        <f t="shared" si="15"/>
        <v>238</v>
      </c>
      <c r="F243" s="111" t="str">
        <f t="shared" si="13"/>
        <v>0EE</v>
      </c>
      <c r="G243" s="111" t="s">
        <v>357</v>
      </c>
      <c r="H243" s="111" t="str">
        <f t="shared" si="16"/>
        <v>00000000</v>
      </c>
      <c r="I243" s="111" t="s">
        <v>359</v>
      </c>
    </row>
    <row r="244" spans="1:9" ht="15" customHeight="1" x14ac:dyDescent="0.25">
      <c r="A244" s="111">
        <f t="shared" si="15"/>
        <v>239</v>
      </c>
      <c r="F244" s="111" t="str">
        <f t="shared" si="13"/>
        <v>0EF</v>
      </c>
      <c r="G244" s="111" t="s">
        <v>357</v>
      </c>
      <c r="H244" s="111" t="str">
        <f t="shared" si="16"/>
        <v>00000000</v>
      </c>
      <c r="I244" s="111" t="s">
        <v>359</v>
      </c>
    </row>
    <row r="245" spans="1:9" ht="15" customHeight="1" x14ac:dyDescent="0.25">
      <c r="A245" s="111">
        <f t="shared" si="15"/>
        <v>240</v>
      </c>
      <c r="F245" s="111" t="str">
        <f t="shared" si="13"/>
        <v>0F0</v>
      </c>
      <c r="G245" s="111" t="s">
        <v>357</v>
      </c>
      <c r="H245" s="111" t="str">
        <f t="shared" si="16"/>
        <v>00000000</v>
      </c>
      <c r="I245" s="111" t="s">
        <v>359</v>
      </c>
    </row>
    <row r="246" spans="1:9" ht="15" customHeight="1" x14ac:dyDescent="0.25">
      <c r="A246" s="111">
        <f t="shared" si="15"/>
        <v>241</v>
      </c>
      <c r="F246" s="111" t="str">
        <f t="shared" ref="F246:F309" si="17">DEC2HEX(A246,3)</f>
        <v>0F1</v>
      </c>
      <c r="G246" s="111" t="s">
        <v>357</v>
      </c>
      <c r="H246" s="111" t="str">
        <f t="shared" ref="H246:H309" si="18">DEC2HEX(HEX2DEC(B246),8)</f>
        <v>00000000</v>
      </c>
      <c r="I246" s="111" t="s">
        <v>359</v>
      </c>
    </row>
    <row r="247" spans="1:9" ht="15" customHeight="1" x14ac:dyDescent="0.25">
      <c r="A247" s="111">
        <f t="shared" si="15"/>
        <v>242</v>
      </c>
      <c r="F247" s="111" t="str">
        <f t="shared" si="17"/>
        <v>0F2</v>
      </c>
      <c r="G247" s="111" t="s">
        <v>357</v>
      </c>
      <c r="H247" s="111" t="str">
        <f t="shared" si="18"/>
        <v>00000000</v>
      </c>
      <c r="I247" s="111" t="s">
        <v>359</v>
      </c>
    </row>
    <row r="248" spans="1:9" ht="15" customHeight="1" x14ac:dyDescent="0.25">
      <c r="A248" s="111">
        <f t="shared" si="15"/>
        <v>243</v>
      </c>
      <c r="F248" s="111" t="str">
        <f t="shared" si="17"/>
        <v>0F3</v>
      </c>
      <c r="G248" s="111" t="s">
        <v>357</v>
      </c>
      <c r="H248" s="111" t="str">
        <f t="shared" si="18"/>
        <v>00000000</v>
      </c>
      <c r="I248" s="111" t="s">
        <v>359</v>
      </c>
    </row>
    <row r="249" spans="1:9" ht="15" customHeight="1" x14ac:dyDescent="0.25">
      <c r="A249" s="111">
        <f t="shared" si="15"/>
        <v>244</v>
      </c>
      <c r="F249" s="111" t="str">
        <f t="shared" si="17"/>
        <v>0F4</v>
      </c>
      <c r="G249" s="111" t="s">
        <v>357</v>
      </c>
      <c r="H249" s="111" t="str">
        <f t="shared" si="18"/>
        <v>00000000</v>
      </c>
      <c r="I249" s="111" t="s">
        <v>359</v>
      </c>
    </row>
    <row r="250" spans="1:9" ht="15" customHeight="1" x14ac:dyDescent="0.25">
      <c r="A250" s="111">
        <f t="shared" si="15"/>
        <v>245</v>
      </c>
      <c r="F250" s="111" t="str">
        <f t="shared" si="17"/>
        <v>0F5</v>
      </c>
      <c r="G250" s="111" t="s">
        <v>357</v>
      </c>
      <c r="H250" s="111" t="str">
        <f t="shared" si="18"/>
        <v>00000000</v>
      </c>
      <c r="I250" s="111" t="s">
        <v>359</v>
      </c>
    </row>
    <row r="251" spans="1:9" ht="15" customHeight="1" x14ac:dyDescent="0.25">
      <c r="A251" s="111">
        <f t="shared" si="15"/>
        <v>246</v>
      </c>
      <c r="F251" s="111" t="str">
        <f t="shared" si="17"/>
        <v>0F6</v>
      </c>
      <c r="G251" s="111" t="s">
        <v>357</v>
      </c>
      <c r="H251" s="111" t="str">
        <f t="shared" si="18"/>
        <v>00000000</v>
      </c>
      <c r="I251" s="111" t="s">
        <v>359</v>
      </c>
    </row>
    <row r="252" spans="1:9" ht="15" customHeight="1" x14ac:dyDescent="0.25">
      <c r="A252" s="111">
        <f t="shared" si="15"/>
        <v>247</v>
      </c>
      <c r="F252" s="111" t="str">
        <f t="shared" si="17"/>
        <v>0F7</v>
      </c>
      <c r="G252" s="111" t="s">
        <v>357</v>
      </c>
      <c r="H252" s="111" t="str">
        <f t="shared" si="18"/>
        <v>00000000</v>
      </c>
      <c r="I252" s="111" t="s">
        <v>359</v>
      </c>
    </row>
    <row r="253" spans="1:9" ht="15" customHeight="1" x14ac:dyDescent="0.25">
      <c r="A253" s="111">
        <f t="shared" si="15"/>
        <v>248</v>
      </c>
      <c r="F253" s="111" t="str">
        <f t="shared" si="17"/>
        <v>0F8</v>
      </c>
      <c r="G253" s="111" t="s">
        <v>357</v>
      </c>
      <c r="H253" s="111" t="str">
        <f t="shared" si="18"/>
        <v>00000000</v>
      </c>
      <c r="I253" s="111" t="s">
        <v>359</v>
      </c>
    </row>
    <row r="254" spans="1:9" ht="15" customHeight="1" x14ac:dyDescent="0.25">
      <c r="A254" s="111">
        <f t="shared" si="15"/>
        <v>249</v>
      </c>
      <c r="F254" s="111" t="str">
        <f t="shared" si="17"/>
        <v>0F9</v>
      </c>
      <c r="G254" s="111" t="s">
        <v>357</v>
      </c>
      <c r="H254" s="111" t="str">
        <f t="shared" si="18"/>
        <v>00000000</v>
      </c>
      <c r="I254" s="111" t="s">
        <v>359</v>
      </c>
    </row>
    <row r="255" spans="1:9" ht="15" customHeight="1" x14ac:dyDescent="0.25">
      <c r="A255" s="111">
        <f t="shared" si="15"/>
        <v>250</v>
      </c>
      <c r="F255" s="111" t="str">
        <f t="shared" si="17"/>
        <v>0FA</v>
      </c>
      <c r="G255" s="111" t="s">
        <v>357</v>
      </c>
      <c r="H255" s="111" t="str">
        <f t="shared" si="18"/>
        <v>00000000</v>
      </c>
      <c r="I255" s="111" t="s">
        <v>359</v>
      </c>
    </row>
    <row r="256" spans="1:9" ht="15" customHeight="1" x14ac:dyDescent="0.25">
      <c r="A256" s="111">
        <f t="shared" si="15"/>
        <v>251</v>
      </c>
      <c r="F256" s="111" t="str">
        <f t="shared" si="17"/>
        <v>0FB</v>
      </c>
      <c r="G256" s="111" t="s">
        <v>357</v>
      </c>
      <c r="H256" s="111" t="str">
        <f t="shared" si="18"/>
        <v>00000000</v>
      </c>
      <c r="I256" s="111" t="s">
        <v>359</v>
      </c>
    </row>
    <row r="257" spans="1:9" ht="15" customHeight="1" x14ac:dyDescent="0.25">
      <c r="A257" s="111">
        <f t="shared" si="15"/>
        <v>252</v>
      </c>
      <c r="F257" s="111" t="str">
        <f t="shared" si="17"/>
        <v>0FC</v>
      </c>
      <c r="G257" s="111" t="s">
        <v>357</v>
      </c>
      <c r="H257" s="111" t="str">
        <f t="shared" si="18"/>
        <v>00000000</v>
      </c>
      <c r="I257" s="111" t="s">
        <v>359</v>
      </c>
    </row>
    <row r="258" spans="1:9" ht="15" customHeight="1" x14ac:dyDescent="0.25">
      <c r="A258" s="111">
        <f t="shared" si="15"/>
        <v>253</v>
      </c>
      <c r="F258" s="111" t="str">
        <f t="shared" si="17"/>
        <v>0FD</v>
      </c>
      <c r="G258" s="111" t="s">
        <v>357</v>
      </c>
      <c r="H258" s="111" t="str">
        <f t="shared" si="18"/>
        <v>00000000</v>
      </c>
      <c r="I258" s="111" t="s">
        <v>359</v>
      </c>
    </row>
    <row r="259" spans="1:9" ht="15" customHeight="1" x14ac:dyDescent="0.25">
      <c r="A259" s="111">
        <f t="shared" si="15"/>
        <v>254</v>
      </c>
      <c r="F259" s="111" t="str">
        <f t="shared" si="17"/>
        <v>0FE</v>
      </c>
      <c r="G259" s="111" t="s">
        <v>357</v>
      </c>
      <c r="H259" s="111" t="str">
        <f t="shared" si="18"/>
        <v>00000000</v>
      </c>
      <c r="I259" s="111" t="s">
        <v>359</v>
      </c>
    </row>
    <row r="260" spans="1:9" ht="15" customHeight="1" x14ac:dyDescent="0.25">
      <c r="A260" s="111">
        <f t="shared" si="15"/>
        <v>255</v>
      </c>
      <c r="F260" s="111" t="str">
        <f t="shared" si="17"/>
        <v>0FF</v>
      </c>
      <c r="G260" s="111" t="s">
        <v>357</v>
      </c>
      <c r="H260" s="111" t="str">
        <f t="shared" si="18"/>
        <v>00000000</v>
      </c>
      <c r="I260" s="111" t="s">
        <v>359</v>
      </c>
    </row>
    <row r="261" spans="1:9" ht="15" customHeight="1" x14ac:dyDescent="0.25">
      <c r="A261" s="111">
        <f t="shared" si="15"/>
        <v>256</v>
      </c>
      <c r="F261" s="111" t="str">
        <f t="shared" si="17"/>
        <v>100</v>
      </c>
      <c r="G261" s="111" t="s">
        <v>357</v>
      </c>
      <c r="H261" s="111" t="str">
        <f t="shared" si="18"/>
        <v>00000000</v>
      </c>
      <c r="I261" s="111" t="s">
        <v>359</v>
      </c>
    </row>
    <row r="262" spans="1:9" ht="15" customHeight="1" x14ac:dyDescent="0.25">
      <c r="A262" s="111">
        <f t="shared" si="15"/>
        <v>257</v>
      </c>
      <c r="F262" s="111" t="str">
        <f t="shared" si="17"/>
        <v>101</v>
      </c>
      <c r="G262" s="111" t="s">
        <v>357</v>
      </c>
      <c r="H262" s="111" t="str">
        <f t="shared" si="18"/>
        <v>00000000</v>
      </c>
      <c r="I262" s="111" t="s">
        <v>359</v>
      </c>
    </row>
    <row r="263" spans="1:9" ht="15" customHeight="1" x14ac:dyDescent="0.25">
      <c r="A263" s="111">
        <f t="shared" ref="A263:A326" si="19">A262+1</f>
        <v>258</v>
      </c>
      <c r="F263" s="111" t="str">
        <f t="shared" si="17"/>
        <v>102</v>
      </c>
      <c r="G263" s="111" t="s">
        <v>357</v>
      </c>
      <c r="H263" s="111" t="str">
        <f t="shared" si="18"/>
        <v>00000000</v>
      </c>
      <c r="I263" s="111" t="s">
        <v>359</v>
      </c>
    </row>
    <row r="264" spans="1:9" ht="15" customHeight="1" x14ac:dyDescent="0.25">
      <c r="A264" s="111">
        <f t="shared" si="19"/>
        <v>259</v>
      </c>
      <c r="F264" s="111" t="str">
        <f t="shared" si="17"/>
        <v>103</v>
      </c>
      <c r="G264" s="111" t="s">
        <v>357</v>
      </c>
      <c r="H264" s="111" t="str">
        <f t="shared" si="18"/>
        <v>00000000</v>
      </c>
      <c r="I264" s="111" t="s">
        <v>359</v>
      </c>
    </row>
    <row r="265" spans="1:9" ht="15" customHeight="1" x14ac:dyDescent="0.25">
      <c r="A265" s="111">
        <f t="shared" si="19"/>
        <v>260</v>
      </c>
      <c r="F265" s="111" t="str">
        <f t="shared" si="17"/>
        <v>104</v>
      </c>
      <c r="G265" s="111" t="s">
        <v>357</v>
      </c>
      <c r="H265" s="111" t="str">
        <f t="shared" si="18"/>
        <v>00000000</v>
      </c>
      <c r="I265" s="111" t="s">
        <v>359</v>
      </c>
    </row>
    <row r="266" spans="1:9" ht="15" customHeight="1" x14ac:dyDescent="0.25">
      <c r="A266" s="111">
        <f t="shared" si="19"/>
        <v>261</v>
      </c>
      <c r="F266" s="111" t="str">
        <f t="shared" si="17"/>
        <v>105</v>
      </c>
      <c r="G266" s="111" t="s">
        <v>357</v>
      </c>
      <c r="H266" s="111" t="str">
        <f t="shared" si="18"/>
        <v>00000000</v>
      </c>
      <c r="I266" s="111" t="s">
        <v>359</v>
      </c>
    </row>
    <row r="267" spans="1:9" ht="15" customHeight="1" x14ac:dyDescent="0.25">
      <c r="A267" s="111">
        <f t="shared" si="19"/>
        <v>262</v>
      </c>
      <c r="F267" s="111" t="str">
        <f t="shared" si="17"/>
        <v>106</v>
      </c>
      <c r="G267" s="111" t="s">
        <v>357</v>
      </c>
      <c r="H267" s="111" t="str">
        <f t="shared" si="18"/>
        <v>00000000</v>
      </c>
      <c r="I267" s="111" t="s">
        <v>359</v>
      </c>
    </row>
    <row r="268" spans="1:9" ht="15" customHeight="1" x14ac:dyDescent="0.25">
      <c r="A268" s="111">
        <f t="shared" si="19"/>
        <v>263</v>
      </c>
      <c r="F268" s="111" t="str">
        <f t="shared" si="17"/>
        <v>107</v>
      </c>
      <c r="G268" s="111" t="s">
        <v>357</v>
      </c>
      <c r="H268" s="111" t="str">
        <f t="shared" si="18"/>
        <v>00000000</v>
      </c>
      <c r="I268" s="111" t="s">
        <v>359</v>
      </c>
    </row>
    <row r="269" spans="1:9" ht="15" customHeight="1" x14ac:dyDescent="0.25">
      <c r="A269" s="111">
        <f t="shared" si="19"/>
        <v>264</v>
      </c>
      <c r="F269" s="111" t="str">
        <f t="shared" si="17"/>
        <v>108</v>
      </c>
      <c r="G269" s="111" t="s">
        <v>357</v>
      </c>
      <c r="H269" s="111" t="str">
        <f t="shared" si="18"/>
        <v>00000000</v>
      </c>
      <c r="I269" s="111" t="s">
        <v>359</v>
      </c>
    </row>
    <row r="270" spans="1:9" ht="15" customHeight="1" x14ac:dyDescent="0.25">
      <c r="A270" s="111">
        <f t="shared" si="19"/>
        <v>265</v>
      </c>
      <c r="F270" s="111" t="str">
        <f t="shared" si="17"/>
        <v>109</v>
      </c>
      <c r="G270" s="111" t="s">
        <v>357</v>
      </c>
      <c r="H270" s="111" t="str">
        <f t="shared" si="18"/>
        <v>00000000</v>
      </c>
      <c r="I270" s="111" t="s">
        <v>359</v>
      </c>
    </row>
    <row r="271" spans="1:9" ht="15" customHeight="1" x14ac:dyDescent="0.25">
      <c r="A271" s="111">
        <f t="shared" si="19"/>
        <v>266</v>
      </c>
      <c r="F271" s="111" t="str">
        <f t="shared" si="17"/>
        <v>10A</v>
      </c>
      <c r="G271" s="111" t="s">
        <v>357</v>
      </c>
      <c r="H271" s="111" t="str">
        <f t="shared" si="18"/>
        <v>00000000</v>
      </c>
      <c r="I271" s="111" t="s">
        <v>359</v>
      </c>
    </row>
    <row r="272" spans="1:9" ht="15" customHeight="1" x14ac:dyDescent="0.25">
      <c r="A272" s="111">
        <f t="shared" si="19"/>
        <v>267</v>
      </c>
      <c r="F272" s="111" t="str">
        <f t="shared" si="17"/>
        <v>10B</v>
      </c>
      <c r="G272" s="111" t="s">
        <v>357</v>
      </c>
      <c r="H272" s="111" t="str">
        <f t="shared" si="18"/>
        <v>00000000</v>
      </c>
      <c r="I272" s="111" t="s">
        <v>359</v>
      </c>
    </row>
    <row r="273" spans="1:9" ht="15" customHeight="1" x14ac:dyDescent="0.25">
      <c r="A273" s="111">
        <f t="shared" si="19"/>
        <v>268</v>
      </c>
      <c r="F273" s="111" t="str">
        <f t="shared" si="17"/>
        <v>10C</v>
      </c>
      <c r="G273" s="111" t="s">
        <v>357</v>
      </c>
      <c r="H273" s="111" t="str">
        <f t="shared" si="18"/>
        <v>00000000</v>
      </c>
      <c r="I273" s="111" t="s">
        <v>359</v>
      </c>
    </row>
    <row r="274" spans="1:9" ht="15" customHeight="1" x14ac:dyDescent="0.25">
      <c r="A274" s="111">
        <f t="shared" si="19"/>
        <v>269</v>
      </c>
      <c r="F274" s="111" t="str">
        <f t="shared" si="17"/>
        <v>10D</v>
      </c>
      <c r="G274" s="111" t="s">
        <v>357</v>
      </c>
      <c r="H274" s="111" t="str">
        <f t="shared" si="18"/>
        <v>00000000</v>
      </c>
      <c r="I274" s="111" t="s">
        <v>359</v>
      </c>
    </row>
    <row r="275" spans="1:9" ht="15" customHeight="1" x14ac:dyDescent="0.25">
      <c r="A275" s="111">
        <f t="shared" si="19"/>
        <v>270</v>
      </c>
      <c r="F275" s="111" t="str">
        <f t="shared" si="17"/>
        <v>10E</v>
      </c>
      <c r="G275" s="111" t="s">
        <v>357</v>
      </c>
      <c r="H275" s="111" t="str">
        <f t="shared" si="18"/>
        <v>00000000</v>
      </c>
      <c r="I275" s="111" t="s">
        <v>359</v>
      </c>
    </row>
    <row r="276" spans="1:9" ht="15" customHeight="1" x14ac:dyDescent="0.25">
      <c r="A276" s="111">
        <f t="shared" si="19"/>
        <v>271</v>
      </c>
      <c r="F276" s="111" t="str">
        <f t="shared" si="17"/>
        <v>10F</v>
      </c>
      <c r="G276" s="111" t="s">
        <v>357</v>
      </c>
      <c r="H276" s="111" t="str">
        <f t="shared" si="18"/>
        <v>00000000</v>
      </c>
      <c r="I276" s="111" t="s">
        <v>359</v>
      </c>
    </row>
    <row r="277" spans="1:9" ht="15" customHeight="1" x14ac:dyDescent="0.25">
      <c r="A277" s="111">
        <f t="shared" si="19"/>
        <v>272</v>
      </c>
      <c r="F277" s="111" t="str">
        <f t="shared" si="17"/>
        <v>110</v>
      </c>
      <c r="G277" s="111" t="s">
        <v>357</v>
      </c>
      <c r="H277" s="111" t="str">
        <f t="shared" si="18"/>
        <v>00000000</v>
      </c>
      <c r="I277" s="111" t="s">
        <v>359</v>
      </c>
    </row>
    <row r="278" spans="1:9" ht="15" customHeight="1" x14ac:dyDescent="0.25">
      <c r="A278" s="111">
        <f t="shared" si="19"/>
        <v>273</v>
      </c>
      <c r="F278" s="111" t="str">
        <f t="shared" si="17"/>
        <v>111</v>
      </c>
      <c r="G278" s="111" t="s">
        <v>357</v>
      </c>
      <c r="H278" s="111" t="str">
        <f t="shared" si="18"/>
        <v>00000000</v>
      </c>
      <c r="I278" s="111" t="s">
        <v>359</v>
      </c>
    </row>
    <row r="279" spans="1:9" ht="15" customHeight="1" x14ac:dyDescent="0.25">
      <c r="A279" s="111">
        <f t="shared" si="19"/>
        <v>274</v>
      </c>
      <c r="F279" s="111" t="str">
        <f t="shared" si="17"/>
        <v>112</v>
      </c>
      <c r="G279" s="111" t="s">
        <v>357</v>
      </c>
      <c r="H279" s="111" t="str">
        <f t="shared" si="18"/>
        <v>00000000</v>
      </c>
      <c r="I279" s="111" t="s">
        <v>359</v>
      </c>
    </row>
    <row r="280" spans="1:9" ht="15" customHeight="1" x14ac:dyDescent="0.25">
      <c r="A280" s="111">
        <f t="shared" si="19"/>
        <v>275</v>
      </c>
      <c r="F280" s="111" t="str">
        <f t="shared" si="17"/>
        <v>113</v>
      </c>
      <c r="G280" s="111" t="s">
        <v>357</v>
      </c>
      <c r="H280" s="111" t="str">
        <f t="shared" si="18"/>
        <v>00000000</v>
      </c>
      <c r="I280" s="111" t="s">
        <v>359</v>
      </c>
    </row>
    <row r="281" spans="1:9" ht="15" customHeight="1" x14ac:dyDescent="0.25">
      <c r="A281" s="111">
        <f t="shared" si="19"/>
        <v>276</v>
      </c>
      <c r="F281" s="111" t="str">
        <f t="shared" si="17"/>
        <v>114</v>
      </c>
      <c r="G281" s="111" t="s">
        <v>357</v>
      </c>
      <c r="H281" s="111" t="str">
        <f t="shared" si="18"/>
        <v>00000000</v>
      </c>
      <c r="I281" s="111" t="s">
        <v>359</v>
      </c>
    </row>
    <row r="282" spans="1:9" ht="15" customHeight="1" x14ac:dyDescent="0.25">
      <c r="A282" s="111">
        <f t="shared" si="19"/>
        <v>277</v>
      </c>
      <c r="F282" s="111" t="str">
        <f t="shared" si="17"/>
        <v>115</v>
      </c>
      <c r="G282" s="111" t="s">
        <v>357</v>
      </c>
      <c r="H282" s="111" t="str">
        <f t="shared" si="18"/>
        <v>00000000</v>
      </c>
      <c r="I282" s="111" t="s">
        <v>359</v>
      </c>
    </row>
    <row r="283" spans="1:9" ht="15" customHeight="1" x14ac:dyDescent="0.25">
      <c r="A283" s="111">
        <f t="shared" si="19"/>
        <v>278</v>
      </c>
      <c r="F283" s="111" t="str">
        <f t="shared" si="17"/>
        <v>116</v>
      </c>
      <c r="G283" s="111" t="s">
        <v>357</v>
      </c>
      <c r="H283" s="111" t="str">
        <f t="shared" si="18"/>
        <v>00000000</v>
      </c>
      <c r="I283" s="111" t="s">
        <v>359</v>
      </c>
    </row>
    <row r="284" spans="1:9" ht="15" customHeight="1" x14ac:dyDescent="0.25">
      <c r="A284" s="111">
        <f t="shared" si="19"/>
        <v>279</v>
      </c>
      <c r="F284" s="111" t="str">
        <f t="shared" si="17"/>
        <v>117</v>
      </c>
      <c r="G284" s="111" t="s">
        <v>357</v>
      </c>
      <c r="H284" s="111" t="str">
        <f t="shared" si="18"/>
        <v>00000000</v>
      </c>
      <c r="I284" s="111" t="s">
        <v>359</v>
      </c>
    </row>
    <row r="285" spans="1:9" ht="15" customHeight="1" x14ac:dyDescent="0.25">
      <c r="A285" s="111">
        <f t="shared" si="19"/>
        <v>280</v>
      </c>
      <c r="F285" s="111" t="str">
        <f t="shared" si="17"/>
        <v>118</v>
      </c>
      <c r="G285" s="111" t="s">
        <v>357</v>
      </c>
      <c r="H285" s="111" t="str">
        <f t="shared" si="18"/>
        <v>00000000</v>
      </c>
      <c r="I285" s="111" t="s">
        <v>359</v>
      </c>
    </row>
    <row r="286" spans="1:9" ht="15" customHeight="1" x14ac:dyDescent="0.25">
      <c r="A286" s="111">
        <f t="shared" si="19"/>
        <v>281</v>
      </c>
      <c r="F286" s="111" t="str">
        <f t="shared" si="17"/>
        <v>119</v>
      </c>
      <c r="G286" s="111" t="s">
        <v>357</v>
      </c>
      <c r="H286" s="111" t="str">
        <f t="shared" si="18"/>
        <v>00000000</v>
      </c>
      <c r="I286" s="111" t="s">
        <v>359</v>
      </c>
    </row>
    <row r="287" spans="1:9" ht="15" customHeight="1" x14ac:dyDescent="0.25">
      <c r="A287" s="111">
        <f t="shared" si="19"/>
        <v>282</v>
      </c>
      <c r="F287" s="111" t="str">
        <f t="shared" si="17"/>
        <v>11A</v>
      </c>
      <c r="G287" s="111" t="s">
        <v>357</v>
      </c>
      <c r="H287" s="111" t="str">
        <f t="shared" si="18"/>
        <v>00000000</v>
      </c>
      <c r="I287" s="111" t="s">
        <v>359</v>
      </c>
    </row>
    <row r="288" spans="1:9" ht="15" customHeight="1" x14ac:dyDescent="0.25">
      <c r="A288" s="111">
        <f t="shared" si="19"/>
        <v>283</v>
      </c>
      <c r="F288" s="111" t="str">
        <f t="shared" si="17"/>
        <v>11B</v>
      </c>
      <c r="G288" s="111" t="s">
        <v>357</v>
      </c>
      <c r="H288" s="111" t="str">
        <f t="shared" si="18"/>
        <v>00000000</v>
      </c>
      <c r="I288" s="111" t="s">
        <v>359</v>
      </c>
    </row>
    <row r="289" spans="1:9" ht="15" customHeight="1" x14ac:dyDescent="0.25">
      <c r="A289" s="111">
        <f t="shared" si="19"/>
        <v>284</v>
      </c>
      <c r="F289" s="111" t="str">
        <f t="shared" si="17"/>
        <v>11C</v>
      </c>
      <c r="G289" s="111" t="s">
        <v>357</v>
      </c>
      <c r="H289" s="111" t="str">
        <f t="shared" si="18"/>
        <v>00000000</v>
      </c>
      <c r="I289" s="111" t="s">
        <v>359</v>
      </c>
    </row>
    <row r="290" spans="1:9" ht="15" customHeight="1" x14ac:dyDescent="0.25">
      <c r="A290" s="111">
        <f t="shared" si="19"/>
        <v>285</v>
      </c>
      <c r="F290" s="111" t="str">
        <f t="shared" si="17"/>
        <v>11D</v>
      </c>
      <c r="G290" s="111" t="s">
        <v>357</v>
      </c>
      <c r="H290" s="111" t="str">
        <f t="shared" si="18"/>
        <v>00000000</v>
      </c>
      <c r="I290" s="111" t="s">
        <v>359</v>
      </c>
    </row>
    <row r="291" spans="1:9" ht="15" customHeight="1" x14ac:dyDescent="0.25">
      <c r="A291" s="111">
        <f t="shared" si="19"/>
        <v>286</v>
      </c>
      <c r="F291" s="111" t="str">
        <f t="shared" si="17"/>
        <v>11E</v>
      </c>
      <c r="G291" s="111" t="s">
        <v>357</v>
      </c>
      <c r="H291" s="111" t="str">
        <f t="shared" si="18"/>
        <v>00000000</v>
      </c>
      <c r="I291" s="111" t="s">
        <v>359</v>
      </c>
    </row>
    <row r="292" spans="1:9" ht="15" customHeight="1" x14ac:dyDescent="0.25">
      <c r="A292" s="111">
        <f t="shared" si="19"/>
        <v>287</v>
      </c>
      <c r="F292" s="111" t="str">
        <f t="shared" si="17"/>
        <v>11F</v>
      </c>
      <c r="G292" s="111" t="s">
        <v>357</v>
      </c>
      <c r="H292" s="111" t="str">
        <f t="shared" si="18"/>
        <v>00000000</v>
      </c>
      <c r="I292" s="111" t="s">
        <v>359</v>
      </c>
    </row>
    <row r="293" spans="1:9" ht="15" customHeight="1" x14ac:dyDescent="0.25">
      <c r="A293" s="111">
        <f t="shared" si="19"/>
        <v>288</v>
      </c>
      <c r="F293" s="111" t="str">
        <f t="shared" si="17"/>
        <v>120</v>
      </c>
      <c r="G293" s="111" t="s">
        <v>357</v>
      </c>
      <c r="H293" s="111" t="str">
        <f t="shared" si="18"/>
        <v>00000000</v>
      </c>
      <c r="I293" s="111" t="s">
        <v>359</v>
      </c>
    </row>
    <row r="294" spans="1:9" ht="15" customHeight="1" x14ac:dyDescent="0.25">
      <c r="A294" s="111">
        <f t="shared" si="19"/>
        <v>289</v>
      </c>
      <c r="F294" s="111" t="str">
        <f t="shared" si="17"/>
        <v>121</v>
      </c>
      <c r="G294" s="111" t="s">
        <v>357</v>
      </c>
      <c r="H294" s="111" t="str">
        <f t="shared" si="18"/>
        <v>00000000</v>
      </c>
      <c r="I294" s="111" t="s">
        <v>359</v>
      </c>
    </row>
    <row r="295" spans="1:9" ht="15" customHeight="1" x14ac:dyDescent="0.25">
      <c r="A295" s="111">
        <f t="shared" si="19"/>
        <v>290</v>
      </c>
      <c r="F295" s="111" t="str">
        <f t="shared" si="17"/>
        <v>122</v>
      </c>
      <c r="G295" s="111" t="s">
        <v>357</v>
      </c>
      <c r="H295" s="111" t="str">
        <f t="shared" si="18"/>
        <v>00000000</v>
      </c>
      <c r="I295" s="111" t="s">
        <v>359</v>
      </c>
    </row>
    <row r="296" spans="1:9" ht="15" customHeight="1" x14ac:dyDescent="0.25">
      <c r="A296" s="111">
        <f t="shared" si="19"/>
        <v>291</v>
      </c>
      <c r="F296" s="111" t="str">
        <f t="shared" si="17"/>
        <v>123</v>
      </c>
      <c r="G296" s="111" t="s">
        <v>357</v>
      </c>
      <c r="H296" s="111" t="str">
        <f t="shared" si="18"/>
        <v>00000000</v>
      </c>
      <c r="I296" s="111" t="s">
        <v>359</v>
      </c>
    </row>
    <row r="297" spans="1:9" ht="15" customHeight="1" x14ac:dyDescent="0.25">
      <c r="A297" s="111">
        <f t="shared" si="19"/>
        <v>292</v>
      </c>
      <c r="F297" s="111" t="str">
        <f t="shared" si="17"/>
        <v>124</v>
      </c>
      <c r="G297" s="111" t="s">
        <v>357</v>
      </c>
      <c r="H297" s="111" t="str">
        <f t="shared" si="18"/>
        <v>00000000</v>
      </c>
      <c r="I297" s="111" t="s">
        <v>359</v>
      </c>
    </row>
    <row r="298" spans="1:9" ht="15" customHeight="1" x14ac:dyDescent="0.25">
      <c r="A298" s="111">
        <f t="shared" si="19"/>
        <v>293</v>
      </c>
      <c r="F298" s="111" t="str">
        <f t="shared" si="17"/>
        <v>125</v>
      </c>
      <c r="G298" s="111" t="s">
        <v>357</v>
      </c>
      <c r="H298" s="111" t="str">
        <f t="shared" si="18"/>
        <v>00000000</v>
      </c>
      <c r="I298" s="111" t="s">
        <v>359</v>
      </c>
    </row>
    <row r="299" spans="1:9" ht="15" customHeight="1" x14ac:dyDescent="0.25">
      <c r="A299" s="111">
        <f t="shared" si="19"/>
        <v>294</v>
      </c>
      <c r="F299" s="111" t="str">
        <f t="shared" si="17"/>
        <v>126</v>
      </c>
      <c r="G299" s="111" t="s">
        <v>357</v>
      </c>
      <c r="H299" s="111" t="str">
        <f t="shared" si="18"/>
        <v>00000000</v>
      </c>
      <c r="I299" s="111" t="s">
        <v>359</v>
      </c>
    </row>
    <row r="300" spans="1:9" ht="15" customHeight="1" x14ac:dyDescent="0.25">
      <c r="A300" s="111">
        <f t="shared" si="19"/>
        <v>295</v>
      </c>
      <c r="F300" s="111" t="str">
        <f t="shared" si="17"/>
        <v>127</v>
      </c>
      <c r="G300" s="111" t="s">
        <v>357</v>
      </c>
      <c r="H300" s="111" t="str">
        <f t="shared" si="18"/>
        <v>00000000</v>
      </c>
      <c r="I300" s="111" t="s">
        <v>359</v>
      </c>
    </row>
    <row r="301" spans="1:9" ht="15" customHeight="1" x14ac:dyDescent="0.25">
      <c r="A301" s="111">
        <f t="shared" si="19"/>
        <v>296</v>
      </c>
      <c r="F301" s="111" t="str">
        <f t="shared" si="17"/>
        <v>128</v>
      </c>
      <c r="G301" s="111" t="s">
        <v>357</v>
      </c>
      <c r="H301" s="111" t="str">
        <f t="shared" si="18"/>
        <v>00000000</v>
      </c>
      <c r="I301" s="111" t="s">
        <v>359</v>
      </c>
    </row>
    <row r="302" spans="1:9" ht="15" customHeight="1" x14ac:dyDescent="0.25">
      <c r="A302" s="111">
        <f t="shared" si="19"/>
        <v>297</v>
      </c>
      <c r="F302" s="111" t="str">
        <f t="shared" si="17"/>
        <v>129</v>
      </c>
      <c r="G302" s="111" t="s">
        <v>357</v>
      </c>
      <c r="H302" s="111" t="str">
        <f t="shared" si="18"/>
        <v>00000000</v>
      </c>
      <c r="I302" s="111" t="s">
        <v>359</v>
      </c>
    </row>
    <row r="303" spans="1:9" ht="15" customHeight="1" x14ac:dyDescent="0.25">
      <c r="A303" s="111">
        <f t="shared" si="19"/>
        <v>298</v>
      </c>
      <c r="F303" s="111" t="str">
        <f t="shared" si="17"/>
        <v>12A</v>
      </c>
      <c r="G303" s="111" t="s">
        <v>357</v>
      </c>
      <c r="H303" s="111" t="str">
        <f t="shared" si="18"/>
        <v>00000000</v>
      </c>
      <c r="I303" s="111" t="s">
        <v>359</v>
      </c>
    </row>
    <row r="304" spans="1:9" ht="15" customHeight="1" x14ac:dyDescent="0.25">
      <c r="A304" s="111">
        <f t="shared" si="19"/>
        <v>299</v>
      </c>
      <c r="F304" s="111" t="str">
        <f t="shared" si="17"/>
        <v>12B</v>
      </c>
      <c r="G304" s="111" t="s">
        <v>357</v>
      </c>
      <c r="H304" s="111" t="str">
        <f t="shared" si="18"/>
        <v>00000000</v>
      </c>
      <c r="I304" s="111" t="s">
        <v>359</v>
      </c>
    </row>
    <row r="305" spans="1:9" ht="15" customHeight="1" x14ac:dyDescent="0.25">
      <c r="A305" s="111">
        <f t="shared" si="19"/>
        <v>300</v>
      </c>
      <c r="F305" s="111" t="str">
        <f t="shared" si="17"/>
        <v>12C</v>
      </c>
      <c r="G305" s="111" t="s">
        <v>357</v>
      </c>
      <c r="H305" s="111" t="str">
        <f t="shared" si="18"/>
        <v>00000000</v>
      </c>
      <c r="I305" s="111" t="s">
        <v>359</v>
      </c>
    </row>
    <row r="306" spans="1:9" ht="15" customHeight="1" x14ac:dyDescent="0.25">
      <c r="A306" s="111">
        <f t="shared" si="19"/>
        <v>301</v>
      </c>
      <c r="F306" s="111" t="str">
        <f t="shared" si="17"/>
        <v>12D</v>
      </c>
      <c r="G306" s="111" t="s">
        <v>357</v>
      </c>
      <c r="H306" s="111" t="str">
        <f t="shared" si="18"/>
        <v>00000000</v>
      </c>
      <c r="I306" s="111" t="s">
        <v>359</v>
      </c>
    </row>
    <row r="307" spans="1:9" ht="15" customHeight="1" x14ac:dyDescent="0.25">
      <c r="A307" s="111">
        <f t="shared" si="19"/>
        <v>302</v>
      </c>
      <c r="F307" s="111" t="str">
        <f t="shared" si="17"/>
        <v>12E</v>
      </c>
      <c r="G307" s="111" t="s">
        <v>357</v>
      </c>
      <c r="H307" s="111" t="str">
        <f t="shared" si="18"/>
        <v>00000000</v>
      </c>
      <c r="I307" s="111" t="s">
        <v>359</v>
      </c>
    </row>
    <row r="308" spans="1:9" ht="15" customHeight="1" x14ac:dyDescent="0.25">
      <c r="A308" s="111">
        <f t="shared" si="19"/>
        <v>303</v>
      </c>
      <c r="F308" s="111" t="str">
        <f t="shared" si="17"/>
        <v>12F</v>
      </c>
      <c r="G308" s="111" t="s">
        <v>357</v>
      </c>
      <c r="H308" s="111" t="str">
        <f t="shared" si="18"/>
        <v>00000000</v>
      </c>
      <c r="I308" s="111" t="s">
        <v>359</v>
      </c>
    </row>
    <row r="309" spans="1:9" ht="15" customHeight="1" x14ac:dyDescent="0.25">
      <c r="A309" s="111">
        <f t="shared" si="19"/>
        <v>304</v>
      </c>
      <c r="F309" s="111" t="str">
        <f t="shared" si="17"/>
        <v>130</v>
      </c>
      <c r="G309" s="111" t="s">
        <v>357</v>
      </c>
      <c r="H309" s="111" t="str">
        <f t="shared" si="18"/>
        <v>00000000</v>
      </c>
      <c r="I309" s="111" t="s">
        <v>359</v>
      </c>
    </row>
    <row r="310" spans="1:9" ht="15" customHeight="1" x14ac:dyDescent="0.25">
      <c r="A310" s="111">
        <f t="shared" si="19"/>
        <v>305</v>
      </c>
      <c r="F310" s="111" t="str">
        <f t="shared" ref="F310:F373" si="20">DEC2HEX(A310,3)</f>
        <v>131</v>
      </c>
      <c r="G310" s="111" t="s">
        <v>357</v>
      </c>
      <c r="H310" s="111" t="str">
        <f t="shared" ref="H310:H373" si="21">DEC2HEX(HEX2DEC(B310),8)</f>
        <v>00000000</v>
      </c>
      <c r="I310" s="111" t="s">
        <v>359</v>
      </c>
    </row>
    <row r="311" spans="1:9" ht="15" customHeight="1" x14ac:dyDescent="0.25">
      <c r="A311" s="111">
        <f t="shared" si="19"/>
        <v>306</v>
      </c>
      <c r="F311" s="111" t="str">
        <f t="shared" si="20"/>
        <v>132</v>
      </c>
      <c r="G311" s="111" t="s">
        <v>357</v>
      </c>
      <c r="H311" s="111" t="str">
        <f t="shared" si="21"/>
        <v>00000000</v>
      </c>
      <c r="I311" s="111" t="s">
        <v>359</v>
      </c>
    </row>
    <row r="312" spans="1:9" ht="15" customHeight="1" x14ac:dyDescent="0.25">
      <c r="A312" s="111">
        <f t="shared" si="19"/>
        <v>307</v>
      </c>
      <c r="F312" s="111" t="str">
        <f t="shared" si="20"/>
        <v>133</v>
      </c>
      <c r="G312" s="111" t="s">
        <v>357</v>
      </c>
      <c r="H312" s="111" t="str">
        <f t="shared" si="21"/>
        <v>00000000</v>
      </c>
      <c r="I312" s="111" t="s">
        <v>359</v>
      </c>
    </row>
    <row r="313" spans="1:9" ht="15" customHeight="1" x14ac:dyDescent="0.25">
      <c r="A313" s="111">
        <f t="shared" si="19"/>
        <v>308</v>
      </c>
      <c r="F313" s="111" t="str">
        <f t="shared" si="20"/>
        <v>134</v>
      </c>
      <c r="G313" s="111" t="s">
        <v>357</v>
      </c>
      <c r="H313" s="111" t="str">
        <f t="shared" si="21"/>
        <v>00000000</v>
      </c>
      <c r="I313" s="111" t="s">
        <v>359</v>
      </c>
    </row>
    <row r="314" spans="1:9" ht="15" customHeight="1" x14ac:dyDescent="0.25">
      <c r="A314" s="111">
        <f t="shared" si="19"/>
        <v>309</v>
      </c>
      <c r="F314" s="111" t="str">
        <f t="shared" si="20"/>
        <v>135</v>
      </c>
      <c r="G314" s="111" t="s">
        <v>357</v>
      </c>
      <c r="H314" s="111" t="str">
        <f t="shared" si="21"/>
        <v>00000000</v>
      </c>
      <c r="I314" s="111" t="s">
        <v>359</v>
      </c>
    </row>
    <row r="315" spans="1:9" ht="15" customHeight="1" x14ac:dyDescent="0.25">
      <c r="A315" s="111">
        <f t="shared" si="19"/>
        <v>310</v>
      </c>
      <c r="F315" s="111" t="str">
        <f t="shared" si="20"/>
        <v>136</v>
      </c>
      <c r="G315" s="111" t="s">
        <v>357</v>
      </c>
      <c r="H315" s="111" t="str">
        <f t="shared" si="21"/>
        <v>00000000</v>
      </c>
      <c r="I315" s="111" t="s">
        <v>359</v>
      </c>
    </row>
    <row r="316" spans="1:9" ht="15" customHeight="1" x14ac:dyDescent="0.25">
      <c r="A316" s="111">
        <f t="shared" si="19"/>
        <v>311</v>
      </c>
      <c r="F316" s="111" t="str">
        <f t="shared" si="20"/>
        <v>137</v>
      </c>
      <c r="G316" s="111" t="s">
        <v>357</v>
      </c>
      <c r="H316" s="111" t="str">
        <f t="shared" si="21"/>
        <v>00000000</v>
      </c>
      <c r="I316" s="111" t="s">
        <v>359</v>
      </c>
    </row>
    <row r="317" spans="1:9" ht="15" customHeight="1" x14ac:dyDescent="0.25">
      <c r="A317" s="111">
        <f t="shared" si="19"/>
        <v>312</v>
      </c>
      <c r="F317" s="111" t="str">
        <f t="shared" si="20"/>
        <v>138</v>
      </c>
      <c r="G317" s="111" t="s">
        <v>357</v>
      </c>
      <c r="H317" s="111" t="str">
        <f t="shared" si="21"/>
        <v>00000000</v>
      </c>
      <c r="I317" s="111" t="s">
        <v>359</v>
      </c>
    </row>
    <row r="318" spans="1:9" ht="15" customHeight="1" x14ac:dyDescent="0.25">
      <c r="A318" s="111">
        <f t="shared" si="19"/>
        <v>313</v>
      </c>
      <c r="F318" s="111" t="str">
        <f t="shared" si="20"/>
        <v>139</v>
      </c>
      <c r="G318" s="111" t="s">
        <v>357</v>
      </c>
      <c r="H318" s="111" t="str">
        <f t="shared" si="21"/>
        <v>00000000</v>
      </c>
      <c r="I318" s="111" t="s">
        <v>359</v>
      </c>
    </row>
    <row r="319" spans="1:9" ht="15" customHeight="1" x14ac:dyDescent="0.25">
      <c r="A319" s="111">
        <f t="shared" si="19"/>
        <v>314</v>
      </c>
      <c r="F319" s="111" t="str">
        <f t="shared" si="20"/>
        <v>13A</v>
      </c>
      <c r="G319" s="111" t="s">
        <v>357</v>
      </c>
      <c r="H319" s="111" t="str">
        <f t="shared" si="21"/>
        <v>00000000</v>
      </c>
      <c r="I319" s="111" t="s">
        <v>359</v>
      </c>
    </row>
    <row r="320" spans="1:9" ht="15" customHeight="1" x14ac:dyDescent="0.25">
      <c r="A320" s="111">
        <f t="shared" si="19"/>
        <v>315</v>
      </c>
      <c r="F320" s="111" t="str">
        <f t="shared" si="20"/>
        <v>13B</v>
      </c>
      <c r="G320" s="111" t="s">
        <v>357</v>
      </c>
      <c r="H320" s="111" t="str">
        <f t="shared" si="21"/>
        <v>00000000</v>
      </c>
      <c r="I320" s="111" t="s">
        <v>359</v>
      </c>
    </row>
    <row r="321" spans="1:9" ht="15" customHeight="1" x14ac:dyDescent="0.25">
      <c r="A321" s="111">
        <f t="shared" si="19"/>
        <v>316</v>
      </c>
      <c r="F321" s="111" t="str">
        <f t="shared" si="20"/>
        <v>13C</v>
      </c>
      <c r="G321" s="111" t="s">
        <v>357</v>
      </c>
      <c r="H321" s="111" t="str">
        <f t="shared" si="21"/>
        <v>00000000</v>
      </c>
      <c r="I321" s="111" t="s">
        <v>359</v>
      </c>
    </row>
    <row r="322" spans="1:9" ht="15" customHeight="1" x14ac:dyDescent="0.25">
      <c r="A322" s="111">
        <f t="shared" si="19"/>
        <v>317</v>
      </c>
      <c r="F322" s="111" t="str">
        <f t="shared" si="20"/>
        <v>13D</v>
      </c>
      <c r="G322" s="111" t="s">
        <v>357</v>
      </c>
      <c r="H322" s="111" t="str">
        <f t="shared" si="21"/>
        <v>00000000</v>
      </c>
      <c r="I322" s="111" t="s">
        <v>359</v>
      </c>
    </row>
    <row r="323" spans="1:9" ht="15" customHeight="1" x14ac:dyDescent="0.25">
      <c r="A323" s="111">
        <f t="shared" si="19"/>
        <v>318</v>
      </c>
      <c r="F323" s="111" t="str">
        <f t="shared" si="20"/>
        <v>13E</v>
      </c>
      <c r="G323" s="111" t="s">
        <v>357</v>
      </c>
      <c r="H323" s="111" t="str">
        <f t="shared" si="21"/>
        <v>00000000</v>
      </c>
      <c r="I323" s="111" t="s">
        <v>359</v>
      </c>
    </row>
    <row r="324" spans="1:9" ht="15" customHeight="1" x14ac:dyDescent="0.25">
      <c r="A324" s="111">
        <f t="shared" si="19"/>
        <v>319</v>
      </c>
      <c r="F324" s="111" t="str">
        <f t="shared" si="20"/>
        <v>13F</v>
      </c>
      <c r="G324" s="111" t="s">
        <v>357</v>
      </c>
      <c r="H324" s="111" t="str">
        <f t="shared" si="21"/>
        <v>00000000</v>
      </c>
      <c r="I324" s="111" t="s">
        <v>359</v>
      </c>
    </row>
    <row r="325" spans="1:9" ht="15" customHeight="1" x14ac:dyDescent="0.25">
      <c r="A325" s="111">
        <f t="shared" si="19"/>
        <v>320</v>
      </c>
      <c r="F325" s="111" t="str">
        <f t="shared" si="20"/>
        <v>140</v>
      </c>
      <c r="G325" s="111" t="s">
        <v>357</v>
      </c>
      <c r="H325" s="111" t="str">
        <f t="shared" si="21"/>
        <v>00000000</v>
      </c>
      <c r="I325" s="111" t="s">
        <v>359</v>
      </c>
    </row>
    <row r="326" spans="1:9" ht="15" customHeight="1" x14ac:dyDescent="0.25">
      <c r="A326" s="111">
        <f t="shared" si="19"/>
        <v>321</v>
      </c>
      <c r="F326" s="111" t="str">
        <f t="shared" si="20"/>
        <v>141</v>
      </c>
      <c r="G326" s="111" t="s">
        <v>357</v>
      </c>
      <c r="H326" s="111" t="str">
        <f t="shared" si="21"/>
        <v>00000000</v>
      </c>
      <c r="I326" s="111" t="s">
        <v>359</v>
      </c>
    </row>
    <row r="327" spans="1:9" ht="15" customHeight="1" x14ac:dyDescent="0.25">
      <c r="A327" s="111">
        <f t="shared" ref="A327:A343" si="22">A326+1</f>
        <v>322</v>
      </c>
      <c r="F327" s="111" t="str">
        <f t="shared" si="20"/>
        <v>142</v>
      </c>
      <c r="G327" s="111" t="s">
        <v>357</v>
      </c>
      <c r="H327" s="111" t="str">
        <f t="shared" si="21"/>
        <v>00000000</v>
      </c>
      <c r="I327" s="111" t="s">
        <v>359</v>
      </c>
    </row>
    <row r="328" spans="1:9" ht="15" customHeight="1" x14ac:dyDescent="0.25">
      <c r="A328" s="111">
        <f t="shared" si="22"/>
        <v>323</v>
      </c>
      <c r="F328" s="111" t="str">
        <f t="shared" si="20"/>
        <v>143</v>
      </c>
      <c r="G328" s="111" t="s">
        <v>357</v>
      </c>
      <c r="H328" s="111" t="str">
        <f t="shared" si="21"/>
        <v>00000000</v>
      </c>
      <c r="I328" s="111" t="s">
        <v>359</v>
      </c>
    </row>
    <row r="329" spans="1:9" ht="15" customHeight="1" x14ac:dyDescent="0.25">
      <c r="A329" s="111">
        <f t="shared" si="22"/>
        <v>324</v>
      </c>
      <c r="F329" s="111" t="str">
        <f t="shared" si="20"/>
        <v>144</v>
      </c>
      <c r="G329" s="111" t="s">
        <v>357</v>
      </c>
      <c r="H329" s="111" t="str">
        <f t="shared" si="21"/>
        <v>00000000</v>
      </c>
      <c r="I329" s="111" t="s">
        <v>359</v>
      </c>
    </row>
    <row r="330" spans="1:9" ht="15" customHeight="1" x14ac:dyDescent="0.25">
      <c r="A330" s="111">
        <f t="shared" si="22"/>
        <v>325</v>
      </c>
      <c r="F330" s="111" t="str">
        <f t="shared" si="20"/>
        <v>145</v>
      </c>
      <c r="G330" s="111" t="s">
        <v>357</v>
      </c>
      <c r="H330" s="111" t="str">
        <f t="shared" si="21"/>
        <v>00000000</v>
      </c>
      <c r="I330" s="111" t="s">
        <v>359</v>
      </c>
    </row>
    <row r="331" spans="1:9" ht="15" customHeight="1" x14ac:dyDescent="0.25">
      <c r="A331" s="111">
        <f t="shared" si="22"/>
        <v>326</v>
      </c>
      <c r="F331" s="111" t="str">
        <f t="shared" si="20"/>
        <v>146</v>
      </c>
      <c r="G331" s="111" t="s">
        <v>357</v>
      </c>
      <c r="H331" s="111" t="str">
        <f t="shared" si="21"/>
        <v>00000000</v>
      </c>
      <c r="I331" s="111" t="s">
        <v>359</v>
      </c>
    </row>
    <row r="332" spans="1:9" ht="15" customHeight="1" x14ac:dyDescent="0.25">
      <c r="A332" s="111">
        <f t="shared" si="22"/>
        <v>327</v>
      </c>
      <c r="F332" s="111" t="str">
        <f t="shared" si="20"/>
        <v>147</v>
      </c>
      <c r="G332" s="111" t="s">
        <v>357</v>
      </c>
      <c r="H332" s="111" t="str">
        <f t="shared" si="21"/>
        <v>00000000</v>
      </c>
      <c r="I332" s="111" t="s">
        <v>359</v>
      </c>
    </row>
    <row r="333" spans="1:9" ht="15" customHeight="1" x14ac:dyDescent="0.25">
      <c r="A333" s="111">
        <f t="shared" si="22"/>
        <v>328</v>
      </c>
      <c r="F333" s="111" t="str">
        <f t="shared" si="20"/>
        <v>148</v>
      </c>
      <c r="G333" s="111" t="s">
        <v>357</v>
      </c>
      <c r="H333" s="111" t="str">
        <f t="shared" si="21"/>
        <v>00000000</v>
      </c>
      <c r="I333" s="111" t="s">
        <v>359</v>
      </c>
    </row>
    <row r="334" spans="1:9" ht="15" customHeight="1" x14ac:dyDescent="0.25">
      <c r="A334" s="111">
        <f t="shared" si="22"/>
        <v>329</v>
      </c>
      <c r="F334" s="111" t="str">
        <f t="shared" si="20"/>
        <v>149</v>
      </c>
      <c r="G334" s="111" t="s">
        <v>357</v>
      </c>
      <c r="H334" s="111" t="str">
        <f t="shared" si="21"/>
        <v>00000000</v>
      </c>
      <c r="I334" s="111" t="s">
        <v>359</v>
      </c>
    </row>
    <row r="335" spans="1:9" ht="15" customHeight="1" x14ac:dyDescent="0.25">
      <c r="A335" s="111">
        <f t="shared" si="22"/>
        <v>330</v>
      </c>
      <c r="F335" s="111" t="str">
        <f t="shared" si="20"/>
        <v>14A</v>
      </c>
      <c r="G335" s="111" t="s">
        <v>357</v>
      </c>
      <c r="H335" s="111" t="str">
        <f t="shared" si="21"/>
        <v>00000000</v>
      </c>
      <c r="I335" s="111" t="s">
        <v>359</v>
      </c>
    </row>
    <row r="336" spans="1:9" ht="15" customHeight="1" x14ac:dyDescent="0.25">
      <c r="A336" s="111">
        <f t="shared" si="22"/>
        <v>331</v>
      </c>
      <c r="F336" s="111" t="str">
        <f t="shared" si="20"/>
        <v>14B</v>
      </c>
      <c r="G336" s="111" t="s">
        <v>357</v>
      </c>
      <c r="H336" s="111" t="str">
        <f t="shared" si="21"/>
        <v>00000000</v>
      </c>
      <c r="I336" s="111" t="s">
        <v>359</v>
      </c>
    </row>
    <row r="337" spans="1:9" ht="15" customHeight="1" x14ac:dyDescent="0.25">
      <c r="A337" s="111">
        <f t="shared" si="22"/>
        <v>332</v>
      </c>
      <c r="F337" s="111" t="str">
        <f t="shared" si="20"/>
        <v>14C</v>
      </c>
      <c r="G337" s="111" t="s">
        <v>357</v>
      </c>
      <c r="H337" s="111" t="str">
        <f t="shared" si="21"/>
        <v>00000000</v>
      </c>
      <c r="I337" s="111" t="s">
        <v>359</v>
      </c>
    </row>
    <row r="338" spans="1:9" ht="15" customHeight="1" x14ac:dyDescent="0.25">
      <c r="A338" s="111">
        <f t="shared" si="22"/>
        <v>333</v>
      </c>
      <c r="F338" s="111" t="str">
        <f t="shared" si="20"/>
        <v>14D</v>
      </c>
      <c r="G338" s="111" t="s">
        <v>357</v>
      </c>
      <c r="H338" s="111" t="str">
        <f t="shared" si="21"/>
        <v>00000000</v>
      </c>
      <c r="I338" s="111" t="s">
        <v>359</v>
      </c>
    </row>
    <row r="339" spans="1:9" ht="15" customHeight="1" x14ac:dyDescent="0.25">
      <c r="A339" s="111">
        <f t="shared" si="22"/>
        <v>334</v>
      </c>
      <c r="F339" s="111" t="str">
        <f t="shared" si="20"/>
        <v>14E</v>
      </c>
      <c r="G339" s="111" t="s">
        <v>357</v>
      </c>
      <c r="H339" s="111" t="str">
        <f t="shared" si="21"/>
        <v>00000000</v>
      </c>
      <c r="I339" s="111" t="s">
        <v>359</v>
      </c>
    </row>
    <row r="340" spans="1:9" ht="15" customHeight="1" x14ac:dyDescent="0.25">
      <c r="A340" s="111">
        <f t="shared" si="22"/>
        <v>335</v>
      </c>
      <c r="F340" s="111" t="str">
        <f t="shared" si="20"/>
        <v>14F</v>
      </c>
      <c r="G340" s="111" t="s">
        <v>357</v>
      </c>
      <c r="H340" s="111" t="str">
        <f t="shared" si="21"/>
        <v>00000000</v>
      </c>
      <c r="I340" s="111" t="s">
        <v>359</v>
      </c>
    </row>
    <row r="341" spans="1:9" ht="15" customHeight="1" x14ac:dyDescent="0.25">
      <c r="A341" s="111">
        <f t="shared" si="22"/>
        <v>336</v>
      </c>
      <c r="F341" s="111" t="str">
        <f t="shared" si="20"/>
        <v>150</v>
      </c>
      <c r="G341" s="111" t="s">
        <v>357</v>
      </c>
      <c r="H341" s="111" t="str">
        <f t="shared" si="21"/>
        <v>00000000</v>
      </c>
      <c r="I341" s="111" t="s">
        <v>359</v>
      </c>
    </row>
    <row r="342" spans="1:9" ht="15" customHeight="1" x14ac:dyDescent="0.25">
      <c r="A342" s="111">
        <f t="shared" si="22"/>
        <v>337</v>
      </c>
      <c r="F342" s="111" t="str">
        <f t="shared" si="20"/>
        <v>151</v>
      </c>
      <c r="G342" s="111" t="s">
        <v>357</v>
      </c>
      <c r="H342" s="111" t="str">
        <f t="shared" si="21"/>
        <v>00000000</v>
      </c>
      <c r="I342" s="111" t="s">
        <v>359</v>
      </c>
    </row>
    <row r="343" spans="1:9" ht="15" customHeight="1" x14ac:dyDescent="0.25">
      <c r="A343" s="111">
        <f t="shared" si="22"/>
        <v>338</v>
      </c>
      <c r="F343" s="111" t="str">
        <f t="shared" si="20"/>
        <v>152</v>
      </c>
      <c r="G343" s="111" t="s">
        <v>357</v>
      </c>
      <c r="H343" s="111" t="str">
        <f t="shared" si="21"/>
        <v>00000000</v>
      </c>
      <c r="I343" s="111" t="s">
        <v>359</v>
      </c>
    </row>
    <row r="344" spans="1:9" ht="15" customHeight="1" x14ac:dyDescent="0.25">
      <c r="A344" s="111">
        <f t="shared" ref="A344:A374" si="23">A343+1</f>
        <v>339</v>
      </c>
      <c r="F344" s="111" t="str">
        <f t="shared" si="20"/>
        <v>153</v>
      </c>
      <c r="G344" s="111" t="s">
        <v>357</v>
      </c>
      <c r="H344" s="111" t="str">
        <f t="shared" si="21"/>
        <v>00000000</v>
      </c>
      <c r="I344" s="111" t="s">
        <v>359</v>
      </c>
    </row>
    <row r="345" spans="1:9" ht="15" customHeight="1" x14ac:dyDescent="0.25">
      <c r="A345" s="111">
        <f t="shared" si="23"/>
        <v>340</v>
      </c>
      <c r="F345" s="111" t="str">
        <f t="shared" si="20"/>
        <v>154</v>
      </c>
      <c r="G345" s="111" t="s">
        <v>357</v>
      </c>
      <c r="H345" s="111" t="str">
        <f t="shared" si="21"/>
        <v>00000000</v>
      </c>
      <c r="I345" s="111" t="s">
        <v>359</v>
      </c>
    </row>
    <row r="346" spans="1:9" ht="15" customHeight="1" x14ac:dyDescent="0.25">
      <c r="A346" s="111">
        <f t="shared" si="23"/>
        <v>341</v>
      </c>
      <c r="F346" s="111" t="str">
        <f t="shared" si="20"/>
        <v>155</v>
      </c>
      <c r="G346" s="111" t="s">
        <v>357</v>
      </c>
      <c r="H346" s="111" t="str">
        <f t="shared" si="21"/>
        <v>00000000</v>
      </c>
      <c r="I346" s="111" t="s">
        <v>359</v>
      </c>
    </row>
    <row r="347" spans="1:9" ht="15" customHeight="1" x14ac:dyDescent="0.25">
      <c r="A347" s="111">
        <f t="shared" si="23"/>
        <v>342</v>
      </c>
      <c r="F347" s="111" t="str">
        <f t="shared" si="20"/>
        <v>156</v>
      </c>
      <c r="G347" s="111" t="s">
        <v>357</v>
      </c>
      <c r="H347" s="111" t="str">
        <f t="shared" si="21"/>
        <v>00000000</v>
      </c>
      <c r="I347" s="111" t="s">
        <v>359</v>
      </c>
    </row>
    <row r="348" spans="1:9" ht="15" customHeight="1" x14ac:dyDescent="0.25">
      <c r="A348" s="111">
        <f t="shared" si="23"/>
        <v>343</v>
      </c>
      <c r="F348" s="111" t="str">
        <f t="shared" si="20"/>
        <v>157</v>
      </c>
      <c r="G348" s="111" t="s">
        <v>357</v>
      </c>
      <c r="H348" s="111" t="str">
        <f t="shared" si="21"/>
        <v>00000000</v>
      </c>
      <c r="I348" s="111" t="s">
        <v>359</v>
      </c>
    </row>
    <row r="349" spans="1:9" ht="15" customHeight="1" x14ac:dyDescent="0.25">
      <c r="A349" s="111">
        <f t="shared" si="23"/>
        <v>344</v>
      </c>
      <c r="F349" s="111" t="str">
        <f t="shared" si="20"/>
        <v>158</v>
      </c>
      <c r="G349" s="111" t="s">
        <v>357</v>
      </c>
      <c r="H349" s="111" t="str">
        <f t="shared" si="21"/>
        <v>00000000</v>
      </c>
      <c r="I349" s="111" t="s">
        <v>359</v>
      </c>
    </row>
    <row r="350" spans="1:9" ht="15" customHeight="1" x14ac:dyDescent="0.25">
      <c r="A350" s="111">
        <f t="shared" si="23"/>
        <v>345</v>
      </c>
      <c r="F350" s="111" t="str">
        <f t="shared" si="20"/>
        <v>159</v>
      </c>
      <c r="G350" s="111" t="s">
        <v>357</v>
      </c>
      <c r="H350" s="111" t="str">
        <f t="shared" si="21"/>
        <v>00000000</v>
      </c>
      <c r="I350" s="111" t="s">
        <v>359</v>
      </c>
    </row>
    <row r="351" spans="1:9" ht="15" customHeight="1" x14ac:dyDescent="0.25">
      <c r="A351" s="111">
        <f t="shared" si="23"/>
        <v>346</v>
      </c>
      <c r="F351" s="111" t="str">
        <f t="shared" si="20"/>
        <v>15A</v>
      </c>
      <c r="G351" s="111" t="s">
        <v>357</v>
      </c>
      <c r="H351" s="111" t="str">
        <f t="shared" si="21"/>
        <v>00000000</v>
      </c>
      <c r="I351" s="111" t="s">
        <v>359</v>
      </c>
    </row>
    <row r="352" spans="1:9" ht="15" customHeight="1" x14ac:dyDescent="0.25">
      <c r="A352" s="111">
        <f t="shared" si="23"/>
        <v>347</v>
      </c>
      <c r="F352" s="111" t="str">
        <f t="shared" si="20"/>
        <v>15B</v>
      </c>
      <c r="G352" s="111" t="s">
        <v>357</v>
      </c>
      <c r="H352" s="111" t="str">
        <f t="shared" si="21"/>
        <v>00000000</v>
      </c>
      <c r="I352" s="111" t="s">
        <v>359</v>
      </c>
    </row>
    <row r="353" spans="1:9" ht="15" customHeight="1" x14ac:dyDescent="0.25">
      <c r="A353" s="111">
        <f t="shared" si="23"/>
        <v>348</v>
      </c>
      <c r="F353" s="111" t="str">
        <f t="shared" si="20"/>
        <v>15C</v>
      </c>
      <c r="G353" s="111" t="s">
        <v>357</v>
      </c>
      <c r="H353" s="111" t="str">
        <f t="shared" si="21"/>
        <v>00000000</v>
      </c>
      <c r="I353" s="111" t="s">
        <v>359</v>
      </c>
    </row>
    <row r="354" spans="1:9" ht="15" customHeight="1" x14ac:dyDescent="0.25">
      <c r="A354" s="111">
        <f t="shared" si="23"/>
        <v>349</v>
      </c>
      <c r="F354" s="111" t="str">
        <f t="shared" si="20"/>
        <v>15D</v>
      </c>
      <c r="G354" s="111" t="s">
        <v>357</v>
      </c>
      <c r="H354" s="111" t="str">
        <f t="shared" si="21"/>
        <v>00000000</v>
      </c>
      <c r="I354" s="111" t="s">
        <v>359</v>
      </c>
    </row>
    <row r="355" spans="1:9" ht="15" customHeight="1" x14ac:dyDescent="0.25">
      <c r="A355" s="111">
        <f t="shared" si="23"/>
        <v>350</v>
      </c>
      <c r="F355" s="111" t="str">
        <f t="shared" si="20"/>
        <v>15E</v>
      </c>
      <c r="G355" s="111" t="s">
        <v>357</v>
      </c>
      <c r="H355" s="111" t="str">
        <f t="shared" si="21"/>
        <v>00000000</v>
      </c>
      <c r="I355" s="111" t="s">
        <v>359</v>
      </c>
    </row>
    <row r="356" spans="1:9" ht="15" customHeight="1" x14ac:dyDescent="0.25">
      <c r="A356" s="111">
        <f t="shared" si="23"/>
        <v>351</v>
      </c>
      <c r="F356" s="111" t="str">
        <f t="shared" si="20"/>
        <v>15F</v>
      </c>
      <c r="G356" s="111" t="s">
        <v>357</v>
      </c>
      <c r="H356" s="111" t="str">
        <f t="shared" si="21"/>
        <v>00000000</v>
      </c>
      <c r="I356" s="111" t="s">
        <v>359</v>
      </c>
    </row>
    <row r="357" spans="1:9" ht="15" customHeight="1" x14ac:dyDescent="0.25">
      <c r="A357" s="111">
        <f t="shared" si="23"/>
        <v>352</v>
      </c>
      <c r="F357" s="111" t="str">
        <f t="shared" si="20"/>
        <v>160</v>
      </c>
      <c r="G357" s="111" t="s">
        <v>357</v>
      </c>
      <c r="H357" s="111" t="str">
        <f t="shared" si="21"/>
        <v>00000000</v>
      </c>
      <c r="I357" s="111" t="s">
        <v>359</v>
      </c>
    </row>
    <row r="358" spans="1:9" ht="15" customHeight="1" x14ac:dyDescent="0.25">
      <c r="A358" s="111">
        <f t="shared" si="23"/>
        <v>353</v>
      </c>
      <c r="F358" s="111" t="str">
        <f t="shared" si="20"/>
        <v>161</v>
      </c>
      <c r="G358" s="111" t="s">
        <v>357</v>
      </c>
      <c r="H358" s="111" t="str">
        <f t="shared" si="21"/>
        <v>00000000</v>
      </c>
      <c r="I358" s="111" t="s">
        <v>359</v>
      </c>
    </row>
    <row r="359" spans="1:9" ht="15" customHeight="1" x14ac:dyDescent="0.25">
      <c r="A359" s="111">
        <f t="shared" si="23"/>
        <v>354</v>
      </c>
      <c r="F359" s="111" t="str">
        <f t="shared" si="20"/>
        <v>162</v>
      </c>
      <c r="G359" s="111" t="s">
        <v>357</v>
      </c>
      <c r="H359" s="111" t="str">
        <f t="shared" si="21"/>
        <v>00000000</v>
      </c>
      <c r="I359" s="111" t="s">
        <v>359</v>
      </c>
    </row>
    <row r="360" spans="1:9" ht="15" customHeight="1" x14ac:dyDescent="0.25">
      <c r="A360" s="111">
        <f t="shared" si="23"/>
        <v>355</v>
      </c>
      <c r="F360" s="111" t="str">
        <f t="shared" si="20"/>
        <v>163</v>
      </c>
      <c r="G360" s="111" t="s">
        <v>357</v>
      </c>
      <c r="H360" s="111" t="str">
        <f t="shared" si="21"/>
        <v>00000000</v>
      </c>
      <c r="I360" s="111" t="s">
        <v>359</v>
      </c>
    </row>
    <row r="361" spans="1:9" ht="15" customHeight="1" x14ac:dyDescent="0.25">
      <c r="A361" s="111">
        <f t="shared" si="23"/>
        <v>356</v>
      </c>
      <c r="F361" s="111" t="str">
        <f t="shared" si="20"/>
        <v>164</v>
      </c>
      <c r="G361" s="111" t="s">
        <v>357</v>
      </c>
      <c r="H361" s="111" t="str">
        <f t="shared" si="21"/>
        <v>00000000</v>
      </c>
      <c r="I361" s="111" t="s">
        <v>359</v>
      </c>
    </row>
    <row r="362" spans="1:9" ht="15" customHeight="1" x14ac:dyDescent="0.25">
      <c r="A362" s="111">
        <f t="shared" si="23"/>
        <v>357</v>
      </c>
      <c r="F362" s="111" t="str">
        <f t="shared" si="20"/>
        <v>165</v>
      </c>
      <c r="G362" s="111" t="s">
        <v>357</v>
      </c>
      <c r="H362" s="111" t="str">
        <f t="shared" si="21"/>
        <v>00000000</v>
      </c>
      <c r="I362" s="111" t="s">
        <v>359</v>
      </c>
    </row>
    <row r="363" spans="1:9" ht="15" customHeight="1" x14ac:dyDescent="0.25">
      <c r="A363" s="111">
        <f t="shared" si="23"/>
        <v>358</v>
      </c>
      <c r="F363" s="111" t="str">
        <f t="shared" si="20"/>
        <v>166</v>
      </c>
      <c r="G363" s="111" t="s">
        <v>357</v>
      </c>
      <c r="H363" s="111" t="str">
        <f t="shared" si="21"/>
        <v>00000000</v>
      </c>
      <c r="I363" s="111" t="s">
        <v>359</v>
      </c>
    </row>
    <row r="364" spans="1:9" ht="15" customHeight="1" x14ac:dyDescent="0.25">
      <c r="A364" s="111">
        <f t="shared" si="23"/>
        <v>359</v>
      </c>
      <c r="F364" s="111" t="str">
        <f t="shared" si="20"/>
        <v>167</v>
      </c>
      <c r="G364" s="111" t="s">
        <v>357</v>
      </c>
      <c r="H364" s="111" t="str">
        <f t="shared" si="21"/>
        <v>00000000</v>
      </c>
      <c r="I364" s="111" t="s">
        <v>359</v>
      </c>
    </row>
    <row r="365" spans="1:9" ht="15" customHeight="1" x14ac:dyDescent="0.25">
      <c r="A365" s="111">
        <f t="shared" si="23"/>
        <v>360</v>
      </c>
      <c r="F365" s="111" t="str">
        <f t="shared" si="20"/>
        <v>168</v>
      </c>
      <c r="G365" s="111" t="s">
        <v>357</v>
      </c>
      <c r="H365" s="111" t="str">
        <f t="shared" si="21"/>
        <v>00000000</v>
      </c>
      <c r="I365" s="111" t="s">
        <v>359</v>
      </c>
    </row>
    <row r="366" spans="1:9" ht="15" customHeight="1" x14ac:dyDescent="0.25">
      <c r="A366" s="111">
        <f t="shared" si="23"/>
        <v>361</v>
      </c>
      <c r="F366" s="111" t="str">
        <f t="shared" si="20"/>
        <v>169</v>
      </c>
      <c r="G366" s="111" t="s">
        <v>357</v>
      </c>
      <c r="H366" s="111" t="str">
        <f t="shared" si="21"/>
        <v>00000000</v>
      </c>
      <c r="I366" s="111" t="s">
        <v>359</v>
      </c>
    </row>
    <row r="367" spans="1:9" ht="15" customHeight="1" x14ac:dyDescent="0.25">
      <c r="A367" s="111">
        <f t="shared" si="23"/>
        <v>362</v>
      </c>
      <c r="F367" s="111" t="str">
        <f t="shared" si="20"/>
        <v>16A</v>
      </c>
      <c r="G367" s="111" t="s">
        <v>357</v>
      </c>
      <c r="H367" s="111" t="str">
        <f t="shared" si="21"/>
        <v>00000000</v>
      </c>
      <c r="I367" s="111" t="s">
        <v>359</v>
      </c>
    </row>
    <row r="368" spans="1:9" ht="15" customHeight="1" x14ac:dyDescent="0.25">
      <c r="A368" s="111">
        <f t="shared" si="23"/>
        <v>363</v>
      </c>
      <c r="F368" s="111" t="str">
        <f t="shared" si="20"/>
        <v>16B</v>
      </c>
      <c r="G368" s="111" t="s">
        <v>357</v>
      </c>
      <c r="H368" s="111" t="str">
        <f t="shared" si="21"/>
        <v>00000000</v>
      </c>
      <c r="I368" s="111" t="s">
        <v>359</v>
      </c>
    </row>
    <row r="369" spans="1:9" ht="15" customHeight="1" x14ac:dyDescent="0.25">
      <c r="A369" s="111">
        <f t="shared" si="23"/>
        <v>364</v>
      </c>
      <c r="F369" s="111" t="str">
        <f t="shared" si="20"/>
        <v>16C</v>
      </c>
      <c r="G369" s="111" t="s">
        <v>357</v>
      </c>
      <c r="H369" s="111" t="str">
        <f t="shared" si="21"/>
        <v>00000000</v>
      </c>
      <c r="I369" s="111" t="s">
        <v>359</v>
      </c>
    </row>
    <row r="370" spans="1:9" ht="15" customHeight="1" x14ac:dyDescent="0.25">
      <c r="A370" s="111">
        <f t="shared" si="23"/>
        <v>365</v>
      </c>
      <c r="F370" s="111" t="str">
        <f t="shared" si="20"/>
        <v>16D</v>
      </c>
      <c r="G370" s="111" t="s">
        <v>357</v>
      </c>
      <c r="H370" s="111" t="str">
        <f t="shared" si="21"/>
        <v>00000000</v>
      </c>
      <c r="I370" s="111" t="s">
        <v>359</v>
      </c>
    </row>
    <row r="371" spans="1:9" ht="15" customHeight="1" x14ac:dyDescent="0.25">
      <c r="A371" s="111">
        <f t="shared" si="23"/>
        <v>366</v>
      </c>
      <c r="F371" s="111" t="str">
        <f t="shared" si="20"/>
        <v>16E</v>
      </c>
      <c r="G371" s="111" t="s">
        <v>357</v>
      </c>
      <c r="H371" s="111" t="str">
        <f t="shared" si="21"/>
        <v>00000000</v>
      </c>
      <c r="I371" s="111" t="s">
        <v>359</v>
      </c>
    </row>
    <row r="372" spans="1:9" ht="15" customHeight="1" x14ac:dyDescent="0.25">
      <c r="A372" s="111">
        <f t="shared" si="23"/>
        <v>367</v>
      </c>
      <c r="F372" s="111" t="str">
        <f t="shared" si="20"/>
        <v>16F</v>
      </c>
      <c r="G372" s="111" t="s">
        <v>357</v>
      </c>
      <c r="H372" s="111" t="str">
        <f t="shared" si="21"/>
        <v>00000000</v>
      </c>
      <c r="I372" s="111" t="s">
        <v>359</v>
      </c>
    </row>
    <row r="373" spans="1:9" ht="15" customHeight="1" x14ac:dyDescent="0.25">
      <c r="A373" s="111">
        <f t="shared" si="23"/>
        <v>368</v>
      </c>
      <c r="F373" s="111" t="str">
        <f t="shared" si="20"/>
        <v>170</v>
      </c>
      <c r="G373" s="111" t="s">
        <v>357</v>
      </c>
      <c r="H373" s="111" t="str">
        <f t="shared" si="21"/>
        <v>00000000</v>
      </c>
      <c r="I373" s="111" t="s">
        <v>359</v>
      </c>
    </row>
    <row r="374" spans="1:9" ht="15" customHeight="1" x14ac:dyDescent="0.25">
      <c r="A374" s="111">
        <f t="shared" si="23"/>
        <v>369</v>
      </c>
      <c r="F374" s="111" t="str">
        <f t="shared" ref="F374:F437" si="24">DEC2HEX(A374,3)</f>
        <v>171</v>
      </c>
      <c r="G374" s="111" t="s">
        <v>357</v>
      </c>
      <c r="H374" s="111" t="str">
        <f t="shared" ref="H374:H437" si="25">DEC2HEX(HEX2DEC(B374),8)</f>
        <v>00000000</v>
      </c>
      <c r="I374" s="111" t="s">
        <v>359</v>
      </c>
    </row>
    <row r="375" spans="1:9" ht="15" customHeight="1" x14ac:dyDescent="0.25">
      <c r="A375" s="111">
        <f t="shared" ref="A375:A438" si="26">A374+1</f>
        <v>370</v>
      </c>
      <c r="F375" s="111" t="str">
        <f t="shared" si="24"/>
        <v>172</v>
      </c>
      <c r="G375" s="111" t="s">
        <v>357</v>
      </c>
      <c r="H375" s="111" t="str">
        <f t="shared" si="25"/>
        <v>00000000</v>
      </c>
      <c r="I375" s="111" t="s">
        <v>359</v>
      </c>
    </row>
    <row r="376" spans="1:9" ht="15" customHeight="1" x14ac:dyDescent="0.25">
      <c r="A376" s="111">
        <f t="shared" si="26"/>
        <v>371</v>
      </c>
      <c r="F376" s="111" t="str">
        <f t="shared" si="24"/>
        <v>173</v>
      </c>
      <c r="G376" s="111" t="s">
        <v>357</v>
      </c>
      <c r="H376" s="111" t="str">
        <f t="shared" si="25"/>
        <v>00000000</v>
      </c>
      <c r="I376" s="111" t="s">
        <v>359</v>
      </c>
    </row>
    <row r="377" spans="1:9" ht="15" customHeight="1" x14ac:dyDescent="0.25">
      <c r="A377" s="111">
        <f t="shared" si="26"/>
        <v>372</v>
      </c>
      <c r="F377" s="111" t="str">
        <f t="shared" si="24"/>
        <v>174</v>
      </c>
      <c r="G377" s="111" t="s">
        <v>357</v>
      </c>
      <c r="H377" s="111" t="str">
        <f t="shared" si="25"/>
        <v>00000000</v>
      </c>
      <c r="I377" s="111" t="s">
        <v>359</v>
      </c>
    </row>
    <row r="378" spans="1:9" ht="15" customHeight="1" x14ac:dyDescent="0.25">
      <c r="A378" s="111">
        <f t="shared" si="26"/>
        <v>373</v>
      </c>
      <c r="F378" s="111" t="str">
        <f t="shared" si="24"/>
        <v>175</v>
      </c>
      <c r="G378" s="111" t="s">
        <v>357</v>
      </c>
      <c r="H378" s="111" t="str">
        <f t="shared" si="25"/>
        <v>00000000</v>
      </c>
      <c r="I378" s="111" t="s">
        <v>359</v>
      </c>
    </row>
    <row r="379" spans="1:9" ht="15" customHeight="1" x14ac:dyDescent="0.25">
      <c r="A379" s="111">
        <f t="shared" si="26"/>
        <v>374</v>
      </c>
      <c r="F379" s="111" t="str">
        <f t="shared" si="24"/>
        <v>176</v>
      </c>
      <c r="G379" s="111" t="s">
        <v>357</v>
      </c>
      <c r="H379" s="111" t="str">
        <f t="shared" si="25"/>
        <v>00000000</v>
      </c>
      <c r="I379" s="111" t="s">
        <v>359</v>
      </c>
    </row>
    <row r="380" spans="1:9" ht="15" customHeight="1" x14ac:dyDescent="0.25">
      <c r="A380" s="111">
        <f t="shared" si="26"/>
        <v>375</v>
      </c>
      <c r="F380" s="111" t="str">
        <f t="shared" si="24"/>
        <v>177</v>
      </c>
      <c r="G380" s="111" t="s">
        <v>357</v>
      </c>
      <c r="H380" s="111" t="str">
        <f t="shared" si="25"/>
        <v>00000000</v>
      </c>
      <c r="I380" s="111" t="s">
        <v>359</v>
      </c>
    </row>
    <row r="381" spans="1:9" ht="15" customHeight="1" x14ac:dyDescent="0.25">
      <c r="A381" s="111">
        <f t="shared" si="26"/>
        <v>376</v>
      </c>
      <c r="F381" s="111" t="str">
        <f t="shared" si="24"/>
        <v>178</v>
      </c>
      <c r="G381" s="111" t="s">
        <v>357</v>
      </c>
      <c r="H381" s="111" t="str">
        <f t="shared" si="25"/>
        <v>00000000</v>
      </c>
      <c r="I381" s="111" t="s">
        <v>359</v>
      </c>
    </row>
    <row r="382" spans="1:9" ht="15" customHeight="1" x14ac:dyDescent="0.25">
      <c r="A382" s="111">
        <f t="shared" si="26"/>
        <v>377</v>
      </c>
      <c r="F382" s="111" t="str">
        <f t="shared" si="24"/>
        <v>179</v>
      </c>
      <c r="G382" s="111" t="s">
        <v>357</v>
      </c>
      <c r="H382" s="111" t="str">
        <f t="shared" si="25"/>
        <v>00000000</v>
      </c>
      <c r="I382" s="111" t="s">
        <v>359</v>
      </c>
    </row>
    <row r="383" spans="1:9" ht="15" customHeight="1" x14ac:dyDescent="0.25">
      <c r="A383" s="111">
        <f t="shared" si="26"/>
        <v>378</v>
      </c>
      <c r="F383" s="111" t="str">
        <f t="shared" si="24"/>
        <v>17A</v>
      </c>
      <c r="G383" s="111" t="s">
        <v>357</v>
      </c>
      <c r="H383" s="111" t="str">
        <f t="shared" si="25"/>
        <v>00000000</v>
      </c>
      <c r="I383" s="111" t="s">
        <v>359</v>
      </c>
    </row>
    <row r="384" spans="1:9" ht="15" customHeight="1" x14ac:dyDescent="0.25">
      <c r="A384" s="111">
        <f t="shared" si="26"/>
        <v>379</v>
      </c>
      <c r="F384" s="111" t="str">
        <f t="shared" si="24"/>
        <v>17B</v>
      </c>
      <c r="G384" s="111" t="s">
        <v>357</v>
      </c>
      <c r="H384" s="111" t="str">
        <f t="shared" si="25"/>
        <v>00000000</v>
      </c>
      <c r="I384" s="111" t="s">
        <v>359</v>
      </c>
    </row>
    <row r="385" spans="1:9" ht="15" customHeight="1" x14ac:dyDescent="0.25">
      <c r="A385" s="111">
        <f t="shared" si="26"/>
        <v>380</v>
      </c>
      <c r="F385" s="111" t="str">
        <f t="shared" si="24"/>
        <v>17C</v>
      </c>
      <c r="G385" s="111" t="s">
        <v>357</v>
      </c>
      <c r="H385" s="111" t="str">
        <f t="shared" si="25"/>
        <v>00000000</v>
      </c>
      <c r="I385" s="111" t="s">
        <v>359</v>
      </c>
    </row>
    <row r="386" spans="1:9" ht="15" customHeight="1" x14ac:dyDescent="0.25">
      <c r="A386" s="111">
        <f t="shared" si="26"/>
        <v>381</v>
      </c>
      <c r="F386" s="111" t="str">
        <f t="shared" si="24"/>
        <v>17D</v>
      </c>
      <c r="G386" s="111" t="s">
        <v>357</v>
      </c>
      <c r="H386" s="111" t="str">
        <f t="shared" si="25"/>
        <v>00000000</v>
      </c>
      <c r="I386" s="111" t="s">
        <v>359</v>
      </c>
    </row>
    <row r="387" spans="1:9" ht="15" customHeight="1" x14ac:dyDescent="0.25">
      <c r="A387" s="111">
        <f t="shared" si="26"/>
        <v>382</v>
      </c>
      <c r="F387" s="111" t="str">
        <f t="shared" si="24"/>
        <v>17E</v>
      </c>
      <c r="G387" s="111" t="s">
        <v>357</v>
      </c>
      <c r="H387" s="111" t="str">
        <f t="shared" si="25"/>
        <v>00000000</v>
      </c>
      <c r="I387" s="111" t="s">
        <v>359</v>
      </c>
    </row>
    <row r="388" spans="1:9" ht="15" customHeight="1" x14ac:dyDescent="0.25">
      <c r="A388" s="111">
        <f t="shared" si="26"/>
        <v>383</v>
      </c>
      <c r="F388" s="111" t="str">
        <f t="shared" si="24"/>
        <v>17F</v>
      </c>
      <c r="G388" s="111" t="s">
        <v>357</v>
      </c>
      <c r="H388" s="111" t="str">
        <f t="shared" si="25"/>
        <v>00000000</v>
      </c>
      <c r="I388" s="111" t="s">
        <v>359</v>
      </c>
    </row>
    <row r="389" spans="1:9" ht="15" customHeight="1" x14ac:dyDescent="0.25">
      <c r="A389" s="111">
        <f t="shared" si="26"/>
        <v>384</v>
      </c>
      <c r="F389" s="111" t="str">
        <f t="shared" si="24"/>
        <v>180</v>
      </c>
      <c r="G389" s="111" t="s">
        <v>357</v>
      </c>
      <c r="H389" s="111" t="str">
        <f t="shared" si="25"/>
        <v>00000000</v>
      </c>
      <c r="I389" s="111" t="s">
        <v>359</v>
      </c>
    </row>
    <row r="390" spans="1:9" ht="15" customHeight="1" x14ac:dyDescent="0.25">
      <c r="A390" s="111">
        <f t="shared" si="26"/>
        <v>385</v>
      </c>
      <c r="F390" s="111" t="str">
        <f t="shared" si="24"/>
        <v>181</v>
      </c>
      <c r="G390" s="111" t="s">
        <v>357</v>
      </c>
      <c r="H390" s="111" t="str">
        <f t="shared" si="25"/>
        <v>00000000</v>
      </c>
      <c r="I390" s="111" t="s">
        <v>359</v>
      </c>
    </row>
    <row r="391" spans="1:9" ht="15" customHeight="1" x14ac:dyDescent="0.25">
      <c r="A391" s="111">
        <f t="shared" si="26"/>
        <v>386</v>
      </c>
      <c r="F391" s="111" t="str">
        <f t="shared" si="24"/>
        <v>182</v>
      </c>
      <c r="G391" s="111" t="s">
        <v>357</v>
      </c>
      <c r="H391" s="111" t="str">
        <f t="shared" si="25"/>
        <v>00000000</v>
      </c>
      <c r="I391" s="111" t="s">
        <v>359</v>
      </c>
    </row>
    <row r="392" spans="1:9" ht="15" customHeight="1" x14ac:dyDescent="0.25">
      <c r="A392" s="111">
        <f t="shared" si="26"/>
        <v>387</v>
      </c>
      <c r="F392" s="111" t="str">
        <f t="shared" si="24"/>
        <v>183</v>
      </c>
      <c r="G392" s="111" t="s">
        <v>357</v>
      </c>
      <c r="H392" s="111" t="str">
        <f t="shared" si="25"/>
        <v>00000000</v>
      </c>
      <c r="I392" s="111" t="s">
        <v>359</v>
      </c>
    </row>
    <row r="393" spans="1:9" ht="15" customHeight="1" x14ac:dyDescent="0.25">
      <c r="A393" s="111">
        <f t="shared" si="26"/>
        <v>388</v>
      </c>
      <c r="F393" s="111" t="str">
        <f t="shared" si="24"/>
        <v>184</v>
      </c>
      <c r="G393" s="111" t="s">
        <v>357</v>
      </c>
      <c r="H393" s="111" t="str">
        <f t="shared" si="25"/>
        <v>00000000</v>
      </c>
      <c r="I393" s="111" t="s">
        <v>359</v>
      </c>
    </row>
    <row r="394" spans="1:9" ht="15" customHeight="1" x14ac:dyDescent="0.25">
      <c r="A394" s="111">
        <f t="shared" si="26"/>
        <v>389</v>
      </c>
      <c r="F394" s="111" t="str">
        <f t="shared" si="24"/>
        <v>185</v>
      </c>
      <c r="G394" s="111" t="s">
        <v>357</v>
      </c>
      <c r="H394" s="111" t="str">
        <f t="shared" si="25"/>
        <v>00000000</v>
      </c>
      <c r="I394" s="111" t="s">
        <v>359</v>
      </c>
    </row>
    <row r="395" spans="1:9" ht="15" customHeight="1" x14ac:dyDescent="0.25">
      <c r="A395" s="111">
        <f t="shared" si="26"/>
        <v>390</v>
      </c>
      <c r="F395" s="111" t="str">
        <f t="shared" si="24"/>
        <v>186</v>
      </c>
      <c r="G395" s="111" t="s">
        <v>357</v>
      </c>
      <c r="H395" s="111" t="str">
        <f t="shared" si="25"/>
        <v>00000000</v>
      </c>
      <c r="I395" s="111" t="s">
        <v>359</v>
      </c>
    </row>
    <row r="396" spans="1:9" ht="15" customHeight="1" x14ac:dyDescent="0.25">
      <c r="A396" s="111">
        <f t="shared" si="26"/>
        <v>391</v>
      </c>
      <c r="F396" s="111" t="str">
        <f t="shared" si="24"/>
        <v>187</v>
      </c>
      <c r="G396" s="111" t="s">
        <v>357</v>
      </c>
      <c r="H396" s="111" t="str">
        <f t="shared" si="25"/>
        <v>00000000</v>
      </c>
      <c r="I396" s="111" t="s">
        <v>359</v>
      </c>
    </row>
    <row r="397" spans="1:9" ht="15" customHeight="1" x14ac:dyDescent="0.25">
      <c r="A397" s="111">
        <f t="shared" si="26"/>
        <v>392</v>
      </c>
      <c r="F397" s="111" t="str">
        <f t="shared" si="24"/>
        <v>188</v>
      </c>
      <c r="G397" s="111" t="s">
        <v>357</v>
      </c>
      <c r="H397" s="111" t="str">
        <f t="shared" si="25"/>
        <v>00000000</v>
      </c>
      <c r="I397" s="111" t="s">
        <v>359</v>
      </c>
    </row>
    <row r="398" spans="1:9" ht="15" customHeight="1" x14ac:dyDescent="0.25">
      <c r="A398" s="111">
        <f t="shared" si="26"/>
        <v>393</v>
      </c>
      <c r="F398" s="111" t="str">
        <f t="shared" si="24"/>
        <v>189</v>
      </c>
      <c r="G398" s="111" t="s">
        <v>357</v>
      </c>
      <c r="H398" s="111" t="str">
        <f t="shared" si="25"/>
        <v>00000000</v>
      </c>
      <c r="I398" s="111" t="s">
        <v>359</v>
      </c>
    </row>
    <row r="399" spans="1:9" ht="15" customHeight="1" x14ac:dyDescent="0.25">
      <c r="A399" s="111">
        <f t="shared" si="26"/>
        <v>394</v>
      </c>
      <c r="F399" s="111" t="str">
        <f t="shared" si="24"/>
        <v>18A</v>
      </c>
      <c r="G399" s="111" t="s">
        <v>357</v>
      </c>
      <c r="H399" s="111" t="str">
        <f t="shared" si="25"/>
        <v>00000000</v>
      </c>
      <c r="I399" s="111" t="s">
        <v>359</v>
      </c>
    </row>
    <row r="400" spans="1:9" ht="15" customHeight="1" x14ac:dyDescent="0.25">
      <c r="A400" s="111">
        <f t="shared" si="26"/>
        <v>395</v>
      </c>
      <c r="F400" s="111" t="str">
        <f t="shared" si="24"/>
        <v>18B</v>
      </c>
      <c r="G400" s="111" t="s">
        <v>357</v>
      </c>
      <c r="H400" s="111" t="str">
        <f t="shared" si="25"/>
        <v>00000000</v>
      </c>
      <c r="I400" s="111" t="s">
        <v>359</v>
      </c>
    </row>
    <row r="401" spans="1:9" ht="15" customHeight="1" x14ac:dyDescent="0.25">
      <c r="A401" s="111">
        <f t="shared" si="26"/>
        <v>396</v>
      </c>
      <c r="F401" s="111" t="str">
        <f t="shared" si="24"/>
        <v>18C</v>
      </c>
      <c r="G401" s="111" t="s">
        <v>357</v>
      </c>
      <c r="H401" s="111" t="str">
        <f t="shared" si="25"/>
        <v>00000000</v>
      </c>
      <c r="I401" s="111" t="s">
        <v>359</v>
      </c>
    </row>
    <row r="402" spans="1:9" ht="15" customHeight="1" x14ac:dyDescent="0.25">
      <c r="A402" s="111">
        <f t="shared" si="26"/>
        <v>397</v>
      </c>
      <c r="F402" s="111" t="str">
        <f t="shared" si="24"/>
        <v>18D</v>
      </c>
      <c r="G402" s="111" t="s">
        <v>357</v>
      </c>
      <c r="H402" s="111" t="str">
        <f t="shared" si="25"/>
        <v>00000000</v>
      </c>
      <c r="I402" s="111" t="s">
        <v>359</v>
      </c>
    </row>
    <row r="403" spans="1:9" ht="15" customHeight="1" x14ac:dyDescent="0.25">
      <c r="A403" s="111">
        <f t="shared" si="26"/>
        <v>398</v>
      </c>
      <c r="F403" s="111" t="str">
        <f t="shared" si="24"/>
        <v>18E</v>
      </c>
      <c r="G403" s="111" t="s">
        <v>357</v>
      </c>
      <c r="H403" s="111" t="str">
        <f t="shared" si="25"/>
        <v>00000000</v>
      </c>
      <c r="I403" s="111" t="s">
        <v>359</v>
      </c>
    </row>
    <row r="404" spans="1:9" ht="15" customHeight="1" x14ac:dyDescent="0.25">
      <c r="A404" s="111">
        <f t="shared" si="26"/>
        <v>399</v>
      </c>
      <c r="F404" s="111" t="str">
        <f t="shared" si="24"/>
        <v>18F</v>
      </c>
      <c r="G404" s="111" t="s">
        <v>357</v>
      </c>
      <c r="H404" s="111" t="str">
        <f t="shared" si="25"/>
        <v>00000000</v>
      </c>
      <c r="I404" s="111" t="s">
        <v>359</v>
      </c>
    </row>
    <row r="405" spans="1:9" ht="15" customHeight="1" x14ac:dyDescent="0.25">
      <c r="A405" s="111">
        <f t="shared" si="26"/>
        <v>400</v>
      </c>
      <c r="F405" s="111" t="str">
        <f t="shared" si="24"/>
        <v>190</v>
      </c>
      <c r="G405" s="111" t="s">
        <v>357</v>
      </c>
      <c r="H405" s="111" t="str">
        <f t="shared" si="25"/>
        <v>00000000</v>
      </c>
      <c r="I405" s="111" t="s">
        <v>359</v>
      </c>
    </row>
    <row r="406" spans="1:9" ht="15" customHeight="1" x14ac:dyDescent="0.25">
      <c r="A406" s="111">
        <f t="shared" si="26"/>
        <v>401</v>
      </c>
      <c r="F406" s="111" t="str">
        <f t="shared" si="24"/>
        <v>191</v>
      </c>
      <c r="G406" s="111" t="s">
        <v>357</v>
      </c>
      <c r="H406" s="111" t="str">
        <f t="shared" si="25"/>
        <v>00000000</v>
      </c>
      <c r="I406" s="111" t="s">
        <v>359</v>
      </c>
    </row>
    <row r="407" spans="1:9" ht="15" customHeight="1" x14ac:dyDescent="0.25">
      <c r="A407" s="111">
        <f t="shared" si="26"/>
        <v>402</v>
      </c>
      <c r="F407" s="111" t="str">
        <f t="shared" si="24"/>
        <v>192</v>
      </c>
      <c r="G407" s="111" t="s">
        <v>357</v>
      </c>
      <c r="H407" s="111" t="str">
        <f t="shared" si="25"/>
        <v>00000000</v>
      </c>
      <c r="I407" s="111" t="s">
        <v>359</v>
      </c>
    </row>
    <row r="408" spans="1:9" ht="15" customHeight="1" x14ac:dyDescent="0.25">
      <c r="A408" s="111">
        <f t="shared" si="26"/>
        <v>403</v>
      </c>
      <c r="F408" s="111" t="str">
        <f t="shared" si="24"/>
        <v>193</v>
      </c>
      <c r="G408" s="111" t="s">
        <v>357</v>
      </c>
      <c r="H408" s="111" t="str">
        <f t="shared" si="25"/>
        <v>00000000</v>
      </c>
      <c r="I408" s="111" t="s">
        <v>359</v>
      </c>
    </row>
    <row r="409" spans="1:9" ht="15" customHeight="1" x14ac:dyDescent="0.25">
      <c r="A409" s="111">
        <f t="shared" si="26"/>
        <v>404</v>
      </c>
      <c r="F409" s="111" t="str">
        <f t="shared" si="24"/>
        <v>194</v>
      </c>
      <c r="G409" s="111" t="s">
        <v>357</v>
      </c>
      <c r="H409" s="111" t="str">
        <f t="shared" si="25"/>
        <v>00000000</v>
      </c>
      <c r="I409" s="111" t="s">
        <v>359</v>
      </c>
    </row>
    <row r="410" spans="1:9" ht="15" customHeight="1" x14ac:dyDescent="0.25">
      <c r="A410" s="111">
        <f t="shared" si="26"/>
        <v>405</v>
      </c>
      <c r="F410" s="111" t="str">
        <f t="shared" si="24"/>
        <v>195</v>
      </c>
      <c r="G410" s="111" t="s">
        <v>357</v>
      </c>
      <c r="H410" s="111" t="str">
        <f t="shared" si="25"/>
        <v>00000000</v>
      </c>
      <c r="I410" s="111" t="s">
        <v>359</v>
      </c>
    </row>
    <row r="411" spans="1:9" ht="15" customHeight="1" x14ac:dyDescent="0.25">
      <c r="A411" s="111">
        <f t="shared" si="26"/>
        <v>406</v>
      </c>
      <c r="F411" s="111" t="str">
        <f t="shared" si="24"/>
        <v>196</v>
      </c>
      <c r="G411" s="111" t="s">
        <v>357</v>
      </c>
      <c r="H411" s="111" t="str">
        <f t="shared" si="25"/>
        <v>00000000</v>
      </c>
      <c r="I411" s="111" t="s">
        <v>359</v>
      </c>
    </row>
    <row r="412" spans="1:9" ht="15" customHeight="1" x14ac:dyDescent="0.25">
      <c r="A412" s="111">
        <f t="shared" si="26"/>
        <v>407</v>
      </c>
      <c r="F412" s="111" t="str">
        <f t="shared" si="24"/>
        <v>197</v>
      </c>
      <c r="G412" s="111" t="s">
        <v>357</v>
      </c>
      <c r="H412" s="111" t="str">
        <f t="shared" si="25"/>
        <v>00000000</v>
      </c>
      <c r="I412" s="111" t="s">
        <v>359</v>
      </c>
    </row>
    <row r="413" spans="1:9" ht="15" customHeight="1" x14ac:dyDescent="0.25">
      <c r="A413" s="111">
        <f t="shared" si="26"/>
        <v>408</v>
      </c>
      <c r="F413" s="111" t="str">
        <f t="shared" si="24"/>
        <v>198</v>
      </c>
      <c r="G413" s="111" t="s">
        <v>357</v>
      </c>
      <c r="H413" s="111" t="str">
        <f t="shared" si="25"/>
        <v>00000000</v>
      </c>
      <c r="I413" s="111" t="s">
        <v>359</v>
      </c>
    </row>
    <row r="414" spans="1:9" ht="15" customHeight="1" x14ac:dyDescent="0.25">
      <c r="A414" s="111">
        <f t="shared" si="26"/>
        <v>409</v>
      </c>
      <c r="F414" s="111" t="str">
        <f t="shared" si="24"/>
        <v>199</v>
      </c>
      <c r="G414" s="111" t="s">
        <v>357</v>
      </c>
      <c r="H414" s="111" t="str">
        <f t="shared" si="25"/>
        <v>00000000</v>
      </c>
      <c r="I414" s="111" t="s">
        <v>359</v>
      </c>
    </row>
    <row r="415" spans="1:9" ht="15" customHeight="1" x14ac:dyDescent="0.25">
      <c r="A415" s="111">
        <f t="shared" si="26"/>
        <v>410</v>
      </c>
      <c r="F415" s="111" t="str">
        <f t="shared" si="24"/>
        <v>19A</v>
      </c>
      <c r="G415" s="111" t="s">
        <v>357</v>
      </c>
      <c r="H415" s="111" t="str">
        <f t="shared" si="25"/>
        <v>00000000</v>
      </c>
      <c r="I415" s="111" t="s">
        <v>359</v>
      </c>
    </row>
    <row r="416" spans="1:9" ht="15" customHeight="1" x14ac:dyDescent="0.25">
      <c r="A416" s="111">
        <f t="shared" si="26"/>
        <v>411</v>
      </c>
      <c r="F416" s="111" t="str">
        <f t="shared" si="24"/>
        <v>19B</v>
      </c>
      <c r="G416" s="111" t="s">
        <v>357</v>
      </c>
      <c r="H416" s="111" t="str">
        <f t="shared" si="25"/>
        <v>00000000</v>
      </c>
      <c r="I416" s="111" t="s">
        <v>359</v>
      </c>
    </row>
    <row r="417" spans="1:9" ht="15" customHeight="1" x14ac:dyDescent="0.25">
      <c r="A417" s="111">
        <f t="shared" si="26"/>
        <v>412</v>
      </c>
      <c r="F417" s="111" t="str">
        <f t="shared" si="24"/>
        <v>19C</v>
      </c>
      <c r="G417" s="111" t="s">
        <v>357</v>
      </c>
      <c r="H417" s="111" t="str">
        <f t="shared" si="25"/>
        <v>00000000</v>
      </c>
      <c r="I417" s="111" t="s">
        <v>359</v>
      </c>
    </row>
    <row r="418" spans="1:9" ht="15" customHeight="1" x14ac:dyDescent="0.25">
      <c r="A418" s="111">
        <f t="shared" si="26"/>
        <v>413</v>
      </c>
      <c r="F418" s="111" t="str">
        <f t="shared" si="24"/>
        <v>19D</v>
      </c>
      <c r="G418" s="111" t="s">
        <v>357</v>
      </c>
      <c r="H418" s="111" t="str">
        <f t="shared" si="25"/>
        <v>00000000</v>
      </c>
      <c r="I418" s="111" t="s">
        <v>359</v>
      </c>
    </row>
    <row r="419" spans="1:9" ht="15" customHeight="1" x14ac:dyDescent="0.25">
      <c r="A419" s="111">
        <f t="shared" si="26"/>
        <v>414</v>
      </c>
      <c r="F419" s="111" t="str">
        <f t="shared" si="24"/>
        <v>19E</v>
      </c>
      <c r="G419" s="111" t="s">
        <v>357</v>
      </c>
      <c r="H419" s="111" t="str">
        <f t="shared" si="25"/>
        <v>00000000</v>
      </c>
      <c r="I419" s="111" t="s">
        <v>359</v>
      </c>
    </row>
    <row r="420" spans="1:9" ht="15" customHeight="1" x14ac:dyDescent="0.25">
      <c r="A420" s="111">
        <f t="shared" si="26"/>
        <v>415</v>
      </c>
      <c r="F420" s="111" t="str">
        <f t="shared" si="24"/>
        <v>19F</v>
      </c>
      <c r="G420" s="111" t="s">
        <v>357</v>
      </c>
      <c r="H420" s="111" t="str">
        <f t="shared" si="25"/>
        <v>00000000</v>
      </c>
      <c r="I420" s="111" t="s">
        <v>359</v>
      </c>
    </row>
    <row r="421" spans="1:9" ht="15" customHeight="1" x14ac:dyDescent="0.25">
      <c r="A421" s="111">
        <f t="shared" si="26"/>
        <v>416</v>
      </c>
      <c r="F421" s="111" t="str">
        <f t="shared" si="24"/>
        <v>1A0</v>
      </c>
      <c r="G421" s="111" t="s">
        <v>357</v>
      </c>
      <c r="H421" s="111" t="str">
        <f t="shared" si="25"/>
        <v>00000000</v>
      </c>
      <c r="I421" s="111" t="s">
        <v>359</v>
      </c>
    </row>
    <row r="422" spans="1:9" ht="15" customHeight="1" x14ac:dyDescent="0.25">
      <c r="A422" s="111">
        <f t="shared" si="26"/>
        <v>417</v>
      </c>
      <c r="F422" s="111" t="str">
        <f t="shared" si="24"/>
        <v>1A1</v>
      </c>
      <c r="G422" s="111" t="s">
        <v>357</v>
      </c>
      <c r="H422" s="111" t="str">
        <f t="shared" si="25"/>
        <v>00000000</v>
      </c>
      <c r="I422" s="111" t="s">
        <v>359</v>
      </c>
    </row>
    <row r="423" spans="1:9" ht="15" customHeight="1" x14ac:dyDescent="0.25">
      <c r="A423" s="111">
        <f t="shared" si="26"/>
        <v>418</v>
      </c>
      <c r="F423" s="111" t="str">
        <f t="shared" si="24"/>
        <v>1A2</v>
      </c>
      <c r="G423" s="111" t="s">
        <v>357</v>
      </c>
      <c r="H423" s="111" t="str">
        <f t="shared" si="25"/>
        <v>00000000</v>
      </c>
      <c r="I423" s="111" t="s">
        <v>359</v>
      </c>
    </row>
    <row r="424" spans="1:9" ht="15" customHeight="1" x14ac:dyDescent="0.25">
      <c r="A424" s="111">
        <f t="shared" si="26"/>
        <v>419</v>
      </c>
      <c r="F424" s="111" t="str">
        <f t="shared" si="24"/>
        <v>1A3</v>
      </c>
      <c r="G424" s="111" t="s">
        <v>357</v>
      </c>
      <c r="H424" s="111" t="str">
        <f t="shared" si="25"/>
        <v>00000000</v>
      </c>
      <c r="I424" s="111" t="s">
        <v>359</v>
      </c>
    </row>
    <row r="425" spans="1:9" ht="15" customHeight="1" x14ac:dyDescent="0.25">
      <c r="A425" s="111">
        <f t="shared" si="26"/>
        <v>420</v>
      </c>
      <c r="F425" s="111" t="str">
        <f t="shared" si="24"/>
        <v>1A4</v>
      </c>
      <c r="G425" s="111" t="s">
        <v>357</v>
      </c>
      <c r="H425" s="111" t="str">
        <f t="shared" si="25"/>
        <v>00000000</v>
      </c>
      <c r="I425" s="111" t="s">
        <v>359</v>
      </c>
    </row>
    <row r="426" spans="1:9" ht="15" customHeight="1" x14ac:dyDescent="0.25">
      <c r="A426" s="111">
        <f t="shared" si="26"/>
        <v>421</v>
      </c>
      <c r="F426" s="111" t="str">
        <f t="shared" si="24"/>
        <v>1A5</v>
      </c>
      <c r="G426" s="111" t="s">
        <v>357</v>
      </c>
      <c r="H426" s="111" t="str">
        <f t="shared" si="25"/>
        <v>00000000</v>
      </c>
      <c r="I426" s="111" t="s">
        <v>359</v>
      </c>
    </row>
    <row r="427" spans="1:9" ht="15" customHeight="1" x14ac:dyDescent="0.25">
      <c r="A427" s="111">
        <f t="shared" si="26"/>
        <v>422</v>
      </c>
      <c r="F427" s="111" t="str">
        <f t="shared" si="24"/>
        <v>1A6</v>
      </c>
      <c r="G427" s="111" t="s">
        <v>357</v>
      </c>
      <c r="H427" s="111" t="str">
        <f t="shared" si="25"/>
        <v>00000000</v>
      </c>
      <c r="I427" s="111" t="s">
        <v>359</v>
      </c>
    </row>
    <row r="428" spans="1:9" ht="15" customHeight="1" x14ac:dyDescent="0.25">
      <c r="A428" s="111">
        <f t="shared" si="26"/>
        <v>423</v>
      </c>
      <c r="F428" s="111" t="str">
        <f t="shared" si="24"/>
        <v>1A7</v>
      </c>
      <c r="G428" s="111" t="s">
        <v>357</v>
      </c>
      <c r="H428" s="111" t="str">
        <f t="shared" si="25"/>
        <v>00000000</v>
      </c>
      <c r="I428" s="111" t="s">
        <v>359</v>
      </c>
    </row>
    <row r="429" spans="1:9" ht="15" customHeight="1" x14ac:dyDescent="0.25">
      <c r="A429" s="111">
        <f t="shared" si="26"/>
        <v>424</v>
      </c>
      <c r="F429" s="111" t="str">
        <f t="shared" si="24"/>
        <v>1A8</v>
      </c>
      <c r="G429" s="111" t="s">
        <v>357</v>
      </c>
      <c r="H429" s="111" t="str">
        <f t="shared" si="25"/>
        <v>00000000</v>
      </c>
      <c r="I429" s="111" t="s">
        <v>359</v>
      </c>
    </row>
    <row r="430" spans="1:9" ht="15" customHeight="1" x14ac:dyDescent="0.25">
      <c r="A430" s="111">
        <f t="shared" si="26"/>
        <v>425</v>
      </c>
      <c r="F430" s="111" t="str">
        <f t="shared" si="24"/>
        <v>1A9</v>
      </c>
      <c r="G430" s="111" t="s">
        <v>357</v>
      </c>
      <c r="H430" s="111" t="str">
        <f t="shared" si="25"/>
        <v>00000000</v>
      </c>
      <c r="I430" s="111" t="s">
        <v>359</v>
      </c>
    </row>
    <row r="431" spans="1:9" ht="15" customHeight="1" x14ac:dyDescent="0.25">
      <c r="A431" s="111">
        <f t="shared" si="26"/>
        <v>426</v>
      </c>
      <c r="F431" s="111" t="str">
        <f t="shared" si="24"/>
        <v>1AA</v>
      </c>
      <c r="G431" s="111" t="s">
        <v>357</v>
      </c>
      <c r="H431" s="111" t="str">
        <f t="shared" si="25"/>
        <v>00000000</v>
      </c>
      <c r="I431" s="111" t="s">
        <v>359</v>
      </c>
    </row>
    <row r="432" spans="1:9" ht="15" customHeight="1" x14ac:dyDescent="0.25">
      <c r="A432" s="111">
        <f t="shared" si="26"/>
        <v>427</v>
      </c>
      <c r="F432" s="111" t="str">
        <f t="shared" si="24"/>
        <v>1AB</v>
      </c>
      <c r="G432" s="111" t="s">
        <v>357</v>
      </c>
      <c r="H432" s="111" t="str">
        <f t="shared" si="25"/>
        <v>00000000</v>
      </c>
      <c r="I432" s="111" t="s">
        <v>359</v>
      </c>
    </row>
    <row r="433" spans="1:9" ht="15" customHeight="1" x14ac:dyDescent="0.25">
      <c r="A433" s="111">
        <f t="shared" si="26"/>
        <v>428</v>
      </c>
      <c r="F433" s="111" t="str">
        <f t="shared" si="24"/>
        <v>1AC</v>
      </c>
      <c r="G433" s="111" t="s">
        <v>357</v>
      </c>
      <c r="H433" s="111" t="str">
        <f t="shared" si="25"/>
        <v>00000000</v>
      </c>
      <c r="I433" s="111" t="s">
        <v>359</v>
      </c>
    </row>
    <row r="434" spans="1:9" ht="15" customHeight="1" x14ac:dyDescent="0.25">
      <c r="A434" s="111">
        <f t="shared" si="26"/>
        <v>429</v>
      </c>
      <c r="F434" s="111" t="str">
        <f t="shared" si="24"/>
        <v>1AD</v>
      </c>
      <c r="G434" s="111" t="s">
        <v>357</v>
      </c>
      <c r="H434" s="111" t="str">
        <f t="shared" si="25"/>
        <v>00000000</v>
      </c>
      <c r="I434" s="111" t="s">
        <v>359</v>
      </c>
    </row>
    <row r="435" spans="1:9" ht="15" customHeight="1" x14ac:dyDescent="0.25">
      <c r="A435" s="111">
        <f t="shared" si="26"/>
        <v>430</v>
      </c>
      <c r="F435" s="111" t="str">
        <f t="shared" si="24"/>
        <v>1AE</v>
      </c>
      <c r="G435" s="111" t="s">
        <v>357</v>
      </c>
      <c r="H435" s="111" t="str">
        <f t="shared" si="25"/>
        <v>00000000</v>
      </c>
      <c r="I435" s="111" t="s">
        <v>359</v>
      </c>
    </row>
    <row r="436" spans="1:9" ht="15" customHeight="1" x14ac:dyDescent="0.25">
      <c r="A436" s="111">
        <f t="shared" si="26"/>
        <v>431</v>
      </c>
      <c r="F436" s="111" t="str">
        <f t="shared" si="24"/>
        <v>1AF</v>
      </c>
      <c r="G436" s="111" t="s">
        <v>357</v>
      </c>
      <c r="H436" s="111" t="str">
        <f t="shared" si="25"/>
        <v>00000000</v>
      </c>
      <c r="I436" s="111" t="s">
        <v>359</v>
      </c>
    </row>
    <row r="437" spans="1:9" ht="15" customHeight="1" x14ac:dyDescent="0.25">
      <c r="A437" s="111">
        <f t="shared" si="26"/>
        <v>432</v>
      </c>
      <c r="F437" s="111" t="str">
        <f t="shared" si="24"/>
        <v>1B0</v>
      </c>
      <c r="G437" s="111" t="s">
        <v>357</v>
      </c>
      <c r="H437" s="111" t="str">
        <f t="shared" si="25"/>
        <v>00000000</v>
      </c>
      <c r="I437" s="111" t="s">
        <v>359</v>
      </c>
    </row>
    <row r="438" spans="1:9" ht="15" customHeight="1" x14ac:dyDescent="0.25">
      <c r="A438" s="111">
        <f t="shared" si="26"/>
        <v>433</v>
      </c>
      <c r="F438" s="111" t="str">
        <f t="shared" ref="F438:F501" si="27">DEC2HEX(A438,3)</f>
        <v>1B1</v>
      </c>
      <c r="G438" s="111" t="s">
        <v>357</v>
      </c>
      <c r="H438" s="111" t="str">
        <f t="shared" ref="H438:H501" si="28">DEC2HEX(HEX2DEC(B438),8)</f>
        <v>00000000</v>
      </c>
      <c r="I438" s="111" t="s">
        <v>359</v>
      </c>
    </row>
    <row r="439" spans="1:9" ht="15" customHeight="1" x14ac:dyDescent="0.25">
      <c r="A439" s="111">
        <f t="shared" ref="A439:A502" si="29">A438+1</f>
        <v>434</v>
      </c>
      <c r="F439" s="111" t="str">
        <f t="shared" si="27"/>
        <v>1B2</v>
      </c>
      <c r="G439" s="111" t="s">
        <v>357</v>
      </c>
      <c r="H439" s="111" t="str">
        <f t="shared" si="28"/>
        <v>00000000</v>
      </c>
      <c r="I439" s="111" t="s">
        <v>359</v>
      </c>
    </row>
    <row r="440" spans="1:9" ht="15" customHeight="1" x14ac:dyDescent="0.25">
      <c r="A440" s="111">
        <f t="shared" si="29"/>
        <v>435</v>
      </c>
      <c r="F440" s="111" t="str">
        <f t="shared" si="27"/>
        <v>1B3</v>
      </c>
      <c r="G440" s="111" t="s">
        <v>357</v>
      </c>
      <c r="H440" s="111" t="str">
        <f t="shared" si="28"/>
        <v>00000000</v>
      </c>
      <c r="I440" s="111" t="s">
        <v>359</v>
      </c>
    </row>
    <row r="441" spans="1:9" ht="15" customHeight="1" x14ac:dyDescent="0.25">
      <c r="A441" s="111">
        <f t="shared" si="29"/>
        <v>436</v>
      </c>
      <c r="F441" s="111" t="str">
        <f t="shared" si="27"/>
        <v>1B4</v>
      </c>
      <c r="G441" s="111" t="s">
        <v>357</v>
      </c>
      <c r="H441" s="111" t="str">
        <f t="shared" si="28"/>
        <v>00000000</v>
      </c>
      <c r="I441" s="111" t="s">
        <v>359</v>
      </c>
    </row>
    <row r="442" spans="1:9" ht="15" customHeight="1" x14ac:dyDescent="0.25">
      <c r="A442" s="111">
        <f t="shared" si="29"/>
        <v>437</v>
      </c>
      <c r="F442" s="111" t="str">
        <f t="shared" si="27"/>
        <v>1B5</v>
      </c>
      <c r="G442" s="111" t="s">
        <v>357</v>
      </c>
      <c r="H442" s="111" t="str">
        <f t="shared" si="28"/>
        <v>00000000</v>
      </c>
      <c r="I442" s="111" t="s">
        <v>359</v>
      </c>
    </row>
    <row r="443" spans="1:9" ht="15" customHeight="1" x14ac:dyDescent="0.25">
      <c r="A443" s="111">
        <f t="shared" si="29"/>
        <v>438</v>
      </c>
      <c r="F443" s="111" t="str">
        <f t="shared" si="27"/>
        <v>1B6</v>
      </c>
      <c r="G443" s="111" t="s">
        <v>357</v>
      </c>
      <c r="H443" s="111" t="str">
        <f t="shared" si="28"/>
        <v>00000000</v>
      </c>
      <c r="I443" s="111" t="s">
        <v>359</v>
      </c>
    </row>
    <row r="444" spans="1:9" ht="15" customHeight="1" x14ac:dyDescent="0.25">
      <c r="A444" s="111">
        <f t="shared" si="29"/>
        <v>439</v>
      </c>
      <c r="F444" s="111" t="str">
        <f t="shared" si="27"/>
        <v>1B7</v>
      </c>
      <c r="G444" s="111" t="s">
        <v>357</v>
      </c>
      <c r="H444" s="111" t="str">
        <f t="shared" si="28"/>
        <v>00000000</v>
      </c>
      <c r="I444" s="111" t="s">
        <v>359</v>
      </c>
    </row>
    <row r="445" spans="1:9" ht="15" customHeight="1" x14ac:dyDescent="0.25">
      <c r="A445" s="111">
        <f t="shared" si="29"/>
        <v>440</v>
      </c>
      <c r="F445" s="111" t="str">
        <f t="shared" si="27"/>
        <v>1B8</v>
      </c>
      <c r="G445" s="111" t="s">
        <v>357</v>
      </c>
      <c r="H445" s="111" t="str">
        <f t="shared" si="28"/>
        <v>00000000</v>
      </c>
      <c r="I445" s="111" t="s">
        <v>359</v>
      </c>
    </row>
    <row r="446" spans="1:9" ht="15" customHeight="1" x14ac:dyDescent="0.25">
      <c r="A446" s="111">
        <f t="shared" si="29"/>
        <v>441</v>
      </c>
      <c r="F446" s="111" t="str">
        <f t="shared" si="27"/>
        <v>1B9</v>
      </c>
      <c r="G446" s="111" t="s">
        <v>357</v>
      </c>
      <c r="H446" s="111" t="str">
        <f t="shared" si="28"/>
        <v>00000000</v>
      </c>
      <c r="I446" s="111" t="s">
        <v>359</v>
      </c>
    </row>
    <row r="447" spans="1:9" ht="15" customHeight="1" x14ac:dyDescent="0.25">
      <c r="A447" s="111">
        <f t="shared" si="29"/>
        <v>442</v>
      </c>
      <c r="F447" s="111" t="str">
        <f t="shared" si="27"/>
        <v>1BA</v>
      </c>
      <c r="G447" s="111" t="s">
        <v>357</v>
      </c>
      <c r="H447" s="111" t="str">
        <f t="shared" si="28"/>
        <v>00000000</v>
      </c>
      <c r="I447" s="111" t="s">
        <v>359</v>
      </c>
    </row>
    <row r="448" spans="1:9" ht="15" customHeight="1" x14ac:dyDescent="0.25">
      <c r="A448" s="111">
        <f t="shared" si="29"/>
        <v>443</v>
      </c>
      <c r="F448" s="111" t="str">
        <f t="shared" si="27"/>
        <v>1BB</v>
      </c>
      <c r="G448" s="111" t="s">
        <v>357</v>
      </c>
      <c r="H448" s="111" t="str">
        <f t="shared" si="28"/>
        <v>00000000</v>
      </c>
      <c r="I448" s="111" t="s">
        <v>359</v>
      </c>
    </row>
    <row r="449" spans="1:9" ht="15" customHeight="1" x14ac:dyDescent="0.25">
      <c r="A449" s="111">
        <f t="shared" si="29"/>
        <v>444</v>
      </c>
      <c r="F449" s="111" t="str">
        <f t="shared" si="27"/>
        <v>1BC</v>
      </c>
      <c r="G449" s="111" t="s">
        <v>357</v>
      </c>
      <c r="H449" s="111" t="str">
        <f t="shared" si="28"/>
        <v>00000000</v>
      </c>
      <c r="I449" s="111" t="s">
        <v>359</v>
      </c>
    </row>
    <row r="450" spans="1:9" ht="15" customHeight="1" x14ac:dyDescent="0.25">
      <c r="A450" s="111">
        <f t="shared" si="29"/>
        <v>445</v>
      </c>
      <c r="F450" s="111" t="str">
        <f t="shared" si="27"/>
        <v>1BD</v>
      </c>
      <c r="G450" s="111" t="s">
        <v>357</v>
      </c>
      <c r="H450" s="111" t="str">
        <f t="shared" si="28"/>
        <v>00000000</v>
      </c>
      <c r="I450" s="111" t="s">
        <v>359</v>
      </c>
    </row>
    <row r="451" spans="1:9" ht="15" customHeight="1" x14ac:dyDescent="0.25">
      <c r="A451" s="111">
        <f t="shared" si="29"/>
        <v>446</v>
      </c>
      <c r="F451" s="111" t="str">
        <f t="shared" si="27"/>
        <v>1BE</v>
      </c>
      <c r="G451" s="111" t="s">
        <v>357</v>
      </c>
      <c r="H451" s="111" t="str">
        <f t="shared" si="28"/>
        <v>00000000</v>
      </c>
      <c r="I451" s="111" t="s">
        <v>359</v>
      </c>
    </row>
    <row r="452" spans="1:9" ht="15" customHeight="1" x14ac:dyDescent="0.25">
      <c r="A452" s="111">
        <f t="shared" si="29"/>
        <v>447</v>
      </c>
      <c r="F452" s="111" t="str">
        <f t="shared" si="27"/>
        <v>1BF</v>
      </c>
      <c r="G452" s="111" t="s">
        <v>357</v>
      </c>
      <c r="H452" s="111" t="str">
        <f t="shared" si="28"/>
        <v>00000000</v>
      </c>
      <c r="I452" s="111" t="s">
        <v>359</v>
      </c>
    </row>
    <row r="453" spans="1:9" ht="15" customHeight="1" x14ac:dyDescent="0.25">
      <c r="A453" s="111">
        <f t="shared" si="29"/>
        <v>448</v>
      </c>
      <c r="F453" s="111" t="str">
        <f t="shared" si="27"/>
        <v>1C0</v>
      </c>
      <c r="G453" s="111" t="s">
        <v>357</v>
      </c>
      <c r="H453" s="111" t="str">
        <f t="shared" si="28"/>
        <v>00000000</v>
      </c>
      <c r="I453" s="111" t="s">
        <v>359</v>
      </c>
    </row>
    <row r="454" spans="1:9" ht="15" customHeight="1" x14ac:dyDescent="0.25">
      <c r="A454" s="111">
        <f t="shared" si="29"/>
        <v>449</v>
      </c>
      <c r="F454" s="111" t="str">
        <f t="shared" si="27"/>
        <v>1C1</v>
      </c>
      <c r="G454" s="111" t="s">
        <v>357</v>
      </c>
      <c r="H454" s="111" t="str">
        <f t="shared" si="28"/>
        <v>00000000</v>
      </c>
      <c r="I454" s="111" t="s">
        <v>359</v>
      </c>
    </row>
    <row r="455" spans="1:9" ht="15" customHeight="1" x14ac:dyDescent="0.25">
      <c r="A455" s="111">
        <f t="shared" si="29"/>
        <v>450</v>
      </c>
      <c r="F455" s="111" t="str">
        <f t="shared" si="27"/>
        <v>1C2</v>
      </c>
      <c r="G455" s="111" t="s">
        <v>357</v>
      </c>
      <c r="H455" s="111" t="str">
        <f t="shared" si="28"/>
        <v>00000000</v>
      </c>
      <c r="I455" s="111" t="s">
        <v>359</v>
      </c>
    </row>
    <row r="456" spans="1:9" ht="15" customHeight="1" x14ac:dyDescent="0.25">
      <c r="A456" s="111">
        <f t="shared" si="29"/>
        <v>451</v>
      </c>
      <c r="F456" s="111" t="str">
        <f t="shared" si="27"/>
        <v>1C3</v>
      </c>
      <c r="G456" s="111" t="s">
        <v>357</v>
      </c>
      <c r="H456" s="111" t="str">
        <f t="shared" si="28"/>
        <v>00000000</v>
      </c>
      <c r="I456" s="111" t="s">
        <v>359</v>
      </c>
    </row>
    <row r="457" spans="1:9" ht="15" customHeight="1" x14ac:dyDescent="0.25">
      <c r="A457" s="111">
        <f t="shared" si="29"/>
        <v>452</v>
      </c>
      <c r="F457" s="111" t="str">
        <f t="shared" si="27"/>
        <v>1C4</v>
      </c>
      <c r="G457" s="111" t="s">
        <v>357</v>
      </c>
      <c r="H457" s="111" t="str">
        <f t="shared" si="28"/>
        <v>00000000</v>
      </c>
      <c r="I457" s="111" t="s">
        <v>359</v>
      </c>
    </row>
    <row r="458" spans="1:9" ht="15" customHeight="1" x14ac:dyDescent="0.25">
      <c r="A458" s="111">
        <f t="shared" si="29"/>
        <v>453</v>
      </c>
      <c r="F458" s="111" t="str">
        <f t="shared" si="27"/>
        <v>1C5</v>
      </c>
      <c r="G458" s="111" t="s">
        <v>357</v>
      </c>
      <c r="H458" s="111" t="str">
        <f t="shared" si="28"/>
        <v>00000000</v>
      </c>
      <c r="I458" s="111" t="s">
        <v>359</v>
      </c>
    </row>
    <row r="459" spans="1:9" ht="15" customHeight="1" x14ac:dyDescent="0.25">
      <c r="A459" s="111">
        <f t="shared" si="29"/>
        <v>454</v>
      </c>
      <c r="F459" s="111" t="str">
        <f t="shared" si="27"/>
        <v>1C6</v>
      </c>
      <c r="G459" s="111" t="s">
        <v>357</v>
      </c>
      <c r="H459" s="111" t="str">
        <f t="shared" si="28"/>
        <v>00000000</v>
      </c>
      <c r="I459" s="111" t="s">
        <v>359</v>
      </c>
    </row>
    <row r="460" spans="1:9" ht="15" customHeight="1" x14ac:dyDescent="0.25">
      <c r="A460" s="111">
        <f t="shared" si="29"/>
        <v>455</v>
      </c>
      <c r="F460" s="111" t="str">
        <f t="shared" si="27"/>
        <v>1C7</v>
      </c>
      <c r="G460" s="111" t="s">
        <v>357</v>
      </c>
      <c r="H460" s="111" t="str">
        <f t="shared" si="28"/>
        <v>00000000</v>
      </c>
      <c r="I460" s="111" t="s">
        <v>359</v>
      </c>
    </row>
    <row r="461" spans="1:9" ht="15" customHeight="1" x14ac:dyDescent="0.25">
      <c r="A461" s="111">
        <f t="shared" si="29"/>
        <v>456</v>
      </c>
      <c r="F461" s="111" t="str">
        <f t="shared" si="27"/>
        <v>1C8</v>
      </c>
      <c r="G461" s="111" t="s">
        <v>357</v>
      </c>
      <c r="H461" s="111" t="str">
        <f t="shared" si="28"/>
        <v>00000000</v>
      </c>
      <c r="I461" s="111" t="s">
        <v>359</v>
      </c>
    </row>
    <row r="462" spans="1:9" ht="15" customHeight="1" x14ac:dyDescent="0.25">
      <c r="A462" s="111">
        <f t="shared" si="29"/>
        <v>457</v>
      </c>
      <c r="F462" s="111" t="str">
        <f t="shared" si="27"/>
        <v>1C9</v>
      </c>
      <c r="G462" s="111" t="s">
        <v>357</v>
      </c>
      <c r="H462" s="111" t="str">
        <f t="shared" si="28"/>
        <v>00000000</v>
      </c>
      <c r="I462" s="111" t="s">
        <v>359</v>
      </c>
    </row>
    <row r="463" spans="1:9" ht="15" customHeight="1" x14ac:dyDescent="0.25">
      <c r="A463" s="111">
        <f t="shared" si="29"/>
        <v>458</v>
      </c>
      <c r="F463" s="111" t="str">
        <f t="shared" si="27"/>
        <v>1CA</v>
      </c>
      <c r="G463" s="111" t="s">
        <v>357</v>
      </c>
      <c r="H463" s="111" t="str">
        <f t="shared" si="28"/>
        <v>00000000</v>
      </c>
      <c r="I463" s="111" t="s">
        <v>359</v>
      </c>
    </row>
    <row r="464" spans="1:9" ht="15" customHeight="1" x14ac:dyDescent="0.25">
      <c r="A464" s="111">
        <f t="shared" si="29"/>
        <v>459</v>
      </c>
      <c r="F464" s="111" t="str">
        <f t="shared" si="27"/>
        <v>1CB</v>
      </c>
      <c r="G464" s="111" t="s">
        <v>357</v>
      </c>
      <c r="H464" s="111" t="str">
        <f t="shared" si="28"/>
        <v>00000000</v>
      </c>
      <c r="I464" s="111" t="s">
        <v>359</v>
      </c>
    </row>
    <row r="465" spans="1:9" ht="15" customHeight="1" x14ac:dyDescent="0.25">
      <c r="A465" s="111">
        <f t="shared" si="29"/>
        <v>460</v>
      </c>
      <c r="F465" s="111" t="str">
        <f t="shared" si="27"/>
        <v>1CC</v>
      </c>
      <c r="G465" s="111" t="s">
        <v>357</v>
      </c>
      <c r="H465" s="111" t="str">
        <f t="shared" si="28"/>
        <v>00000000</v>
      </c>
      <c r="I465" s="111" t="s">
        <v>359</v>
      </c>
    </row>
    <row r="466" spans="1:9" ht="15" customHeight="1" x14ac:dyDescent="0.25">
      <c r="A466" s="111">
        <f t="shared" si="29"/>
        <v>461</v>
      </c>
      <c r="F466" s="111" t="str">
        <f t="shared" si="27"/>
        <v>1CD</v>
      </c>
      <c r="G466" s="111" t="s">
        <v>357</v>
      </c>
      <c r="H466" s="111" t="str">
        <f t="shared" si="28"/>
        <v>00000000</v>
      </c>
      <c r="I466" s="111" t="s">
        <v>359</v>
      </c>
    </row>
    <row r="467" spans="1:9" ht="15" customHeight="1" x14ac:dyDescent="0.25">
      <c r="A467" s="111">
        <f t="shared" si="29"/>
        <v>462</v>
      </c>
      <c r="F467" s="111" t="str">
        <f t="shared" si="27"/>
        <v>1CE</v>
      </c>
      <c r="G467" s="111" t="s">
        <v>357</v>
      </c>
      <c r="H467" s="111" t="str">
        <f t="shared" si="28"/>
        <v>00000000</v>
      </c>
      <c r="I467" s="111" t="s">
        <v>359</v>
      </c>
    </row>
    <row r="468" spans="1:9" ht="15" customHeight="1" x14ac:dyDescent="0.25">
      <c r="A468" s="111">
        <f t="shared" si="29"/>
        <v>463</v>
      </c>
      <c r="F468" s="111" t="str">
        <f t="shared" si="27"/>
        <v>1CF</v>
      </c>
      <c r="G468" s="111" t="s">
        <v>357</v>
      </c>
      <c r="H468" s="111" t="str">
        <f t="shared" si="28"/>
        <v>00000000</v>
      </c>
      <c r="I468" s="111" t="s">
        <v>359</v>
      </c>
    </row>
    <row r="469" spans="1:9" ht="15" customHeight="1" x14ac:dyDescent="0.25">
      <c r="A469" s="111">
        <f t="shared" si="29"/>
        <v>464</v>
      </c>
      <c r="F469" s="111" t="str">
        <f t="shared" si="27"/>
        <v>1D0</v>
      </c>
      <c r="G469" s="111" t="s">
        <v>357</v>
      </c>
      <c r="H469" s="111" t="str">
        <f t="shared" si="28"/>
        <v>00000000</v>
      </c>
      <c r="I469" s="111" t="s">
        <v>359</v>
      </c>
    </row>
    <row r="470" spans="1:9" ht="15" customHeight="1" x14ac:dyDescent="0.25">
      <c r="A470" s="111">
        <f t="shared" si="29"/>
        <v>465</v>
      </c>
      <c r="F470" s="111" t="str">
        <f t="shared" si="27"/>
        <v>1D1</v>
      </c>
      <c r="G470" s="111" t="s">
        <v>357</v>
      </c>
      <c r="H470" s="111" t="str">
        <f t="shared" si="28"/>
        <v>00000000</v>
      </c>
      <c r="I470" s="111" t="s">
        <v>359</v>
      </c>
    </row>
    <row r="471" spans="1:9" ht="15" customHeight="1" x14ac:dyDescent="0.25">
      <c r="A471" s="111">
        <f t="shared" si="29"/>
        <v>466</v>
      </c>
      <c r="F471" s="111" t="str">
        <f t="shared" si="27"/>
        <v>1D2</v>
      </c>
      <c r="G471" s="111" t="s">
        <v>357</v>
      </c>
      <c r="H471" s="111" t="str">
        <f t="shared" si="28"/>
        <v>00000000</v>
      </c>
      <c r="I471" s="111" t="s">
        <v>359</v>
      </c>
    </row>
    <row r="472" spans="1:9" ht="15" customHeight="1" x14ac:dyDescent="0.25">
      <c r="A472" s="111">
        <f t="shared" si="29"/>
        <v>467</v>
      </c>
      <c r="F472" s="111" t="str">
        <f t="shared" si="27"/>
        <v>1D3</v>
      </c>
      <c r="G472" s="111" t="s">
        <v>357</v>
      </c>
      <c r="H472" s="111" t="str">
        <f t="shared" si="28"/>
        <v>00000000</v>
      </c>
      <c r="I472" s="111" t="s">
        <v>359</v>
      </c>
    </row>
    <row r="473" spans="1:9" ht="15" customHeight="1" x14ac:dyDescent="0.25">
      <c r="A473" s="111">
        <f t="shared" si="29"/>
        <v>468</v>
      </c>
      <c r="F473" s="111" t="str">
        <f t="shared" si="27"/>
        <v>1D4</v>
      </c>
      <c r="G473" s="111" t="s">
        <v>357</v>
      </c>
      <c r="H473" s="111" t="str">
        <f t="shared" si="28"/>
        <v>00000000</v>
      </c>
      <c r="I473" s="111" t="s">
        <v>359</v>
      </c>
    </row>
    <row r="474" spans="1:9" ht="15" customHeight="1" x14ac:dyDescent="0.25">
      <c r="A474" s="111">
        <f t="shared" si="29"/>
        <v>469</v>
      </c>
      <c r="F474" s="111" t="str">
        <f t="shared" si="27"/>
        <v>1D5</v>
      </c>
      <c r="G474" s="111" t="s">
        <v>357</v>
      </c>
      <c r="H474" s="111" t="str">
        <f t="shared" si="28"/>
        <v>00000000</v>
      </c>
      <c r="I474" s="111" t="s">
        <v>359</v>
      </c>
    </row>
    <row r="475" spans="1:9" ht="15" customHeight="1" x14ac:dyDescent="0.25">
      <c r="A475" s="111">
        <f t="shared" si="29"/>
        <v>470</v>
      </c>
      <c r="F475" s="111" t="str">
        <f t="shared" si="27"/>
        <v>1D6</v>
      </c>
      <c r="G475" s="111" t="s">
        <v>357</v>
      </c>
      <c r="H475" s="111" t="str">
        <f t="shared" si="28"/>
        <v>00000000</v>
      </c>
      <c r="I475" s="111" t="s">
        <v>359</v>
      </c>
    </row>
    <row r="476" spans="1:9" ht="15" customHeight="1" x14ac:dyDescent="0.25">
      <c r="A476" s="111">
        <f t="shared" si="29"/>
        <v>471</v>
      </c>
      <c r="F476" s="111" t="str">
        <f t="shared" si="27"/>
        <v>1D7</v>
      </c>
      <c r="G476" s="111" t="s">
        <v>357</v>
      </c>
      <c r="H476" s="111" t="str">
        <f t="shared" si="28"/>
        <v>00000000</v>
      </c>
      <c r="I476" s="111" t="s">
        <v>359</v>
      </c>
    </row>
    <row r="477" spans="1:9" ht="15" customHeight="1" x14ac:dyDescent="0.25">
      <c r="A477" s="111">
        <f t="shared" si="29"/>
        <v>472</v>
      </c>
      <c r="F477" s="111" t="str">
        <f t="shared" si="27"/>
        <v>1D8</v>
      </c>
      <c r="G477" s="111" t="s">
        <v>357</v>
      </c>
      <c r="H477" s="111" t="str">
        <f t="shared" si="28"/>
        <v>00000000</v>
      </c>
      <c r="I477" s="111" t="s">
        <v>359</v>
      </c>
    </row>
    <row r="478" spans="1:9" ht="15" customHeight="1" x14ac:dyDescent="0.25">
      <c r="A478" s="111">
        <f t="shared" si="29"/>
        <v>473</v>
      </c>
      <c r="F478" s="111" t="str">
        <f t="shared" si="27"/>
        <v>1D9</v>
      </c>
      <c r="G478" s="111" t="s">
        <v>357</v>
      </c>
      <c r="H478" s="111" t="str">
        <f t="shared" si="28"/>
        <v>00000000</v>
      </c>
      <c r="I478" s="111" t="s">
        <v>359</v>
      </c>
    </row>
    <row r="479" spans="1:9" ht="15" customHeight="1" x14ac:dyDescent="0.25">
      <c r="A479" s="111">
        <f t="shared" si="29"/>
        <v>474</v>
      </c>
      <c r="F479" s="111" t="str">
        <f t="shared" si="27"/>
        <v>1DA</v>
      </c>
      <c r="G479" s="111" t="s">
        <v>357</v>
      </c>
      <c r="H479" s="111" t="str">
        <f t="shared" si="28"/>
        <v>00000000</v>
      </c>
      <c r="I479" s="111" t="s">
        <v>359</v>
      </c>
    </row>
    <row r="480" spans="1:9" ht="15" customHeight="1" x14ac:dyDescent="0.25">
      <c r="A480" s="111">
        <f t="shared" si="29"/>
        <v>475</v>
      </c>
      <c r="F480" s="111" t="str">
        <f t="shared" si="27"/>
        <v>1DB</v>
      </c>
      <c r="G480" s="111" t="s">
        <v>357</v>
      </c>
      <c r="H480" s="111" t="str">
        <f t="shared" si="28"/>
        <v>00000000</v>
      </c>
      <c r="I480" s="111" t="s">
        <v>359</v>
      </c>
    </row>
    <row r="481" spans="1:9" ht="15" customHeight="1" x14ac:dyDescent="0.25">
      <c r="A481" s="111">
        <f t="shared" si="29"/>
        <v>476</v>
      </c>
      <c r="F481" s="111" t="str">
        <f t="shared" si="27"/>
        <v>1DC</v>
      </c>
      <c r="G481" s="111" t="s">
        <v>357</v>
      </c>
      <c r="H481" s="111" t="str">
        <f t="shared" si="28"/>
        <v>00000000</v>
      </c>
      <c r="I481" s="111" t="s">
        <v>359</v>
      </c>
    </row>
    <row r="482" spans="1:9" ht="15" customHeight="1" x14ac:dyDescent="0.25">
      <c r="A482" s="111">
        <f t="shared" si="29"/>
        <v>477</v>
      </c>
      <c r="F482" s="111" t="str">
        <f t="shared" si="27"/>
        <v>1DD</v>
      </c>
      <c r="G482" s="111" t="s">
        <v>357</v>
      </c>
      <c r="H482" s="111" t="str">
        <f t="shared" si="28"/>
        <v>00000000</v>
      </c>
      <c r="I482" s="111" t="s">
        <v>359</v>
      </c>
    </row>
    <row r="483" spans="1:9" ht="15" customHeight="1" x14ac:dyDescent="0.25">
      <c r="A483" s="111">
        <f t="shared" si="29"/>
        <v>478</v>
      </c>
      <c r="F483" s="111" t="str">
        <f t="shared" si="27"/>
        <v>1DE</v>
      </c>
      <c r="G483" s="111" t="s">
        <v>357</v>
      </c>
      <c r="H483" s="111" t="str">
        <f t="shared" si="28"/>
        <v>00000000</v>
      </c>
      <c r="I483" s="111" t="s">
        <v>359</v>
      </c>
    </row>
    <row r="484" spans="1:9" ht="15" customHeight="1" x14ac:dyDescent="0.25">
      <c r="A484" s="111">
        <f t="shared" si="29"/>
        <v>479</v>
      </c>
      <c r="F484" s="111" t="str">
        <f t="shared" si="27"/>
        <v>1DF</v>
      </c>
      <c r="G484" s="111" t="s">
        <v>357</v>
      </c>
      <c r="H484" s="111" t="str">
        <f t="shared" si="28"/>
        <v>00000000</v>
      </c>
      <c r="I484" s="111" t="s">
        <v>359</v>
      </c>
    </row>
    <row r="485" spans="1:9" ht="15" customHeight="1" x14ac:dyDescent="0.25">
      <c r="A485" s="111">
        <f t="shared" si="29"/>
        <v>480</v>
      </c>
      <c r="F485" s="111" t="str">
        <f t="shared" si="27"/>
        <v>1E0</v>
      </c>
      <c r="G485" s="111" t="s">
        <v>357</v>
      </c>
      <c r="H485" s="111" t="str">
        <f t="shared" si="28"/>
        <v>00000000</v>
      </c>
      <c r="I485" s="111" t="s">
        <v>359</v>
      </c>
    </row>
    <row r="486" spans="1:9" ht="15" customHeight="1" x14ac:dyDescent="0.25">
      <c r="A486" s="111">
        <f t="shared" si="29"/>
        <v>481</v>
      </c>
      <c r="F486" s="111" t="str">
        <f t="shared" si="27"/>
        <v>1E1</v>
      </c>
      <c r="G486" s="111" t="s">
        <v>357</v>
      </c>
      <c r="H486" s="111" t="str">
        <f t="shared" si="28"/>
        <v>00000000</v>
      </c>
      <c r="I486" s="111" t="s">
        <v>359</v>
      </c>
    </row>
    <row r="487" spans="1:9" ht="15" customHeight="1" x14ac:dyDescent="0.25">
      <c r="A487" s="111">
        <f t="shared" si="29"/>
        <v>482</v>
      </c>
      <c r="F487" s="111" t="str">
        <f t="shared" si="27"/>
        <v>1E2</v>
      </c>
      <c r="G487" s="111" t="s">
        <v>357</v>
      </c>
      <c r="H487" s="111" t="str">
        <f t="shared" si="28"/>
        <v>00000000</v>
      </c>
      <c r="I487" s="111" t="s">
        <v>359</v>
      </c>
    </row>
    <row r="488" spans="1:9" ht="15" customHeight="1" x14ac:dyDescent="0.25">
      <c r="A488" s="111">
        <f t="shared" si="29"/>
        <v>483</v>
      </c>
      <c r="F488" s="111" t="str">
        <f t="shared" si="27"/>
        <v>1E3</v>
      </c>
      <c r="G488" s="111" t="s">
        <v>357</v>
      </c>
      <c r="H488" s="111" t="str">
        <f t="shared" si="28"/>
        <v>00000000</v>
      </c>
      <c r="I488" s="111" t="s">
        <v>359</v>
      </c>
    </row>
    <row r="489" spans="1:9" ht="15" customHeight="1" x14ac:dyDescent="0.25">
      <c r="A489" s="111">
        <f t="shared" si="29"/>
        <v>484</v>
      </c>
      <c r="F489" s="111" t="str">
        <f t="shared" si="27"/>
        <v>1E4</v>
      </c>
      <c r="G489" s="111" t="s">
        <v>357</v>
      </c>
      <c r="H489" s="111" t="str">
        <f t="shared" si="28"/>
        <v>00000000</v>
      </c>
      <c r="I489" s="111" t="s">
        <v>359</v>
      </c>
    </row>
    <row r="490" spans="1:9" ht="15" customHeight="1" x14ac:dyDescent="0.25">
      <c r="A490" s="111">
        <f t="shared" si="29"/>
        <v>485</v>
      </c>
      <c r="F490" s="111" t="str">
        <f t="shared" si="27"/>
        <v>1E5</v>
      </c>
      <c r="G490" s="111" t="s">
        <v>357</v>
      </c>
      <c r="H490" s="111" t="str">
        <f t="shared" si="28"/>
        <v>00000000</v>
      </c>
      <c r="I490" s="111" t="s">
        <v>359</v>
      </c>
    </row>
    <row r="491" spans="1:9" ht="15" customHeight="1" x14ac:dyDescent="0.25">
      <c r="A491" s="111">
        <f t="shared" si="29"/>
        <v>486</v>
      </c>
      <c r="F491" s="111" t="str">
        <f t="shared" si="27"/>
        <v>1E6</v>
      </c>
      <c r="G491" s="111" t="s">
        <v>357</v>
      </c>
      <c r="H491" s="111" t="str">
        <f t="shared" si="28"/>
        <v>00000000</v>
      </c>
      <c r="I491" s="111" t="s">
        <v>359</v>
      </c>
    </row>
    <row r="492" spans="1:9" ht="15" customHeight="1" x14ac:dyDescent="0.25">
      <c r="A492" s="111">
        <f t="shared" si="29"/>
        <v>487</v>
      </c>
      <c r="F492" s="111" t="str">
        <f t="shared" si="27"/>
        <v>1E7</v>
      </c>
      <c r="G492" s="111" t="s">
        <v>357</v>
      </c>
      <c r="H492" s="111" t="str">
        <f t="shared" si="28"/>
        <v>00000000</v>
      </c>
      <c r="I492" s="111" t="s">
        <v>359</v>
      </c>
    </row>
    <row r="493" spans="1:9" ht="15" customHeight="1" x14ac:dyDescent="0.25">
      <c r="A493" s="111">
        <f t="shared" si="29"/>
        <v>488</v>
      </c>
      <c r="F493" s="111" t="str">
        <f t="shared" si="27"/>
        <v>1E8</v>
      </c>
      <c r="G493" s="111" t="s">
        <v>357</v>
      </c>
      <c r="H493" s="111" t="str">
        <f t="shared" si="28"/>
        <v>00000000</v>
      </c>
      <c r="I493" s="111" t="s">
        <v>359</v>
      </c>
    </row>
    <row r="494" spans="1:9" ht="15" customHeight="1" x14ac:dyDescent="0.25">
      <c r="A494" s="111">
        <f t="shared" si="29"/>
        <v>489</v>
      </c>
      <c r="F494" s="111" t="str">
        <f t="shared" si="27"/>
        <v>1E9</v>
      </c>
      <c r="G494" s="111" t="s">
        <v>357</v>
      </c>
      <c r="H494" s="111" t="str">
        <f t="shared" si="28"/>
        <v>00000000</v>
      </c>
      <c r="I494" s="111" t="s">
        <v>359</v>
      </c>
    </row>
    <row r="495" spans="1:9" ht="15" customHeight="1" x14ac:dyDescent="0.25">
      <c r="A495" s="111">
        <f t="shared" si="29"/>
        <v>490</v>
      </c>
      <c r="F495" s="111" t="str">
        <f t="shared" si="27"/>
        <v>1EA</v>
      </c>
      <c r="G495" s="111" t="s">
        <v>357</v>
      </c>
      <c r="H495" s="111" t="str">
        <f t="shared" si="28"/>
        <v>00000000</v>
      </c>
      <c r="I495" s="111" t="s">
        <v>359</v>
      </c>
    </row>
    <row r="496" spans="1:9" ht="15" customHeight="1" x14ac:dyDescent="0.25">
      <c r="A496" s="111">
        <f t="shared" si="29"/>
        <v>491</v>
      </c>
      <c r="F496" s="111" t="str">
        <f t="shared" si="27"/>
        <v>1EB</v>
      </c>
      <c r="G496" s="111" t="s">
        <v>357</v>
      </c>
      <c r="H496" s="111" t="str">
        <f t="shared" si="28"/>
        <v>00000000</v>
      </c>
      <c r="I496" s="111" t="s">
        <v>359</v>
      </c>
    </row>
    <row r="497" spans="1:9" ht="15" customHeight="1" x14ac:dyDescent="0.25">
      <c r="A497" s="111">
        <f t="shared" si="29"/>
        <v>492</v>
      </c>
      <c r="F497" s="111" t="str">
        <f t="shared" si="27"/>
        <v>1EC</v>
      </c>
      <c r="G497" s="111" t="s">
        <v>357</v>
      </c>
      <c r="H497" s="111" t="str">
        <f t="shared" si="28"/>
        <v>00000000</v>
      </c>
      <c r="I497" s="111" t="s">
        <v>359</v>
      </c>
    </row>
    <row r="498" spans="1:9" ht="15" customHeight="1" x14ac:dyDescent="0.25">
      <c r="A498" s="111">
        <f t="shared" si="29"/>
        <v>493</v>
      </c>
      <c r="F498" s="111" t="str">
        <f t="shared" si="27"/>
        <v>1ED</v>
      </c>
      <c r="G498" s="111" t="s">
        <v>357</v>
      </c>
      <c r="H498" s="111" t="str">
        <f t="shared" si="28"/>
        <v>00000000</v>
      </c>
      <c r="I498" s="111" t="s">
        <v>359</v>
      </c>
    </row>
    <row r="499" spans="1:9" ht="15" customHeight="1" x14ac:dyDescent="0.25">
      <c r="A499" s="111">
        <f t="shared" si="29"/>
        <v>494</v>
      </c>
      <c r="F499" s="111" t="str">
        <f t="shared" si="27"/>
        <v>1EE</v>
      </c>
      <c r="G499" s="111" t="s">
        <v>357</v>
      </c>
      <c r="H499" s="111" t="str">
        <f t="shared" si="28"/>
        <v>00000000</v>
      </c>
      <c r="I499" s="111" t="s">
        <v>359</v>
      </c>
    </row>
    <row r="500" spans="1:9" ht="15" customHeight="1" x14ac:dyDescent="0.25">
      <c r="A500" s="111">
        <f t="shared" si="29"/>
        <v>495</v>
      </c>
      <c r="F500" s="111" t="str">
        <f t="shared" si="27"/>
        <v>1EF</v>
      </c>
      <c r="G500" s="111" t="s">
        <v>357</v>
      </c>
      <c r="H500" s="111" t="str">
        <f t="shared" si="28"/>
        <v>00000000</v>
      </c>
      <c r="I500" s="111" t="s">
        <v>359</v>
      </c>
    </row>
    <row r="501" spans="1:9" ht="15" customHeight="1" x14ac:dyDescent="0.25">
      <c r="A501" s="111">
        <f t="shared" si="29"/>
        <v>496</v>
      </c>
      <c r="F501" s="111" t="str">
        <f t="shared" si="27"/>
        <v>1F0</v>
      </c>
      <c r="G501" s="111" t="s">
        <v>357</v>
      </c>
      <c r="H501" s="111" t="str">
        <f t="shared" si="28"/>
        <v>00000000</v>
      </c>
      <c r="I501" s="111" t="s">
        <v>359</v>
      </c>
    </row>
    <row r="502" spans="1:9" ht="15" customHeight="1" x14ac:dyDescent="0.25">
      <c r="A502" s="111">
        <f t="shared" si="29"/>
        <v>497</v>
      </c>
      <c r="F502" s="111" t="str">
        <f t="shared" ref="F502:F565" si="30">DEC2HEX(A502,3)</f>
        <v>1F1</v>
      </c>
      <c r="G502" s="111" t="s">
        <v>357</v>
      </c>
      <c r="H502" s="111" t="str">
        <f t="shared" ref="H502:H565" si="31">DEC2HEX(HEX2DEC(B502),8)</f>
        <v>00000000</v>
      </c>
      <c r="I502" s="111" t="s">
        <v>359</v>
      </c>
    </row>
    <row r="503" spans="1:9" ht="15" customHeight="1" x14ac:dyDescent="0.25">
      <c r="A503" s="111">
        <f t="shared" ref="A503:A566" si="32">A502+1</f>
        <v>498</v>
      </c>
      <c r="F503" s="111" t="str">
        <f t="shared" si="30"/>
        <v>1F2</v>
      </c>
      <c r="G503" s="111" t="s">
        <v>357</v>
      </c>
      <c r="H503" s="111" t="str">
        <f t="shared" si="31"/>
        <v>00000000</v>
      </c>
      <c r="I503" s="111" t="s">
        <v>359</v>
      </c>
    </row>
    <row r="504" spans="1:9" ht="15" customHeight="1" x14ac:dyDescent="0.25">
      <c r="A504" s="111">
        <f t="shared" si="32"/>
        <v>499</v>
      </c>
      <c r="F504" s="111" t="str">
        <f t="shared" si="30"/>
        <v>1F3</v>
      </c>
      <c r="G504" s="111" t="s">
        <v>357</v>
      </c>
      <c r="H504" s="111" t="str">
        <f t="shared" si="31"/>
        <v>00000000</v>
      </c>
      <c r="I504" s="111" t="s">
        <v>359</v>
      </c>
    </row>
    <row r="505" spans="1:9" ht="15" customHeight="1" x14ac:dyDescent="0.25">
      <c r="A505" s="111">
        <f t="shared" si="32"/>
        <v>500</v>
      </c>
      <c r="F505" s="111" t="str">
        <f t="shared" si="30"/>
        <v>1F4</v>
      </c>
      <c r="G505" s="111" t="s">
        <v>357</v>
      </c>
      <c r="H505" s="111" t="str">
        <f t="shared" si="31"/>
        <v>00000000</v>
      </c>
      <c r="I505" s="111" t="s">
        <v>359</v>
      </c>
    </row>
    <row r="506" spans="1:9" ht="15" customHeight="1" x14ac:dyDescent="0.25">
      <c r="A506" s="111">
        <f t="shared" si="32"/>
        <v>501</v>
      </c>
      <c r="F506" s="111" t="str">
        <f t="shared" si="30"/>
        <v>1F5</v>
      </c>
      <c r="G506" s="111" t="s">
        <v>357</v>
      </c>
      <c r="H506" s="111" t="str">
        <f t="shared" si="31"/>
        <v>00000000</v>
      </c>
      <c r="I506" s="111" t="s">
        <v>359</v>
      </c>
    </row>
    <row r="507" spans="1:9" ht="15" customHeight="1" x14ac:dyDescent="0.25">
      <c r="A507" s="111">
        <f t="shared" si="32"/>
        <v>502</v>
      </c>
      <c r="F507" s="111" t="str">
        <f t="shared" si="30"/>
        <v>1F6</v>
      </c>
      <c r="G507" s="111" t="s">
        <v>357</v>
      </c>
      <c r="H507" s="111" t="str">
        <f t="shared" si="31"/>
        <v>00000000</v>
      </c>
      <c r="I507" s="111" t="s">
        <v>359</v>
      </c>
    </row>
    <row r="508" spans="1:9" ht="15" customHeight="1" x14ac:dyDescent="0.25">
      <c r="A508" s="111">
        <f t="shared" si="32"/>
        <v>503</v>
      </c>
      <c r="F508" s="111" t="str">
        <f t="shared" si="30"/>
        <v>1F7</v>
      </c>
      <c r="G508" s="111" t="s">
        <v>357</v>
      </c>
      <c r="H508" s="111" t="str">
        <f t="shared" si="31"/>
        <v>00000000</v>
      </c>
      <c r="I508" s="111" t="s">
        <v>359</v>
      </c>
    </row>
    <row r="509" spans="1:9" ht="15" customHeight="1" x14ac:dyDescent="0.25">
      <c r="A509" s="111">
        <f t="shared" si="32"/>
        <v>504</v>
      </c>
      <c r="F509" s="111" t="str">
        <f t="shared" si="30"/>
        <v>1F8</v>
      </c>
      <c r="G509" s="111" t="s">
        <v>357</v>
      </c>
      <c r="H509" s="111" t="str">
        <f t="shared" si="31"/>
        <v>00000000</v>
      </c>
      <c r="I509" s="111" t="s">
        <v>359</v>
      </c>
    </row>
    <row r="510" spans="1:9" ht="15" customHeight="1" x14ac:dyDescent="0.25">
      <c r="A510" s="111">
        <f t="shared" si="32"/>
        <v>505</v>
      </c>
      <c r="F510" s="111" t="str">
        <f t="shared" si="30"/>
        <v>1F9</v>
      </c>
      <c r="G510" s="111" t="s">
        <v>357</v>
      </c>
      <c r="H510" s="111" t="str">
        <f t="shared" si="31"/>
        <v>00000000</v>
      </c>
      <c r="I510" s="111" t="s">
        <v>359</v>
      </c>
    </row>
    <row r="511" spans="1:9" ht="15" customHeight="1" x14ac:dyDescent="0.25">
      <c r="A511" s="111">
        <f t="shared" si="32"/>
        <v>506</v>
      </c>
      <c r="F511" s="111" t="str">
        <f t="shared" si="30"/>
        <v>1FA</v>
      </c>
      <c r="G511" s="111" t="s">
        <v>357</v>
      </c>
      <c r="H511" s="111" t="str">
        <f t="shared" si="31"/>
        <v>00000000</v>
      </c>
      <c r="I511" s="111" t="s">
        <v>359</v>
      </c>
    </row>
    <row r="512" spans="1:9" ht="15" customHeight="1" x14ac:dyDescent="0.25">
      <c r="A512" s="111">
        <f t="shared" si="32"/>
        <v>507</v>
      </c>
      <c r="F512" s="111" t="str">
        <f t="shared" si="30"/>
        <v>1FB</v>
      </c>
      <c r="G512" s="111" t="s">
        <v>357</v>
      </c>
      <c r="H512" s="111" t="str">
        <f t="shared" si="31"/>
        <v>00000000</v>
      </c>
      <c r="I512" s="111" t="s">
        <v>359</v>
      </c>
    </row>
    <row r="513" spans="1:9" ht="15" customHeight="1" x14ac:dyDescent="0.25">
      <c r="A513" s="111">
        <f t="shared" si="32"/>
        <v>508</v>
      </c>
      <c r="F513" s="111" t="str">
        <f t="shared" si="30"/>
        <v>1FC</v>
      </c>
      <c r="G513" s="111" t="s">
        <v>357</v>
      </c>
      <c r="H513" s="111" t="str">
        <f t="shared" si="31"/>
        <v>00000000</v>
      </c>
      <c r="I513" s="111" t="s">
        <v>359</v>
      </c>
    </row>
    <row r="514" spans="1:9" ht="15" customHeight="1" x14ac:dyDescent="0.25">
      <c r="A514" s="111">
        <f t="shared" si="32"/>
        <v>509</v>
      </c>
      <c r="F514" s="111" t="str">
        <f t="shared" si="30"/>
        <v>1FD</v>
      </c>
      <c r="G514" s="111" t="s">
        <v>357</v>
      </c>
      <c r="H514" s="111" t="str">
        <f t="shared" si="31"/>
        <v>00000000</v>
      </c>
      <c r="I514" s="111" t="s">
        <v>359</v>
      </c>
    </row>
    <row r="515" spans="1:9" ht="15" customHeight="1" x14ac:dyDescent="0.25">
      <c r="A515" s="111">
        <f t="shared" si="32"/>
        <v>510</v>
      </c>
      <c r="F515" s="111" t="str">
        <f t="shared" si="30"/>
        <v>1FE</v>
      </c>
      <c r="G515" s="111" t="s">
        <v>357</v>
      </c>
      <c r="H515" s="111" t="str">
        <f t="shared" si="31"/>
        <v>00000000</v>
      </c>
      <c r="I515" s="111" t="s">
        <v>359</v>
      </c>
    </row>
    <row r="516" spans="1:9" ht="15" customHeight="1" x14ac:dyDescent="0.25">
      <c r="A516" s="111">
        <f t="shared" si="32"/>
        <v>511</v>
      </c>
      <c r="F516" s="111" t="str">
        <f t="shared" si="30"/>
        <v>1FF</v>
      </c>
      <c r="G516" s="111" t="s">
        <v>357</v>
      </c>
      <c r="H516" s="111" t="str">
        <f t="shared" si="31"/>
        <v>00000000</v>
      </c>
      <c r="I516" s="111" t="s">
        <v>359</v>
      </c>
    </row>
    <row r="517" spans="1:9" ht="15" customHeight="1" x14ac:dyDescent="0.25">
      <c r="A517" s="111">
        <f t="shared" si="32"/>
        <v>512</v>
      </c>
      <c r="F517" s="111" t="str">
        <f t="shared" si="30"/>
        <v>200</v>
      </c>
      <c r="G517" s="111" t="s">
        <v>357</v>
      </c>
      <c r="H517" s="111" t="str">
        <f t="shared" si="31"/>
        <v>00000000</v>
      </c>
      <c r="I517" s="111" t="s">
        <v>359</v>
      </c>
    </row>
    <row r="518" spans="1:9" ht="15" customHeight="1" x14ac:dyDescent="0.25">
      <c r="A518" s="111">
        <f t="shared" si="32"/>
        <v>513</v>
      </c>
      <c r="F518" s="111" t="str">
        <f t="shared" si="30"/>
        <v>201</v>
      </c>
      <c r="G518" s="111" t="s">
        <v>357</v>
      </c>
      <c r="H518" s="111" t="str">
        <f t="shared" si="31"/>
        <v>00000000</v>
      </c>
      <c r="I518" s="111" t="s">
        <v>359</v>
      </c>
    </row>
    <row r="519" spans="1:9" ht="15" customHeight="1" x14ac:dyDescent="0.25">
      <c r="A519" s="111">
        <f t="shared" si="32"/>
        <v>514</v>
      </c>
      <c r="F519" s="111" t="str">
        <f t="shared" si="30"/>
        <v>202</v>
      </c>
      <c r="G519" s="111" t="s">
        <v>357</v>
      </c>
      <c r="H519" s="111" t="str">
        <f t="shared" si="31"/>
        <v>00000000</v>
      </c>
      <c r="I519" s="111" t="s">
        <v>359</v>
      </c>
    </row>
    <row r="520" spans="1:9" ht="15" customHeight="1" x14ac:dyDescent="0.25">
      <c r="A520" s="111">
        <f t="shared" si="32"/>
        <v>515</v>
      </c>
      <c r="F520" s="111" t="str">
        <f t="shared" si="30"/>
        <v>203</v>
      </c>
      <c r="G520" s="111" t="s">
        <v>357</v>
      </c>
      <c r="H520" s="111" t="str">
        <f t="shared" si="31"/>
        <v>00000000</v>
      </c>
      <c r="I520" s="111" t="s">
        <v>359</v>
      </c>
    </row>
    <row r="521" spans="1:9" ht="15" customHeight="1" x14ac:dyDescent="0.25">
      <c r="A521" s="111">
        <f t="shared" si="32"/>
        <v>516</v>
      </c>
      <c r="F521" s="111" t="str">
        <f t="shared" si="30"/>
        <v>204</v>
      </c>
      <c r="G521" s="111" t="s">
        <v>357</v>
      </c>
      <c r="H521" s="111" t="str">
        <f t="shared" si="31"/>
        <v>00000000</v>
      </c>
      <c r="I521" s="111" t="s">
        <v>359</v>
      </c>
    </row>
    <row r="522" spans="1:9" ht="15" customHeight="1" x14ac:dyDescent="0.25">
      <c r="A522" s="111">
        <f t="shared" si="32"/>
        <v>517</v>
      </c>
      <c r="F522" s="111" t="str">
        <f t="shared" si="30"/>
        <v>205</v>
      </c>
      <c r="G522" s="111" t="s">
        <v>357</v>
      </c>
      <c r="H522" s="111" t="str">
        <f t="shared" si="31"/>
        <v>00000000</v>
      </c>
      <c r="I522" s="111" t="s">
        <v>359</v>
      </c>
    </row>
    <row r="523" spans="1:9" ht="15" customHeight="1" x14ac:dyDescent="0.25">
      <c r="A523" s="111">
        <f t="shared" si="32"/>
        <v>518</v>
      </c>
      <c r="F523" s="111" t="str">
        <f t="shared" si="30"/>
        <v>206</v>
      </c>
      <c r="G523" s="111" t="s">
        <v>357</v>
      </c>
      <c r="H523" s="111" t="str">
        <f t="shared" si="31"/>
        <v>00000000</v>
      </c>
      <c r="I523" s="111" t="s">
        <v>359</v>
      </c>
    </row>
    <row r="524" spans="1:9" ht="15" customHeight="1" x14ac:dyDescent="0.25">
      <c r="A524" s="111">
        <f t="shared" si="32"/>
        <v>519</v>
      </c>
      <c r="F524" s="111" t="str">
        <f t="shared" si="30"/>
        <v>207</v>
      </c>
      <c r="G524" s="111" t="s">
        <v>357</v>
      </c>
      <c r="H524" s="111" t="str">
        <f t="shared" si="31"/>
        <v>00000000</v>
      </c>
      <c r="I524" s="111" t="s">
        <v>359</v>
      </c>
    </row>
    <row r="525" spans="1:9" ht="15" customHeight="1" x14ac:dyDescent="0.25">
      <c r="A525" s="111">
        <f t="shared" si="32"/>
        <v>520</v>
      </c>
      <c r="F525" s="111" t="str">
        <f t="shared" si="30"/>
        <v>208</v>
      </c>
      <c r="G525" s="111" t="s">
        <v>357</v>
      </c>
      <c r="H525" s="111" t="str">
        <f t="shared" si="31"/>
        <v>00000000</v>
      </c>
      <c r="I525" s="111" t="s">
        <v>359</v>
      </c>
    </row>
    <row r="526" spans="1:9" ht="15" customHeight="1" x14ac:dyDescent="0.25">
      <c r="A526" s="111">
        <f t="shared" si="32"/>
        <v>521</v>
      </c>
      <c r="F526" s="111" t="str">
        <f t="shared" si="30"/>
        <v>209</v>
      </c>
      <c r="G526" s="111" t="s">
        <v>357</v>
      </c>
      <c r="H526" s="111" t="str">
        <f t="shared" si="31"/>
        <v>00000000</v>
      </c>
      <c r="I526" s="111" t="s">
        <v>359</v>
      </c>
    </row>
    <row r="527" spans="1:9" ht="15" customHeight="1" x14ac:dyDescent="0.25">
      <c r="A527" s="111">
        <f t="shared" si="32"/>
        <v>522</v>
      </c>
      <c r="F527" s="111" t="str">
        <f t="shared" si="30"/>
        <v>20A</v>
      </c>
      <c r="G527" s="111" t="s">
        <v>357</v>
      </c>
      <c r="H527" s="111" t="str">
        <f t="shared" si="31"/>
        <v>00000000</v>
      </c>
      <c r="I527" s="111" t="s">
        <v>359</v>
      </c>
    </row>
    <row r="528" spans="1:9" ht="15" customHeight="1" x14ac:dyDescent="0.25">
      <c r="A528" s="111">
        <f t="shared" si="32"/>
        <v>523</v>
      </c>
      <c r="F528" s="111" t="str">
        <f t="shared" si="30"/>
        <v>20B</v>
      </c>
      <c r="G528" s="111" t="s">
        <v>357</v>
      </c>
      <c r="H528" s="111" t="str">
        <f t="shared" si="31"/>
        <v>00000000</v>
      </c>
      <c r="I528" s="111" t="s">
        <v>359</v>
      </c>
    </row>
    <row r="529" spans="1:9" ht="15" customHeight="1" x14ac:dyDescent="0.25">
      <c r="A529" s="111">
        <f t="shared" si="32"/>
        <v>524</v>
      </c>
      <c r="F529" s="111" t="str">
        <f t="shared" si="30"/>
        <v>20C</v>
      </c>
      <c r="G529" s="111" t="s">
        <v>357</v>
      </c>
      <c r="H529" s="111" t="str">
        <f t="shared" si="31"/>
        <v>00000000</v>
      </c>
      <c r="I529" s="111" t="s">
        <v>359</v>
      </c>
    </row>
    <row r="530" spans="1:9" ht="15" customHeight="1" x14ac:dyDescent="0.25">
      <c r="A530" s="111">
        <f t="shared" si="32"/>
        <v>525</v>
      </c>
      <c r="F530" s="111" t="str">
        <f t="shared" si="30"/>
        <v>20D</v>
      </c>
      <c r="G530" s="111" t="s">
        <v>357</v>
      </c>
      <c r="H530" s="111" t="str">
        <f t="shared" si="31"/>
        <v>00000000</v>
      </c>
      <c r="I530" s="111" t="s">
        <v>359</v>
      </c>
    </row>
    <row r="531" spans="1:9" ht="15" customHeight="1" x14ac:dyDescent="0.25">
      <c r="A531" s="111">
        <f t="shared" si="32"/>
        <v>526</v>
      </c>
      <c r="F531" s="111" t="str">
        <f t="shared" si="30"/>
        <v>20E</v>
      </c>
      <c r="G531" s="111" t="s">
        <v>357</v>
      </c>
      <c r="H531" s="111" t="str">
        <f t="shared" si="31"/>
        <v>00000000</v>
      </c>
      <c r="I531" s="111" t="s">
        <v>359</v>
      </c>
    </row>
    <row r="532" spans="1:9" ht="15" customHeight="1" x14ac:dyDescent="0.25">
      <c r="A532" s="111">
        <f t="shared" si="32"/>
        <v>527</v>
      </c>
      <c r="F532" s="111" t="str">
        <f t="shared" si="30"/>
        <v>20F</v>
      </c>
      <c r="G532" s="111" t="s">
        <v>357</v>
      </c>
      <c r="H532" s="111" t="str">
        <f t="shared" si="31"/>
        <v>00000000</v>
      </c>
      <c r="I532" s="111" t="s">
        <v>359</v>
      </c>
    </row>
    <row r="533" spans="1:9" ht="15" customHeight="1" x14ac:dyDescent="0.25">
      <c r="A533" s="111">
        <f t="shared" si="32"/>
        <v>528</v>
      </c>
      <c r="F533" s="111" t="str">
        <f t="shared" si="30"/>
        <v>210</v>
      </c>
      <c r="G533" s="111" t="s">
        <v>357</v>
      </c>
      <c r="H533" s="111" t="str">
        <f t="shared" si="31"/>
        <v>00000000</v>
      </c>
      <c r="I533" s="111" t="s">
        <v>359</v>
      </c>
    </row>
    <row r="534" spans="1:9" ht="15" customHeight="1" x14ac:dyDescent="0.25">
      <c r="A534" s="111">
        <f t="shared" si="32"/>
        <v>529</v>
      </c>
      <c r="F534" s="111" t="str">
        <f t="shared" si="30"/>
        <v>211</v>
      </c>
      <c r="G534" s="111" t="s">
        <v>357</v>
      </c>
      <c r="H534" s="111" t="str">
        <f t="shared" si="31"/>
        <v>00000000</v>
      </c>
      <c r="I534" s="111" t="s">
        <v>359</v>
      </c>
    </row>
    <row r="535" spans="1:9" ht="15" customHeight="1" x14ac:dyDescent="0.25">
      <c r="A535" s="111">
        <f t="shared" si="32"/>
        <v>530</v>
      </c>
      <c r="F535" s="111" t="str">
        <f t="shared" si="30"/>
        <v>212</v>
      </c>
      <c r="G535" s="111" t="s">
        <v>357</v>
      </c>
      <c r="H535" s="111" t="str">
        <f t="shared" si="31"/>
        <v>00000000</v>
      </c>
      <c r="I535" s="111" t="s">
        <v>359</v>
      </c>
    </row>
    <row r="536" spans="1:9" ht="15" customHeight="1" x14ac:dyDescent="0.25">
      <c r="A536" s="111">
        <f t="shared" si="32"/>
        <v>531</v>
      </c>
      <c r="F536" s="111" t="str">
        <f t="shared" si="30"/>
        <v>213</v>
      </c>
      <c r="G536" s="111" t="s">
        <v>357</v>
      </c>
      <c r="H536" s="111" t="str">
        <f t="shared" si="31"/>
        <v>00000000</v>
      </c>
      <c r="I536" s="111" t="s">
        <v>359</v>
      </c>
    </row>
    <row r="537" spans="1:9" ht="15" customHeight="1" x14ac:dyDescent="0.25">
      <c r="A537" s="111">
        <f t="shared" si="32"/>
        <v>532</v>
      </c>
      <c r="F537" s="111" t="str">
        <f t="shared" si="30"/>
        <v>214</v>
      </c>
      <c r="G537" s="111" t="s">
        <v>357</v>
      </c>
      <c r="H537" s="111" t="str">
        <f t="shared" si="31"/>
        <v>00000000</v>
      </c>
      <c r="I537" s="111" t="s">
        <v>359</v>
      </c>
    </row>
    <row r="538" spans="1:9" ht="15" customHeight="1" x14ac:dyDescent="0.25">
      <c r="A538" s="111">
        <f t="shared" si="32"/>
        <v>533</v>
      </c>
      <c r="F538" s="111" t="str">
        <f t="shared" si="30"/>
        <v>215</v>
      </c>
      <c r="G538" s="111" t="s">
        <v>357</v>
      </c>
      <c r="H538" s="111" t="str">
        <f t="shared" si="31"/>
        <v>00000000</v>
      </c>
      <c r="I538" s="111" t="s">
        <v>359</v>
      </c>
    </row>
    <row r="539" spans="1:9" ht="15" customHeight="1" x14ac:dyDescent="0.25">
      <c r="A539" s="111">
        <f t="shared" si="32"/>
        <v>534</v>
      </c>
      <c r="F539" s="111" t="str">
        <f t="shared" si="30"/>
        <v>216</v>
      </c>
      <c r="G539" s="111" t="s">
        <v>357</v>
      </c>
      <c r="H539" s="111" t="str">
        <f t="shared" si="31"/>
        <v>00000000</v>
      </c>
      <c r="I539" s="111" t="s">
        <v>359</v>
      </c>
    </row>
    <row r="540" spans="1:9" ht="15" customHeight="1" x14ac:dyDescent="0.25">
      <c r="A540" s="111">
        <f t="shared" si="32"/>
        <v>535</v>
      </c>
      <c r="F540" s="111" t="str">
        <f t="shared" si="30"/>
        <v>217</v>
      </c>
      <c r="G540" s="111" t="s">
        <v>357</v>
      </c>
      <c r="H540" s="111" t="str">
        <f t="shared" si="31"/>
        <v>00000000</v>
      </c>
      <c r="I540" s="111" t="s">
        <v>359</v>
      </c>
    </row>
    <row r="541" spans="1:9" ht="15" customHeight="1" x14ac:dyDescent="0.25">
      <c r="A541" s="111">
        <f t="shared" si="32"/>
        <v>536</v>
      </c>
      <c r="F541" s="111" t="str">
        <f t="shared" si="30"/>
        <v>218</v>
      </c>
      <c r="G541" s="111" t="s">
        <v>357</v>
      </c>
      <c r="H541" s="111" t="str">
        <f t="shared" si="31"/>
        <v>00000000</v>
      </c>
      <c r="I541" s="111" t="s">
        <v>359</v>
      </c>
    </row>
    <row r="542" spans="1:9" ht="15" customHeight="1" x14ac:dyDescent="0.25">
      <c r="A542" s="111">
        <f t="shared" si="32"/>
        <v>537</v>
      </c>
      <c r="F542" s="111" t="str">
        <f t="shared" si="30"/>
        <v>219</v>
      </c>
      <c r="G542" s="111" t="s">
        <v>357</v>
      </c>
      <c r="H542" s="111" t="str">
        <f t="shared" si="31"/>
        <v>00000000</v>
      </c>
      <c r="I542" s="111" t="s">
        <v>359</v>
      </c>
    </row>
    <row r="543" spans="1:9" ht="15" customHeight="1" x14ac:dyDescent="0.25">
      <c r="A543" s="111">
        <f t="shared" si="32"/>
        <v>538</v>
      </c>
      <c r="F543" s="111" t="str">
        <f t="shared" si="30"/>
        <v>21A</v>
      </c>
      <c r="G543" s="111" t="s">
        <v>357</v>
      </c>
      <c r="H543" s="111" t="str">
        <f t="shared" si="31"/>
        <v>00000000</v>
      </c>
      <c r="I543" s="111" t="s">
        <v>359</v>
      </c>
    </row>
    <row r="544" spans="1:9" ht="15" customHeight="1" x14ac:dyDescent="0.25">
      <c r="A544" s="111">
        <f t="shared" si="32"/>
        <v>539</v>
      </c>
      <c r="F544" s="111" t="str">
        <f t="shared" si="30"/>
        <v>21B</v>
      </c>
      <c r="G544" s="111" t="s">
        <v>357</v>
      </c>
      <c r="H544" s="111" t="str">
        <f t="shared" si="31"/>
        <v>00000000</v>
      </c>
      <c r="I544" s="111" t="s">
        <v>359</v>
      </c>
    </row>
    <row r="545" spans="1:9" ht="15" customHeight="1" x14ac:dyDescent="0.25">
      <c r="A545" s="111">
        <f t="shared" si="32"/>
        <v>540</v>
      </c>
      <c r="F545" s="111" t="str">
        <f t="shared" si="30"/>
        <v>21C</v>
      </c>
      <c r="G545" s="111" t="s">
        <v>357</v>
      </c>
      <c r="H545" s="111" t="str">
        <f t="shared" si="31"/>
        <v>00000000</v>
      </c>
      <c r="I545" s="111" t="s">
        <v>359</v>
      </c>
    </row>
    <row r="546" spans="1:9" ht="15" customHeight="1" x14ac:dyDescent="0.25">
      <c r="A546" s="111">
        <f t="shared" si="32"/>
        <v>541</v>
      </c>
      <c r="F546" s="111" t="str">
        <f t="shared" si="30"/>
        <v>21D</v>
      </c>
      <c r="G546" s="111" t="s">
        <v>357</v>
      </c>
      <c r="H546" s="111" t="str">
        <f t="shared" si="31"/>
        <v>00000000</v>
      </c>
      <c r="I546" s="111" t="s">
        <v>359</v>
      </c>
    </row>
    <row r="547" spans="1:9" ht="15" customHeight="1" x14ac:dyDescent="0.25">
      <c r="A547" s="111">
        <f t="shared" si="32"/>
        <v>542</v>
      </c>
      <c r="F547" s="111" t="str">
        <f t="shared" si="30"/>
        <v>21E</v>
      </c>
      <c r="G547" s="111" t="s">
        <v>357</v>
      </c>
      <c r="H547" s="111" t="str">
        <f t="shared" si="31"/>
        <v>00000000</v>
      </c>
      <c r="I547" s="111" t="s">
        <v>359</v>
      </c>
    </row>
    <row r="548" spans="1:9" ht="15" customHeight="1" x14ac:dyDescent="0.25">
      <c r="A548" s="111">
        <f t="shared" si="32"/>
        <v>543</v>
      </c>
      <c r="F548" s="111" t="str">
        <f t="shared" si="30"/>
        <v>21F</v>
      </c>
      <c r="G548" s="111" t="s">
        <v>357</v>
      </c>
      <c r="H548" s="111" t="str">
        <f t="shared" si="31"/>
        <v>00000000</v>
      </c>
      <c r="I548" s="111" t="s">
        <v>359</v>
      </c>
    </row>
    <row r="549" spans="1:9" ht="15" customHeight="1" x14ac:dyDescent="0.25">
      <c r="A549" s="111">
        <f t="shared" si="32"/>
        <v>544</v>
      </c>
      <c r="F549" s="111" t="str">
        <f t="shared" si="30"/>
        <v>220</v>
      </c>
      <c r="G549" s="111" t="s">
        <v>357</v>
      </c>
      <c r="H549" s="111" t="str">
        <f t="shared" si="31"/>
        <v>00000000</v>
      </c>
      <c r="I549" s="111" t="s">
        <v>359</v>
      </c>
    </row>
    <row r="550" spans="1:9" ht="15" customHeight="1" x14ac:dyDescent="0.25">
      <c r="A550" s="111">
        <f t="shared" si="32"/>
        <v>545</v>
      </c>
      <c r="F550" s="111" t="str">
        <f t="shared" si="30"/>
        <v>221</v>
      </c>
      <c r="G550" s="111" t="s">
        <v>357</v>
      </c>
      <c r="H550" s="111" t="str">
        <f t="shared" si="31"/>
        <v>00000000</v>
      </c>
      <c r="I550" s="111" t="s">
        <v>359</v>
      </c>
    </row>
    <row r="551" spans="1:9" ht="15" customHeight="1" x14ac:dyDescent="0.25">
      <c r="A551" s="111">
        <f t="shared" si="32"/>
        <v>546</v>
      </c>
      <c r="F551" s="111" t="str">
        <f t="shared" si="30"/>
        <v>222</v>
      </c>
      <c r="G551" s="111" t="s">
        <v>357</v>
      </c>
      <c r="H551" s="111" t="str">
        <f t="shared" si="31"/>
        <v>00000000</v>
      </c>
      <c r="I551" s="111" t="s">
        <v>359</v>
      </c>
    </row>
    <row r="552" spans="1:9" ht="15" customHeight="1" x14ac:dyDescent="0.25">
      <c r="A552" s="111">
        <f t="shared" si="32"/>
        <v>547</v>
      </c>
      <c r="F552" s="111" t="str">
        <f t="shared" si="30"/>
        <v>223</v>
      </c>
      <c r="G552" s="111" t="s">
        <v>357</v>
      </c>
      <c r="H552" s="111" t="str">
        <f t="shared" si="31"/>
        <v>00000000</v>
      </c>
      <c r="I552" s="111" t="s">
        <v>359</v>
      </c>
    </row>
    <row r="553" spans="1:9" ht="15" customHeight="1" x14ac:dyDescent="0.25">
      <c r="A553" s="111">
        <f t="shared" si="32"/>
        <v>548</v>
      </c>
      <c r="F553" s="111" t="str">
        <f t="shared" si="30"/>
        <v>224</v>
      </c>
      <c r="G553" s="111" t="s">
        <v>357</v>
      </c>
      <c r="H553" s="111" t="str">
        <f t="shared" si="31"/>
        <v>00000000</v>
      </c>
      <c r="I553" s="111" t="s">
        <v>359</v>
      </c>
    </row>
    <row r="554" spans="1:9" ht="15" customHeight="1" x14ac:dyDescent="0.25">
      <c r="A554" s="111">
        <f t="shared" si="32"/>
        <v>549</v>
      </c>
      <c r="F554" s="111" t="str">
        <f t="shared" si="30"/>
        <v>225</v>
      </c>
      <c r="G554" s="111" t="s">
        <v>357</v>
      </c>
      <c r="H554" s="111" t="str">
        <f t="shared" si="31"/>
        <v>00000000</v>
      </c>
      <c r="I554" s="111" t="s">
        <v>359</v>
      </c>
    </row>
    <row r="555" spans="1:9" ht="15" customHeight="1" x14ac:dyDescent="0.25">
      <c r="A555" s="111">
        <f t="shared" si="32"/>
        <v>550</v>
      </c>
      <c r="F555" s="111" t="str">
        <f t="shared" si="30"/>
        <v>226</v>
      </c>
      <c r="G555" s="111" t="s">
        <v>357</v>
      </c>
      <c r="H555" s="111" t="str">
        <f t="shared" si="31"/>
        <v>00000000</v>
      </c>
      <c r="I555" s="111" t="s">
        <v>359</v>
      </c>
    </row>
    <row r="556" spans="1:9" ht="15" customHeight="1" x14ac:dyDescent="0.25">
      <c r="A556" s="111">
        <f t="shared" si="32"/>
        <v>551</v>
      </c>
      <c r="F556" s="111" t="str">
        <f t="shared" si="30"/>
        <v>227</v>
      </c>
      <c r="G556" s="111" t="s">
        <v>357</v>
      </c>
      <c r="H556" s="111" t="str">
        <f t="shared" si="31"/>
        <v>00000000</v>
      </c>
      <c r="I556" s="111" t="s">
        <v>359</v>
      </c>
    </row>
    <row r="557" spans="1:9" ht="15" customHeight="1" x14ac:dyDescent="0.25">
      <c r="A557" s="111">
        <f t="shared" si="32"/>
        <v>552</v>
      </c>
      <c r="F557" s="111" t="str">
        <f t="shared" si="30"/>
        <v>228</v>
      </c>
      <c r="G557" s="111" t="s">
        <v>357</v>
      </c>
      <c r="H557" s="111" t="str">
        <f t="shared" si="31"/>
        <v>00000000</v>
      </c>
      <c r="I557" s="111" t="s">
        <v>359</v>
      </c>
    </row>
    <row r="558" spans="1:9" ht="15" customHeight="1" x14ac:dyDescent="0.25">
      <c r="A558" s="111">
        <f t="shared" si="32"/>
        <v>553</v>
      </c>
      <c r="F558" s="111" t="str">
        <f t="shared" si="30"/>
        <v>229</v>
      </c>
      <c r="G558" s="111" t="s">
        <v>357</v>
      </c>
      <c r="H558" s="111" t="str">
        <f t="shared" si="31"/>
        <v>00000000</v>
      </c>
      <c r="I558" s="111" t="s">
        <v>359</v>
      </c>
    </row>
    <row r="559" spans="1:9" ht="15" customHeight="1" x14ac:dyDescent="0.25">
      <c r="A559" s="111">
        <f t="shared" si="32"/>
        <v>554</v>
      </c>
      <c r="F559" s="111" t="str">
        <f t="shared" si="30"/>
        <v>22A</v>
      </c>
      <c r="G559" s="111" t="s">
        <v>357</v>
      </c>
      <c r="H559" s="111" t="str">
        <f t="shared" si="31"/>
        <v>00000000</v>
      </c>
      <c r="I559" s="111" t="s">
        <v>359</v>
      </c>
    </row>
    <row r="560" spans="1:9" ht="15" customHeight="1" x14ac:dyDescent="0.25">
      <c r="A560" s="111">
        <f t="shared" si="32"/>
        <v>555</v>
      </c>
      <c r="F560" s="111" t="str">
        <f t="shared" si="30"/>
        <v>22B</v>
      </c>
      <c r="G560" s="111" t="s">
        <v>357</v>
      </c>
      <c r="H560" s="111" t="str">
        <f t="shared" si="31"/>
        <v>00000000</v>
      </c>
      <c r="I560" s="111" t="s">
        <v>359</v>
      </c>
    </row>
    <row r="561" spans="1:9" ht="15" customHeight="1" x14ac:dyDescent="0.25">
      <c r="A561" s="111">
        <f t="shared" si="32"/>
        <v>556</v>
      </c>
      <c r="F561" s="111" t="str">
        <f t="shared" si="30"/>
        <v>22C</v>
      </c>
      <c r="G561" s="111" t="s">
        <v>357</v>
      </c>
      <c r="H561" s="111" t="str">
        <f t="shared" si="31"/>
        <v>00000000</v>
      </c>
      <c r="I561" s="111" t="s">
        <v>359</v>
      </c>
    </row>
    <row r="562" spans="1:9" ht="15" customHeight="1" x14ac:dyDescent="0.25">
      <c r="A562" s="111">
        <f t="shared" si="32"/>
        <v>557</v>
      </c>
      <c r="F562" s="111" t="str">
        <f t="shared" si="30"/>
        <v>22D</v>
      </c>
      <c r="G562" s="111" t="s">
        <v>357</v>
      </c>
      <c r="H562" s="111" t="str">
        <f t="shared" si="31"/>
        <v>00000000</v>
      </c>
      <c r="I562" s="111" t="s">
        <v>359</v>
      </c>
    </row>
    <row r="563" spans="1:9" ht="15" customHeight="1" x14ac:dyDescent="0.25">
      <c r="A563" s="111">
        <f t="shared" si="32"/>
        <v>558</v>
      </c>
      <c r="F563" s="111" t="str">
        <f t="shared" si="30"/>
        <v>22E</v>
      </c>
      <c r="G563" s="111" t="s">
        <v>357</v>
      </c>
      <c r="H563" s="111" t="str">
        <f t="shared" si="31"/>
        <v>00000000</v>
      </c>
      <c r="I563" s="111" t="s">
        <v>359</v>
      </c>
    </row>
    <row r="564" spans="1:9" ht="15" customHeight="1" x14ac:dyDescent="0.25">
      <c r="A564" s="111">
        <f t="shared" si="32"/>
        <v>559</v>
      </c>
      <c r="F564" s="111" t="str">
        <f t="shared" si="30"/>
        <v>22F</v>
      </c>
      <c r="G564" s="111" t="s">
        <v>357</v>
      </c>
      <c r="H564" s="111" t="str">
        <f t="shared" si="31"/>
        <v>00000000</v>
      </c>
      <c r="I564" s="111" t="s">
        <v>359</v>
      </c>
    </row>
    <row r="565" spans="1:9" ht="15" customHeight="1" x14ac:dyDescent="0.25">
      <c r="A565" s="111">
        <f t="shared" si="32"/>
        <v>560</v>
      </c>
      <c r="F565" s="111" t="str">
        <f t="shared" si="30"/>
        <v>230</v>
      </c>
      <c r="G565" s="111" t="s">
        <v>357</v>
      </c>
      <c r="H565" s="111" t="str">
        <f t="shared" si="31"/>
        <v>00000000</v>
      </c>
      <c r="I565" s="111" t="s">
        <v>359</v>
      </c>
    </row>
    <row r="566" spans="1:9" ht="15" customHeight="1" x14ac:dyDescent="0.25">
      <c r="A566" s="111">
        <f t="shared" si="32"/>
        <v>561</v>
      </c>
      <c r="F566" s="111" t="str">
        <f t="shared" ref="F566:F629" si="33">DEC2HEX(A566,3)</f>
        <v>231</v>
      </c>
      <c r="G566" s="111" t="s">
        <v>357</v>
      </c>
      <c r="H566" s="111" t="str">
        <f t="shared" ref="H566:H629" si="34">DEC2HEX(HEX2DEC(B566),8)</f>
        <v>00000000</v>
      </c>
      <c r="I566" s="111" t="s">
        <v>359</v>
      </c>
    </row>
    <row r="567" spans="1:9" ht="15" customHeight="1" x14ac:dyDescent="0.25">
      <c r="A567" s="111">
        <f t="shared" ref="A567:A630" si="35">A566+1</f>
        <v>562</v>
      </c>
      <c r="F567" s="111" t="str">
        <f t="shared" si="33"/>
        <v>232</v>
      </c>
      <c r="G567" s="111" t="s">
        <v>357</v>
      </c>
      <c r="H567" s="111" t="str">
        <f t="shared" si="34"/>
        <v>00000000</v>
      </c>
      <c r="I567" s="111" t="s">
        <v>359</v>
      </c>
    </row>
    <row r="568" spans="1:9" ht="15" customHeight="1" x14ac:dyDescent="0.25">
      <c r="A568" s="111">
        <f t="shared" si="35"/>
        <v>563</v>
      </c>
      <c r="F568" s="111" t="str">
        <f t="shared" si="33"/>
        <v>233</v>
      </c>
      <c r="G568" s="111" t="s">
        <v>357</v>
      </c>
      <c r="H568" s="111" t="str">
        <f t="shared" si="34"/>
        <v>00000000</v>
      </c>
      <c r="I568" s="111" t="s">
        <v>359</v>
      </c>
    </row>
    <row r="569" spans="1:9" ht="15" customHeight="1" x14ac:dyDescent="0.25">
      <c r="A569" s="111">
        <f t="shared" si="35"/>
        <v>564</v>
      </c>
      <c r="F569" s="111" t="str">
        <f t="shared" si="33"/>
        <v>234</v>
      </c>
      <c r="G569" s="111" t="s">
        <v>357</v>
      </c>
      <c r="H569" s="111" t="str">
        <f t="shared" si="34"/>
        <v>00000000</v>
      </c>
      <c r="I569" s="111" t="s">
        <v>359</v>
      </c>
    </row>
    <row r="570" spans="1:9" ht="15" customHeight="1" x14ac:dyDescent="0.25">
      <c r="A570" s="111">
        <f t="shared" si="35"/>
        <v>565</v>
      </c>
      <c r="F570" s="111" t="str">
        <f t="shared" si="33"/>
        <v>235</v>
      </c>
      <c r="G570" s="111" t="s">
        <v>357</v>
      </c>
      <c r="H570" s="111" t="str">
        <f t="shared" si="34"/>
        <v>00000000</v>
      </c>
      <c r="I570" s="111" t="s">
        <v>359</v>
      </c>
    </row>
    <row r="571" spans="1:9" ht="15" customHeight="1" x14ac:dyDescent="0.25">
      <c r="A571" s="111">
        <f t="shared" si="35"/>
        <v>566</v>
      </c>
      <c r="F571" s="111" t="str">
        <f t="shared" si="33"/>
        <v>236</v>
      </c>
      <c r="G571" s="111" t="s">
        <v>357</v>
      </c>
      <c r="H571" s="111" t="str">
        <f t="shared" si="34"/>
        <v>00000000</v>
      </c>
      <c r="I571" s="111" t="s">
        <v>359</v>
      </c>
    </row>
    <row r="572" spans="1:9" ht="15" customHeight="1" x14ac:dyDescent="0.25">
      <c r="A572" s="111">
        <f t="shared" si="35"/>
        <v>567</v>
      </c>
      <c r="F572" s="111" t="str">
        <f t="shared" si="33"/>
        <v>237</v>
      </c>
      <c r="G572" s="111" t="s">
        <v>357</v>
      </c>
      <c r="H572" s="111" t="str">
        <f t="shared" si="34"/>
        <v>00000000</v>
      </c>
      <c r="I572" s="111" t="s">
        <v>359</v>
      </c>
    </row>
    <row r="573" spans="1:9" ht="15" customHeight="1" x14ac:dyDescent="0.25">
      <c r="A573" s="111">
        <f t="shared" si="35"/>
        <v>568</v>
      </c>
      <c r="F573" s="111" t="str">
        <f t="shared" si="33"/>
        <v>238</v>
      </c>
      <c r="G573" s="111" t="s">
        <v>357</v>
      </c>
      <c r="H573" s="111" t="str">
        <f t="shared" si="34"/>
        <v>00000000</v>
      </c>
      <c r="I573" s="111" t="s">
        <v>359</v>
      </c>
    </row>
    <row r="574" spans="1:9" ht="15" customHeight="1" x14ac:dyDescent="0.25">
      <c r="A574" s="111">
        <f t="shared" si="35"/>
        <v>569</v>
      </c>
      <c r="F574" s="111" t="str">
        <f t="shared" si="33"/>
        <v>239</v>
      </c>
      <c r="G574" s="111" t="s">
        <v>357</v>
      </c>
      <c r="H574" s="111" t="str">
        <f t="shared" si="34"/>
        <v>00000000</v>
      </c>
      <c r="I574" s="111" t="s">
        <v>359</v>
      </c>
    </row>
    <row r="575" spans="1:9" ht="15" customHeight="1" x14ac:dyDescent="0.25">
      <c r="A575" s="111">
        <f t="shared" si="35"/>
        <v>570</v>
      </c>
      <c r="F575" s="111" t="str">
        <f t="shared" si="33"/>
        <v>23A</v>
      </c>
      <c r="G575" s="111" t="s">
        <v>357</v>
      </c>
      <c r="H575" s="111" t="str">
        <f t="shared" si="34"/>
        <v>00000000</v>
      </c>
      <c r="I575" s="111" t="s">
        <v>359</v>
      </c>
    </row>
    <row r="576" spans="1:9" ht="15" customHeight="1" x14ac:dyDescent="0.25">
      <c r="A576" s="111">
        <f t="shared" si="35"/>
        <v>571</v>
      </c>
      <c r="F576" s="111" t="str">
        <f t="shared" si="33"/>
        <v>23B</v>
      </c>
      <c r="G576" s="111" t="s">
        <v>357</v>
      </c>
      <c r="H576" s="111" t="str">
        <f t="shared" si="34"/>
        <v>00000000</v>
      </c>
      <c r="I576" s="111" t="s">
        <v>359</v>
      </c>
    </row>
    <row r="577" spans="1:9" ht="15" customHeight="1" x14ac:dyDescent="0.25">
      <c r="A577" s="111">
        <f t="shared" si="35"/>
        <v>572</v>
      </c>
      <c r="F577" s="111" t="str">
        <f t="shared" si="33"/>
        <v>23C</v>
      </c>
      <c r="G577" s="111" t="s">
        <v>357</v>
      </c>
      <c r="H577" s="111" t="str">
        <f t="shared" si="34"/>
        <v>00000000</v>
      </c>
      <c r="I577" s="111" t="s">
        <v>359</v>
      </c>
    </row>
    <row r="578" spans="1:9" ht="15" customHeight="1" x14ac:dyDescent="0.25">
      <c r="A578" s="111">
        <f t="shared" si="35"/>
        <v>573</v>
      </c>
      <c r="F578" s="111" t="str">
        <f t="shared" si="33"/>
        <v>23D</v>
      </c>
      <c r="G578" s="111" t="s">
        <v>357</v>
      </c>
      <c r="H578" s="111" t="str">
        <f t="shared" si="34"/>
        <v>00000000</v>
      </c>
      <c r="I578" s="111" t="s">
        <v>359</v>
      </c>
    </row>
    <row r="579" spans="1:9" ht="15" customHeight="1" x14ac:dyDescent="0.25">
      <c r="A579" s="111">
        <f t="shared" si="35"/>
        <v>574</v>
      </c>
      <c r="F579" s="111" t="str">
        <f t="shared" si="33"/>
        <v>23E</v>
      </c>
      <c r="G579" s="111" t="s">
        <v>357</v>
      </c>
      <c r="H579" s="111" t="str">
        <f t="shared" si="34"/>
        <v>00000000</v>
      </c>
      <c r="I579" s="111" t="s">
        <v>359</v>
      </c>
    </row>
    <row r="580" spans="1:9" ht="15" customHeight="1" x14ac:dyDescent="0.25">
      <c r="A580" s="111">
        <f t="shared" si="35"/>
        <v>575</v>
      </c>
      <c r="F580" s="111" t="str">
        <f t="shared" si="33"/>
        <v>23F</v>
      </c>
      <c r="G580" s="111" t="s">
        <v>357</v>
      </c>
      <c r="H580" s="111" t="str">
        <f t="shared" si="34"/>
        <v>00000000</v>
      </c>
      <c r="I580" s="111" t="s">
        <v>359</v>
      </c>
    </row>
    <row r="581" spans="1:9" ht="15" customHeight="1" x14ac:dyDescent="0.25">
      <c r="A581" s="111">
        <f t="shared" si="35"/>
        <v>576</v>
      </c>
      <c r="F581" s="111" t="str">
        <f t="shared" si="33"/>
        <v>240</v>
      </c>
      <c r="G581" s="111" t="s">
        <v>357</v>
      </c>
      <c r="H581" s="111" t="str">
        <f t="shared" si="34"/>
        <v>00000000</v>
      </c>
      <c r="I581" s="111" t="s">
        <v>359</v>
      </c>
    </row>
    <row r="582" spans="1:9" ht="15" customHeight="1" x14ac:dyDescent="0.25">
      <c r="A582" s="111">
        <f t="shared" si="35"/>
        <v>577</v>
      </c>
      <c r="F582" s="111" t="str">
        <f t="shared" si="33"/>
        <v>241</v>
      </c>
      <c r="G582" s="111" t="s">
        <v>357</v>
      </c>
      <c r="H582" s="111" t="str">
        <f t="shared" si="34"/>
        <v>00000000</v>
      </c>
      <c r="I582" s="111" t="s">
        <v>359</v>
      </c>
    </row>
    <row r="583" spans="1:9" ht="15" customHeight="1" x14ac:dyDescent="0.25">
      <c r="A583" s="111">
        <f t="shared" si="35"/>
        <v>578</v>
      </c>
      <c r="F583" s="111" t="str">
        <f t="shared" si="33"/>
        <v>242</v>
      </c>
      <c r="G583" s="111" t="s">
        <v>357</v>
      </c>
      <c r="H583" s="111" t="str">
        <f t="shared" si="34"/>
        <v>00000000</v>
      </c>
      <c r="I583" s="111" t="s">
        <v>359</v>
      </c>
    </row>
    <row r="584" spans="1:9" ht="15" customHeight="1" x14ac:dyDescent="0.25">
      <c r="A584" s="111">
        <f t="shared" si="35"/>
        <v>579</v>
      </c>
      <c r="F584" s="111" t="str">
        <f t="shared" si="33"/>
        <v>243</v>
      </c>
      <c r="G584" s="111" t="s">
        <v>357</v>
      </c>
      <c r="H584" s="111" t="str">
        <f t="shared" si="34"/>
        <v>00000000</v>
      </c>
      <c r="I584" s="111" t="s">
        <v>359</v>
      </c>
    </row>
    <row r="585" spans="1:9" ht="15" customHeight="1" x14ac:dyDescent="0.25">
      <c r="A585" s="111">
        <f t="shared" si="35"/>
        <v>580</v>
      </c>
      <c r="F585" s="111" t="str">
        <f t="shared" si="33"/>
        <v>244</v>
      </c>
      <c r="G585" s="111" t="s">
        <v>357</v>
      </c>
      <c r="H585" s="111" t="str">
        <f t="shared" si="34"/>
        <v>00000000</v>
      </c>
      <c r="I585" s="111" t="s">
        <v>359</v>
      </c>
    </row>
    <row r="586" spans="1:9" ht="15" customHeight="1" x14ac:dyDescent="0.25">
      <c r="A586" s="111">
        <f t="shared" si="35"/>
        <v>581</v>
      </c>
      <c r="F586" s="111" t="str">
        <f t="shared" si="33"/>
        <v>245</v>
      </c>
      <c r="G586" s="111" t="s">
        <v>357</v>
      </c>
      <c r="H586" s="111" t="str">
        <f t="shared" si="34"/>
        <v>00000000</v>
      </c>
      <c r="I586" s="111" t="s">
        <v>359</v>
      </c>
    </row>
    <row r="587" spans="1:9" ht="15" customHeight="1" x14ac:dyDescent="0.25">
      <c r="A587" s="111">
        <f t="shared" si="35"/>
        <v>582</v>
      </c>
      <c r="F587" s="111" t="str">
        <f t="shared" si="33"/>
        <v>246</v>
      </c>
      <c r="G587" s="111" t="s">
        <v>357</v>
      </c>
      <c r="H587" s="111" t="str">
        <f t="shared" si="34"/>
        <v>00000000</v>
      </c>
      <c r="I587" s="111" t="s">
        <v>359</v>
      </c>
    </row>
    <row r="588" spans="1:9" ht="15" customHeight="1" x14ac:dyDescent="0.25">
      <c r="A588" s="111">
        <f t="shared" si="35"/>
        <v>583</v>
      </c>
      <c r="F588" s="111" t="str">
        <f t="shared" si="33"/>
        <v>247</v>
      </c>
      <c r="G588" s="111" t="s">
        <v>357</v>
      </c>
      <c r="H588" s="111" t="str">
        <f t="shared" si="34"/>
        <v>00000000</v>
      </c>
      <c r="I588" s="111" t="s">
        <v>359</v>
      </c>
    </row>
    <row r="589" spans="1:9" ht="15" customHeight="1" x14ac:dyDescent="0.25">
      <c r="A589" s="111">
        <f t="shared" si="35"/>
        <v>584</v>
      </c>
      <c r="F589" s="111" t="str">
        <f t="shared" si="33"/>
        <v>248</v>
      </c>
      <c r="G589" s="111" t="s">
        <v>357</v>
      </c>
      <c r="H589" s="111" t="str">
        <f t="shared" si="34"/>
        <v>00000000</v>
      </c>
      <c r="I589" s="111" t="s">
        <v>359</v>
      </c>
    </row>
    <row r="590" spans="1:9" ht="15" customHeight="1" x14ac:dyDescent="0.25">
      <c r="A590" s="111">
        <f t="shared" si="35"/>
        <v>585</v>
      </c>
      <c r="F590" s="111" t="str">
        <f t="shared" si="33"/>
        <v>249</v>
      </c>
      <c r="G590" s="111" t="s">
        <v>357</v>
      </c>
      <c r="H590" s="111" t="str">
        <f t="shared" si="34"/>
        <v>00000000</v>
      </c>
      <c r="I590" s="111" t="s">
        <v>359</v>
      </c>
    </row>
    <row r="591" spans="1:9" ht="15" customHeight="1" x14ac:dyDescent="0.25">
      <c r="A591" s="111">
        <f t="shared" si="35"/>
        <v>586</v>
      </c>
      <c r="F591" s="111" t="str">
        <f t="shared" si="33"/>
        <v>24A</v>
      </c>
      <c r="G591" s="111" t="s">
        <v>357</v>
      </c>
      <c r="H591" s="111" t="str">
        <f t="shared" si="34"/>
        <v>00000000</v>
      </c>
      <c r="I591" s="111" t="s">
        <v>359</v>
      </c>
    </row>
    <row r="592" spans="1:9" ht="15" customHeight="1" x14ac:dyDescent="0.25">
      <c r="A592" s="111">
        <f t="shared" si="35"/>
        <v>587</v>
      </c>
      <c r="F592" s="111" t="str">
        <f t="shared" si="33"/>
        <v>24B</v>
      </c>
      <c r="G592" s="111" t="s">
        <v>357</v>
      </c>
      <c r="H592" s="111" t="str">
        <f t="shared" si="34"/>
        <v>00000000</v>
      </c>
      <c r="I592" s="111" t="s">
        <v>359</v>
      </c>
    </row>
    <row r="593" spans="1:9" ht="15" customHeight="1" x14ac:dyDescent="0.25">
      <c r="A593" s="111">
        <f t="shared" si="35"/>
        <v>588</v>
      </c>
      <c r="F593" s="111" t="str">
        <f t="shared" si="33"/>
        <v>24C</v>
      </c>
      <c r="G593" s="111" t="s">
        <v>357</v>
      </c>
      <c r="H593" s="111" t="str">
        <f t="shared" si="34"/>
        <v>00000000</v>
      </c>
      <c r="I593" s="111" t="s">
        <v>359</v>
      </c>
    </row>
    <row r="594" spans="1:9" ht="15" customHeight="1" x14ac:dyDescent="0.25">
      <c r="A594" s="111">
        <f t="shared" si="35"/>
        <v>589</v>
      </c>
      <c r="F594" s="111" t="str">
        <f t="shared" si="33"/>
        <v>24D</v>
      </c>
      <c r="G594" s="111" t="s">
        <v>357</v>
      </c>
      <c r="H594" s="111" t="str">
        <f t="shared" si="34"/>
        <v>00000000</v>
      </c>
      <c r="I594" s="111" t="s">
        <v>359</v>
      </c>
    </row>
    <row r="595" spans="1:9" ht="15" customHeight="1" x14ac:dyDescent="0.25">
      <c r="A595" s="111">
        <f t="shared" si="35"/>
        <v>590</v>
      </c>
      <c r="F595" s="111" t="str">
        <f t="shared" si="33"/>
        <v>24E</v>
      </c>
      <c r="G595" s="111" t="s">
        <v>357</v>
      </c>
      <c r="H595" s="111" t="str">
        <f t="shared" si="34"/>
        <v>00000000</v>
      </c>
      <c r="I595" s="111" t="s">
        <v>359</v>
      </c>
    </row>
    <row r="596" spans="1:9" ht="15" customHeight="1" x14ac:dyDescent="0.25">
      <c r="A596" s="111">
        <f t="shared" si="35"/>
        <v>591</v>
      </c>
      <c r="F596" s="111" t="str">
        <f t="shared" si="33"/>
        <v>24F</v>
      </c>
      <c r="G596" s="111" t="s">
        <v>357</v>
      </c>
      <c r="H596" s="111" t="str">
        <f t="shared" si="34"/>
        <v>00000000</v>
      </c>
      <c r="I596" s="111" t="s">
        <v>359</v>
      </c>
    </row>
    <row r="597" spans="1:9" ht="15" customHeight="1" x14ac:dyDescent="0.25">
      <c r="A597" s="111">
        <f t="shared" si="35"/>
        <v>592</v>
      </c>
      <c r="F597" s="111" t="str">
        <f t="shared" si="33"/>
        <v>250</v>
      </c>
      <c r="G597" s="111" t="s">
        <v>357</v>
      </c>
      <c r="H597" s="111" t="str">
        <f t="shared" si="34"/>
        <v>00000000</v>
      </c>
      <c r="I597" s="111" t="s">
        <v>359</v>
      </c>
    </row>
    <row r="598" spans="1:9" ht="15" customHeight="1" x14ac:dyDescent="0.25">
      <c r="A598" s="111">
        <f t="shared" si="35"/>
        <v>593</v>
      </c>
      <c r="F598" s="111" t="str">
        <f t="shared" si="33"/>
        <v>251</v>
      </c>
      <c r="G598" s="111" t="s">
        <v>357</v>
      </c>
      <c r="H598" s="111" t="str">
        <f t="shared" si="34"/>
        <v>00000000</v>
      </c>
      <c r="I598" s="111" t="s">
        <v>359</v>
      </c>
    </row>
    <row r="599" spans="1:9" ht="15" customHeight="1" x14ac:dyDescent="0.25">
      <c r="A599" s="111">
        <f t="shared" si="35"/>
        <v>594</v>
      </c>
      <c r="F599" s="111" t="str">
        <f t="shared" si="33"/>
        <v>252</v>
      </c>
      <c r="G599" s="111" t="s">
        <v>357</v>
      </c>
      <c r="H599" s="111" t="str">
        <f t="shared" si="34"/>
        <v>00000000</v>
      </c>
      <c r="I599" s="111" t="s">
        <v>359</v>
      </c>
    </row>
    <row r="600" spans="1:9" ht="15" customHeight="1" x14ac:dyDescent="0.25">
      <c r="A600" s="111">
        <f t="shared" si="35"/>
        <v>595</v>
      </c>
      <c r="F600" s="111" t="str">
        <f t="shared" si="33"/>
        <v>253</v>
      </c>
      <c r="G600" s="111" t="s">
        <v>357</v>
      </c>
      <c r="H600" s="111" t="str">
        <f t="shared" si="34"/>
        <v>00000000</v>
      </c>
      <c r="I600" s="111" t="s">
        <v>359</v>
      </c>
    </row>
    <row r="601" spans="1:9" ht="15" customHeight="1" x14ac:dyDescent="0.25">
      <c r="A601" s="111">
        <f t="shared" si="35"/>
        <v>596</v>
      </c>
      <c r="F601" s="111" t="str">
        <f t="shared" si="33"/>
        <v>254</v>
      </c>
      <c r="G601" s="111" t="s">
        <v>357</v>
      </c>
      <c r="H601" s="111" t="str">
        <f t="shared" si="34"/>
        <v>00000000</v>
      </c>
      <c r="I601" s="111" t="s">
        <v>359</v>
      </c>
    </row>
    <row r="602" spans="1:9" ht="15" customHeight="1" x14ac:dyDescent="0.25">
      <c r="A602" s="111">
        <f t="shared" si="35"/>
        <v>597</v>
      </c>
      <c r="F602" s="111" t="str">
        <f t="shared" si="33"/>
        <v>255</v>
      </c>
      <c r="G602" s="111" t="s">
        <v>357</v>
      </c>
      <c r="H602" s="111" t="str">
        <f t="shared" si="34"/>
        <v>00000000</v>
      </c>
      <c r="I602" s="111" t="s">
        <v>359</v>
      </c>
    </row>
    <row r="603" spans="1:9" ht="15" customHeight="1" x14ac:dyDescent="0.25">
      <c r="A603" s="111">
        <f t="shared" si="35"/>
        <v>598</v>
      </c>
      <c r="F603" s="111" t="str">
        <f t="shared" si="33"/>
        <v>256</v>
      </c>
      <c r="G603" s="111" t="s">
        <v>357</v>
      </c>
      <c r="H603" s="111" t="str">
        <f t="shared" si="34"/>
        <v>00000000</v>
      </c>
      <c r="I603" s="111" t="s">
        <v>359</v>
      </c>
    </row>
    <row r="604" spans="1:9" ht="15" customHeight="1" x14ac:dyDescent="0.25">
      <c r="A604" s="111">
        <f t="shared" si="35"/>
        <v>599</v>
      </c>
      <c r="F604" s="111" t="str">
        <f t="shared" si="33"/>
        <v>257</v>
      </c>
      <c r="G604" s="111" t="s">
        <v>357</v>
      </c>
      <c r="H604" s="111" t="str">
        <f t="shared" si="34"/>
        <v>00000000</v>
      </c>
      <c r="I604" s="111" t="s">
        <v>359</v>
      </c>
    </row>
    <row r="605" spans="1:9" ht="15" customHeight="1" x14ac:dyDescent="0.25">
      <c r="A605" s="111">
        <f t="shared" si="35"/>
        <v>600</v>
      </c>
      <c r="F605" s="111" t="str">
        <f t="shared" si="33"/>
        <v>258</v>
      </c>
      <c r="G605" s="111" t="s">
        <v>357</v>
      </c>
      <c r="H605" s="111" t="str">
        <f t="shared" si="34"/>
        <v>00000000</v>
      </c>
      <c r="I605" s="111" t="s">
        <v>359</v>
      </c>
    </row>
    <row r="606" spans="1:9" ht="15" customHeight="1" x14ac:dyDescent="0.25">
      <c r="A606" s="111">
        <f t="shared" si="35"/>
        <v>601</v>
      </c>
      <c r="F606" s="111" t="str">
        <f t="shared" si="33"/>
        <v>259</v>
      </c>
      <c r="G606" s="111" t="s">
        <v>357</v>
      </c>
      <c r="H606" s="111" t="str">
        <f t="shared" si="34"/>
        <v>00000000</v>
      </c>
      <c r="I606" s="111" t="s">
        <v>359</v>
      </c>
    </row>
    <row r="607" spans="1:9" ht="15" customHeight="1" x14ac:dyDescent="0.25">
      <c r="A607" s="111">
        <f t="shared" si="35"/>
        <v>602</v>
      </c>
      <c r="F607" s="111" t="str">
        <f t="shared" si="33"/>
        <v>25A</v>
      </c>
      <c r="G607" s="111" t="s">
        <v>357</v>
      </c>
      <c r="H607" s="111" t="str">
        <f t="shared" si="34"/>
        <v>00000000</v>
      </c>
      <c r="I607" s="111" t="s">
        <v>359</v>
      </c>
    </row>
    <row r="608" spans="1:9" ht="15" customHeight="1" x14ac:dyDescent="0.25">
      <c r="A608" s="111">
        <f t="shared" si="35"/>
        <v>603</v>
      </c>
      <c r="F608" s="111" t="str">
        <f t="shared" si="33"/>
        <v>25B</v>
      </c>
      <c r="G608" s="111" t="s">
        <v>357</v>
      </c>
      <c r="H608" s="111" t="str">
        <f t="shared" si="34"/>
        <v>00000000</v>
      </c>
      <c r="I608" s="111" t="s">
        <v>359</v>
      </c>
    </row>
    <row r="609" spans="1:9" ht="15" customHeight="1" x14ac:dyDescent="0.25">
      <c r="A609" s="111">
        <f t="shared" si="35"/>
        <v>604</v>
      </c>
      <c r="F609" s="111" t="str">
        <f t="shared" si="33"/>
        <v>25C</v>
      </c>
      <c r="G609" s="111" t="s">
        <v>357</v>
      </c>
      <c r="H609" s="111" t="str">
        <f t="shared" si="34"/>
        <v>00000000</v>
      </c>
      <c r="I609" s="111" t="s">
        <v>359</v>
      </c>
    </row>
    <row r="610" spans="1:9" ht="15" customHeight="1" x14ac:dyDescent="0.25">
      <c r="A610" s="111">
        <f t="shared" si="35"/>
        <v>605</v>
      </c>
      <c r="F610" s="111" t="str">
        <f t="shared" si="33"/>
        <v>25D</v>
      </c>
      <c r="G610" s="111" t="s">
        <v>357</v>
      </c>
      <c r="H610" s="111" t="str">
        <f t="shared" si="34"/>
        <v>00000000</v>
      </c>
      <c r="I610" s="111" t="s">
        <v>359</v>
      </c>
    </row>
    <row r="611" spans="1:9" ht="15" customHeight="1" x14ac:dyDescent="0.25">
      <c r="A611" s="111">
        <f t="shared" si="35"/>
        <v>606</v>
      </c>
      <c r="F611" s="111" t="str">
        <f t="shared" si="33"/>
        <v>25E</v>
      </c>
      <c r="G611" s="111" t="s">
        <v>357</v>
      </c>
      <c r="H611" s="111" t="str">
        <f t="shared" si="34"/>
        <v>00000000</v>
      </c>
      <c r="I611" s="111" t="s">
        <v>359</v>
      </c>
    </row>
    <row r="612" spans="1:9" ht="15" customHeight="1" x14ac:dyDescent="0.25">
      <c r="A612" s="111">
        <f t="shared" si="35"/>
        <v>607</v>
      </c>
      <c r="F612" s="111" t="str">
        <f t="shared" si="33"/>
        <v>25F</v>
      </c>
      <c r="G612" s="111" t="s">
        <v>357</v>
      </c>
      <c r="H612" s="111" t="str">
        <f t="shared" si="34"/>
        <v>00000000</v>
      </c>
      <c r="I612" s="111" t="s">
        <v>359</v>
      </c>
    </row>
    <row r="613" spans="1:9" ht="15" customHeight="1" x14ac:dyDescent="0.25">
      <c r="A613" s="111">
        <f t="shared" si="35"/>
        <v>608</v>
      </c>
      <c r="F613" s="111" t="str">
        <f t="shared" si="33"/>
        <v>260</v>
      </c>
      <c r="G613" s="111" t="s">
        <v>357</v>
      </c>
      <c r="H613" s="111" t="str">
        <f t="shared" si="34"/>
        <v>00000000</v>
      </c>
      <c r="I613" s="111" t="s">
        <v>359</v>
      </c>
    </row>
    <row r="614" spans="1:9" ht="15" customHeight="1" x14ac:dyDescent="0.25">
      <c r="A614" s="111">
        <f t="shared" si="35"/>
        <v>609</v>
      </c>
      <c r="F614" s="111" t="str">
        <f t="shared" si="33"/>
        <v>261</v>
      </c>
      <c r="G614" s="111" t="s">
        <v>357</v>
      </c>
      <c r="H614" s="111" t="str">
        <f t="shared" si="34"/>
        <v>00000000</v>
      </c>
      <c r="I614" s="111" t="s">
        <v>359</v>
      </c>
    </row>
    <row r="615" spans="1:9" ht="15" customHeight="1" x14ac:dyDescent="0.25">
      <c r="A615" s="111">
        <f t="shared" si="35"/>
        <v>610</v>
      </c>
      <c r="F615" s="111" t="str">
        <f t="shared" si="33"/>
        <v>262</v>
      </c>
      <c r="G615" s="111" t="s">
        <v>357</v>
      </c>
      <c r="H615" s="111" t="str">
        <f t="shared" si="34"/>
        <v>00000000</v>
      </c>
      <c r="I615" s="111" t="s">
        <v>359</v>
      </c>
    </row>
    <row r="616" spans="1:9" ht="15" customHeight="1" x14ac:dyDescent="0.25">
      <c r="A616" s="111">
        <f t="shared" si="35"/>
        <v>611</v>
      </c>
      <c r="F616" s="111" t="str">
        <f t="shared" si="33"/>
        <v>263</v>
      </c>
      <c r="G616" s="111" t="s">
        <v>357</v>
      </c>
      <c r="H616" s="111" t="str">
        <f t="shared" si="34"/>
        <v>00000000</v>
      </c>
      <c r="I616" s="111" t="s">
        <v>359</v>
      </c>
    </row>
    <row r="617" spans="1:9" ht="15" customHeight="1" x14ac:dyDescent="0.25">
      <c r="A617" s="111">
        <f t="shared" si="35"/>
        <v>612</v>
      </c>
      <c r="F617" s="111" t="str">
        <f t="shared" si="33"/>
        <v>264</v>
      </c>
      <c r="G617" s="111" t="s">
        <v>357</v>
      </c>
      <c r="H617" s="111" t="str">
        <f t="shared" si="34"/>
        <v>00000000</v>
      </c>
      <c r="I617" s="111" t="s">
        <v>359</v>
      </c>
    </row>
    <row r="618" spans="1:9" ht="15" customHeight="1" x14ac:dyDescent="0.25">
      <c r="A618" s="111">
        <f t="shared" si="35"/>
        <v>613</v>
      </c>
      <c r="F618" s="111" t="str">
        <f t="shared" si="33"/>
        <v>265</v>
      </c>
      <c r="G618" s="111" t="s">
        <v>357</v>
      </c>
      <c r="H618" s="111" t="str">
        <f t="shared" si="34"/>
        <v>00000000</v>
      </c>
      <c r="I618" s="111" t="s">
        <v>359</v>
      </c>
    </row>
    <row r="619" spans="1:9" ht="15" customHeight="1" x14ac:dyDescent="0.25">
      <c r="A619" s="111">
        <f t="shared" si="35"/>
        <v>614</v>
      </c>
      <c r="F619" s="111" t="str">
        <f t="shared" si="33"/>
        <v>266</v>
      </c>
      <c r="G619" s="111" t="s">
        <v>357</v>
      </c>
      <c r="H619" s="111" t="str">
        <f t="shared" si="34"/>
        <v>00000000</v>
      </c>
      <c r="I619" s="111" t="s">
        <v>359</v>
      </c>
    </row>
    <row r="620" spans="1:9" ht="15" customHeight="1" x14ac:dyDescent="0.25">
      <c r="A620" s="111">
        <f t="shared" si="35"/>
        <v>615</v>
      </c>
      <c r="F620" s="111" t="str">
        <f t="shared" si="33"/>
        <v>267</v>
      </c>
      <c r="G620" s="111" t="s">
        <v>357</v>
      </c>
      <c r="H620" s="111" t="str">
        <f t="shared" si="34"/>
        <v>00000000</v>
      </c>
      <c r="I620" s="111" t="s">
        <v>359</v>
      </c>
    </row>
    <row r="621" spans="1:9" ht="15" customHeight="1" x14ac:dyDescent="0.25">
      <c r="A621" s="111">
        <f t="shared" si="35"/>
        <v>616</v>
      </c>
      <c r="F621" s="111" t="str">
        <f t="shared" si="33"/>
        <v>268</v>
      </c>
      <c r="G621" s="111" t="s">
        <v>357</v>
      </c>
      <c r="H621" s="111" t="str">
        <f t="shared" si="34"/>
        <v>00000000</v>
      </c>
      <c r="I621" s="111" t="s">
        <v>359</v>
      </c>
    </row>
    <row r="622" spans="1:9" ht="15" customHeight="1" x14ac:dyDescent="0.25">
      <c r="A622" s="111">
        <f t="shared" si="35"/>
        <v>617</v>
      </c>
      <c r="F622" s="111" t="str">
        <f t="shared" si="33"/>
        <v>269</v>
      </c>
      <c r="G622" s="111" t="s">
        <v>357</v>
      </c>
      <c r="H622" s="111" t="str">
        <f t="shared" si="34"/>
        <v>00000000</v>
      </c>
      <c r="I622" s="111" t="s">
        <v>359</v>
      </c>
    </row>
    <row r="623" spans="1:9" ht="15" customHeight="1" x14ac:dyDescent="0.25">
      <c r="A623" s="111">
        <f t="shared" si="35"/>
        <v>618</v>
      </c>
      <c r="F623" s="111" t="str">
        <f t="shared" si="33"/>
        <v>26A</v>
      </c>
      <c r="G623" s="111" t="s">
        <v>357</v>
      </c>
      <c r="H623" s="111" t="str">
        <f t="shared" si="34"/>
        <v>00000000</v>
      </c>
      <c r="I623" s="111" t="s">
        <v>359</v>
      </c>
    </row>
    <row r="624" spans="1:9" ht="15" customHeight="1" x14ac:dyDescent="0.25">
      <c r="A624" s="111">
        <f t="shared" si="35"/>
        <v>619</v>
      </c>
      <c r="F624" s="111" t="str">
        <f t="shared" si="33"/>
        <v>26B</v>
      </c>
      <c r="G624" s="111" t="s">
        <v>357</v>
      </c>
      <c r="H624" s="111" t="str">
        <f t="shared" si="34"/>
        <v>00000000</v>
      </c>
      <c r="I624" s="111" t="s">
        <v>359</v>
      </c>
    </row>
    <row r="625" spans="1:9" ht="15" customHeight="1" x14ac:dyDescent="0.25">
      <c r="A625" s="111">
        <f t="shared" si="35"/>
        <v>620</v>
      </c>
      <c r="F625" s="111" t="str">
        <f t="shared" si="33"/>
        <v>26C</v>
      </c>
      <c r="G625" s="111" t="s">
        <v>357</v>
      </c>
      <c r="H625" s="111" t="str">
        <f t="shared" si="34"/>
        <v>00000000</v>
      </c>
      <c r="I625" s="111" t="s">
        <v>359</v>
      </c>
    </row>
    <row r="626" spans="1:9" ht="15" customHeight="1" x14ac:dyDescent="0.25">
      <c r="A626" s="111">
        <f t="shared" si="35"/>
        <v>621</v>
      </c>
      <c r="F626" s="111" t="str">
        <f t="shared" si="33"/>
        <v>26D</v>
      </c>
      <c r="G626" s="111" t="s">
        <v>357</v>
      </c>
      <c r="H626" s="111" t="str">
        <f t="shared" si="34"/>
        <v>00000000</v>
      </c>
      <c r="I626" s="111" t="s">
        <v>359</v>
      </c>
    </row>
    <row r="627" spans="1:9" ht="15" customHeight="1" x14ac:dyDescent="0.25">
      <c r="A627" s="111">
        <f t="shared" si="35"/>
        <v>622</v>
      </c>
      <c r="F627" s="111" t="str">
        <f t="shared" si="33"/>
        <v>26E</v>
      </c>
      <c r="G627" s="111" t="s">
        <v>357</v>
      </c>
      <c r="H627" s="111" t="str">
        <f t="shared" si="34"/>
        <v>00000000</v>
      </c>
      <c r="I627" s="111" t="s">
        <v>359</v>
      </c>
    </row>
    <row r="628" spans="1:9" ht="15" customHeight="1" x14ac:dyDescent="0.25">
      <c r="A628" s="111">
        <f t="shared" si="35"/>
        <v>623</v>
      </c>
      <c r="F628" s="111" t="str">
        <f t="shared" si="33"/>
        <v>26F</v>
      </c>
      <c r="G628" s="111" t="s">
        <v>357</v>
      </c>
      <c r="H628" s="111" t="str">
        <f t="shared" si="34"/>
        <v>00000000</v>
      </c>
      <c r="I628" s="111" t="s">
        <v>359</v>
      </c>
    </row>
    <row r="629" spans="1:9" ht="15" customHeight="1" x14ac:dyDescent="0.25">
      <c r="A629" s="111">
        <f t="shared" si="35"/>
        <v>624</v>
      </c>
      <c r="F629" s="111" t="str">
        <f t="shared" si="33"/>
        <v>270</v>
      </c>
      <c r="G629" s="111" t="s">
        <v>357</v>
      </c>
      <c r="H629" s="111" t="str">
        <f t="shared" si="34"/>
        <v>00000000</v>
      </c>
      <c r="I629" s="111" t="s">
        <v>359</v>
      </c>
    </row>
    <row r="630" spans="1:9" ht="15" customHeight="1" x14ac:dyDescent="0.25">
      <c r="A630" s="111">
        <f t="shared" si="35"/>
        <v>625</v>
      </c>
      <c r="F630" s="111" t="str">
        <f t="shared" ref="F630:F693" si="36">DEC2HEX(A630,3)</f>
        <v>271</v>
      </c>
      <c r="G630" s="111" t="s">
        <v>357</v>
      </c>
      <c r="H630" s="111" t="str">
        <f t="shared" ref="H630:H693" si="37">DEC2HEX(HEX2DEC(B630),8)</f>
        <v>00000000</v>
      </c>
      <c r="I630" s="111" t="s">
        <v>359</v>
      </c>
    </row>
    <row r="631" spans="1:9" ht="15" customHeight="1" x14ac:dyDescent="0.25">
      <c r="A631" s="111">
        <f t="shared" ref="A631:A694" si="38">A630+1</f>
        <v>626</v>
      </c>
      <c r="F631" s="111" t="str">
        <f t="shared" si="36"/>
        <v>272</v>
      </c>
      <c r="G631" s="111" t="s">
        <v>357</v>
      </c>
      <c r="H631" s="111" t="str">
        <f t="shared" si="37"/>
        <v>00000000</v>
      </c>
      <c r="I631" s="111" t="s">
        <v>359</v>
      </c>
    </row>
    <row r="632" spans="1:9" ht="15" customHeight="1" x14ac:dyDescent="0.25">
      <c r="A632" s="111">
        <f t="shared" si="38"/>
        <v>627</v>
      </c>
      <c r="F632" s="111" t="str">
        <f t="shared" si="36"/>
        <v>273</v>
      </c>
      <c r="G632" s="111" t="s">
        <v>357</v>
      </c>
      <c r="H632" s="111" t="str">
        <f t="shared" si="37"/>
        <v>00000000</v>
      </c>
      <c r="I632" s="111" t="s">
        <v>359</v>
      </c>
    </row>
    <row r="633" spans="1:9" ht="15" customHeight="1" x14ac:dyDescent="0.25">
      <c r="A633" s="111">
        <f t="shared" si="38"/>
        <v>628</v>
      </c>
      <c r="F633" s="111" t="str">
        <f t="shared" si="36"/>
        <v>274</v>
      </c>
      <c r="G633" s="111" t="s">
        <v>357</v>
      </c>
      <c r="H633" s="111" t="str">
        <f t="shared" si="37"/>
        <v>00000000</v>
      </c>
      <c r="I633" s="111" t="s">
        <v>359</v>
      </c>
    </row>
    <row r="634" spans="1:9" ht="15" customHeight="1" x14ac:dyDescent="0.25">
      <c r="A634" s="111">
        <f t="shared" si="38"/>
        <v>629</v>
      </c>
      <c r="F634" s="111" t="str">
        <f t="shared" si="36"/>
        <v>275</v>
      </c>
      <c r="G634" s="111" t="s">
        <v>357</v>
      </c>
      <c r="H634" s="111" t="str">
        <f t="shared" si="37"/>
        <v>00000000</v>
      </c>
      <c r="I634" s="111" t="s">
        <v>359</v>
      </c>
    </row>
    <row r="635" spans="1:9" ht="15" customHeight="1" x14ac:dyDescent="0.25">
      <c r="A635" s="111">
        <f t="shared" si="38"/>
        <v>630</v>
      </c>
      <c r="F635" s="111" t="str">
        <f t="shared" si="36"/>
        <v>276</v>
      </c>
      <c r="G635" s="111" t="s">
        <v>357</v>
      </c>
      <c r="H635" s="111" t="str">
        <f t="shared" si="37"/>
        <v>00000000</v>
      </c>
      <c r="I635" s="111" t="s">
        <v>359</v>
      </c>
    </row>
    <row r="636" spans="1:9" ht="15" customHeight="1" x14ac:dyDescent="0.25">
      <c r="A636" s="111">
        <f t="shared" si="38"/>
        <v>631</v>
      </c>
      <c r="F636" s="111" t="str">
        <f t="shared" si="36"/>
        <v>277</v>
      </c>
      <c r="G636" s="111" t="s">
        <v>357</v>
      </c>
      <c r="H636" s="111" t="str">
        <f t="shared" si="37"/>
        <v>00000000</v>
      </c>
      <c r="I636" s="111" t="s">
        <v>359</v>
      </c>
    </row>
    <row r="637" spans="1:9" ht="15" customHeight="1" x14ac:dyDescent="0.25">
      <c r="A637" s="111">
        <f t="shared" si="38"/>
        <v>632</v>
      </c>
      <c r="F637" s="111" t="str">
        <f t="shared" si="36"/>
        <v>278</v>
      </c>
      <c r="G637" s="111" t="s">
        <v>357</v>
      </c>
      <c r="H637" s="111" t="str">
        <f t="shared" si="37"/>
        <v>00000000</v>
      </c>
      <c r="I637" s="111" t="s">
        <v>359</v>
      </c>
    </row>
    <row r="638" spans="1:9" ht="15" customHeight="1" x14ac:dyDescent="0.25">
      <c r="A638" s="111">
        <f t="shared" si="38"/>
        <v>633</v>
      </c>
      <c r="F638" s="111" t="str">
        <f t="shared" si="36"/>
        <v>279</v>
      </c>
      <c r="G638" s="111" t="s">
        <v>357</v>
      </c>
      <c r="H638" s="111" t="str">
        <f t="shared" si="37"/>
        <v>00000000</v>
      </c>
      <c r="I638" s="111" t="s">
        <v>359</v>
      </c>
    </row>
    <row r="639" spans="1:9" ht="15" customHeight="1" x14ac:dyDescent="0.25">
      <c r="A639" s="111">
        <f t="shared" si="38"/>
        <v>634</v>
      </c>
      <c r="F639" s="111" t="str">
        <f t="shared" si="36"/>
        <v>27A</v>
      </c>
      <c r="G639" s="111" t="s">
        <v>357</v>
      </c>
      <c r="H639" s="111" t="str">
        <f t="shared" si="37"/>
        <v>00000000</v>
      </c>
      <c r="I639" s="111" t="s">
        <v>359</v>
      </c>
    </row>
    <row r="640" spans="1:9" ht="15" customHeight="1" x14ac:dyDescent="0.25">
      <c r="A640" s="111">
        <f t="shared" si="38"/>
        <v>635</v>
      </c>
      <c r="F640" s="111" t="str">
        <f t="shared" si="36"/>
        <v>27B</v>
      </c>
      <c r="G640" s="111" t="s">
        <v>357</v>
      </c>
      <c r="H640" s="111" t="str">
        <f t="shared" si="37"/>
        <v>00000000</v>
      </c>
      <c r="I640" s="111" t="s">
        <v>359</v>
      </c>
    </row>
    <row r="641" spans="1:9" ht="15" customHeight="1" x14ac:dyDescent="0.25">
      <c r="A641" s="111">
        <f t="shared" si="38"/>
        <v>636</v>
      </c>
      <c r="F641" s="111" t="str">
        <f t="shared" si="36"/>
        <v>27C</v>
      </c>
      <c r="G641" s="111" t="s">
        <v>357</v>
      </c>
      <c r="H641" s="111" t="str">
        <f t="shared" si="37"/>
        <v>00000000</v>
      </c>
      <c r="I641" s="111" t="s">
        <v>359</v>
      </c>
    </row>
    <row r="642" spans="1:9" ht="15" customHeight="1" x14ac:dyDescent="0.25">
      <c r="A642" s="111">
        <f t="shared" si="38"/>
        <v>637</v>
      </c>
      <c r="F642" s="111" t="str">
        <f t="shared" si="36"/>
        <v>27D</v>
      </c>
      <c r="G642" s="111" t="s">
        <v>357</v>
      </c>
      <c r="H642" s="111" t="str">
        <f t="shared" si="37"/>
        <v>00000000</v>
      </c>
      <c r="I642" s="111" t="s">
        <v>359</v>
      </c>
    </row>
    <row r="643" spans="1:9" ht="15" customHeight="1" x14ac:dyDescent="0.25">
      <c r="A643" s="111">
        <f t="shared" si="38"/>
        <v>638</v>
      </c>
      <c r="F643" s="111" t="str">
        <f t="shared" si="36"/>
        <v>27E</v>
      </c>
      <c r="G643" s="111" t="s">
        <v>357</v>
      </c>
      <c r="H643" s="111" t="str">
        <f t="shared" si="37"/>
        <v>00000000</v>
      </c>
      <c r="I643" s="111" t="s">
        <v>359</v>
      </c>
    </row>
    <row r="644" spans="1:9" ht="15" customHeight="1" x14ac:dyDescent="0.25">
      <c r="A644" s="111">
        <f t="shared" si="38"/>
        <v>639</v>
      </c>
      <c r="F644" s="111" t="str">
        <f t="shared" si="36"/>
        <v>27F</v>
      </c>
      <c r="G644" s="111" t="s">
        <v>357</v>
      </c>
      <c r="H644" s="111" t="str">
        <f t="shared" si="37"/>
        <v>00000000</v>
      </c>
      <c r="I644" s="111" t="s">
        <v>359</v>
      </c>
    </row>
    <row r="645" spans="1:9" ht="15" customHeight="1" x14ac:dyDescent="0.25">
      <c r="A645" s="111">
        <f t="shared" si="38"/>
        <v>640</v>
      </c>
      <c r="F645" s="111" t="str">
        <f t="shared" si="36"/>
        <v>280</v>
      </c>
      <c r="G645" s="111" t="s">
        <v>357</v>
      </c>
      <c r="H645" s="111" t="str">
        <f t="shared" si="37"/>
        <v>00000000</v>
      </c>
      <c r="I645" s="111" t="s">
        <v>359</v>
      </c>
    </row>
    <row r="646" spans="1:9" ht="15" customHeight="1" x14ac:dyDescent="0.25">
      <c r="A646" s="111">
        <f t="shared" si="38"/>
        <v>641</v>
      </c>
      <c r="F646" s="111" t="str">
        <f t="shared" si="36"/>
        <v>281</v>
      </c>
      <c r="G646" s="111" t="s">
        <v>357</v>
      </c>
      <c r="H646" s="111" t="str">
        <f t="shared" si="37"/>
        <v>00000000</v>
      </c>
      <c r="I646" s="111" t="s">
        <v>359</v>
      </c>
    </row>
    <row r="647" spans="1:9" ht="15" customHeight="1" x14ac:dyDescent="0.25">
      <c r="A647" s="111">
        <f t="shared" si="38"/>
        <v>642</v>
      </c>
      <c r="F647" s="111" t="str">
        <f t="shared" si="36"/>
        <v>282</v>
      </c>
      <c r="G647" s="111" t="s">
        <v>357</v>
      </c>
      <c r="H647" s="111" t="str">
        <f t="shared" si="37"/>
        <v>00000000</v>
      </c>
      <c r="I647" s="111" t="s">
        <v>359</v>
      </c>
    </row>
    <row r="648" spans="1:9" ht="15" customHeight="1" x14ac:dyDescent="0.25">
      <c r="A648" s="111">
        <f t="shared" si="38"/>
        <v>643</v>
      </c>
      <c r="F648" s="111" t="str">
        <f t="shared" si="36"/>
        <v>283</v>
      </c>
      <c r="G648" s="111" t="s">
        <v>357</v>
      </c>
      <c r="H648" s="111" t="str">
        <f t="shared" si="37"/>
        <v>00000000</v>
      </c>
      <c r="I648" s="111" t="s">
        <v>359</v>
      </c>
    </row>
    <row r="649" spans="1:9" ht="15" customHeight="1" x14ac:dyDescent="0.25">
      <c r="A649" s="111">
        <f t="shared" si="38"/>
        <v>644</v>
      </c>
      <c r="F649" s="111" t="str">
        <f t="shared" si="36"/>
        <v>284</v>
      </c>
      <c r="G649" s="111" t="s">
        <v>357</v>
      </c>
      <c r="H649" s="111" t="str">
        <f t="shared" si="37"/>
        <v>00000000</v>
      </c>
      <c r="I649" s="111" t="s">
        <v>359</v>
      </c>
    </row>
    <row r="650" spans="1:9" ht="15" customHeight="1" x14ac:dyDescent="0.25">
      <c r="A650" s="111">
        <f t="shared" si="38"/>
        <v>645</v>
      </c>
      <c r="F650" s="111" t="str">
        <f t="shared" si="36"/>
        <v>285</v>
      </c>
      <c r="G650" s="111" t="s">
        <v>357</v>
      </c>
      <c r="H650" s="111" t="str">
        <f t="shared" si="37"/>
        <v>00000000</v>
      </c>
      <c r="I650" s="111" t="s">
        <v>359</v>
      </c>
    </row>
    <row r="651" spans="1:9" ht="15" customHeight="1" x14ac:dyDescent="0.25">
      <c r="A651" s="111">
        <f t="shared" si="38"/>
        <v>646</v>
      </c>
      <c r="F651" s="111" t="str">
        <f t="shared" si="36"/>
        <v>286</v>
      </c>
      <c r="G651" s="111" t="s">
        <v>357</v>
      </c>
      <c r="H651" s="111" t="str">
        <f t="shared" si="37"/>
        <v>00000000</v>
      </c>
      <c r="I651" s="111" t="s">
        <v>359</v>
      </c>
    </row>
    <row r="652" spans="1:9" ht="15" customHeight="1" x14ac:dyDescent="0.25">
      <c r="A652" s="111">
        <f t="shared" si="38"/>
        <v>647</v>
      </c>
      <c r="F652" s="111" t="str">
        <f t="shared" si="36"/>
        <v>287</v>
      </c>
      <c r="G652" s="111" t="s">
        <v>357</v>
      </c>
      <c r="H652" s="111" t="str">
        <f t="shared" si="37"/>
        <v>00000000</v>
      </c>
      <c r="I652" s="111" t="s">
        <v>359</v>
      </c>
    </row>
    <row r="653" spans="1:9" ht="15" customHeight="1" x14ac:dyDescent="0.25">
      <c r="A653" s="111">
        <f t="shared" si="38"/>
        <v>648</v>
      </c>
      <c r="F653" s="111" t="str">
        <f t="shared" si="36"/>
        <v>288</v>
      </c>
      <c r="G653" s="111" t="s">
        <v>357</v>
      </c>
      <c r="H653" s="111" t="str">
        <f t="shared" si="37"/>
        <v>00000000</v>
      </c>
      <c r="I653" s="111" t="s">
        <v>359</v>
      </c>
    </row>
    <row r="654" spans="1:9" ht="15" customHeight="1" x14ac:dyDescent="0.25">
      <c r="A654" s="111">
        <f t="shared" si="38"/>
        <v>649</v>
      </c>
      <c r="F654" s="111" t="str">
        <f t="shared" si="36"/>
        <v>289</v>
      </c>
      <c r="G654" s="111" t="s">
        <v>357</v>
      </c>
      <c r="H654" s="111" t="str">
        <f t="shared" si="37"/>
        <v>00000000</v>
      </c>
      <c r="I654" s="111" t="s">
        <v>359</v>
      </c>
    </row>
    <row r="655" spans="1:9" ht="15" customHeight="1" x14ac:dyDescent="0.25">
      <c r="A655" s="111">
        <f t="shared" si="38"/>
        <v>650</v>
      </c>
      <c r="F655" s="111" t="str">
        <f t="shared" si="36"/>
        <v>28A</v>
      </c>
      <c r="G655" s="111" t="s">
        <v>357</v>
      </c>
      <c r="H655" s="111" t="str">
        <f t="shared" si="37"/>
        <v>00000000</v>
      </c>
      <c r="I655" s="111" t="s">
        <v>359</v>
      </c>
    </row>
    <row r="656" spans="1:9" ht="15" customHeight="1" x14ac:dyDescent="0.25">
      <c r="A656" s="111">
        <f t="shared" si="38"/>
        <v>651</v>
      </c>
      <c r="F656" s="111" t="str">
        <f t="shared" si="36"/>
        <v>28B</v>
      </c>
      <c r="G656" s="111" t="s">
        <v>357</v>
      </c>
      <c r="H656" s="111" t="str">
        <f t="shared" si="37"/>
        <v>00000000</v>
      </c>
      <c r="I656" s="111" t="s">
        <v>359</v>
      </c>
    </row>
    <row r="657" spans="1:9" ht="15" customHeight="1" x14ac:dyDescent="0.25">
      <c r="A657" s="111">
        <f t="shared" si="38"/>
        <v>652</v>
      </c>
      <c r="F657" s="111" t="str">
        <f t="shared" si="36"/>
        <v>28C</v>
      </c>
      <c r="G657" s="111" t="s">
        <v>357</v>
      </c>
      <c r="H657" s="111" t="str">
        <f t="shared" si="37"/>
        <v>00000000</v>
      </c>
      <c r="I657" s="111" t="s">
        <v>359</v>
      </c>
    </row>
    <row r="658" spans="1:9" ht="15" customHeight="1" x14ac:dyDescent="0.25">
      <c r="A658" s="111">
        <f t="shared" si="38"/>
        <v>653</v>
      </c>
      <c r="F658" s="111" t="str">
        <f t="shared" si="36"/>
        <v>28D</v>
      </c>
      <c r="G658" s="111" t="s">
        <v>357</v>
      </c>
      <c r="H658" s="111" t="str">
        <f t="shared" si="37"/>
        <v>00000000</v>
      </c>
      <c r="I658" s="111" t="s">
        <v>359</v>
      </c>
    </row>
    <row r="659" spans="1:9" ht="15" customHeight="1" x14ac:dyDescent="0.25">
      <c r="A659" s="111">
        <f t="shared" si="38"/>
        <v>654</v>
      </c>
      <c r="F659" s="111" t="str">
        <f t="shared" si="36"/>
        <v>28E</v>
      </c>
      <c r="G659" s="111" t="s">
        <v>357</v>
      </c>
      <c r="H659" s="111" t="str">
        <f t="shared" si="37"/>
        <v>00000000</v>
      </c>
      <c r="I659" s="111" t="s">
        <v>359</v>
      </c>
    </row>
    <row r="660" spans="1:9" ht="15" customHeight="1" x14ac:dyDescent="0.25">
      <c r="A660" s="111">
        <f t="shared" si="38"/>
        <v>655</v>
      </c>
      <c r="F660" s="111" t="str">
        <f t="shared" si="36"/>
        <v>28F</v>
      </c>
      <c r="G660" s="111" t="s">
        <v>357</v>
      </c>
      <c r="H660" s="111" t="str">
        <f t="shared" si="37"/>
        <v>00000000</v>
      </c>
      <c r="I660" s="111" t="s">
        <v>359</v>
      </c>
    </row>
    <row r="661" spans="1:9" ht="15" customHeight="1" x14ac:dyDescent="0.25">
      <c r="A661" s="111">
        <f t="shared" si="38"/>
        <v>656</v>
      </c>
      <c r="F661" s="111" t="str">
        <f t="shared" si="36"/>
        <v>290</v>
      </c>
      <c r="G661" s="111" t="s">
        <v>357</v>
      </c>
      <c r="H661" s="111" t="str">
        <f t="shared" si="37"/>
        <v>00000000</v>
      </c>
      <c r="I661" s="111" t="s">
        <v>359</v>
      </c>
    </row>
    <row r="662" spans="1:9" ht="15" customHeight="1" x14ac:dyDescent="0.25">
      <c r="A662" s="111">
        <f t="shared" si="38"/>
        <v>657</v>
      </c>
      <c r="F662" s="111" t="str">
        <f t="shared" si="36"/>
        <v>291</v>
      </c>
      <c r="G662" s="111" t="s">
        <v>357</v>
      </c>
      <c r="H662" s="111" t="str">
        <f t="shared" si="37"/>
        <v>00000000</v>
      </c>
      <c r="I662" s="111" t="s">
        <v>359</v>
      </c>
    </row>
    <row r="663" spans="1:9" ht="15" customHeight="1" x14ac:dyDescent="0.25">
      <c r="A663" s="111">
        <f t="shared" si="38"/>
        <v>658</v>
      </c>
      <c r="F663" s="111" t="str">
        <f t="shared" si="36"/>
        <v>292</v>
      </c>
      <c r="G663" s="111" t="s">
        <v>357</v>
      </c>
      <c r="H663" s="111" t="str">
        <f t="shared" si="37"/>
        <v>00000000</v>
      </c>
      <c r="I663" s="111" t="s">
        <v>359</v>
      </c>
    </row>
    <row r="664" spans="1:9" ht="15" customHeight="1" x14ac:dyDescent="0.25">
      <c r="A664" s="111">
        <f t="shared" si="38"/>
        <v>659</v>
      </c>
      <c r="F664" s="111" t="str">
        <f t="shared" si="36"/>
        <v>293</v>
      </c>
      <c r="G664" s="111" t="s">
        <v>357</v>
      </c>
      <c r="H664" s="111" t="str">
        <f t="shared" si="37"/>
        <v>00000000</v>
      </c>
      <c r="I664" s="111" t="s">
        <v>359</v>
      </c>
    </row>
    <row r="665" spans="1:9" ht="15" customHeight="1" x14ac:dyDescent="0.25">
      <c r="A665" s="111">
        <f t="shared" si="38"/>
        <v>660</v>
      </c>
      <c r="F665" s="111" t="str">
        <f t="shared" si="36"/>
        <v>294</v>
      </c>
      <c r="G665" s="111" t="s">
        <v>357</v>
      </c>
      <c r="H665" s="111" t="str">
        <f t="shared" si="37"/>
        <v>00000000</v>
      </c>
      <c r="I665" s="111" t="s">
        <v>359</v>
      </c>
    </row>
    <row r="666" spans="1:9" ht="15" customHeight="1" x14ac:dyDescent="0.25">
      <c r="A666" s="111">
        <f t="shared" si="38"/>
        <v>661</v>
      </c>
      <c r="F666" s="111" t="str">
        <f t="shared" si="36"/>
        <v>295</v>
      </c>
      <c r="G666" s="111" t="s">
        <v>357</v>
      </c>
      <c r="H666" s="111" t="str">
        <f t="shared" si="37"/>
        <v>00000000</v>
      </c>
      <c r="I666" s="111" t="s">
        <v>359</v>
      </c>
    </row>
    <row r="667" spans="1:9" ht="15" customHeight="1" x14ac:dyDescent="0.25">
      <c r="A667" s="111">
        <f t="shared" si="38"/>
        <v>662</v>
      </c>
      <c r="F667" s="111" t="str">
        <f t="shared" si="36"/>
        <v>296</v>
      </c>
      <c r="G667" s="111" t="s">
        <v>357</v>
      </c>
      <c r="H667" s="111" t="str">
        <f t="shared" si="37"/>
        <v>00000000</v>
      </c>
      <c r="I667" s="111" t="s">
        <v>359</v>
      </c>
    </row>
    <row r="668" spans="1:9" ht="15" customHeight="1" x14ac:dyDescent="0.25">
      <c r="A668" s="111">
        <f t="shared" si="38"/>
        <v>663</v>
      </c>
      <c r="F668" s="111" t="str">
        <f t="shared" si="36"/>
        <v>297</v>
      </c>
      <c r="G668" s="111" t="s">
        <v>357</v>
      </c>
      <c r="H668" s="111" t="str">
        <f t="shared" si="37"/>
        <v>00000000</v>
      </c>
      <c r="I668" s="111" t="s">
        <v>359</v>
      </c>
    </row>
    <row r="669" spans="1:9" ht="15" customHeight="1" x14ac:dyDescent="0.25">
      <c r="A669" s="111">
        <f t="shared" si="38"/>
        <v>664</v>
      </c>
      <c r="F669" s="111" t="str">
        <f t="shared" si="36"/>
        <v>298</v>
      </c>
      <c r="G669" s="111" t="s">
        <v>357</v>
      </c>
      <c r="H669" s="111" t="str">
        <f t="shared" si="37"/>
        <v>00000000</v>
      </c>
      <c r="I669" s="111" t="s">
        <v>359</v>
      </c>
    </row>
    <row r="670" spans="1:9" ht="15" customHeight="1" x14ac:dyDescent="0.25">
      <c r="A670" s="111">
        <f t="shared" si="38"/>
        <v>665</v>
      </c>
      <c r="F670" s="111" t="str">
        <f t="shared" si="36"/>
        <v>299</v>
      </c>
      <c r="G670" s="111" t="s">
        <v>357</v>
      </c>
      <c r="H670" s="111" t="str">
        <f t="shared" si="37"/>
        <v>00000000</v>
      </c>
      <c r="I670" s="111" t="s">
        <v>359</v>
      </c>
    </row>
    <row r="671" spans="1:9" ht="15" customHeight="1" x14ac:dyDescent="0.25">
      <c r="A671" s="111">
        <f t="shared" si="38"/>
        <v>666</v>
      </c>
      <c r="F671" s="111" t="str">
        <f t="shared" si="36"/>
        <v>29A</v>
      </c>
      <c r="G671" s="111" t="s">
        <v>357</v>
      </c>
      <c r="H671" s="111" t="str">
        <f t="shared" si="37"/>
        <v>00000000</v>
      </c>
      <c r="I671" s="111" t="s">
        <v>359</v>
      </c>
    </row>
    <row r="672" spans="1:9" ht="15" customHeight="1" x14ac:dyDescent="0.25">
      <c r="A672" s="111">
        <f t="shared" si="38"/>
        <v>667</v>
      </c>
      <c r="F672" s="111" t="str">
        <f t="shared" si="36"/>
        <v>29B</v>
      </c>
      <c r="G672" s="111" t="s">
        <v>357</v>
      </c>
      <c r="H672" s="111" t="str">
        <f t="shared" si="37"/>
        <v>00000000</v>
      </c>
      <c r="I672" s="111" t="s">
        <v>359</v>
      </c>
    </row>
    <row r="673" spans="1:9" ht="15" customHeight="1" x14ac:dyDescent="0.25">
      <c r="A673" s="111">
        <f t="shared" si="38"/>
        <v>668</v>
      </c>
      <c r="F673" s="111" t="str">
        <f t="shared" si="36"/>
        <v>29C</v>
      </c>
      <c r="G673" s="111" t="s">
        <v>357</v>
      </c>
      <c r="H673" s="111" t="str">
        <f t="shared" si="37"/>
        <v>00000000</v>
      </c>
      <c r="I673" s="111" t="s">
        <v>359</v>
      </c>
    </row>
    <row r="674" spans="1:9" ht="15" customHeight="1" x14ac:dyDescent="0.25">
      <c r="A674" s="111">
        <f t="shared" si="38"/>
        <v>669</v>
      </c>
      <c r="F674" s="111" t="str">
        <f t="shared" si="36"/>
        <v>29D</v>
      </c>
      <c r="G674" s="111" t="s">
        <v>357</v>
      </c>
      <c r="H674" s="111" t="str">
        <f t="shared" si="37"/>
        <v>00000000</v>
      </c>
      <c r="I674" s="111" t="s">
        <v>359</v>
      </c>
    </row>
    <row r="675" spans="1:9" ht="15" customHeight="1" x14ac:dyDescent="0.25">
      <c r="A675" s="111">
        <f t="shared" si="38"/>
        <v>670</v>
      </c>
      <c r="F675" s="111" t="str">
        <f t="shared" si="36"/>
        <v>29E</v>
      </c>
      <c r="G675" s="111" t="s">
        <v>357</v>
      </c>
      <c r="H675" s="111" t="str">
        <f t="shared" si="37"/>
        <v>00000000</v>
      </c>
      <c r="I675" s="111" t="s">
        <v>359</v>
      </c>
    </row>
    <row r="676" spans="1:9" ht="15" customHeight="1" x14ac:dyDescent="0.25">
      <c r="A676" s="111">
        <f t="shared" si="38"/>
        <v>671</v>
      </c>
      <c r="F676" s="111" t="str">
        <f t="shared" si="36"/>
        <v>29F</v>
      </c>
      <c r="G676" s="111" t="s">
        <v>357</v>
      </c>
      <c r="H676" s="111" t="str">
        <f t="shared" si="37"/>
        <v>00000000</v>
      </c>
      <c r="I676" s="111" t="s">
        <v>359</v>
      </c>
    </row>
    <row r="677" spans="1:9" ht="15" customHeight="1" x14ac:dyDescent="0.25">
      <c r="A677" s="111">
        <f t="shared" si="38"/>
        <v>672</v>
      </c>
      <c r="F677" s="111" t="str">
        <f t="shared" si="36"/>
        <v>2A0</v>
      </c>
      <c r="G677" s="111" t="s">
        <v>357</v>
      </c>
      <c r="H677" s="111" t="str">
        <f t="shared" si="37"/>
        <v>00000000</v>
      </c>
      <c r="I677" s="111" t="s">
        <v>359</v>
      </c>
    </row>
    <row r="678" spans="1:9" ht="15" customHeight="1" x14ac:dyDescent="0.25">
      <c r="A678" s="111">
        <f t="shared" si="38"/>
        <v>673</v>
      </c>
      <c r="F678" s="111" t="str">
        <f t="shared" si="36"/>
        <v>2A1</v>
      </c>
      <c r="G678" s="111" t="s">
        <v>357</v>
      </c>
      <c r="H678" s="111" t="str">
        <f t="shared" si="37"/>
        <v>00000000</v>
      </c>
      <c r="I678" s="111" t="s">
        <v>359</v>
      </c>
    </row>
    <row r="679" spans="1:9" ht="15" customHeight="1" x14ac:dyDescent="0.25">
      <c r="A679" s="111">
        <f t="shared" si="38"/>
        <v>674</v>
      </c>
      <c r="F679" s="111" t="str">
        <f t="shared" si="36"/>
        <v>2A2</v>
      </c>
      <c r="G679" s="111" t="s">
        <v>357</v>
      </c>
      <c r="H679" s="111" t="str">
        <f t="shared" si="37"/>
        <v>00000000</v>
      </c>
      <c r="I679" s="111" t="s">
        <v>359</v>
      </c>
    </row>
    <row r="680" spans="1:9" ht="15" customHeight="1" x14ac:dyDescent="0.25">
      <c r="A680" s="111">
        <f t="shared" si="38"/>
        <v>675</v>
      </c>
      <c r="F680" s="111" t="str">
        <f t="shared" si="36"/>
        <v>2A3</v>
      </c>
      <c r="G680" s="111" t="s">
        <v>357</v>
      </c>
      <c r="H680" s="111" t="str">
        <f t="shared" si="37"/>
        <v>00000000</v>
      </c>
      <c r="I680" s="111" t="s">
        <v>359</v>
      </c>
    </row>
    <row r="681" spans="1:9" ht="15" customHeight="1" x14ac:dyDescent="0.25">
      <c r="A681" s="111">
        <f t="shared" si="38"/>
        <v>676</v>
      </c>
      <c r="F681" s="111" t="str">
        <f t="shared" si="36"/>
        <v>2A4</v>
      </c>
      <c r="G681" s="111" t="s">
        <v>357</v>
      </c>
      <c r="H681" s="111" t="str">
        <f t="shared" si="37"/>
        <v>00000000</v>
      </c>
      <c r="I681" s="111" t="s">
        <v>359</v>
      </c>
    </row>
    <row r="682" spans="1:9" ht="15" customHeight="1" x14ac:dyDescent="0.25">
      <c r="A682" s="111">
        <f t="shared" si="38"/>
        <v>677</v>
      </c>
      <c r="F682" s="111" t="str">
        <f t="shared" si="36"/>
        <v>2A5</v>
      </c>
      <c r="G682" s="111" t="s">
        <v>357</v>
      </c>
      <c r="H682" s="111" t="str">
        <f t="shared" si="37"/>
        <v>00000000</v>
      </c>
      <c r="I682" s="111" t="s">
        <v>359</v>
      </c>
    </row>
    <row r="683" spans="1:9" ht="15" customHeight="1" x14ac:dyDescent="0.25">
      <c r="A683" s="111">
        <f t="shared" si="38"/>
        <v>678</v>
      </c>
      <c r="F683" s="111" t="str">
        <f t="shared" si="36"/>
        <v>2A6</v>
      </c>
      <c r="G683" s="111" t="s">
        <v>357</v>
      </c>
      <c r="H683" s="111" t="str">
        <f t="shared" si="37"/>
        <v>00000000</v>
      </c>
      <c r="I683" s="111" t="s">
        <v>359</v>
      </c>
    </row>
    <row r="684" spans="1:9" ht="15" customHeight="1" x14ac:dyDescent="0.25">
      <c r="A684" s="111">
        <f t="shared" si="38"/>
        <v>679</v>
      </c>
      <c r="F684" s="111" t="str">
        <f t="shared" si="36"/>
        <v>2A7</v>
      </c>
      <c r="G684" s="111" t="s">
        <v>357</v>
      </c>
      <c r="H684" s="111" t="str">
        <f t="shared" si="37"/>
        <v>00000000</v>
      </c>
      <c r="I684" s="111" t="s">
        <v>359</v>
      </c>
    </row>
    <row r="685" spans="1:9" ht="15" customHeight="1" x14ac:dyDescent="0.25">
      <c r="A685" s="111">
        <f t="shared" si="38"/>
        <v>680</v>
      </c>
      <c r="F685" s="111" t="str">
        <f t="shared" si="36"/>
        <v>2A8</v>
      </c>
      <c r="G685" s="111" t="s">
        <v>357</v>
      </c>
      <c r="H685" s="111" t="str">
        <f t="shared" si="37"/>
        <v>00000000</v>
      </c>
      <c r="I685" s="111" t="s">
        <v>359</v>
      </c>
    </row>
    <row r="686" spans="1:9" ht="15" customHeight="1" x14ac:dyDescent="0.25">
      <c r="A686" s="111">
        <f t="shared" si="38"/>
        <v>681</v>
      </c>
      <c r="F686" s="111" t="str">
        <f t="shared" si="36"/>
        <v>2A9</v>
      </c>
      <c r="G686" s="111" t="s">
        <v>357</v>
      </c>
      <c r="H686" s="111" t="str">
        <f t="shared" si="37"/>
        <v>00000000</v>
      </c>
      <c r="I686" s="111" t="s">
        <v>359</v>
      </c>
    </row>
    <row r="687" spans="1:9" ht="15" customHeight="1" x14ac:dyDescent="0.25">
      <c r="A687" s="111">
        <f t="shared" si="38"/>
        <v>682</v>
      </c>
      <c r="F687" s="111" t="str">
        <f t="shared" si="36"/>
        <v>2AA</v>
      </c>
      <c r="G687" s="111" t="s">
        <v>357</v>
      </c>
      <c r="H687" s="111" t="str">
        <f t="shared" si="37"/>
        <v>00000000</v>
      </c>
      <c r="I687" s="111" t="s">
        <v>359</v>
      </c>
    </row>
    <row r="688" spans="1:9" ht="15" customHeight="1" x14ac:dyDescent="0.25">
      <c r="A688" s="111">
        <f t="shared" si="38"/>
        <v>683</v>
      </c>
      <c r="F688" s="111" t="str">
        <f t="shared" si="36"/>
        <v>2AB</v>
      </c>
      <c r="G688" s="111" t="s">
        <v>357</v>
      </c>
      <c r="H688" s="111" t="str">
        <f t="shared" si="37"/>
        <v>00000000</v>
      </c>
      <c r="I688" s="111" t="s">
        <v>359</v>
      </c>
    </row>
    <row r="689" spans="1:9" ht="15" customHeight="1" x14ac:dyDescent="0.25">
      <c r="A689" s="111">
        <f t="shared" si="38"/>
        <v>684</v>
      </c>
      <c r="F689" s="111" t="str">
        <f t="shared" si="36"/>
        <v>2AC</v>
      </c>
      <c r="G689" s="111" t="s">
        <v>357</v>
      </c>
      <c r="H689" s="111" t="str">
        <f t="shared" si="37"/>
        <v>00000000</v>
      </c>
      <c r="I689" s="111" t="s">
        <v>359</v>
      </c>
    </row>
    <row r="690" spans="1:9" ht="15" customHeight="1" x14ac:dyDescent="0.25">
      <c r="A690" s="111">
        <f t="shared" si="38"/>
        <v>685</v>
      </c>
      <c r="F690" s="111" t="str">
        <f t="shared" si="36"/>
        <v>2AD</v>
      </c>
      <c r="G690" s="111" t="s">
        <v>357</v>
      </c>
      <c r="H690" s="111" t="str">
        <f t="shared" si="37"/>
        <v>00000000</v>
      </c>
      <c r="I690" s="111" t="s">
        <v>359</v>
      </c>
    </row>
    <row r="691" spans="1:9" ht="15" customHeight="1" x14ac:dyDescent="0.25">
      <c r="A691" s="111">
        <f t="shared" si="38"/>
        <v>686</v>
      </c>
      <c r="F691" s="111" t="str">
        <f t="shared" si="36"/>
        <v>2AE</v>
      </c>
      <c r="G691" s="111" t="s">
        <v>357</v>
      </c>
      <c r="H691" s="111" t="str">
        <f t="shared" si="37"/>
        <v>00000000</v>
      </c>
      <c r="I691" s="111" t="s">
        <v>359</v>
      </c>
    </row>
    <row r="692" spans="1:9" ht="15" customHeight="1" x14ac:dyDescent="0.25">
      <c r="A692" s="111">
        <f t="shared" si="38"/>
        <v>687</v>
      </c>
      <c r="F692" s="111" t="str">
        <f t="shared" si="36"/>
        <v>2AF</v>
      </c>
      <c r="G692" s="111" t="s">
        <v>357</v>
      </c>
      <c r="H692" s="111" t="str">
        <f t="shared" si="37"/>
        <v>00000000</v>
      </c>
      <c r="I692" s="111" t="s">
        <v>359</v>
      </c>
    </row>
    <row r="693" spans="1:9" ht="15" customHeight="1" x14ac:dyDescent="0.25">
      <c r="A693" s="111">
        <f t="shared" si="38"/>
        <v>688</v>
      </c>
      <c r="F693" s="111" t="str">
        <f t="shared" si="36"/>
        <v>2B0</v>
      </c>
      <c r="G693" s="111" t="s">
        <v>357</v>
      </c>
      <c r="H693" s="111" t="str">
        <f t="shared" si="37"/>
        <v>00000000</v>
      </c>
      <c r="I693" s="111" t="s">
        <v>359</v>
      </c>
    </row>
    <row r="694" spans="1:9" ht="15" customHeight="1" x14ac:dyDescent="0.25">
      <c r="A694" s="111">
        <f t="shared" si="38"/>
        <v>689</v>
      </c>
      <c r="F694" s="111" t="str">
        <f t="shared" ref="F694:F757" si="39">DEC2HEX(A694,3)</f>
        <v>2B1</v>
      </c>
      <c r="G694" s="111" t="s">
        <v>357</v>
      </c>
      <c r="H694" s="111" t="str">
        <f t="shared" ref="H694:H757" si="40">DEC2HEX(HEX2DEC(B694),8)</f>
        <v>00000000</v>
      </c>
      <c r="I694" s="111" t="s">
        <v>359</v>
      </c>
    </row>
    <row r="695" spans="1:9" ht="15" customHeight="1" x14ac:dyDescent="0.25">
      <c r="A695" s="111">
        <f t="shared" ref="A695:A758" si="41">A694+1</f>
        <v>690</v>
      </c>
      <c r="F695" s="111" t="str">
        <f t="shared" si="39"/>
        <v>2B2</v>
      </c>
      <c r="G695" s="111" t="s">
        <v>357</v>
      </c>
      <c r="H695" s="111" t="str">
        <f t="shared" si="40"/>
        <v>00000000</v>
      </c>
      <c r="I695" s="111" t="s">
        <v>359</v>
      </c>
    </row>
    <row r="696" spans="1:9" ht="15" customHeight="1" x14ac:dyDescent="0.25">
      <c r="A696" s="111">
        <f t="shared" si="41"/>
        <v>691</v>
      </c>
      <c r="F696" s="111" t="str">
        <f t="shared" si="39"/>
        <v>2B3</v>
      </c>
      <c r="G696" s="111" t="s">
        <v>357</v>
      </c>
      <c r="H696" s="111" t="str">
        <f t="shared" si="40"/>
        <v>00000000</v>
      </c>
      <c r="I696" s="111" t="s">
        <v>359</v>
      </c>
    </row>
    <row r="697" spans="1:9" ht="15" customHeight="1" x14ac:dyDescent="0.25">
      <c r="A697" s="111">
        <f t="shared" si="41"/>
        <v>692</v>
      </c>
      <c r="F697" s="111" t="str">
        <f t="shared" si="39"/>
        <v>2B4</v>
      </c>
      <c r="G697" s="111" t="s">
        <v>357</v>
      </c>
      <c r="H697" s="111" t="str">
        <f t="shared" si="40"/>
        <v>00000000</v>
      </c>
      <c r="I697" s="111" t="s">
        <v>359</v>
      </c>
    </row>
    <row r="698" spans="1:9" ht="15" customHeight="1" x14ac:dyDescent="0.25">
      <c r="A698" s="111">
        <f t="shared" si="41"/>
        <v>693</v>
      </c>
      <c r="F698" s="111" t="str">
        <f t="shared" si="39"/>
        <v>2B5</v>
      </c>
      <c r="G698" s="111" t="s">
        <v>357</v>
      </c>
      <c r="H698" s="111" t="str">
        <f t="shared" si="40"/>
        <v>00000000</v>
      </c>
      <c r="I698" s="111" t="s">
        <v>359</v>
      </c>
    </row>
    <row r="699" spans="1:9" ht="15" customHeight="1" x14ac:dyDescent="0.25">
      <c r="A699" s="111">
        <f t="shared" si="41"/>
        <v>694</v>
      </c>
      <c r="F699" s="111" t="str">
        <f t="shared" si="39"/>
        <v>2B6</v>
      </c>
      <c r="G699" s="111" t="s">
        <v>357</v>
      </c>
      <c r="H699" s="111" t="str">
        <f t="shared" si="40"/>
        <v>00000000</v>
      </c>
      <c r="I699" s="111" t="s">
        <v>359</v>
      </c>
    </row>
    <row r="700" spans="1:9" ht="15" customHeight="1" x14ac:dyDescent="0.25">
      <c r="A700" s="111">
        <f t="shared" si="41"/>
        <v>695</v>
      </c>
      <c r="F700" s="111" t="str">
        <f t="shared" si="39"/>
        <v>2B7</v>
      </c>
      <c r="G700" s="111" t="s">
        <v>357</v>
      </c>
      <c r="H700" s="111" t="str">
        <f t="shared" si="40"/>
        <v>00000000</v>
      </c>
      <c r="I700" s="111" t="s">
        <v>359</v>
      </c>
    </row>
    <row r="701" spans="1:9" ht="15" customHeight="1" x14ac:dyDescent="0.25">
      <c r="A701" s="111">
        <f t="shared" si="41"/>
        <v>696</v>
      </c>
      <c r="F701" s="111" t="str">
        <f t="shared" si="39"/>
        <v>2B8</v>
      </c>
      <c r="G701" s="111" t="s">
        <v>357</v>
      </c>
      <c r="H701" s="111" t="str">
        <f t="shared" si="40"/>
        <v>00000000</v>
      </c>
      <c r="I701" s="111" t="s">
        <v>359</v>
      </c>
    </row>
    <row r="702" spans="1:9" ht="15" customHeight="1" x14ac:dyDescent="0.25">
      <c r="A702" s="111">
        <f t="shared" si="41"/>
        <v>697</v>
      </c>
      <c r="F702" s="111" t="str">
        <f t="shared" si="39"/>
        <v>2B9</v>
      </c>
      <c r="G702" s="111" t="s">
        <v>357</v>
      </c>
      <c r="H702" s="111" t="str">
        <f t="shared" si="40"/>
        <v>00000000</v>
      </c>
      <c r="I702" s="111" t="s">
        <v>359</v>
      </c>
    </row>
    <row r="703" spans="1:9" ht="15" customHeight="1" x14ac:dyDescent="0.25">
      <c r="A703" s="111">
        <f t="shared" si="41"/>
        <v>698</v>
      </c>
      <c r="F703" s="111" t="str">
        <f t="shared" si="39"/>
        <v>2BA</v>
      </c>
      <c r="G703" s="111" t="s">
        <v>357</v>
      </c>
      <c r="H703" s="111" t="str">
        <f t="shared" si="40"/>
        <v>00000000</v>
      </c>
      <c r="I703" s="111" t="s">
        <v>359</v>
      </c>
    </row>
    <row r="704" spans="1:9" ht="15" customHeight="1" x14ac:dyDescent="0.25">
      <c r="A704" s="111">
        <f t="shared" si="41"/>
        <v>699</v>
      </c>
      <c r="F704" s="111" t="str">
        <f t="shared" si="39"/>
        <v>2BB</v>
      </c>
      <c r="G704" s="111" t="s">
        <v>357</v>
      </c>
      <c r="H704" s="111" t="str">
        <f t="shared" si="40"/>
        <v>00000000</v>
      </c>
      <c r="I704" s="111" t="s">
        <v>359</v>
      </c>
    </row>
    <row r="705" spans="1:9" ht="15" customHeight="1" x14ac:dyDescent="0.25">
      <c r="A705" s="111">
        <f t="shared" si="41"/>
        <v>700</v>
      </c>
      <c r="F705" s="111" t="str">
        <f t="shared" si="39"/>
        <v>2BC</v>
      </c>
      <c r="G705" s="111" t="s">
        <v>357</v>
      </c>
      <c r="H705" s="111" t="str">
        <f t="shared" si="40"/>
        <v>00000000</v>
      </c>
      <c r="I705" s="111" t="s">
        <v>359</v>
      </c>
    </row>
    <row r="706" spans="1:9" ht="15" customHeight="1" x14ac:dyDescent="0.25">
      <c r="A706" s="111">
        <f t="shared" si="41"/>
        <v>701</v>
      </c>
      <c r="F706" s="111" t="str">
        <f t="shared" si="39"/>
        <v>2BD</v>
      </c>
      <c r="G706" s="111" t="s">
        <v>357</v>
      </c>
      <c r="H706" s="111" t="str">
        <f t="shared" si="40"/>
        <v>00000000</v>
      </c>
      <c r="I706" s="111" t="s">
        <v>359</v>
      </c>
    </row>
    <row r="707" spans="1:9" ht="15" customHeight="1" x14ac:dyDescent="0.25">
      <c r="A707" s="111">
        <f t="shared" si="41"/>
        <v>702</v>
      </c>
      <c r="F707" s="111" t="str">
        <f t="shared" si="39"/>
        <v>2BE</v>
      </c>
      <c r="G707" s="111" t="s">
        <v>357</v>
      </c>
      <c r="H707" s="111" t="str">
        <f t="shared" si="40"/>
        <v>00000000</v>
      </c>
      <c r="I707" s="111" t="s">
        <v>359</v>
      </c>
    </row>
    <row r="708" spans="1:9" ht="15" customHeight="1" x14ac:dyDescent="0.25">
      <c r="A708" s="111">
        <f t="shared" si="41"/>
        <v>703</v>
      </c>
      <c r="F708" s="111" t="str">
        <f t="shared" si="39"/>
        <v>2BF</v>
      </c>
      <c r="G708" s="111" t="s">
        <v>357</v>
      </c>
      <c r="H708" s="111" t="str">
        <f t="shared" si="40"/>
        <v>00000000</v>
      </c>
      <c r="I708" s="111" t="s">
        <v>359</v>
      </c>
    </row>
    <row r="709" spans="1:9" ht="15" customHeight="1" x14ac:dyDescent="0.25">
      <c r="A709" s="111">
        <f t="shared" si="41"/>
        <v>704</v>
      </c>
      <c r="F709" s="111" t="str">
        <f t="shared" si="39"/>
        <v>2C0</v>
      </c>
      <c r="G709" s="111" t="s">
        <v>357</v>
      </c>
      <c r="H709" s="111" t="str">
        <f t="shared" si="40"/>
        <v>00000000</v>
      </c>
      <c r="I709" s="111" t="s">
        <v>359</v>
      </c>
    </row>
    <row r="710" spans="1:9" ht="15" customHeight="1" x14ac:dyDescent="0.25">
      <c r="A710" s="111">
        <f t="shared" si="41"/>
        <v>705</v>
      </c>
      <c r="F710" s="111" t="str">
        <f t="shared" si="39"/>
        <v>2C1</v>
      </c>
      <c r="G710" s="111" t="s">
        <v>357</v>
      </c>
      <c r="H710" s="111" t="str">
        <f t="shared" si="40"/>
        <v>00000000</v>
      </c>
      <c r="I710" s="111" t="s">
        <v>359</v>
      </c>
    </row>
    <row r="711" spans="1:9" ht="15" customHeight="1" x14ac:dyDescent="0.25">
      <c r="A711" s="111">
        <f t="shared" si="41"/>
        <v>706</v>
      </c>
      <c r="F711" s="111" t="str">
        <f t="shared" si="39"/>
        <v>2C2</v>
      </c>
      <c r="G711" s="111" t="s">
        <v>357</v>
      </c>
      <c r="H711" s="111" t="str">
        <f t="shared" si="40"/>
        <v>00000000</v>
      </c>
      <c r="I711" s="111" t="s">
        <v>359</v>
      </c>
    </row>
    <row r="712" spans="1:9" ht="15" customHeight="1" x14ac:dyDescent="0.25">
      <c r="A712" s="111">
        <f t="shared" si="41"/>
        <v>707</v>
      </c>
      <c r="F712" s="111" t="str">
        <f t="shared" si="39"/>
        <v>2C3</v>
      </c>
      <c r="G712" s="111" t="s">
        <v>357</v>
      </c>
      <c r="H712" s="111" t="str">
        <f t="shared" si="40"/>
        <v>00000000</v>
      </c>
      <c r="I712" s="111" t="s">
        <v>359</v>
      </c>
    </row>
    <row r="713" spans="1:9" ht="15" customHeight="1" x14ac:dyDescent="0.25">
      <c r="A713" s="111">
        <f t="shared" si="41"/>
        <v>708</v>
      </c>
      <c r="F713" s="111" t="str">
        <f t="shared" si="39"/>
        <v>2C4</v>
      </c>
      <c r="G713" s="111" t="s">
        <v>357</v>
      </c>
      <c r="H713" s="111" t="str">
        <f t="shared" si="40"/>
        <v>00000000</v>
      </c>
      <c r="I713" s="111" t="s">
        <v>359</v>
      </c>
    </row>
    <row r="714" spans="1:9" ht="15" customHeight="1" x14ac:dyDescent="0.25">
      <c r="A714" s="111">
        <f t="shared" si="41"/>
        <v>709</v>
      </c>
      <c r="F714" s="111" t="str">
        <f t="shared" si="39"/>
        <v>2C5</v>
      </c>
      <c r="G714" s="111" t="s">
        <v>357</v>
      </c>
      <c r="H714" s="111" t="str">
        <f t="shared" si="40"/>
        <v>00000000</v>
      </c>
      <c r="I714" s="111" t="s">
        <v>359</v>
      </c>
    </row>
    <row r="715" spans="1:9" ht="15" customHeight="1" x14ac:dyDescent="0.25">
      <c r="A715" s="111">
        <f t="shared" si="41"/>
        <v>710</v>
      </c>
      <c r="F715" s="111" t="str">
        <f t="shared" si="39"/>
        <v>2C6</v>
      </c>
      <c r="G715" s="111" t="s">
        <v>357</v>
      </c>
      <c r="H715" s="111" t="str">
        <f t="shared" si="40"/>
        <v>00000000</v>
      </c>
      <c r="I715" s="111" t="s">
        <v>359</v>
      </c>
    </row>
    <row r="716" spans="1:9" ht="15" customHeight="1" x14ac:dyDescent="0.25">
      <c r="A716" s="111">
        <f t="shared" si="41"/>
        <v>711</v>
      </c>
      <c r="F716" s="111" t="str">
        <f t="shared" si="39"/>
        <v>2C7</v>
      </c>
      <c r="G716" s="111" t="s">
        <v>357</v>
      </c>
      <c r="H716" s="111" t="str">
        <f t="shared" si="40"/>
        <v>00000000</v>
      </c>
      <c r="I716" s="111" t="s">
        <v>359</v>
      </c>
    </row>
    <row r="717" spans="1:9" ht="15" customHeight="1" x14ac:dyDescent="0.25">
      <c r="A717" s="111">
        <f t="shared" si="41"/>
        <v>712</v>
      </c>
      <c r="F717" s="111" t="str">
        <f t="shared" si="39"/>
        <v>2C8</v>
      </c>
      <c r="G717" s="111" t="s">
        <v>357</v>
      </c>
      <c r="H717" s="111" t="str">
        <f t="shared" si="40"/>
        <v>00000000</v>
      </c>
      <c r="I717" s="111" t="s">
        <v>359</v>
      </c>
    </row>
    <row r="718" spans="1:9" ht="15" customHeight="1" x14ac:dyDescent="0.25">
      <c r="A718" s="111">
        <f t="shared" si="41"/>
        <v>713</v>
      </c>
      <c r="F718" s="111" t="str">
        <f t="shared" si="39"/>
        <v>2C9</v>
      </c>
      <c r="G718" s="111" t="s">
        <v>357</v>
      </c>
      <c r="H718" s="111" t="str">
        <f t="shared" si="40"/>
        <v>00000000</v>
      </c>
      <c r="I718" s="111" t="s">
        <v>359</v>
      </c>
    </row>
    <row r="719" spans="1:9" ht="15" customHeight="1" x14ac:dyDescent="0.25">
      <c r="A719" s="111">
        <f t="shared" si="41"/>
        <v>714</v>
      </c>
      <c r="F719" s="111" t="str">
        <f t="shared" si="39"/>
        <v>2CA</v>
      </c>
      <c r="G719" s="111" t="s">
        <v>357</v>
      </c>
      <c r="H719" s="111" t="str">
        <f t="shared" si="40"/>
        <v>00000000</v>
      </c>
      <c r="I719" s="111" t="s">
        <v>359</v>
      </c>
    </row>
    <row r="720" spans="1:9" ht="15" customHeight="1" x14ac:dyDescent="0.25">
      <c r="A720" s="111">
        <f t="shared" si="41"/>
        <v>715</v>
      </c>
      <c r="F720" s="111" t="str">
        <f t="shared" si="39"/>
        <v>2CB</v>
      </c>
      <c r="G720" s="111" t="s">
        <v>357</v>
      </c>
      <c r="H720" s="111" t="str">
        <f t="shared" si="40"/>
        <v>00000000</v>
      </c>
      <c r="I720" s="111" t="s">
        <v>359</v>
      </c>
    </row>
    <row r="721" spans="1:9" ht="15" customHeight="1" x14ac:dyDescent="0.25">
      <c r="A721" s="111">
        <f t="shared" si="41"/>
        <v>716</v>
      </c>
      <c r="F721" s="111" t="str">
        <f t="shared" si="39"/>
        <v>2CC</v>
      </c>
      <c r="G721" s="111" t="s">
        <v>357</v>
      </c>
      <c r="H721" s="111" t="str">
        <f t="shared" si="40"/>
        <v>00000000</v>
      </c>
      <c r="I721" s="111" t="s">
        <v>359</v>
      </c>
    </row>
    <row r="722" spans="1:9" ht="15" customHeight="1" x14ac:dyDescent="0.25">
      <c r="A722" s="111">
        <f t="shared" si="41"/>
        <v>717</v>
      </c>
      <c r="F722" s="111" t="str">
        <f t="shared" si="39"/>
        <v>2CD</v>
      </c>
      <c r="G722" s="111" t="s">
        <v>357</v>
      </c>
      <c r="H722" s="111" t="str">
        <f t="shared" si="40"/>
        <v>00000000</v>
      </c>
      <c r="I722" s="111" t="s">
        <v>359</v>
      </c>
    </row>
    <row r="723" spans="1:9" ht="15" customHeight="1" x14ac:dyDescent="0.25">
      <c r="A723" s="111">
        <f t="shared" si="41"/>
        <v>718</v>
      </c>
      <c r="F723" s="111" t="str">
        <f t="shared" si="39"/>
        <v>2CE</v>
      </c>
      <c r="G723" s="111" t="s">
        <v>357</v>
      </c>
      <c r="H723" s="111" t="str">
        <f t="shared" si="40"/>
        <v>00000000</v>
      </c>
      <c r="I723" s="111" t="s">
        <v>359</v>
      </c>
    </row>
    <row r="724" spans="1:9" ht="15" customHeight="1" x14ac:dyDescent="0.25">
      <c r="A724" s="111">
        <f t="shared" si="41"/>
        <v>719</v>
      </c>
      <c r="F724" s="111" t="str">
        <f t="shared" si="39"/>
        <v>2CF</v>
      </c>
      <c r="G724" s="111" t="s">
        <v>357</v>
      </c>
      <c r="H724" s="111" t="str">
        <f t="shared" si="40"/>
        <v>00000000</v>
      </c>
      <c r="I724" s="111" t="s">
        <v>359</v>
      </c>
    </row>
    <row r="725" spans="1:9" ht="15" customHeight="1" x14ac:dyDescent="0.25">
      <c r="A725" s="111">
        <f t="shared" si="41"/>
        <v>720</v>
      </c>
      <c r="F725" s="111" t="str">
        <f t="shared" si="39"/>
        <v>2D0</v>
      </c>
      <c r="G725" s="111" t="s">
        <v>357</v>
      </c>
      <c r="H725" s="111" t="str">
        <f t="shared" si="40"/>
        <v>00000000</v>
      </c>
      <c r="I725" s="111" t="s">
        <v>359</v>
      </c>
    </row>
    <row r="726" spans="1:9" ht="15" customHeight="1" x14ac:dyDescent="0.25">
      <c r="A726" s="111">
        <f t="shared" si="41"/>
        <v>721</v>
      </c>
      <c r="F726" s="111" t="str">
        <f t="shared" si="39"/>
        <v>2D1</v>
      </c>
      <c r="G726" s="111" t="s">
        <v>357</v>
      </c>
      <c r="H726" s="111" t="str">
        <f t="shared" si="40"/>
        <v>00000000</v>
      </c>
      <c r="I726" s="111" t="s">
        <v>359</v>
      </c>
    </row>
    <row r="727" spans="1:9" ht="15" customHeight="1" x14ac:dyDescent="0.25">
      <c r="A727" s="111">
        <f t="shared" si="41"/>
        <v>722</v>
      </c>
      <c r="F727" s="111" t="str">
        <f t="shared" si="39"/>
        <v>2D2</v>
      </c>
      <c r="G727" s="111" t="s">
        <v>357</v>
      </c>
      <c r="H727" s="111" t="str">
        <f t="shared" si="40"/>
        <v>00000000</v>
      </c>
      <c r="I727" s="111" t="s">
        <v>359</v>
      </c>
    </row>
    <row r="728" spans="1:9" ht="15" customHeight="1" x14ac:dyDescent="0.25">
      <c r="A728" s="111">
        <f t="shared" si="41"/>
        <v>723</v>
      </c>
      <c r="F728" s="111" t="str">
        <f t="shared" si="39"/>
        <v>2D3</v>
      </c>
      <c r="G728" s="111" t="s">
        <v>357</v>
      </c>
      <c r="H728" s="111" t="str">
        <f t="shared" si="40"/>
        <v>00000000</v>
      </c>
      <c r="I728" s="111" t="s">
        <v>359</v>
      </c>
    </row>
    <row r="729" spans="1:9" ht="15" customHeight="1" x14ac:dyDescent="0.25">
      <c r="A729" s="111">
        <f t="shared" si="41"/>
        <v>724</v>
      </c>
      <c r="F729" s="111" t="str">
        <f t="shared" si="39"/>
        <v>2D4</v>
      </c>
      <c r="G729" s="111" t="s">
        <v>357</v>
      </c>
      <c r="H729" s="111" t="str">
        <f t="shared" si="40"/>
        <v>00000000</v>
      </c>
      <c r="I729" s="111" t="s">
        <v>359</v>
      </c>
    </row>
    <row r="730" spans="1:9" ht="15" customHeight="1" x14ac:dyDescent="0.25">
      <c r="A730" s="111">
        <f t="shared" si="41"/>
        <v>725</v>
      </c>
      <c r="F730" s="111" t="str">
        <f t="shared" si="39"/>
        <v>2D5</v>
      </c>
      <c r="G730" s="111" t="s">
        <v>357</v>
      </c>
      <c r="H730" s="111" t="str">
        <f t="shared" si="40"/>
        <v>00000000</v>
      </c>
      <c r="I730" s="111" t="s">
        <v>359</v>
      </c>
    </row>
    <row r="731" spans="1:9" ht="15" customHeight="1" x14ac:dyDescent="0.25">
      <c r="A731" s="111">
        <f t="shared" si="41"/>
        <v>726</v>
      </c>
      <c r="F731" s="111" t="str">
        <f t="shared" si="39"/>
        <v>2D6</v>
      </c>
      <c r="G731" s="111" t="s">
        <v>357</v>
      </c>
      <c r="H731" s="111" t="str">
        <f t="shared" si="40"/>
        <v>00000000</v>
      </c>
      <c r="I731" s="111" t="s">
        <v>359</v>
      </c>
    </row>
    <row r="732" spans="1:9" ht="15" customHeight="1" x14ac:dyDescent="0.25">
      <c r="A732" s="111">
        <f t="shared" si="41"/>
        <v>727</v>
      </c>
      <c r="F732" s="111" t="str">
        <f t="shared" si="39"/>
        <v>2D7</v>
      </c>
      <c r="G732" s="111" t="s">
        <v>357</v>
      </c>
      <c r="H732" s="111" t="str">
        <f t="shared" si="40"/>
        <v>00000000</v>
      </c>
      <c r="I732" s="111" t="s">
        <v>359</v>
      </c>
    </row>
    <row r="733" spans="1:9" ht="15" customHeight="1" x14ac:dyDescent="0.25">
      <c r="A733" s="111">
        <f t="shared" si="41"/>
        <v>728</v>
      </c>
      <c r="F733" s="111" t="str">
        <f t="shared" si="39"/>
        <v>2D8</v>
      </c>
      <c r="G733" s="111" t="s">
        <v>357</v>
      </c>
      <c r="H733" s="111" t="str">
        <f t="shared" si="40"/>
        <v>00000000</v>
      </c>
      <c r="I733" s="111" t="s">
        <v>359</v>
      </c>
    </row>
    <row r="734" spans="1:9" ht="15" customHeight="1" x14ac:dyDescent="0.25">
      <c r="A734" s="111">
        <f t="shared" si="41"/>
        <v>729</v>
      </c>
      <c r="F734" s="111" t="str">
        <f t="shared" si="39"/>
        <v>2D9</v>
      </c>
      <c r="G734" s="111" t="s">
        <v>357</v>
      </c>
      <c r="H734" s="111" t="str">
        <f t="shared" si="40"/>
        <v>00000000</v>
      </c>
      <c r="I734" s="111" t="s">
        <v>359</v>
      </c>
    </row>
    <row r="735" spans="1:9" ht="15" customHeight="1" x14ac:dyDescent="0.25">
      <c r="A735" s="111">
        <f t="shared" si="41"/>
        <v>730</v>
      </c>
      <c r="F735" s="111" t="str">
        <f t="shared" si="39"/>
        <v>2DA</v>
      </c>
      <c r="G735" s="111" t="s">
        <v>357</v>
      </c>
      <c r="H735" s="111" t="str">
        <f t="shared" si="40"/>
        <v>00000000</v>
      </c>
      <c r="I735" s="111" t="s">
        <v>359</v>
      </c>
    </row>
    <row r="736" spans="1:9" ht="15" customHeight="1" x14ac:dyDescent="0.25">
      <c r="A736" s="111">
        <f t="shared" si="41"/>
        <v>731</v>
      </c>
      <c r="F736" s="111" t="str">
        <f t="shared" si="39"/>
        <v>2DB</v>
      </c>
      <c r="G736" s="111" t="s">
        <v>357</v>
      </c>
      <c r="H736" s="111" t="str">
        <f t="shared" si="40"/>
        <v>00000000</v>
      </c>
      <c r="I736" s="111" t="s">
        <v>359</v>
      </c>
    </row>
    <row r="737" spans="1:9" ht="15" customHeight="1" x14ac:dyDescent="0.25">
      <c r="A737" s="111">
        <f t="shared" si="41"/>
        <v>732</v>
      </c>
      <c r="F737" s="111" t="str">
        <f t="shared" si="39"/>
        <v>2DC</v>
      </c>
      <c r="G737" s="111" t="s">
        <v>357</v>
      </c>
      <c r="H737" s="111" t="str">
        <f t="shared" si="40"/>
        <v>00000000</v>
      </c>
      <c r="I737" s="111" t="s">
        <v>359</v>
      </c>
    </row>
    <row r="738" spans="1:9" ht="15" customHeight="1" x14ac:dyDescent="0.25">
      <c r="A738" s="111">
        <f t="shared" si="41"/>
        <v>733</v>
      </c>
      <c r="F738" s="111" t="str">
        <f t="shared" si="39"/>
        <v>2DD</v>
      </c>
      <c r="G738" s="111" t="s">
        <v>357</v>
      </c>
      <c r="H738" s="111" t="str">
        <f t="shared" si="40"/>
        <v>00000000</v>
      </c>
      <c r="I738" s="111" t="s">
        <v>359</v>
      </c>
    </row>
    <row r="739" spans="1:9" ht="15" customHeight="1" x14ac:dyDescent="0.25">
      <c r="A739" s="111">
        <f t="shared" si="41"/>
        <v>734</v>
      </c>
      <c r="F739" s="111" t="str">
        <f t="shared" si="39"/>
        <v>2DE</v>
      </c>
      <c r="G739" s="111" t="s">
        <v>357</v>
      </c>
      <c r="H739" s="111" t="str">
        <f t="shared" si="40"/>
        <v>00000000</v>
      </c>
      <c r="I739" s="111" t="s">
        <v>359</v>
      </c>
    </row>
    <row r="740" spans="1:9" ht="15" customHeight="1" x14ac:dyDescent="0.25">
      <c r="A740" s="111">
        <f t="shared" si="41"/>
        <v>735</v>
      </c>
      <c r="F740" s="111" t="str">
        <f t="shared" si="39"/>
        <v>2DF</v>
      </c>
      <c r="G740" s="111" t="s">
        <v>357</v>
      </c>
      <c r="H740" s="111" t="str">
        <f t="shared" si="40"/>
        <v>00000000</v>
      </c>
      <c r="I740" s="111" t="s">
        <v>359</v>
      </c>
    </row>
    <row r="741" spans="1:9" ht="15" customHeight="1" x14ac:dyDescent="0.25">
      <c r="A741" s="111">
        <f t="shared" si="41"/>
        <v>736</v>
      </c>
      <c r="F741" s="111" t="str">
        <f t="shared" si="39"/>
        <v>2E0</v>
      </c>
      <c r="G741" s="111" t="s">
        <v>357</v>
      </c>
      <c r="H741" s="111" t="str">
        <f t="shared" si="40"/>
        <v>00000000</v>
      </c>
      <c r="I741" s="111" t="s">
        <v>359</v>
      </c>
    </row>
    <row r="742" spans="1:9" ht="15" customHeight="1" x14ac:dyDescent="0.25">
      <c r="A742" s="111">
        <f t="shared" si="41"/>
        <v>737</v>
      </c>
      <c r="F742" s="111" t="str">
        <f t="shared" si="39"/>
        <v>2E1</v>
      </c>
      <c r="G742" s="111" t="s">
        <v>357</v>
      </c>
      <c r="H742" s="111" t="str">
        <f t="shared" si="40"/>
        <v>00000000</v>
      </c>
      <c r="I742" s="111" t="s">
        <v>359</v>
      </c>
    </row>
    <row r="743" spans="1:9" ht="15" customHeight="1" x14ac:dyDescent="0.25">
      <c r="A743" s="111">
        <f t="shared" si="41"/>
        <v>738</v>
      </c>
      <c r="F743" s="111" t="str">
        <f t="shared" si="39"/>
        <v>2E2</v>
      </c>
      <c r="G743" s="111" t="s">
        <v>357</v>
      </c>
      <c r="H743" s="111" t="str">
        <f t="shared" si="40"/>
        <v>00000000</v>
      </c>
      <c r="I743" s="111" t="s">
        <v>359</v>
      </c>
    </row>
    <row r="744" spans="1:9" ht="15" customHeight="1" x14ac:dyDescent="0.25">
      <c r="A744" s="111">
        <f t="shared" si="41"/>
        <v>739</v>
      </c>
      <c r="F744" s="111" t="str">
        <f t="shared" si="39"/>
        <v>2E3</v>
      </c>
      <c r="G744" s="111" t="s">
        <v>357</v>
      </c>
      <c r="H744" s="111" t="str">
        <f t="shared" si="40"/>
        <v>00000000</v>
      </c>
      <c r="I744" s="111" t="s">
        <v>359</v>
      </c>
    </row>
    <row r="745" spans="1:9" ht="15" customHeight="1" x14ac:dyDescent="0.25">
      <c r="A745" s="111">
        <f t="shared" si="41"/>
        <v>740</v>
      </c>
      <c r="F745" s="111" t="str">
        <f t="shared" si="39"/>
        <v>2E4</v>
      </c>
      <c r="G745" s="111" t="s">
        <v>357</v>
      </c>
      <c r="H745" s="111" t="str">
        <f t="shared" si="40"/>
        <v>00000000</v>
      </c>
      <c r="I745" s="111" t="s">
        <v>359</v>
      </c>
    </row>
    <row r="746" spans="1:9" ht="15" customHeight="1" x14ac:dyDescent="0.25">
      <c r="A746" s="111">
        <f t="shared" si="41"/>
        <v>741</v>
      </c>
      <c r="F746" s="111" t="str">
        <f t="shared" si="39"/>
        <v>2E5</v>
      </c>
      <c r="G746" s="111" t="s">
        <v>357</v>
      </c>
      <c r="H746" s="111" t="str">
        <f t="shared" si="40"/>
        <v>00000000</v>
      </c>
      <c r="I746" s="111" t="s">
        <v>359</v>
      </c>
    </row>
    <row r="747" spans="1:9" ht="15" customHeight="1" x14ac:dyDescent="0.25">
      <c r="A747" s="111">
        <f t="shared" si="41"/>
        <v>742</v>
      </c>
      <c r="F747" s="111" t="str">
        <f t="shared" si="39"/>
        <v>2E6</v>
      </c>
      <c r="G747" s="111" t="s">
        <v>357</v>
      </c>
      <c r="H747" s="111" t="str">
        <f t="shared" si="40"/>
        <v>00000000</v>
      </c>
      <c r="I747" s="111" t="s">
        <v>359</v>
      </c>
    </row>
    <row r="748" spans="1:9" ht="15" customHeight="1" x14ac:dyDescent="0.25">
      <c r="A748" s="111">
        <f t="shared" si="41"/>
        <v>743</v>
      </c>
      <c r="F748" s="111" t="str">
        <f t="shared" si="39"/>
        <v>2E7</v>
      </c>
      <c r="G748" s="111" t="s">
        <v>357</v>
      </c>
      <c r="H748" s="111" t="str">
        <f t="shared" si="40"/>
        <v>00000000</v>
      </c>
      <c r="I748" s="111" t="s">
        <v>359</v>
      </c>
    </row>
    <row r="749" spans="1:9" ht="15" customHeight="1" x14ac:dyDescent="0.25">
      <c r="A749" s="111">
        <f t="shared" si="41"/>
        <v>744</v>
      </c>
      <c r="F749" s="111" t="str">
        <f t="shared" si="39"/>
        <v>2E8</v>
      </c>
      <c r="G749" s="111" t="s">
        <v>357</v>
      </c>
      <c r="H749" s="111" t="str">
        <f t="shared" si="40"/>
        <v>00000000</v>
      </c>
      <c r="I749" s="111" t="s">
        <v>359</v>
      </c>
    </row>
    <row r="750" spans="1:9" ht="15" customHeight="1" x14ac:dyDescent="0.25">
      <c r="A750" s="111">
        <f t="shared" si="41"/>
        <v>745</v>
      </c>
      <c r="F750" s="111" t="str">
        <f t="shared" si="39"/>
        <v>2E9</v>
      </c>
      <c r="G750" s="111" t="s">
        <v>357</v>
      </c>
      <c r="H750" s="111" t="str">
        <f t="shared" si="40"/>
        <v>00000000</v>
      </c>
      <c r="I750" s="111" t="s">
        <v>359</v>
      </c>
    </row>
    <row r="751" spans="1:9" ht="15" customHeight="1" x14ac:dyDescent="0.25">
      <c r="A751" s="111">
        <f t="shared" si="41"/>
        <v>746</v>
      </c>
      <c r="F751" s="111" t="str">
        <f t="shared" si="39"/>
        <v>2EA</v>
      </c>
      <c r="G751" s="111" t="s">
        <v>357</v>
      </c>
      <c r="H751" s="111" t="str">
        <f t="shared" si="40"/>
        <v>00000000</v>
      </c>
      <c r="I751" s="111" t="s">
        <v>359</v>
      </c>
    </row>
    <row r="752" spans="1:9" ht="15" customHeight="1" x14ac:dyDescent="0.25">
      <c r="A752" s="111">
        <f t="shared" si="41"/>
        <v>747</v>
      </c>
      <c r="F752" s="111" t="str">
        <f t="shared" si="39"/>
        <v>2EB</v>
      </c>
      <c r="G752" s="111" t="s">
        <v>357</v>
      </c>
      <c r="H752" s="111" t="str">
        <f t="shared" si="40"/>
        <v>00000000</v>
      </c>
      <c r="I752" s="111" t="s">
        <v>359</v>
      </c>
    </row>
    <row r="753" spans="1:9" ht="15" customHeight="1" x14ac:dyDescent="0.25">
      <c r="A753" s="111">
        <f t="shared" si="41"/>
        <v>748</v>
      </c>
      <c r="F753" s="111" t="str">
        <f t="shared" si="39"/>
        <v>2EC</v>
      </c>
      <c r="G753" s="111" t="s">
        <v>357</v>
      </c>
      <c r="H753" s="111" t="str">
        <f t="shared" si="40"/>
        <v>00000000</v>
      </c>
      <c r="I753" s="111" t="s">
        <v>359</v>
      </c>
    </row>
    <row r="754" spans="1:9" ht="15" customHeight="1" x14ac:dyDescent="0.25">
      <c r="A754" s="111">
        <f t="shared" si="41"/>
        <v>749</v>
      </c>
      <c r="F754" s="111" t="str">
        <f t="shared" si="39"/>
        <v>2ED</v>
      </c>
      <c r="G754" s="111" t="s">
        <v>357</v>
      </c>
      <c r="H754" s="111" t="str">
        <f t="shared" si="40"/>
        <v>00000000</v>
      </c>
      <c r="I754" s="111" t="s">
        <v>359</v>
      </c>
    </row>
    <row r="755" spans="1:9" ht="15" customHeight="1" x14ac:dyDescent="0.25">
      <c r="A755" s="111">
        <f t="shared" si="41"/>
        <v>750</v>
      </c>
      <c r="F755" s="111" t="str">
        <f t="shared" si="39"/>
        <v>2EE</v>
      </c>
      <c r="G755" s="111" t="s">
        <v>357</v>
      </c>
      <c r="H755" s="111" t="str">
        <f t="shared" si="40"/>
        <v>00000000</v>
      </c>
      <c r="I755" s="111" t="s">
        <v>359</v>
      </c>
    </row>
    <row r="756" spans="1:9" ht="15" customHeight="1" x14ac:dyDescent="0.25">
      <c r="A756" s="111">
        <f t="shared" si="41"/>
        <v>751</v>
      </c>
      <c r="F756" s="111" t="str">
        <f t="shared" si="39"/>
        <v>2EF</v>
      </c>
      <c r="G756" s="111" t="s">
        <v>357</v>
      </c>
      <c r="H756" s="111" t="str">
        <f t="shared" si="40"/>
        <v>00000000</v>
      </c>
      <c r="I756" s="111" t="s">
        <v>359</v>
      </c>
    </row>
    <row r="757" spans="1:9" ht="15" customHeight="1" x14ac:dyDescent="0.25">
      <c r="A757" s="111">
        <f t="shared" si="41"/>
        <v>752</v>
      </c>
      <c r="F757" s="111" t="str">
        <f t="shared" si="39"/>
        <v>2F0</v>
      </c>
      <c r="G757" s="111" t="s">
        <v>357</v>
      </c>
      <c r="H757" s="111" t="str">
        <f t="shared" si="40"/>
        <v>00000000</v>
      </c>
      <c r="I757" s="111" t="s">
        <v>359</v>
      </c>
    </row>
    <row r="758" spans="1:9" ht="15" customHeight="1" x14ac:dyDescent="0.25">
      <c r="A758" s="111">
        <f t="shared" si="41"/>
        <v>753</v>
      </c>
      <c r="F758" s="111" t="str">
        <f t="shared" ref="F758:F821" si="42">DEC2HEX(A758,3)</f>
        <v>2F1</v>
      </c>
      <c r="G758" s="111" t="s">
        <v>357</v>
      </c>
      <c r="H758" s="111" t="str">
        <f t="shared" ref="H758:H821" si="43">DEC2HEX(HEX2DEC(B758),8)</f>
        <v>00000000</v>
      </c>
      <c r="I758" s="111" t="s">
        <v>359</v>
      </c>
    </row>
    <row r="759" spans="1:9" ht="15" customHeight="1" x14ac:dyDescent="0.25">
      <c r="A759" s="111">
        <f t="shared" ref="A759:A822" si="44">A758+1</f>
        <v>754</v>
      </c>
      <c r="F759" s="111" t="str">
        <f t="shared" si="42"/>
        <v>2F2</v>
      </c>
      <c r="G759" s="111" t="s">
        <v>357</v>
      </c>
      <c r="H759" s="111" t="str">
        <f t="shared" si="43"/>
        <v>00000000</v>
      </c>
      <c r="I759" s="111" t="s">
        <v>359</v>
      </c>
    </row>
    <row r="760" spans="1:9" ht="15" customHeight="1" x14ac:dyDescent="0.25">
      <c r="A760" s="111">
        <f t="shared" si="44"/>
        <v>755</v>
      </c>
      <c r="F760" s="111" t="str">
        <f t="shared" si="42"/>
        <v>2F3</v>
      </c>
      <c r="G760" s="111" t="s">
        <v>357</v>
      </c>
      <c r="H760" s="111" t="str">
        <f t="shared" si="43"/>
        <v>00000000</v>
      </c>
      <c r="I760" s="111" t="s">
        <v>359</v>
      </c>
    </row>
    <row r="761" spans="1:9" ht="15" customHeight="1" x14ac:dyDescent="0.25">
      <c r="A761" s="111">
        <f t="shared" si="44"/>
        <v>756</v>
      </c>
      <c r="F761" s="111" t="str">
        <f t="shared" si="42"/>
        <v>2F4</v>
      </c>
      <c r="G761" s="111" t="s">
        <v>357</v>
      </c>
      <c r="H761" s="111" t="str">
        <f t="shared" si="43"/>
        <v>00000000</v>
      </c>
      <c r="I761" s="111" t="s">
        <v>359</v>
      </c>
    </row>
    <row r="762" spans="1:9" ht="15" customHeight="1" x14ac:dyDescent="0.25">
      <c r="A762" s="111">
        <f t="shared" si="44"/>
        <v>757</v>
      </c>
      <c r="F762" s="111" t="str">
        <f t="shared" si="42"/>
        <v>2F5</v>
      </c>
      <c r="G762" s="111" t="s">
        <v>357</v>
      </c>
      <c r="H762" s="111" t="str">
        <f t="shared" si="43"/>
        <v>00000000</v>
      </c>
      <c r="I762" s="111" t="s">
        <v>359</v>
      </c>
    </row>
    <row r="763" spans="1:9" ht="15" customHeight="1" x14ac:dyDescent="0.25">
      <c r="A763" s="111">
        <f t="shared" si="44"/>
        <v>758</v>
      </c>
      <c r="F763" s="111" t="str">
        <f t="shared" si="42"/>
        <v>2F6</v>
      </c>
      <c r="G763" s="111" t="s">
        <v>357</v>
      </c>
      <c r="H763" s="111" t="str">
        <f t="shared" si="43"/>
        <v>00000000</v>
      </c>
      <c r="I763" s="111" t="s">
        <v>359</v>
      </c>
    </row>
    <row r="764" spans="1:9" ht="15" customHeight="1" x14ac:dyDescent="0.25">
      <c r="A764" s="111">
        <f t="shared" si="44"/>
        <v>759</v>
      </c>
      <c r="F764" s="111" t="str">
        <f t="shared" si="42"/>
        <v>2F7</v>
      </c>
      <c r="G764" s="111" t="s">
        <v>357</v>
      </c>
      <c r="H764" s="111" t="str">
        <f t="shared" si="43"/>
        <v>00000000</v>
      </c>
      <c r="I764" s="111" t="s">
        <v>359</v>
      </c>
    </row>
    <row r="765" spans="1:9" ht="15" customHeight="1" x14ac:dyDescent="0.25">
      <c r="A765" s="111">
        <f t="shared" si="44"/>
        <v>760</v>
      </c>
      <c r="F765" s="111" t="str">
        <f t="shared" si="42"/>
        <v>2F8</v>
      </c>
      <c r="G765" s="111" t="s">
        <v>357</v>
      </c>
      <c r="H765" s="111" t="str">
        <f t="shared" si="43"/>
        <v>00000000</v>
      </c>
      <c r="I765" s="111" t="s">
        <v>359</v>
      </c>
    </row>
    <row r="766" spans="1:9" ht="15" customHeight="1" x14ac:dyDescent="0.25">
      <c r="A766" s="111">
        <f t="shared" si="44"/>
        <v>761</v>
      </c>
      <c r="F766" s="111" t="str">
        <f t="shared" si="42"/>
        <v>2F9</v>
      </c>
      <c r="G766" s="111" t="s">
        <v>357</v>
      </c>
      <c r="H766" s="111" t="str">
        <f t="shared" si="43"/>
        <v>00000000</v>
      </c>
      <c r="I766" s="111" t="s">
        <v>359</v>
      </c>
    </row>
    <row r="767" spans="1:9" ht="15" customHeight="1" x14ac:dyDescent="0.25">
      <c r="A767" s="111">
        <f t="shared" si="44"/>
        <v>762</v>
      </c>
      <c r="F767" s="111" t="str">
        <f t="shared" si="42"/>
        <v>2FA</v>
      </c>
      <c r="G767" s="111" t="s">
        <v>357</v>
      </c>
      <c r="H767" s="111" t="str">
        <f t="shared" si="43"/>
        <v>00000000</v>
      </c>
      <c r="I767" s="111" t="s">
        <v>359</v>
      </c>
    </row>
    <row r="768" spans="1:9" ht="15" customHeight="1" x14ac:dyDescent="0.25">
      <c r="A768" s="111">
        <f t="shared" si="44"/>
        <v>763</v>
      </c>
      <c r="F768" s="111" t="str">
        <f t="shared" si="42"/>
        <v>2FB</v>
      </c>
      <c r="G768" s="111" t="s">
        <v>357</v>
      </c>
      <c r="H768" s="111" t="str">
        <f t="shared" si="43"/>
        <v>00000000</v>
      </c>
      <c r="I768" s="111" t="s">
        <v>359</v>
      </c>
    </row>
    <row r="769" spans="1:9" ht="15" customHeight="1" x14ac:dyDescent="0.25">
      <c r="A769" s="111">
        <f t="shared" si="44"/>
        <v>764</v>
      </c>
      <c r="F769" s="111" t="str">
        <f t="shared" si="42"/>
        <v>2FC</v>
      </c>
      <c r="G769" s="111" t="s">
        <v>357</v>
      </c>
      <c r="H769" s="111" t="str">
        <f t="shared" si="43"/>
        <v>00000000</v>
      </c>
      <c r="I769" s="111" t="s">
        <v>359</v>
      </c>
    </row>
    <row r="770" spans="1:9" ht="15" customHeight="1" x14ac:dyDescent="0.25">
      <c r="A770" s="111">
        <f t="shared" si="44"/>
        <v>765</v>
      </c>
      <c r="F770" s="111" t="str">
        <f t="shared" si="42"/>
        <v>2FD</v>
      </c>
      <c r="G770" s="111" t="s">
        <v>357</v>
      </c>
      <c r="H770" s="111" t="str">
        <f t="shared" si="43"/>
        <v>00000000</v>
      </c>
      <c r="I770" s="111" t="s">
        <v>359</v>
      </c>
    </row>
    <row r="771" spans="1:9" ht="15" customHeight="1" x14ac:dyDescent="0.25">
      <c r="A771" s="111">
        <f t="shared" si="44"/>
        <v>766</v>
      </c>
      <c r="F771" s="111" t="str">
        <f t="shared" si="42"/>
        <v>2FE</v>
      </c>
      <c r="G771" s="111" t="s">
        <v>357</v>
      </c>
      <c r="H771" s="111" t="str">
        <f t="shared" si="43"/>
        <v>00000000</v>
      </c>
      <c r="I771" s="111" t="s">
        <v>359</v>
      </c>
    </row>
    <row r="772" spans="1:9" ht="15" customHeight="1" x14ac:dyDescent="0.25">
      <c r="A772" s="111">
        <f t="shared" si="44"/>
        <v>767</v>
      </c>
      <c r="F772" s="111" t="str">
        <f t="shared" si="42"/>
        <v>2FF</v>
      </c>
      <c r="G772" s="111" t="s">
        <v>357</v>
      </c>
      <c r="H772" s="111" t="str">
        <f t="shared" si="43"/>
        <v>00000000</v>
      </c>
      <c r="I772" s="111" t="s">
        <v>359</v>
      </c>
    </row>
    <row r="773" spans="1:9" ht="15" customHeight="1" x14ac:dyDescent="0.25">
      <c r="A773" s="111">
        <f t="shared" si="44"/>
        <v>768</v>
      </c>
      <c r="F773" s="111" t="str">
        <f t="shared" si="42"/>
        <v>300</v>
      </c>
      <c r="G773" s="111" t="s">
        <v>357</v>
      </c>
      <c r="H773" s="111" t="str">
        <f t="shared" si="43"/>
        <v>00000000</v>
      </c>
      <c r="I773" s="111" t="s">
        <v>359</v>
      </c>
    </row>
    <row r="774" spans="1:9" ht="15" customHeight="1" x14ac:dyDescent="0.25">
      <c r="A774" s="111">
        <f t="shared" si="44"/>
        <v>769</v>
      </c>
      <c r="F774" s="111" t="str">
        <f t="shared" si="42"/>
        <v>301</v>
      </c>
      <c r="G774" s="111" t="s">
        <v>357</v>
      </c>
      <c r="H774" s="111" t="str">
        <f t="shared" si="43"/>
        <v>00000000</v>
      </c>
      <c r="I774" s="111" t="s">
        <v>359</v>
      </c>
    </row>
    <row r="775" spans="1:9" ht="15" customHeight="1" x14ac:dyDescent="0.25">
      <c r="A775" s="111">
        <f t="shared" si="44"/>
        <v>770</v>
      </c>
      <c r="F775" s="111" t="str">
        <f t="shared" si="42"/>
        <v>302</v>
      </c>
      <c r="G775" s="111" t="s">
        <v>357</v>
      </c>
      <c r="H775" s="111" t="str">
        <f t="shared" si="43"/>
        <v>00000000</v>
      </c>
      <c r="I775" s="111" t="s">
        <v>359</v>
      </c>
    </row>
    <row r="776" spans="1:9" ht="15" customHeight="1" x14ac:dyDescent="0.25">
      <c r="A776" s="111">
        <f t="shared" si="44"/>
        <v>771</v>
      </c>
      <c r="F776" s="111" t="str">
        <f t="shared" si="42"/>
        <v>303</v>
      </c>
      <c r="G776" s="111" t="s">
        <v>357</v>
      </c>
      <c r="H776" s="111" t="str">
        <f t="shared" si="43"/>
        <v>00000000</v>
      </c>
      <c r="I776" s="111" t="s">
        <v>359</v>
      </c>
    </row>
    <row r="777" spans="1:9" ht="15" customHeight="1" x14ac:dyDescent="0.25">
      <c r="A777" s="111">
        <f t="shared" si="44"/>
        <v>772</v>
      </c>
      <c r="F777" s="111" t="str">
        <f t="shared" si="42"/>
        <v>304</v>
      </c>
      <c r="G777" s="111" t="s">
        <v>357</v>
      </c>
      <c r="H777" s="111" t="str">
        <f t="shared" si="43"/>
        <v>00000000</v>
      </c>
      <c r="I777" s="111" t="s">
        <v>359</v>
      </c>
    </row>
    <row r="778" spans="1:9" ht="15" customHeight="1" x14ac:dyDescent="0.25">
      <c r="A778" s="111">
        <f t="shared" si="44"/>
        <v>773</v>
      </c>
      <c r="F778" s="111" t="str">
        <f t="shared" si="42"/>
        <v>305</v>
      </c>
      <c r="G778" s="111" t="s">
        <v>357</v>
      </c>
      <c r="H778" s="111" t="str">
        <f t="shared" si="43"/>
        <v>00000000</v>
      </c>
      <c r="I778" s="111" t="s">
        <v>359</v>
      </c>
    </row>
    <row r="779" spans="1:9" ht="15" customHeight="1" x14ac:dyDescent="0.25">
      <c r="A779" s="111">
        <f t="shared" si="44"/>
        <v>774</v>
      </c>
      <c r="F779" s="111" t="str">
        <f t="shared" si="42"/>
        <v>306</v>
      </c>
      <c r="G779" s="111" t="s">
        <v>357</v>
      </c>
      <c r="H779" s="111" t="str">
        <f t="shared" si="43"/>
        <v>00000000</v>
      </c>
      <c r="I779" s="111" t="s">
        <v>359</v>
      </c>
    </row>
    <row r="780" spans="1:9" ht="15" customHeight="1" x14ac:dyDescent="0.25">
      <c r="A780" s="111">
        <f t="shared" si="44"/>
        <v>775</v>
      </c>
      <c r="F780" s="111" t="str">
        <f t="shared" si="42"/>
        <v>307</v>
      </c>
      <c r="G780" s="111" t="s">
        <v>357</v>
      </c>
      <c r="H780" s="111" t="str">
        <f t="shared" si="43"/>
        <v>00000000</v>
      </c>
      <c r="I780" s="111" t="s">
        <v>359</v>
      </c>
    </row>
    <row r="781" spans="1:9" ht="15" customHeight="1" x14ac:dyDescent="0.25">
      <c r="A781" s="111">
        <f t="shared" si="44"/>
        <v>776</v>
      </c>
      <c r="F781" s="111" t="str">
        <f t="shared" si="42"/>
        <v>308</v>
      </c>
      <c r="G781" s="111" t="s">
        <v>357</v>
      </c>
      <c r="H781" s="111" t="str">
        <f t="shared" si="43"/>
        <v>00000000</v>
      </c>
      <c r="I781" s="111" t="s">
        <v>359</v>
      </c>
    </row>
    <row r="782" spans="1:9" ht="15" customHeight="1" x14ac:dyDescent="0.25">
      <c r="A782" s="111">
        <f t="shared" si="44"/>
        <v>777</v>
      </c>
      <c r="F782" s="111" t="str">
        <f t="shared" si="42"/>
        <v>309</v>
      </c>
      <c r="G782" s="111" t="s">
        <v>357</v>
      </c>
      <c r="H782" s="111" t="str">
        <f t="shared" si="43"/>
        <v>00000000</v>
      </c>
      <c r="I782" s="111" t="s">
        <v>359</v>
      </c>
    </row>
    <row r="783" spans="1:9" ht="15" customHeight="1" x14ac:dyDescent="0.25">
      <c r="A783" s="111">
        <f t="shared" si="44"/>
        <v>778</v>
      </c>
      <c r="F783" s="111" t="str">
        <f t="shared" si="42"/>
        <v>30A</v>
      </c>
      <c r="G783" s="111" t="s">
        <v>357</v>
      </c>
      <c r="H783" s="111" t="str">
        <f t="shared" si="43"/>
        <v>00000000</v>
      </c>
      <c r="I783" s="111" t="s">
        <v>359</v>
      </c>
    </row>
    <row r="784" spans="1:9" ht="15" customHeight="1" x14ac:dyDescent="0.25">
      <c r="A784" s="111">
        <f t="shared" si="44"/>
        <v>779</v>
      </c>
      <c r="F784" s="111" t="str">
        <f t="shared" si="42"/>
        <v>30B</v>
      </c>
      <c r="G784" s="111" t="s">
        <v>357</v>
      </c>
      <c r="H784" s="111" t="str">
        <f t="shared" si="43"/>
        <v>00000000</v>
      </c>
      <c r="I784" s="111" t="s">
        <v>359</v>
      </c>
    </row>
    <row r="785" spans="1:9" ht="15" customHeight="1" x14ac:dyDescent="0.25">
      <c r="A785" s="111">
        <f t="shared" si="44"/>
        <v>780</v>
      </c>
      <c r="F785" s="111" t="str">
        <f t="shared" si="42"/>
        <v>30C</v>
      </c>
      <c r="G785" s="111" t="s">
        <v>357</v>
      </c>
      <c r="H785" s="111" t="str">
        <f t="shared" si="43"/>
        <v>00000000</v>
      </c>
      <c r="I785" s="111" t="s">
        <v>359</v>
      </c>
    </row>
    <row r="786" spans="1:9" ht="15" customHeight="1" x14ac:dyDescent="0.25">
      <c r="A786" s="111">
        <f t="shared" si="44"/>
        <v>781</v>
      </c>
      <c r="F786" s="111" t="str">
        <f t="shared" si="42"/>
        <v>30D</v>
      </c>
      <c r="G786" s="111" t="s">
        <v>357</v>
      </c>
      <c r="H786" s="111" t="str">
        <f t="shared" si="43"/>
        <v>00000000</v>
      </c>
      <c r="I786" s="111" t="s">
        <v>359</v>
      </c>
    </row>
    <row r="787" spans="1:9" ht="15" customHeight="1" x14ac:dyDescent="0.25">
      <c r="A787" s="111">
        <f t="shared" si="44"/>
        <v>782</v>
      </c>
      <c r="F787" s="111" t="str">
        <f t="shared" si="42"/>
        <v>30E</v>
      </c>
      <c r="G787" s="111" t="s">
        <v>357</v>
      </c>
      <c r="H787" s="111" t="str">
        <f t="shared" si="43"/>
        <v>00000000</v>
      </c>
      <c r="I787" s="111" t="s">
        <v>359</v>
      </c>
    </row>
    <row r="788" spans="1:9" ht="15" customHeight="1" x14ac:dyDescent="0.25">
      <c r="A788" s="111">
        <f t="shared" si="44"/>
        <v>783</v>
      </c>
      <c r="F788" s="111" t="str">
        <f t="shared" si="42"/>
        <v>30F</v>
      </c>
      <c r="G788" s="111" t="s">
        <v>357</v>
      </c>
      <c r="H788" s="111" t="str">
        <f t="shared" si="43"/>
        <v>00000000</v>
      </c>
      <c r="I788" s="111" t="s">
        <v>359</v>
      </c>
    </row>
    <row r="789" spans="1:9" ht="15" customHeight="1" x14ac:dyDescent="0.25">
      <c r="A789" s="111">
        <f t="shared" si="44"/>
        <v>784</v>
      </c>
      <c r="F789" s="111" t="str">
        <f t="shared" si="42"/>
        <v>310</v>
      </c>
      <c r="G789" s="111" t="s">
        <v>357</v>
      </c>
      <c r="H789" s="111" t="str">
        <f t="shared" si="43"/>
        <v>00000000</v>
      </c>
      <c r="I789" s="111" t="s">
        <v>359</v>
      </c>
    </row>
    <row r="790" spans="1:9" ht="15" customHeight="1" x14ac:dyDescent="0.25">
      <c r="A790" s="111">
        <f t="shared" si="44"/>
        <v>785</v>
      </c>
      <c r="F790" s="111" t="str">
        <f t="shared" si="42"/>
        <v>311</v>
      </c>
      <c r="G790" s="111" t="s">
        <v>357</v>
      </c>
      <c r="H790" s="111" t="str">
        <f t="shared" si="43"/>
        <v>00000000</v>
      </c>
      <c r="I790" s="111" t="s">
        <v>359</v>
      </c>
    </row>
    <row r="791" spans="1:9" ht="15" customHeight="1" x14ac:dyDescent="0.25">
      <c r="A791" s="111">
        <f t="shared" si="44"/>
        <v>786</v>
      </c>
      <c r="F791" s="111" t="str">
        <f t="shared" si="42"/>
        <v>312</v>
      </c>
      <c r="G791" s="111" t="s">
        <v>357</v>
      </c>
      <c r="H791" s="111" t="str">
        <f t="shared" si="43"/>
        <v>00000000</v>
      </c>
      <c r="I791" s="111" t="s">
        <v>359</v>
      </c>
    </row>
    <row r="792" spans="1:9" ht="15" customHeight="1" x14ac:dyDescent="0.25">
      <c r="A792" s="111">
        <f t="shared" si="44"/>
        <v>787</v>
      </c>
      <c r="F792" s="111" t="str">
        <f t="shared" si="42"/>
        <v>313</v>
      </c>
      <c r="G792" s="111" t="s">
        <v>357</v>
      </c>
      <c r="H792" s="111" t="str">
        <f t="shared" si="43"/>
        <v>00000000</v>
      </c>
      <c r="I792" s="111" t="s">
        <v>359</v>
      </c>
    </row>
    <row r="793" spans="1:9" ht="15" customHeight="1" x14ac:dyDescent="0.25">
      <c r="A793" s="111">
        <f t="shared" si="44"/>
        <v>788</v>
      </c>
      <c r="F793" s="111" t="str">
        <f t="shared" si="42"/>
        <v>314</v>
      </c>
      <c r="G793" s="111" t="s">
        <v>357</v>
      </c>
      <c r="H793" s="111" t="str">
        <f t="shared" si="43"/>
        <v>00000000</v>
      </c>
      <c r="I793" s="111" t="s">
        <v>359</v>
      </c>
    </row>
    <row r="794" spans="1:9" ht="15" customHeight="1" x14ac:dyDescent="0.25">
      <c r="A794" s="111">
        <f t="shared" si="44"/>
        <v>789</v>
      </c>
      <c r="F794" s="111" t="str">
        <f t="shared" si="42"/>
        <v>315</v>
      </c>
      <c r="G794" s="111" t="s">
        <v>357</v>
      </c>
      <c r="H794" s="111" t="str">
        <f t="shared" si="43"/>
        <v>00000000</v>
      </c>
      <c r="I794" s="111" t="s">
        <v>359</v>
      </c>
    </row>
    <row r="795" spans="1:9" ht="15" customHeight="1" x14ac:dyDescent="0.25">
      <c r="A795" s="111">
        <f t="shared" si="44"/>
        <v>790</v>
      </c>
      <c r="F795" s="111" t="str">
        <f t="shared" si="42"/>
        <v>316</v>
      </c>
      <c r="G795" s="111" t="s">
        <v>357</v>
      </c>
      <c r="H795" s="111" t="str">
        <f t="shared" si="43"/>
        <v>00000000</v>
      </c>
      <c r="I795" s="111" t="s">
        <v>359</v>
      </c>
    </row>
    <row r="796" spans="1:9" ht="15" customHeight="1" x14ac:dyDescent="0.25">
      <c r="A796" s="111">
        <f t="shared" si="44"/>
        <v>791</v>
      </c>
      <c r="F796" s="111" t="str">
        <f t="shared" si="42"/>
        <v>317</v>
      </c>
      <c r="G796" s="111" t="s">
        <v>357</v>
      </c>
      <c r="H796" s="111" t="str">
        <f t="shared" si="43"/>
        <v>00000000</v>
      </c>
      <c r="I796" s="111" t="s">
        <v>359</v>
      </c>
    </row>
    <row r="797" spans="1:9" ht="15" customHeight="1" x14ac:dyDescent="0.25">
      <c r="A797" s="111">
        <f t="shared" si="44"/>
        <v>792</v>
      </c>
      <c r="F797" s="111" t="str">
        <f t="shared" si="42"/>
        <v>318</v>
      </c>
      <c r="G797" s="111" t="s">
        <v>357</v>
      </c>
      <c r="H797" s="111" t="str">
        <f t="shared" si="43"/>
        <v>00000000</v>
      </c>
      <c r="I797" s="111" t="s">
        <v>359</v>
      </c>
    </row>
    <row r="798" spans="1:9" ht="15" customHeight="1" x14ac:dyDescent="0.25">
      <c r="A798" s="111">
        <f t="shared" si="44"/>
        <v>793</v>
      </c>
      <c r="F798" s="111" t="str">
        <f t="shared" si="42"/>
        <v>319</v>
      </c>
      <c r="G798" s="111" t="s">
        <v>357</v>
      </c>
      <c r="H798" s="111" t="str">
        <f t="shared" si="43"/>
        <v>00000000</v>
      </c>
      <c r="I798" s="111" t="s">
        <v>359</v>
      </c>
    </row>
    <row r="799" spans="1:9" ht="15" customHeight="1" x14ac:dyDescent="0.25">
      <c r="A799" s="111">
        <f t="shared" si="44"/>
        <v>794</v>
      </c>
      <c r="F799" s="111" t="str">
        <f t="shared" si="42"/>
        <v>31A</v>
      </c>
      <c r="G799" s="111" t="s">
        <v>357</v>
      </c>
      <c r="H799" s="111" t="str">
        <f t="shared" si="43"/>
        <v>00000000</v>
      </c>
      <c r="I799" s="111" t="s">
        <v>359</v>
      </c>
    </row>
    <row r="800" spans="1:9" ht="15" customHeight="1" x14ac:dyDescent="0.25">
      <c r="A800" s="111">
        <f t="shared" si="44"/>
        <v>795</v>
      </c>
      <c r="F800" s="111" t="str">
        <f t="shared" si="42"/>
        <v>31B</v>
      </c>
      <c r="G800" s="111" t="s">
        <v>357</v>
      </c>
      <c r="H800" s="111" t="str">
        <f t="shared" si="43"/>
        <v>00000000</v>
      </c>
      <c r="I800" s="111" t="s">
        <v>359</v>
      </c>
    </row>
    <row r="801" spans="1:9" ht="15" customHeight="1" x14ac:dyDescent="0.25">
      <c r="A801" s="111">
        <f t="shared" si="44"/>
        <v>796</v>
      </c>
      <c r="F801" s="111" t="str">
        <f t="shared" si="42"/>
        <v>31C</v>
      </c>
      <c r="G801" s="111" t="s">
        <v>357</v>
      </c>
      <c r="H801" s="111" t="str">
        <f t="shared" si="43"/>
        <v>00000000</v>
      </c>
      <c r="I801" s="111" t="s">
        <v>359</v>
      </c>
    </row>
    <row r="802" spans="1:9" ht="15" customHeight="1" x14ac:dyDescent="0.25">
      <c r="A802" s="111">
        <f t="shared" si="44"/>
        <v>797</v>
      </c>
      <c r="F802" s="111" t="str">
        <f t="shared" si="42"/>
        <v>31D</v>
      </c>
      <c r="G802" s="111" t="s">
        <v>357</v>
      </c>
      <c r="H802" s="111" t="str">
        <f t="shared" si="43"/>
        <v>00000000</v>
      </c>
      <c r="I802" s="111" t="s">
        <v>359</v>
      </c>
    </row>
    <row r="803" spans="1:9" ht="15" customHeight="1" x14ac:dyDescent="0.25">
      <c r="A803" s="111">
        <f t="shared" si="44"/>
        <v>798</v>
      </c>
      <c r="F803" s="111" t="str">
        <f t="shared" si="42"/>
        <v>31E</v>
      </c>
      <c r="G803" s="111" t="s">
        <v>357</v>
      </c>
      <c r="H803" s="111" t="str">
        <f t="shared" si="43"/>
        <v>00000000</v>
      </c>
      <c r="I803" s="111" t="s">
        <v>359</v>
      </c>
    </row>
    <row r="804" spans="1:9" ht="15" customHeight="1" x14ac:dyDescent="0.25">
      <c r="A804" s="111">
        <f t="shared" si="44"/>
        <v>799</v>
      </c>
      <c r="F804" s="111" t="str">
        <f t="shared" si="42"/>
        <v>31F</v>
      </c>
      <c r="G804" s="111" t="s">
        <v>357</v>
      </c>
      <c r="H804" s="111" t="str">
        <f t="shared" si="43"/>
        <v>00000000</v>
      </c>
      <c r="I804" s="111" t="s">
        <v>359</v>
      </c>
    </row>
    <row r="805" spans="1:9" ht="15" customHeight="1" x14ac:dyDescent="0.25">
      <c r="A805" s="111">
        <f t="shared" si="44"/>
        <v>800</v>
      </c>
      <c r="F805" s="111" t="str">
        <f t="shared" si="42"/>
        <v>320</v>
      </c>
      <c r="G805" s="111" t="s">
        <v>357</v>
      </c>
      <c r="H805" s="111" t="str">
        <f t="shared" si="43"/>
        <v>00000000</v>
      </c>
      <c r="I805" s="111" t="s">
        <v>359</v>
      </c>
    </row>
    <row r="806" spans="1:9" ht="15" customHeight="1" x14ac:dyDescent="0.25">
      <c r="A806" s="111">
        <f t="shared" si="44"/>
        <v>801</v>
      </c>
      <c r="F806" s="111" t="str">
        <f t="shared" si="42"/>
        <v>321</v>
      </c>
      <c r="G806" s="111" t="s">
        <v>357</v>
      </c>
      <c r="H806" s="111" t="str">
        <f t="shared" si="43"/>
        <v>00000000</v>
      </c>
      <c r="I806" s="111" t="s">
        <v>359</v>
      </c>
    </row>
    <row r="807" spans="1:9" ht="15" customHeight="1" x14ac:dyDescent="0.25">
      <c r="A807" s="111">
        <f t="shared" si="44"/>
        <v>802</v>
      </c>
      <c r="F807" s="111" t="str">
        <f t="shared" si="42"/>
        <v>322</v>
      </c>
      <c r="G807" s="111" t="s">
        <v>357</v>
      </c>
      <c r="H807" s="111" t="str">
        <f t="shared" si="43"/>
        <v>00000000</v>
      </c>
      <c r="I807" s="111" t="s">
        <v>359</v>
      </c>
    </row>
    <row r="808" spans="1:9" ht="15" customHeight="1" x14ac:dyDescent="0.25">
      <c r="A808" s="111">
        <f t="shared" si="44"/>
        <v>803</v>
      </c>
      <c r="F808" s="111" t="str">
        <f t="shared" si="42"/>
        <v>323</v>
      </c>
      <c r="G808" s="111" t="s">
        <v>357</v>
      </c>
      <c r="H808" s="111" t="str">
        <f t="shared" si="43"/>
        <v>00000000</v>
      </c>
      <c r="I808" s="111" t="s">
        <v>359</v>
      </c>
    </row>
    <row r="809" spans="1:9" ht="15" customHeight="1" x14ac:dyDescent="0.25">
      <c r="A809" s="111">
        <f t="shared" si="44"/>
        <v>804</v>
      </c>
      <c r="F809" s="111" t="str">
        <f t="shared" si="42"/>
        <v>324</v>
      </c>
      <c r="G809" s="111" t="s">
        <v>357</v>
      </c>
      <c r="H809" s="111" t="str">
        <f t="shared" si="43"/>
        <v>00000000</v>
      </c>
      <c r="I809" s="111" t="s">
        <v>359</v>
      </c>
    </row>
    <row r="810" spans="1:9" ht="15" customHeight="1" x14ac:dyDescent="0.25">
      <c r="A810" s="111">
        <f t="shared" si="44"/>
        <v>805</v>
      </c>
      <c r="F810" s="111" t="str">
        <f t="shared" si="42"/>
        <v>325</v>
      </c>
      <c r="G810" s="111" t="s">
        <v>357</v>
      </c>
      <c r="H810" s="111" t="str">
        <f t="shared" si="43"/>
        <v>00000000</v>
      </c>
      <c r="I810" s="111" t="s">
        <v>359</v>
      </c>
    </row>
    <row r="811" spans="1:9" ht="15" customHeight="1" x14ac:dyDescent="0.25">
      <c r="A811" s="111">
        <f t="shared" si="44"/>
        <v>806</v>
      </c>
      <c r="F811" s="111" t="str">
        <f t="shared" si="42"/>
        <v>326</v>
      </c>
      <c r="G811" s="111" t="s">
        <v>357</v>
      </c>
      <c r="H811" s="111" t="str">
        <f t="shared" si="43"/>
        <v>00000000</v>
      </c>
      <c r="I811" s="111" t="s">
        <v>359</v>
      </c>
    </row>
    <row r="812" spans="1:9" ht="15" customHeight="1" x14ac:dyDescent="0.25">
      <c r="A812" s="111">
        <f t="shared" si="44"/>
        <v>807</v>
      </c>
      <c r="F812" s="111" t="str">
        <f t="shared" si="42"/>
        <v>327</v>
      </c>
      <c r="G812" s="111" t="s">
        <v>357</v>
      </c>
      <c r="H812" s="111" t="str">
        <f t="shared" si="43"/>
        <v>00000000</v>
      </c>
      <c r="I812" s="111" t="s">
        <v>359</v>
      </c>
    </row>
    <row r="813" spans="1:9" ht="15" customHeight="1" x14ac:dyDescent="0.25">
      <c r="A813" s="111">
        <f t="shared" si="44"/>
        <v>808</v>
      </c>
      <c r="F813" s="111" t="str">
        <f t="shared" si="42"/>
        <v>328</v>
      </c>
      <c r="G813" s="111" t="s">
        <v>357</v>
      </c>
      <c r="H813" s="111" t="str">
        <f t="shared" si="43"/>
        <v>00000000</v>
      </c>
      <c r="I813" s="111" t="s">
        <v>359</v>
      </c>
    </row>
    <row r="814" spans="1:9" ht="15" customHeight="1" x14ac:dyDescent="0.25">
      <c r="A814" s="111">
        <f t="shared" si="44"/>
        <v>809</v>
      </c>
      <c r="F814" s="111" t="str">
        <f t="shared" si="42"/>
        <v>329</v>
      </c>
      <c r="G814" s="111" t="s">
        <v>357</v>
      </c>
      <c r="H814" s="111" t="str">
        <f t="shared" si="43"/>
        <v>00000000</v>
      </c>
      <c r="I814" s="111" t="s">
        <v>359</v>
      </c>
    </row>
    <row r="815" spans="1:9" ht="15" customHeight="1" x14ac:dyDescent="0.25">
      <c r="A815" s="111">
        <f t="shared" si="44"/>
        <v>810</v>
      </c>
      <c r="F815" s="111" t="str">
        <f t="shared" si="42"/>
        <v>32A</v>
      </c>
      <c r="G815" s="111" t="s">
        <v>357</v>
      </c>
      <c r="H815" s="111" t="str">
        <f t="shared" si="43"/>
        <v>00000000</v>
      </c>
      <c r="I815" s="111" t="s">
        <v>359</v>
      </c>
    </row>
    <row r="816" spans="1:9" ht="15" customHeight="1" x14ac:dyDescent="0.25">
      <c r="A816" s="111">
        <f t="shared" si="44"/>
        <v>811</v>
      </c>
      <c r="F816" s="111" t="str">
        <f t="shared" si="42"/>
        <v>32B</v>
      </c>
      <c r="G816" s="111" t="s">
        <v>357</v>
      </c>
      <c r="H816" s="111" t="str">
        <f t="shared" si="43"/>
        <v>00000000</v>
      </c>
      <c r="I816" s="111" t="s">
        <v>359</v>
      </c>
    </row>
    <row r="817" spans="1:9" ht="15" customHeight="1" x14ac:dyDescent="0.25">
      <c r="A817" s="111">
        <f t="shared" si="44"/>
        <v>812</v>
      </c>
      <c r="F817" s="111" t="str">
        <f t="shared" si="42"/>
        <v>32C</v>
      </c>
      <c r="G817" s="111" t="s">
        <v>357</v>
      </c>
      <c r="H817" s="111" t="str">
        <f t="shared" si="43"/>
        <v>00000000</v>
      </c>
      <c r="I817" s="111" t="s">
        <v>359</v>
      </c>
    </row>
    <row r="818" spans="1:9" ht="15" customHeight="1" x14ac:dyDescent="0.25">
      <c r="A818" s="111">
        <f t="shared" si="44"/>
        <v>813</v>
      </c>
      <c r="F818" s="111" t="str">
        <f t="shared" si="42"/>
        <v>32D</v>
      </c>
      <c r="G818" s="111" t="s">
        <v>357</v>
      </c>
      <c r="H818" s="111" t="str">
        <f t="shared" si="43"/>
        <v>00000000</v>
      </c>
      <c r="I818" s="111" t="s">
        <v>359</v>
      </c>
    </row>
    <row r="819" spans="1:9" ht="15" customHeight="1" x14ac:dyDescent="0.25">
      <c r="A819" s="111">
        <f t="shared" si="44"/>
        <v>814</v>
      </c>
      <c r="F819" s="111" t="str">
        <f t="shared" si="42"/>
        <v>32E</v>
      </c>
      <c r="G819" s="111" t="s">
        <v>357</v>
      </c>
      <c r="H819" s="111" t="str">
        <f t="shared" si="43"/>
        <v>00000000</v>
      </c>
      <c r="I819" s="111" t="s">
        <v>359</v>
      </c>
    </row>
    <row r="820" spans="1:9" ht="15" customHeight="1" x14ac:dyDescent="0.25">
      <c r="A820" s="111">
        <f t="shared" si="44"/>
        <v>815</v>
      </c>
      <c r="F820" s="111" t="str">
        <f t="shared" si="42"/>
        <v>32F</v>
      </c>
      <c r="G820" s="111" t="s">
        <v>357</v>
      </c>
      <c r="H820" s="111" t="str">
        <f t="shared" si="43"/>
        <v>00000000</v>
      </c>
      <c r="I820" s="111" t="s">
        <v>359</v>
      </c>
    </row>
    <row r="821" spans="1:9" ht="15" customHeight="1" x14ac:dyDescent="0.25">
      <c r="A821" s="111">
        <f t="shared" si="44"/>
        <v>816</v>
      </c>
      <c r="F821" s="111" t="str">
        <f t="shared" si="42"/>
        <v>330</v>
      </c>
      <c r="G821" s="111" t="s">
        <v>357</v>
      </c>
      <c r="H821" s="111" t="str">
        <f t="shared" si="43"/>
        <v>00000000</v>
      </c>
      <c r="I821" s="111" t="s">
        <v>359</v>
      </c>
    </row>
    <row r="822" spans="1:9" ht="15" customHeight="1" x14ac:dyDescent="0.25">
      <c r="A822" s="111">
        <f t="shared" si="44"/>
        <v>817</v>
      </c>
      <c r="F822" s="111" t="str">
        <f t="shared" ref="F822:F885" si="45">DEC2HEX(A822,3)</f>
        <v>331</v>
      </c>
      <c r="G822" s="111" t="s">
        <v>357</v>
      </c>
      <c r="H822" s="111" t="str">
        <f t="shared" ref="H822:H885" si="46">DEC2HEX(HEX2DEC(B822),8)</f>
        <v>00000000</v>
      </c>
      <c r="I822" s="111" t="s">
        <v>359</v>
      </c>
    </row>
    <row r="823" spans="1:9" ht="15" customHeight="1" x14ac:dyDescent="0.25">
      <c r="A823" s="111">
        <f t="shared" ref="A823:A886" si="47">A822+1</f>
        <v>818</v>
      </c>
      <c r="F823" s="111" t="str">
        <f t="shared" si="45"/>
        <v>332</v>
      </c>
      <c r="G823" s="111" t="s">
        <v>357</v>
      </c>
      <c r="H823" s="111" t="str">
        <f t="shared" si="46"/>
        <v>00000000</v>
      </c>
      <c r="I823" s="111" t="s">
        <v>359</v>
      </c>
    </row>
    <row r="824" spans="1:9" ht="15" customHeight="1" x14ac:dyDescent="0.25">
      <c r="A824" s="111">
        <f t="shared" si="47"/>
        <v>819</v>
      </c>
      <c r="F824" s="111" t="str">
        <f t="shared" si="45"/>
        <v>333</v>
      </c>
      <c r="G824" s="111" t="s">
        <v>357</v>
      </c>
      <c r="H824" s="111" t="str">
        <f t="shared" si="46"/>
        <v>00000000</v>
      </c>
      <c r="I824" s="111" t="s">
        <v>359</v>
      </c>
    </row>
    <row r="825" spans="1:9" ht="15" customHeight="1" x14ac:dyDescent="0.25">
      <c r="A825" s="111">
        <f t="shared" si="47"/>
        <v>820</v>
      </c>
      <c r="F825" s="111" t="str">
        <f t="shared" si="45"/>
        <v>334</v>
      </c>
      <c r="G825" s="111" t="s">
        <v>357</v>
      </c>
      <c r="H825" s="111" t="str">
        <f t="shared" si="46"/>
        <v>00000000</v>
      </c>
      <c r="I825" s="111" t="s">
        <v>359</v>
      </c>
    </row>
    <row r="826" spans="1:9" ht="15" customHeight="1" x14ac:dyDescent="0.25">
      <c r="A826" s="111">
        <f t="shared" si="47"/>
        <v>821</v>
      </c>
      <c r="F826" s="111" t="str">
        <f t="shared" si="45"/>
        <v>335</v>
      </c>
      <c r="G826" s="111" t="s">
        <v>357</v>
      </c>
      <c r="H826" s="111" t="str">
        <f t="shared" si="46"/>
        <v>00000000</v>
      </c>
      <c r="I826" s="111" t="s">
        <v>359</v>
      </c>
    </row>
    <row r="827" spans="1:9" ht="15" customHeight="1" x14ac:dyDescent="0.25">
      <c r="A827" s="111">
        <f t="shared" si="47"/>
        <v>822</v>
      </c>
      <c r="F827" s="111" t="str">
        <f t="shared" si="45"/>
        <v>336</v>
      </c>
      <c r="G827" s="111" t="s">
        <v>357</v>
      </c>
      <c r="H827" s="111" t="str">
        <f t="shared" si="46"/>
        <v>00000000</v>
      </c>
      <c r="I827" s="111" t="s">
        <v>359</v>
      </c>
    </row>
    <row r="828" spans="1:9" ht="15" customHeight="1" x14ac:dyDescent="0.25">
      <c r="A828" s="111">
        <f t="shared" si="47"/>
        <v>823</v>
      </c>
      <c r="F828" s="111" t="str">
        <f t="shared" si="45"/>
        <v>337</v>
      </c>
      <c r="G828" s="111" t="s">
        <v>357</v>
      </c>
      <c r="H828" s="111" t="str">
        <f t="shared" si="46"/>
        <v>00000000</v>
      </c>
      <c r="I828" s="111" t="s">
        <v>359</v>
      </c>
    </row>
    <row r="829" spans="1:9" ht="15" customHeight="1" x14ac:dyDescent="0.25">
      <c r="A829" s="111">
        <f t="shared" si="47"/>
        <v>824</v>
      </c>
      <c r="F829" s="111" t="str">
        <f t="shared" si="45"/>
        <v>338</v>
      </c>
      <c r="G829" s="111" t="s">
        <v>357</v>
      </c>
      <c r="H829" s="111" t="str">
        <f t="shared" si="46"/>
        <v>00000000</v>
      </c>
      <c r="I829" s="111" t="s">
        <v>359</v>
      </c>
    </row>
    <row r="830" spans="1:9" ht="15" customHeight="1" x14ac:dyDescent="0.25">
      <c r="A830" s="111">
        <f t="shared" si="47"/>
        <v>825</v>
      </c>
      <c r="F830" s="111" t="str">
        <f t="shared" si="45"/>
        <v>339</v>
      </c>
      <c r="G830" s="111" t="s">
        <v>357</v>
      </c>
      <c r="H830" s="111" t="str">
        <f t="shared" si="46"/>
        <v>00000000</v>
      </c>
      <c r="I830" s="111" t="s">
        <v>359</v>
      </c>
    </row>
    <row r="831" spans="1:9" ht="15" customHeight="1" x14ac:dyDescent="0.25">
      <c r="A831" s="111">
        <f t="shared" si="47"/>
        <v>826</v>
      </c>
      <c r="F831" s="111" t="str">
        <f t="shared" si="45"/>
        <v>33A</v>
      </c>
      <c r="G831" s="111" t="s">
        <v>357</v>
      </c>
      <c r="H831" s="111" t="str">
        <f t="shared" si="46"/>
        <v>00000000</v>
      </c>
      <c r="I831" s="111" t="s">
        <v>359</v>
      </c>
    </row>
    <row r="832" spans="1:9" ht="15" customHeight="1" x14ac:dyDescent="0.25">
      <c r="A832" s="111">
        <f t="shared" si="47"/>
        <v>827</v>
      </c>
      <c r="F832" s="111" t="str">
        <f t="shared" si="45"/>
        <v>33B</v>
      </c>
      <c r="G832" s="111" t="s">
        <v>357</v>
      </c>
      <c r="H832" s="111" t="str">
        <f t="shared" si="46"/>
        <v>00000000</v>
      </c>
      <c r="I832" s="111" t="s">
        <v>359</v>
      </c>
    </row>
    <row r="833" spans="1:9" ht="15" customHeight="1" x14ac:dyDescent="0.25">
      <c r="A833" s="111">
        <f t="shared" si="47"/>
        <v>828</v>
      </c>
      <c r="F833" s="111" t="str">
        <f t="shared" si="45"/>
        <v>33C</v>
      </c>
      <c r="G833" s="111" t="s">
        <v>357</v>
      </c>
      <c r="H833" s="111" t="str">
        <f t="shared" si="46"/>
        <v>00000000</v>
      </c>
      <c r="I833" s="111" t="s">
        <v>359</v>
      </c>
    </row>
    <row r="834" spans="1:9" ht="15" customHeight="1" x14ac:dyDescent="0.25">
      <c r="A834" s="111">
        <f t="shared" si="47"/>
        <v>829</v>
      </c>
      <c r="F834" s="111" t="str">
        <f t="shared" si="45"/>
        <v>33D</v>
      </c>
      <c r="G834" s="111" t="s">
        <v>357</v>
      </c>
      <c r="H834" s="111" t="str">
        <f t="shared" si="46"/>
        <v>00000000</v>
      </c>
      <c r="I834" s="111" t="s">
        <v>359</v>
      </c>
    </row>
    <row r="835" spans="1:9" ht="15" customHeight="1" x14ac:dyDescent="0.25">
      <c r="A835" s="111">
        <f t="shared" si="47"/>
        <v>830</v>
      </c>
      <c r="F835" s="111" t="str">
        <f t="shared" si="45"/>
        <v>33E</v>
      </c>
      <c r="G835" s="111" t="s">
        <v>357</v>
      </c>
      <c r="H835" s="111" t="str">
        <f t="shared" si="46"/>
        <v>00000000</v>
      </c>
      <c r="I835" s="111" t="s">
        <v>359</v>
      </c>
    </row>
    <row r="836" spans="1:9" ht="15" customHeight="1" x14ac:dyDescent="0.25">
      <c r="A836" s="111">
        <f t="shared" si="47"/>
        <v>831</v>
      </c>
      <c r="F836" s="111" t="str">
        <f t="shared" si="45"/>
        <v>33F</v>
      </c>
      <c r="G836" s="111" t="s">
        <v>357</v>
      </c>
      <c r="H836" s="111" t="str">
        <f t="shared" si="46"/>
        <v>00000000</v>
      </c>
      <c r="I836" s="111" t="s">
        <v>359</v>
      </c>
    </row>
    <row r="837" spans="1:9" ht="15" customHeight="1" x14ac:dyDescent="0.25">
      <c r="A837" s="111">
        <f t="shared" si="47"/>
        <v>832</v>
      </c>
      <c r="F837" s="111" t="str">
        <f t="shared" si="45"/>
        <v>340</v>
      </c>
      <c r="G837" s="111" t="s">
        <v>357</v>
      </c>
      <c r="H837" s="111" t="str">
        <f t="shared" si="46"/>
        <v>00000000</v>
      </c>
      <c r="I837" s="111" t="s">
        <v>359</v>
      </c>
    </row>
    <row r="838" spans="1:9" ht="15" customHeight="1" x14ac:dyDescent="0.25">
      <c r="A838" s="111">
        <f t="shared" si="47"/>
        <v>833</v>
      </c>
      <c r="F838" s="111" t="str">
        <f t="shared" si="45"/>
        <v>341</v>
      </c>
      <c r="G838" s="111" t="s">
        <v>357</v>
      </c>
      <c r="H838" s="111" t="str">
        <f t="shared" si="46"/>
        <v>00000000</v>
      </c>
      <c r="I838" s="111" t="s">
        <v>359</v>
      </c>
    </row>
    <row r="839" spans="1:9" ht="15" customHeight="1" x14ac:dyDescent="0.25">
      <c r="A839" s="111">
        <f t="shared" si="47"/>
        <v>834</v>
      </c>
      <c r="F839" s="111" t="str">
        <f t="shared" si="45"/>
        <v>342</v>
      </c>
      <c r="G839" s="111" t="s">
        <v>357</v>
      </c>
      <c r="H839" s="111" t="str">
        <f t="shared" si="46"/>
        <v>00000000</v>
      </c>
      <c r="I839" s="111" t="s">
        <v>359</v>
      </c>
    </row>
    <row r="840" spans="1:9" ht="15" customHeight="1" x14ac:dyDescent="0.25">
      <c r="A840" s="111">
        <f t="shared" si="47"/>
        <v>835</v>
      </c>
      <c r="F840" s="111" t="str">
        <f t="shared" si="45"/>
        <v>343</v>
      </c>
      <c r="G840" s="111" t="s">
        <v>357</v>
      </c>
      <c r="H840" s="111" t="str">
        <f t="shared" si="46"/>
        <v>00000000</v>
      </c>
      <c r="I840" s="111" t="s">
        <v>359</v>
      </c>
    </row>
    <row r="841" spans="1:9" ht="15" customHeight="1" x14ac:dyDescent="0.25">
      <c r="A841" s="111">
        <f t="shared" si="47"/>
        <v>836</v>
      </c>
      <c r="F841" s="111" t="str">
        <f t="shared" si="45"/>
        <v>344</v>
      </c>
      <c r="G841" s="111" t="s">
        <v>357</v>
      </c>
      <c r="H841" s="111" t="str">
        <f t="shared" si="46"/>
        <v>00000000</v>
      </c>
      <c r="I841" s="111" t="s">
        <v>359</v>
      </c>
    </row>
    <row r="842" spans="1:9" ht="15" customHeight="1" x14ac:dyDescent="0.25">
      <c r="A842" s="111">
        <f t="shared" si="47"/>
        <v>837</v>
      </c>
      <c r="F842" s="111" t="str">
        <f t="shared" si="45"/>
        <v>345</v>
      </c>
      <c r="G842" s="111" t="s">
        <v>357</v>
      </c>
      <c r="H842" s="111" t="str">
        <f t="shared" si="46"/>
        <v>00000000</v>
      </c>
      <c r="I842" s="111" t="s">
        <v>359</v>
      </c>
    </row>
    <row r="843" spans="1:9" ht="15" customHeight="1" x14ac:dyDescent="0.25">
      <c r="A843" s="111">
        <f t="shared" si="47"/>
        <v>838</v>
      </c>
      <c r="F843" s="111" t="str">
        <f t="shared" si="45"/>
        <v>346</v>
      </c>
      <c r="G843" s="111" t="s">
        <v>357</v>
      </c>
      <c r="H843" s="111" t="str">
        <f t="shared" si="46"/>
        <v>00000000</v>
      </c>
      <c r="I843" s="111" t="s">
        <v>359</v>
      </c>
    </row>
    <row r="844" spans="1:9" ht="15" customHeight="1" x14ac:dyDescent="0.25">
      <c r="A844" s="111">
        <f t="shared" si="47"/>
        <v>839</v>
      </c>
      <c r="F844" s="111" t="str">
        <f t="shared" si="45"/>
        <v>347</v>
      </c>
      <c r="G844" s="111" t="s">
        <v>357</v>
      </c>
      <c r="H844" s="111" t="str">
        <f t="shared" si="46"/>
        <v>00000000</v>
      </c>
      <c r="I844" s="111" t="s">
        <v>359</v>
      </c>
    </row>
    <row r="845" spans="1:9" ht="15" customHeight="1" x14ac:dyDescent="0.25">
      <c r="A845" s="111">
        <f t="shared" si="47"/>
        <v>840</v>
      </c>
      <c r="F845" s="111" t="str">
        <f t="shared" si="45"/>
        <v>348</v>
      </c>
      <c r="G845" s="111" t="s">
        <v>357</v>
      </c>
      <c r="H845" s="111" t="str">
        <f t="shared" si="46"/>
        <v>00000000</v>
      </c>
      <c r="I845" s="111" t="s">
        <v>359</v>
      </c>
    </row>
    <row r="846" spans="1:9" ht="15" customHeight="1" x14ac:dyDescent="0.25">
      <c r="A846" s="111">
        <f t="shared" si="47"/>
        <v>841</v>
      </c>
      <c r="F846" s="111" t="str">
        <f t="shared" si="45"/>
        <v>349</v>
      </c>
      <c r="G846" s="111" t="s">
        <v>357</v>
      </c>
      <c r="H846" s="111" t="str">
        <f t="shared" si="46"/>
        <v>00000000</v>
      </c>
      <c r="I846" s="111" t="s">
        <v>359</v>
      </c>
    </row>
    <row r="847" spans="1:9" ht="15" customHeight="1" x14ac:dyDescent="0.25">
      <c r="A847" s="111">
        <f t="shared" si="47"/>
        <v>842</v>
      </c>
      <c r="F847" s="111" t="str">
        <f t="shared" si="45"/>
        <v>34A</v>
      </c>
      <c r="G847" s="111" t="s">
        <v>357</v>
      </c>
      <c r="H847" s="111" t="str">
        <f t="shared" si="46"/>
        <v>00000000</v>
      </c>
      <c r="I847" s="111" t="s">
        <v>359</v>
      </c>
    </row>
    <row r="848" spans="1:9" ht="15" customHeight="1" x14ac:dyDescent="0.25">
      <c r="A848" s="111">
        <f t="shared" si="47"/>
        <v>843</v>
      </c>
      <c r="F848" s="111" t="str">
        <f t="shared" si="45"/>
        <v>34B</v>
      </c>
      <c r="G848" s="111" t="s">
        <v>357</v>
      </c>
      <c r="H848" s="111" t="str">
        <f t="shared" si="46"/>
        <v>00000000</v>
      </c>
      <c r="I848" s="111" t="s">
        <v>359</v>
      </c>
    </row>
    <row r="849" spans="1:9" ht="15" customHeight="1" x14ac:dyDescent="0.25">
      <c r="A849" s="111">
        <f t="shared" si="47"/>
        <v>844</v>
      </c>
      <c r="F849" s="111" t="str">
        <f t="shared" si="45"/>
        <v>34C</v>
      </c>
      <c r="G849" s="111" t="s">
        <v>357</v>
      </c>
      <c r="H849" s="111" t="str">
        <f t="shared" si="46"/>
        <v>00000000</v>
      </c>
      <c r="I849" s="111" t="s">
        <v>359</v>
      </c>
    </row>
    <row r="850" spans="1:9" ht="15" customHeight="1" x14ac:dyDescent="0.25">
      <c r="A850" s="111">
        <f t="shared" si="47"/>
        <v>845</v>
      </c>
      <c r="F850" s="111" t="str">
        <f t="shared" si="45"/>
        <v>34D</v>
      </c>
      <c r="G850" s="111" t="s">
        <v>357</v>
      </c>
      <c r="H850" s="111" t="str">
        <f t="shared" si="46"/>
        <v>00000000</v>
      </c>
      <c r="I850" s="111" t="s">
        <v>359</v>
      </c>
    </row>
    <row r="851" spans="1:9" ht="15" customHeight="1" x14ac:dyDescent="0.25">
      <c r="A851" s="111">
        <f t="shared" si="47"/>
        <v>846</v>
      </c>
      <c r="F851" s="111" t="str">
        <f t="shared" si="45"/>
        <v>34E</v>
      </c>
      <c r="G851" s="111" t="s">
        <v>357</v>
      </c>
      <c r="H851" s="111" t="str">
        <f t="shared" si="46"/>
        <v>00000000</v>
      </c>
      <c r="I851" s="111" t="s">
        <v>359</v>
      </c>
    </row>
    <row r="852" spans="1:9" ht="15" customHeight="1" x14ac:dyDescent="0.25">
      <c r="A852" s="111">
        <f t="shared" si="47"/>
        <v>847</v>
      </c>
      <c r="F852" s="111" t="str">
        <f t="shared" si="45"/>
        <v>34F</v>
      </c>
      <c r="G852" s="111" t="s">
        <v>357</v>
      </c>
      <c r="H852" s="111" t="str">
        <f t="shared" si="46"/>
        <v>00000000</v>
      </c>
      <c r="I852" s="111" t="s">
        <v>359</v>
      </c>
    </row>
    <row r="853" spans="1:9" ht="15" customHeight="1" x14ac:dyDescent="0.25">
      <c r="A853" s="111">
        <f t="shared" si="47"/>
        <v>848</v>
      </c>
      <c r="F853" s="111" t="str">
        <f t="shared" si="45"/>
        <v>350</v>
      </c>
      <c r="G853" s="111" t="s">
        <v>357</v>
      </c>
      <c r="H853" s="111" t="str">
        <f t="shared" si="46"/>
        <v>00000000</v>
      </c>
      <c r="I853" s="111" t="s">
        <v>359</v>
      </c>
    </row>
    <row r="854" spans="1:9" ht="15" customHeight="1" x14ac:dyDescent="0.25">
      <c r="A854" s="111">
        <f t="shared" si="47"/>
        <v>849</v>
      </c>
      <c r="F854" s="111" t="str">
        <f t="shared" si="45"/>
        <v>351</v>
      </c>
      <c r="G854" s="111" t="s">
        <v>357</v>
      </c>
      <c r="H854" s="111" t="str">
        <f t="shared" si="46"/>
        <v>00000000</v>
      </c>
      <c r="I854" s="111" t="s">
        <v>359</v>
      </c>
    </row>
    <row r="855" spans="1:9" ht="15" customHeight="1" x14ac:dyDescent="0.25">
      <c r="A855" s="111">
        <f t="shared" si="47"/>
        <v>850</v>
      </c>
      <c r="F855" s="111" t="str">
        <f t="shared" si="45"/>
        <v>352</v>
      </c>
      <c r="G855" s="111" t="s">
        <v>357</v>
      </c>
      <c r="H855" s="111" t="str">
        <f t="shared" si="46"/>
        <v>00000000</v>
      </c>
      <c r="I855" s="111" t="s">
        <v>359</v>
      </c>
    </row>
    <row r="856" spans="1:9" ht="15" customHeight="1" x14ac:dyDescent="0.25">
      <c r="A856" s="111">
        <f t="shared" si="47"/>
        <v>851</v>
      </c>
      <c r="F856" s="111" t="str">
        <f t="shared" si="45"/>
        <v>353</v>
      </c>
      <c r="G856" s="111" t="s">
        <v>357</v>
      </c>
      <c r="H856" s="111" t="str">
        <f t="shared" si="46"/>
        <v>00000000</v>
      </c>
      <c r="I856" s="111" t="s">
        <v>359</v>
      </c>
    </row>
    <row r="857" spans="1:9" ht="15" customHeight="1" x14ac:dyDescent="0.25">
      <c r="A857" s="111">
        <f t="shared" si="47"/>
        <v>852</v>
      </c>
      <c r="F857" s="111" t="str">
        <f t="shared" si="45"/>
        <v>354</v>
      </c>
      <c r="G857" s="111" t="s">
        <v>357</v>
      </c>
      <c r="H857" s="111" t="str">
        <f t="shared" si="46"/>
        <v>00000000</v>
      </c>
      <c r="I857" s="111" t="s">
        <v>359</v>
      </c>
    </row>
    <row r="858" spans="1:9" ht="15" customHeight="1" x14ac:dyDescent="0.25">
      <c r="A858" s="111">
        <f t="shared" si="47"/>
        <v>853</v>
      </c>
      <c r="F858" s="111" t="str">
        <f t="shared" si="45"/>
        <v>355</v>
      </c>
      <c r="G858" s="111" t="s">
        <v>357</v>
      </c>
      <c r="H858" s="111" t="str">
        <f t="shared" si="46"/>
        <v>00000000</v>
      </c>
      <c r="I858" s="111" t="s">
        <v>359</v>
      </c>
    </row>
    <row r="859" spans="1:9" ht="15" customHeight="1" x14ac:dyDescent="0.25">
      <c r="A859" s="111">
        <f t="shared" si="47"/>
        <v>854</v>
      </c>
      <c r="F859" s="111" t="str">
        <f t="shared" si="45"/>
        <v>356</v>
      </c>
      <c r="G859" s="111" t="s">
        <v>357</v>
      </c>
      <c r="H859" s="111" t="str">
        <f t="shared" si="46"/>
        <v>00000000</v>
      </c>
      <c r="I859" s="111" t="s">
        <v>359</v>
      </c>
    </row>
    <row r="860" spans="1:9" ht="15" customHeight="1" x14ac:dyDescent="0.25">
      <c r="A860" s="111">
        <f t="shared" si="47"/>
        <v>855</v>
      </c>
      <c r="F860" s="111" t="str">
        <f t="shared" si="45"/>
        <v>357</v>
      </c>
      <c r="G860" s="111" t="s">
        <v>357</v>
      </c>
      <c r="H860" s="111" t="str">
        <f t="shared" si="46"/>
        <v>00000000</v>
      </c>
      <c r="I860" s="111" t="s">
        <v>359</v>
      </c>
    </row>
    <row r="861" spans="1:9" ht="15" customHeight="1" x14ac:dyDescent="0.25">
      <c r="A861" s="111">
        <f t="shared" si="47"/>
        <v>856</v>
      </c>
      <c r="F861" s="111" t="str">
        <f t="shared" si="45"/>
        <v>358</v>
      </c>
      <c r="G861" s="111" t="s">
        <v>357</v>
      </c>
      <c r="H861" s="111" t="str">
        <f t="shared" si="46"/>
        <v>00000000</v>
      </c>
      <c r="I861" s="111" t="s">
        <v>359</v>
      </c>
    </row>
    <row r="862" spans="1:9" ht="15" customHeight="1" x14ac:dyDescent="0.25">
      <c r="A862" s="111">
        <f t="shared" si="47"/>
        <v>857</v>
      </c>
      <c r="F862" s="111" t="str">
        <f t="shared" si="45"/>
        <v>359</v>
      </c>
      <c r="G862" s="111" t="s">
        <v>357</v>
      </c>
      <c r="H862" s="111" t="str">
        <f t="shared" si="46"/>
        <v>00000000</v>
      </c>
      <c r="I862" s="111" t="s">
        <v>359</v>
      </c>
    </row>
    <row r="863" spans="1:9" ht="15" customHeight="1" x14ac:dyDescent="0.25">
      <c r="A863" s="111">
        <f t="shared" si="47"/>
        <v>858</v>
      </c>
      <c r="F863" s="111" t="str">
        <f t="shared" si="45"/>
        <v>35A</v>
      </c>
      <c r="G863" s="111" t="s">
        <v>357</v>
      </c>
      <c r="H863" s="111" t="str">
        <f t="shared" si="46"/>
        <v>00000000</v>
      </c>
      <c r="I863" s="111" t="s">
        <v>359</v>
      </c>
    </row>
    <row r="864" spans="1:9" ht="15" customHeight="1" x14ac:dyDescent="0.25">
      <c r="A864" s="111">
        <f t="shared" si="47"/>
        <v>859</v>
      </c>
      <c r="F864" s="111" t="str">
        <f t="shared" si="45"/>
        <v>35B</v>
      </c>
      <c r="G864" s="111" t="s">
        <v>357</v>
      </c>
      <c r="H864" s="111" t="str">
        <f t="shared" si="46"/>
        <v>00000000</v>
      </c>
      <c r="I864" s="111" t="s">
        <v>359</v>
      </c>
    </row>
    <row r="865" spans="1:9" ht="15" customHeight="1" x14ac:dyDescent="0.25">
      <c r="A865" s="111">
        <f t="shared" si="47"/>
        <v>860</v>
      </c>
      <c r="F865" s="111" t="str">
        <f t="shared" si="45"/>
        <v>35C</v>
      </c>
      <c r="G865" s="111" t="s">
        <v>357</v>
      </c>
      <c r="H865" s="111" t="str">
        <f t="shared" si="46"/>
        <v>00000000</v>
      </c>
      <c r="I865" s="111" t="s">
        <v>359</v>
      </c>
    </row>
    <row r="866" spans="1:9" ht="15" customHeight="1" x14ac:dyDescent="0.25">
      <c r="A866" s="111">
        <f t="shared" si="47"/>
        <v>861</v>
      </c>
      <c r="F866" s="111" t="str">
        <f t="shared" si="45"/>
        <v>35D</v>
      </c>
      <c r="G866" s="111" t="s">
        <v>357</v>
      </c>
      <c r="H866" s="111" t="str">
        <f t="shared" si="46"/>
        <v>00000000</v>
      </c>
      <c r="I866" s="111" t="s">
        <v>359</v>
      </c>
    </row>
    <row r="867" spans="1:9" ht="15" customHeight="1" x14ac:dyDescent="0.25">
      <c r="A867" s="111">
        <f t="shared" si="47"/>
        <v>862</v>
      </c>
      <c r="F867" s="111" t="str">
        <f t="shared" si="45"/>
        <v>35E</v>
      </c>
      <c r="G867" s="111" t="s">
        <v>357</v>
      </c>
      <c r="H867" s="111" t="str">
        <f t="shared" si="46"/>
        <v>00000000</v>
      </c>
      <c r="I867" s="111" t="s">
        <v>359</v>
      </c>
    </row>
    <row r="868" spans="1:9" ht="15" customHeight="1" x14ac:dyDescent="0.25">
      <c r="A868" s="111">
        <f t="shared" si="47"/>
        <v>863</v>
      </c>
      <c r="F868" s="111" t="str">
        <f t="shared" si="45"/>
        <v>35F</v>
      </c>
      <c r="G868" s="111" t="s">
        <v>357</v>
      </c>
      <c r="H868" s="111" t="str">
        <f t="shared" si="46"/>
        <v>00000000</v>
      </c>
      <c r="I868" s="111" t="s">
        <v>359</v>
      </c>
    </row>
    <row r="869" spans="1:9" ht="15" customHeight="1" x14ac:dyDescent="0.25">
      <c r="A869" s="111">
        <f t="shared" si="47"/>
        <v>864</v>
      </c>
      <c r="F869" s="111" t="str">
        <f t="shared" si="45"/>
        <v>360</v>
      </c>
      <c r="G869" s="111" t="s">
        <v>357</v>
      </c>
      <c r="H869" s="111" t="str">
        <f t="shared" si="46"/>
        <v>00000000</v>
      </c>
      <c r="I869" s="111" t="s">
        <v>359</v>
      </c>
    </row>
    <row r="870" spans="1:9" ht="15" customHeight="1" x14ac:dyDescent="0.25">
      <c r="A870" s="111">
        <f t="shared" si="47"/>
        <v>865</v>
      </c>
      <c r="F870" s="111" t="str">
        <f t="shared" si="45"/>
        <v>361</v>
      </c>
      <c r="G870" s="111" t="s">
        <v>357</v>
      </c>
      <c r="H870" s="111" t="str">
        <f t="shared" si="46"/>
        <v>00000000</v>
      </c>
      <c r="I870" s="111" t="s">
        <v>359</v>
      </c>
    </row>
    <row r="871" spans="1:9" ht="15" customHeight="1" x14ac:dyDescent="0.25">
      <c r="A871" s="111">
        <f t="shared" si="47"/>
        <v>866</v>
      </c>
      <c r="F871" s="111" t="str">
        <f t="shared" si="45"/>
        <v>362</v>
      </c>
      <c r="G871" s="111" t="s">
        <v>357</v>
      </c>
      <c r="H871" s="111" t="str">
        <f t="shared" si="46"/>
        <v>00000000</v>
      </c>
      <c r="I871" s="111" t="s">
        <v>359</v>
      </c>
    </row>
    <row r="872" spans="1:9" ht="15" customHeight="1" x14ac:dyDescent="0.25">
      <c r="A872" s="111">
        <f t="shared" si="47"/>
        <v>867</v>
      </c>
      <c r="F872" s="111" t="str">
        <f t="shared" si="45"/>
        <v>363</v>
      </c>
      <c r="G872" s="111" t="s">
        <v>357</v>
      </c>
      <c r="H872" s="111" t="str">
        <f t="shared" si="46"/>
        <v>00000000</v>
      </c>
      <c r="I872" s="111" t="s">
        <v>359</v>
      </c>
    </row>
    <row r="873" spans="1:9" ht="15" customHeight="1" x14ac:dyDescent="0.25">
      <c r="A873" s="111">
        <f t="shared" si="47"/>
        <v>868</v>
      </c>
      <c r="F873" s="111" t="str">
        <f t="shared" si="45"/>
        <v>364</v>
      </c>
      <c r="G873" s="111" t="s">
        <v>357</v>
      </c>
      <c r="H873" s="111" t="str">
        <f t="shared" si="46"/>
        <v>00000000</v>
      </c>
      <c r="I873" s="111" t="s">
        <v>359</v>
      </c>
    </row>
    <row r="874" spans="1:9" ht="15" customHeight="1" x14ac:dyDescent="0.25">
      <c r="A874" s="111">
        <f t="shared" si="47"/>
        <v>869</v>
      </c>
      <c r="F874" s="111" t="str">
        <f t="shared" si="45"/>
        <v>365</v>
      </c>
      <c r="G874" s="111" t="s">
        <v>357</v>
      </c>
      <c r="H874" s="111" t="str">
        <f t="shared" si="46"/>
        <v>00000000</v>
      </c>
      <c r="I874" s="111" t="s">
        <v>359</v>
      </c>
    </row>
    <row r="875" spans="1:9" ht="15" customHeight="1" x14ac:dyDescent="0.25">
      <c r="A875" s="111">
        <f t="shared" si="47"/>
        <v>870</v>
      </c>
      <c r="F875" s="111" t="str">
        <f t="shared" si="45"/>
        <v>366</v>
      </c>
      <c r="G875" s="111" t="s">
        <v>357</v>
      </c>
      <c r="H875" s="111" t="str">
        <f t="shared" si="46"/>
        <v>00000000</v>
      </c>
      <c r="I875" s="111" t="s">
        <v>359</v>
      </c>
    </row>
    <row r="876" spans="1:9" ht="15" customHeight="1" x14ac:dyDescent="0.25">
      <c r="A876" s="111">
        <f t="shared" si="47"/>
        <v>871</v>
      </c>
      <c r="F876" s="111" t="str">
        <f t="shared" si="45"/>
        <v>367</v>
      </c>
      <c r="G876" s="111" t="s">
        <v>357</v>
      </c>
      <c r="H876" s="111" t="str">
        <f t="shared" si="46"/>
        <v>00000000</v>
      </c>
      <c r="I876" s="111" t="s">
        <v>359</v>
      </c>
    </row>
    <row r="877" spans="1:9" ht="15" customHeight="1" x14ac:dyDescent="0.25">
      <c r="A877" s="111">
        <f t="shared" si="47"/>
        <v>872</v>
      </c>
      <c r="F877" s="111" t="str">
        <f t="shared" si="45"/>
        <v>368</v>
      </c>
      <c r="G877" s="111" t="s">
        <v>357</v>
      </c>
      <c r="H877" s="111" t="str">
        <f t="shared" si="46"/>
        <v>00000000</v>
      </c>
      <c r="I877" s="111" t="s">
        <v>359</v>
      </c>
    </row>
    <row r="878" spans="1:9" ht="15" customHeight="1" x14ac:dyDescent="0.25">
      <c r="A878" s="111">
        <f t="shared" si="47"/>
        <v>873</v>
      </c>
      <c r="F878" s="111" t="str">
        <f t="shared" si="45"/>
        <v>369</v>
      </c>
      <c r="G878" s="111" t="s">
        <v>357</v>
      </c>
      <c r="H878" s="111" t="str">
        <f t="shared" si="46"/>
        <v>00000000</v>
      </c>
      <c r="I878" s="111" t="s">
        <v>359</v>
      </c>
    </row>
    <row r="879" spans="1:9" ht="15" customHeight="1" x14ac:dyDescent="0.25">
      <c r="A879" s="111">
        <f t="shared" si="47"/>
        <v>874</v>
      </c>
      <c r="F879" s="111" t="str">
        <f t="shared" si="45"/>
        <v>36A</v>
      </c>
      <c r="G879" s="111" t="s">
        <v>357</v>
      </c>
      <c r="H879" s="111" t="str">
        <f t="shared" si="46"/>
        <v>00000000</v>
      </c>
      <c r="I879" s="111" t="s">
        <v>359</v>
      </c>
    </row>
    <row r="880" spans="1:9" ht="15" customHeight="1" x14ac:dyDescent="0.25">
      <c r="A880" s="111">
        <f t="shared" si="47"/>
        <v>875</v>
      </c>
      <c r="F880" s="111" t="str">
        <f t="shared" si="45"/>
        <v>36B</v>
      </c>
      <c r="G880" s="111" t="s">
        <v>357</v>
      </c>
      <c r="H880" s="111" t="str">
        <f t="shared" si="46"/>
        <v>00000000</v>
      </c>
      <c r="I880" s="111" t="s">
        <v>359</v>
      </c>
    </row>
    <row r="881" spans="1:9" ht="15" customHeight="1" x14ac:dyDescent="0.25">
      <c r="A881" s="111">
        <f t="shared" si="47"/>
        <v>876</v>
      </c>
      <c r="F881" s="111" t="str">
        <f t="shared" si="45"/>
        <v>36C</v>
      </c>
      <c r="G881" s="111" t="s">
        <v>357</v>
      </c>
      <c r="H881" s="111" t="str">
        <f t="shared" si="46"/>
        <v>00000000</v>
      </c>
      <c r="I881" s="111" t="s">
        <v>359</v>
      </c>
    </row>
    <row r="882" spans="1:9" ht="15" customHeight="1" x14ac:dyDescent="0.25">
      <c r="A882" s="111">
        <f t="shared" si="47"/>
        <v>877</v>
      </c>
      <c r="F882" s="111" t="str">
        <f t="shared" si="45"/>
        <v>36D</v>
      </c>
      <c r="G882" s="111" t="s">
        <v>357</v>
      </c>
      <c r="H882" s="111" t="str">
        <f t="shared" si="46"/>
        <v>00000000</v>
      </c>
      <c r="I882" s="111" t="s">
        <v>359</v>
      </c>
    </row>
    <row r="883" spans="1:9" ht="15" customHeight="1" x14ac:dyDescent="0.25">
      <c r="A883" s="111">
        <f t="shared" si="47"/>
        <v>878</v>
      </c>
      <c r="F883" s="111" t="str">
        <f t="shared" si="45"/>
        <v>36E</v>
      </c>
      <c r="G883" s="111" t="s">
        <v>357</v>
      </c>
      <c r="H883" s="111" t="str">
        <f t="shared" si="46"/>
        <v>00000000</v>
      </c>
      <c r="I883" s="111" t="s">
        <v>359</v>
      </c>
    </row>
    <row r="884" spans="1:9" ht="15" customHeight="1" x14ac:dyDescent="0.25">
      <c r="A884" s="111">
        <f t="shared" si="47"/>
        <v>879</v>
      </c>
      <c r="F884" s="111" t="str">
        <f t="shared" si="45"/>
        <v>36F</v>
      </c>
      <c r="G884" s="111" t="s">
        <v>357</v>
      </c>
      <c r="H884" s="111" t="str">
        <f t="shared" si="46"/>
        <v>00000000</v>
      </c>
      <c r="I884" s="111" t="s">
        <v>359</v>
      </c>
    </row>
    <row r="885" spans="1:9" ht="15" customHeight="1" x14ac:dyDescent="0.25">
      <c r="A885" s="111">
        <f t="shared" si="47"/>
        <v>880</v>
      </c>
      <c r="F885" s="111" t="str">
        <f t="shared" si="45"/>
        <v>370</v>
      </c>
      <c r="G885" s="111" t="s">
        <v>357</v>
      </c>
      <c r="H885" s="111" t="str">
        <f t="shared" si="46"/>
        <v>00000000</v>
      </c>
      <c r="I885" s="111" t="s">
        <v>359</v>
      </c>
    </row>
    <row r="886" spans="1:9" ht="15" customHeight="1" x14ac:dyDescent="0.25">
      <c r="A886" s="111">
        <f t="shared" si="47"/>
        <v>881</v>
      </c>
      <c r="F886" s="111" t="str">
        <f t="shared" ref="F886:F912" si="48">DEC2HEX(A886,3)</f>
        <v>371</v>
      </c>
      <c r="G886" s="111" t="s">
        <v>357</v>
      </c>
      <c r="H886" s="111" t="str">
        <f t="shared" ref="H886:H948" si="49">DEC2HEX(HEX2DEC(B886),8)</f>
        <v>00000000</v>
      </c>
      <c r="I886" s="111" t="s">
        <v>359</v>
      </c>
    </row>
    <row r="887" spans="1:9" ht="15" customHeight="1" x14ac:dyDescent="0.25">
      <c r="A887" s="111">
        <f t="shared" ref="A887:A950" si="50">A886+1</f>
        <v>882</v>
      </c>
      <c r="F887" s="111" t="str">
        <f t="shared" si="48"/>
        <v>372</v>
      </c>
      <c r="G887" s="111" t="s">
        <v>357</v>
      </c>
      <c r="H887" s="111" t="str">
        <f t="shared" si="49"/>
        <v>00000000</v>
      </c>
      <c r="I887" s="111" t="s">
        <v>359</v>
      </c>
    </row>
    <row r="888" spans="1:9" ht="15" customHeight="1" x14ac:dyDescent="0.25">
      <c r="A888" s="111">
        <f t="shared" si="50"/>
        <v>883</v>
      </c>
      <c r="F888" s="111" t="str">
        <f t="shared" si="48"/>
        <v>373</v>
      </c>
      <c r="G888" s="111" t="s">
        <v>357</v>
      </c>
      <c r="H888" s="111" t="str">
        <f t="shared" si="49"/>
        <v>00000000</v>
      </c>
      <c r="I888" s="111" t="s">
        <v>359</v>
      </c>
    </row>
    <row r="889" spans="1:9" ht="15" customHeight="1" x14ac:dyDescent="0.25">
      <c r="A889" s="111">
        <f t="shared" si="50"/>
        <v>884</v>
      </c>
      <c r="F889" s="111" t="str">
        <f t="shared" si="48"/>
        <v>374</v>
      </c>
      <c r="G889" s="111" t="s">
        <v>357</v>
      </c>
      <c r="H889" s="111" t="str">
        <f t="shared" si="49"/>
        <v>00000000</v>
      </c>
      <c r="I889" s="111" t="s">
        <v>359</v>
      </c>
    </row>
    <row r="890" spans="1:9" ht="15" customHeight="1" x14ac:dyDescent="0.25">
      <c r="A890" s="111">
        <f t="shared" si="50"/>
        <v>885</v>
      </c>
      <c r="F890" s="111" t="str">
        <f t="shared" si="48"/>
        <v>375</v>
      </c>
      <c r="G890" s="111" t="s">
        <v>357</v>
      </c>
      <c r="H890" s="111" t="str">
        <f t="shared" si="49"/>
        <v>00000000</v>
      </c>
      <c r="I890" s="111" t="s">
        <v>359</v>
      </c>
    </row>
    <row r="891" spans="1:9" ht="15" customHeight="1" x14ac:dyDescent="0.25">
      <c r="A891" s="111">
        <f t="shared" si="50"/>
        <v>886</v>
      </c>
      <c r="F891" s="111" t="str">
        <f t="shared" si="48"/>
        <v>376</v>
      </c>
      <c r="G891" s="111" t="s">
        <v>357</v>
      </c>
      <c r="H891" s="111" t="str">
        <f t="shared" si="49"/>
        <v>00000000</v>
      </c>
      <c r="I891" s="111" t="s">
        <v>359</v>
      </c>
    </row>
    <row r="892" spans="1:9" ht="15" customHeight="1" x14ac:dyDescent="0.25">
      <c r="A892" s="111">
        <f t="shared" si="50"/>
        <v>887</v>
      </c>
      <c r="F892" s="111" t="str">
        <f t="shared" si="48"/>
        <v>377</v>
      </c>
      <c r="G892" s="111" t="s">
        <v>357</v>
      </c>
      <c r="H892" s="111" t="str">
        <f t="shared" si="49"/>
        <v>00000000</v>
      </c>
      <c r="I892" s="111" t="s">
        <v>359</v>
      </c>
    </row>
    <row r="893" spans="1:9" ht="15" customHeight="1" x14ac:dyDescent="0.25">
      <c r="A893" s="111">
        <f t="shared" si="50"/>
        <v>888</v>
      </c>
      <c r="F893" s="111" t="str">
        <f t="shared" si="48"/>
        <v>378</v>
      </c>
      <c r="G893" s="111" t="s">
        <v>357</v>
      </c>
      <c r="H893" s="111" t="str">
        <f t="shared" si="49"/>
        <v>00000000</v>
      </c>
      <c r="I893" s="111" t="s">
        <v>359</v>
      </c>
    </row>
    <row r="894" spans="1:9" ht="15" customHeight="1" x14ac:dyDescent="0.25">
      <c r="A894" s="111">
        <f t="shared" si="50"/>
        <v>889</v>
      </c>
      <c r="F894" s="111" t="str">
        <f t="shared" si="48"/>
        <v>379</v>
      </c>
      <c r="G894" s="111" t="s">
        <v>357</v>
      </c>
      <c r="H894" s="111" t="str">
        <f t="shared" si="49"/>
        <v>00000000</v>
      </c>
      <c r="I894" s="111" t="s">
        <v>359</v>
      </c>
    </row>
    <row r="895" spans="1:9" ht="15" customHeight="1" x14ac:dyDescent="0.25">
      <c r="A895" s="111">
        <f t="shared" si="50"/>
        <v>890</v>
      </c>
      <c r="F895" s="111" t="str">
        <f t="shared" si="48"/>
        <v>37A</v>
      </c>
      <c r="G895" s="111" t="s">
        <v>357</v>
      </c>
      <c r="H895" s="111" t="str">
        <f t="shared" si="49"/>
        <v>00000000</v>
      </c>
      <c r="I895" s="111" t="s">
        <v>359</v>
      </c>
    </row>
    <row r="896" spans="1:9" ht="15" customHeight="1" x14ac:dyDescent="0.25">
      <c r="A896" s="111">
        <f t="shared" si="50"/>
        <v>891</v>
      </c>
      <c r="F896" s="111" t="str">
        <f t="shared" si="48"/>
        <v>37B</v>
      </c>
      <c r="G896" s="111" t="s">
        <v>357</v>
      </c>
      <c r="H896" s="111" t="str">
        <f t="shared" si="49"/>
        <v>00000000</v>
      </c>
      <c r="I896" s="111" t="s">
        <v>359</v>
      </c>
    </row>
    <row r="897" spans="1:9" ht="15" customHeight="1" x14ac:dyDescent="0.25">
      <c r="A897" s="111">
        <f t="shared" si="50"/>
        <v>892</v>
      </c>
      <c r="F897" s="111" t="str">
        <f t="shared" si="48"/>
        <v>37C</v>
      </c>
      <c r="G897" s="111" t="s">
        <v>357</v>
      </c>
      <c r="H897" s="111" t="str">
        <f t="shared" si="49"/>
        <v>00000000</v>
      </c>
      <c r="I897" s="111" t="s">
        <v>359</v>
      </c>
    </row>
    <row r="898" spans="1:9" ht="15" customHeight="1" x14ac:dyDescent="0.25">
      <c r="A898" s="111">
        <f t="shared" si="50"/>
        <v>893</v>
      </c>
      <c r="F898" s="111" t="str">
        <f t="shared" si="48"/>
        <v>37D</v>
      </c>
      <c r="G898" s="111" t="s">
        <v>357</v>
      </c>
      <c r="H898" s="111" t="str">
        <f t="shared" si="49"/>
        <v>00000000</v>
      </c>
      <c r="I898" s="111" t="s">
        <v>359</v>
      </c>
    </row>
    <row r="899" spans="1:9" ht="15" customHeight="1" x14ac:dyDescent="0.25">
      <c r="A899" s="111">
        <f t="shared" si="50"/>
        <v>894</v>
      </c>
      <c r="F899" s="111" t="str">
        <f t="shared" si="48"/>
        <v>37E</v>
      </c>
      <c r="G899" s="111" t="s">
        <v>357</v>
      </c>
      <c r="H899" s="111" t="str">
        <f t="shared" si="49"/>
        <v>00000000</v>
      </c>
      <c r="I899" s="111" t="s">
        <v>359</v>
      </c>
    </row>
    <row r="900" spans="1:9" ht="15" customHeight="1" x14ac:dyDescent="0.25">
      <c r="A900" s="111">
        <f t="shared" si="50"/>
        <v>895</v>
      </c>
      <c r="F900" s="111" t="str">
        <f t="shared" si="48"/>
        <v>37F</v>
      </c>
      <c r="G900" s="111" t="s">
        <v>357</v>
      </c>
      <c r="H900" s="111" t="str">
        <f t="shared" si="49"/>
        <v>00000000</v>
      </c>
      <c r="I900" s="111" t="s">
        <v>359</v>
      </c>
    </row>
    <row r="901" spans="1:9" ht="15" customHeight="1" x14ac:dyDescent="0.25">
      <c r="A901" s="111">
        <f t="shared" si="50"/>
        <v>896</v>
      </c>
      <c r="F901" s="111" t="str">
        <f t="shared" si="48"/>
        <v>380</v>
      </c>
      <c r="G901" s="111" t="s">
        <v>357</v>
      </c>
      <c r="H901" s="111" t="str">
        <f t="shared" si="49"/>
        <v>00000000</v>
      </c>
      <c r="I901" s="111" t="s">
        <v>359</v>
      </c>
    </row>
    <row r="902" spans="1:9" ht="15" customHeight="1" x14ac:dyDescent="0.25">
      <c r="A902" s="111">
        <f t="shared" si="50"/>
        <v>897</v>
      </c>
      <c r="F902" s="111" t="str">
        <f t="shared" si="48"/>
        <v>381</v>
      </c>
      <c r="G902" s="111" t="s">
        <v>357</v>
      </c>
      <c r="H902" s="111" t="str">
        <f t="shared" si="49"/>
        <v>00000000</v>
      </c>
      <c r="I902" s="111" t="s">
        <v>359</v>
      </c>
    </row>
    <row r="903" spans="1:9" ht="15" customHeight="1" x14ac:dyDescent="0.25">
      <c r="A903" s="111">
        <f t="shared" si="50"/>
        <v>898</v>
      </c>
      <c r="F903" s="111" t="str">
        <f t="shared" si="48"/>
        <v>382</v>
      </c>
      <c r="G903" s="111" t="s">
        <v>357</v>
      </c>
      <c r="H903" s="111" t="str">
        <f t="shared" si="49"/>
        <v>00000000</v>
      </c>
      <c r="I903" s="111" t="s">
        <v>359</v>
      </c>
    </row>
    <row r="904" spans="1:9" ht="15" customHeight="1" x14ac:dyDescent="0.25">
      <c r="A904" s="111">
        <f t="shared" si="50"/>
        <v>899</v>
      </c>
      <c r="F904" s="111" t="str">
        <f t="shared" si="48"/>
        <v>383</v>
      </c>
      <c r="G904" s="111" t="s">
        <v>357</v>
      </c>
      <c r="H904" s="111" t="str">
        <f t="shared" si="49"/>
        <v>00000000</v>
      </c>
      <c r="I904" s="111" t="s">
        <v>359</v>
      </c>
    </row>
    <row r="905" spans="1:9" ht="15" customHeight="1" x14ac:dyDescent="0.25">
      <c r="A905" s="111">
        <f t="shared" si="50"/>
        <v>900</v>
      </c>
      <c r="F905" s="111" t="str">
        <f t="shared" si="48"/>
        <v>384</v>
      </c>
      <c r="G905" s="111" t="s">
        <v>357</v>
      </c>
      <c r="H905" s="111" t="str">
        <f t="shared" si="49"/>
        <v>00000000</v>
      </c>
      <c r="I905" s="111" t="s">
        <v>359</v>
      </c>
    </row>
    <row r="906" spans="1:9" ht="15" customHeight="1" x14ac:dyDescent="0.25">
      <c r="A906" s="111">
        <f t="shared" si="50"/>
        <v>901</v>
      </c>
      <c r="F906" s="111" t="str">
        <f t="shared" si="48"/>
        <v>385</v>
      </c>
      <c r="G906" s="111" t="s">
        <v>357</v>
      </c>
      <c r="H906" s="111" t="str">
        <f t="shared" si="49"/>
        <v>00000000</v>
      </c>
      <c r="I906" s="111" t="s">
        <v>359</v>
      </c>
    </row>
    <row r="907" spans="1:9" ht="15" customHeight="1" x14ac:dyDescent="0.25">
      <c r="A907" s="111">
        <f t="shared" si="50"/>
        <v>902</v>
      </c>
      <c r="F907" s="111" t="str">
        <f t="shared" si="48"/>
        <v>386</v>
      </c>
      <c r="G907" s="111" t="s">
        <v>357</v>
      </c>
      <c r="H907" s="111" t="str">
        <f t="shared" si="49"/>
        <v>00000000</v>
      </c>
      <c r="I907" s="111" t="s">
        <v>359</v>
      </c>
    </row>
    <row r="908" spans="1:9" ht="15" customHeight="1" x14ac:dyDescent="0.25">
      <c r="A908" s="111">
        <f t="shared" si="50"/>
        <v>903</v>
      </c>
      <c r="F908" s="111" t="str">
        <f t="shared" si="48"/>
        <v>387</v>
      </c>
      <c r="G908" s="111" t="s">
        <v>357</v>
      </c>
      <c r="H908" s="111" t="str">
        <f t="shared" si="49"/>
        <v>00000000</v>
      </c>
      <c r="I908" s="111" t="s">
        <v>359</v>
      </c>
    </row>
    <row r="909" spans="1:9" ht="15" customHeight="1" x14ac:dyDescent="0.25">
      <c r="A909" s="111">
        <f t="shared" si="50"/>
        <v>904</v>
      </c>
      <c r="F909" s="111" t="str">
        <f t="shared" si="48"/>
        <v>388</v>
      </c>
      <c r="G909" s="111" t="s">
        <v>357</v>
      </c>
      <c r="H909" s="111" t="str">
        <f t="shared" si="49"/>
        <v>00000000</v>
      </c>
      <c r="I909" s="111" t="s">
        <v>359</v>
      </c>
    </row>
    <row r="910" spans="1:9" ht="15" customHeight="1" x14ac:dyDescent="0.25">
      <c r="A910" s="111">
        <f t="shared" si="50"/>
        <v>905</v>
      </c>
      <c r="F910" s="111" t="str">
        <f t="shared" si="48"/>
        <v>389</v>
      </c>
      <c r="G910" s="111" t="s">
        <v>357</v>
      </c>
      <c r="H910" s="111" t="str">
        <f t="shared" si="49"/>
        <v>00000000</v>
      </c>
      <c r="I910" s="111" t="s">
        <v>359</v>
      </c>
    </row>
    <row r="911" spans="1:9" ht="15" customHeight="1" x14ac:dyDescent="0.25">
      <c r="A911" s="111">
        <f t="shared" si="50"/>
        <v>906</v>
      </c>
      <c r="F911" s="111" t="str">
        <f t="shared" si="48"/>
        <v>38A</v>
      </c>
      <c r="G911" s="111" t="s">
        <v>357</v>
      </c>
      <c r="H911" s="111" t="str">
        <f t="shared" si="49"/>
        <v>00000000</v>
      </c>
      <c r="I911" s="111" t="s">
        <v>359</v>
      </c>
    </row>
    <row r="912" spans="1:9" ht="15" customHeight="1" x14ac:dyDescent="0.25">
      <c r="A912" s="111">
        <f t="shared" si="50"/>
        <v>907</v>
      </c>
      <c r="F912" s="111" t="str">
        <f t="shared" si="48"/>
        <v>38B</v>
      </c>
      <c r="G912" s="111" t="s">
        <v>357</v>
      </c>
      <c r="H912" s="111" t="str">
        <f t="shared" si="49"/>
        <v>00000000</v>
      </c>
      <c r="I912" s="111" t="s">
        <v>359</v>
      </c>
    </row>
    <row r="913" spans="1:9" ht="15" customHeight="1" x14ac:dyDescent="0.25">
      <c r="A913" s="111">
        <f t="shared" si="50"/>
        <v>908</v>
      </c>
      <c r="F913" s="111" t="str">
        <f t="shared" ref="F913:F948" si="51">DEC2HEX(A913,3)</f>
        <v>38C</v>
      </c>
      <c r="G913" s="111" t="s">
        <v>357</v>
      </c>
      <c r="H913" s="111" t="str">
        <f t="shared" si="49"/>
        <v>00000000</v>
      </c>
      <c r="I913" s="111" t="s">
        <v>359</v>
      </c>
    </row>
    <row r="914" spans="1:9" ht="15" customHeight="1" x14ac:dyDescent="0.25">
      <c r="A914" s="111">
        <f t="shared" si="50"/>
        <v>909</v>
      </c>
      <c r="F914" s="111" t="str">
        <f t="shared" si="51"/>
        <v>38D</v>
      </c>
      <c r="G914" s="111" t="s">
        <v>357</v>
      </c>
      <c r="H914" s="111" t="str">
        <f t="shared" si="49"/>
        <v>00000000</v>
      </c>
      <c r="I914" s="111" t="s">
        <v>359</v>
      </c>
    </row>
    <row r="915" spans="1:9" ht="15" customHeight="1" x14ac:dyDescent="0.25">
      <c r="A915" s="111">
        <f t="shared" si="50"/>
        <v>910</v>
      </c>
      <c r="F915" s="111" t="str">
        <f t="shared" si="51"/>
        <v>38E</v>
      </c>
      <c r="G915" s="111" t="s">
        <v>357</v>
      </c>
      <c r="H915" s="111" t="str">
        <f t="shared" si="49"/>
        <v>00000000</v>
      </c>
      <c r="I915" s="111" t="s">
        <v>359</v>
      </c>
    </row>
    <row r="916" spans="1:9" ht="15" customHeight="1" x14ac:dyDescent="0.25">
      <c r="A916" s="111">
        <f t="shared" si="50"/>
        <v>911</v>
      </c>
      <c r="F916" s="111" t="str">
        <f t="shared" si="51"/>
        <v>38F</v>
      </c>
      <c r="G916" s="111" t="s">
        <v>357</v>
      </c>
      <c r="H916" s="111" t="str">
        <f t="shared" si="49"/>
        <v>00000000</v>
      </c>
      <c r="I916" s="111" t="s">
        <v>359</v>
      </c>
    </row>
    <row r="917" spans="1:9" ht="15" customHeight="1" x14ac:dyDescent="0.25">
      <c r="A917" s="111">
        <f t="shared" si="50"/>
        <v>912</v>
      </c>
      <c r="F917" s="111" t="str">
        <f t="shared" si="51"/>
        <v>390</v>
      </c>
      <c r="G917" s="111" t="s">
        <v>357</v>
      </c>
      <c r="H917" s="111" t="str">
        <f t="shared" si="49"/>
        <v>00000000</v>
      </c>
      <c r="I917" s="111" t="s">
        <v>359</v>
      </c>
    </row>
    <row r="918" spans="1:9" ht="15" customHeight="1" x14ac:dyDescent="0.25">
      <c r="A918" s="111">
        <f t="shared" si="50"/>
        <v>913</v>
      </c>
      <c r="F918" s="111" t="str">
        <f t="shared" si="51"/>
        <v>391</v>
      </c>
      <c r="G918" s="111" t="s">
        <v>357</v>
      </c>
      <c r="H918" s="111" t="str">
        <f t="shared" si="49"/>
        <v>00000000</v>
      </c>
      <c r="I918" s="111" t="s">
        <v>359</v>
      </c>
    </row>
    <row r="919" spans="1:9" ht="15" customHeight="1" x14ac:dyDescent="0.25">
      <c r="A919" s="111">
        <f t="shared" si="50"/>
        <v>914</v>
      </c>
      <c r="F919" s="111" t="str">
        <f t="shared" si="51"/>
        <v>392</v>
      </c>
      <c r="G919" s="111" t="s">
        <v>357</v>
      </c>
      <c r="H919" s="111" t="str">
        <f t="shared" si="49"/>
        <v>00000000</v>
      </c>
      <c r="I919" s="111" t="s">
        <v>359</v>
      </c>
    </row>
    <row r="920" spans="1:9" ht="15" customHeight="1" x14ac:dyDescent="0.25">
      <c r="A920" s="111">
        <f t="shared" si="50"/>
        <v>915</v>
      </c>
      <c r="F920" s="111" t="str">
        <f t="shared" si="51"/>
        <v>393</v>
      </c>
      <c r="G920" s="111" t="s">
        <v>357</v>
      </c>
      <c r="H920" s="111" t="str">
        <f t="shared" si="49"/>
        <v>00000000</v>
      </c>
      <c r="I920" s="111" t="s">
        <v>359</v>
      </c>
    </row>
    <row r="921" spans="1:9" ht="15" customHeight="1" x14ac:dyDescent="0.25">
      <c r="A921" s="111">
        <f t="shared" si="50"/>
        <v>916</v>
      </c>
      <c r="F921" s="111" t="str">
        <f t="shared" si="51"/>
        <v>394</v>
      </c>
      <c r="G921" s="111" t="s">
        <v>357</v>
      </c>
      <c r="H921" s="111" t="str">
        <f t="shared" si="49"/>
        <v>00000000</v>
      </c>
      <c r="I921" s="111" t="s">
        <v>359</v>
      </c>
    </row>
    <row r="922" spans="1:9" ht="15" customHeight="1" x14ac:dyDescent="0.25">
      <c r="A922" s="111">
        <f t="shared" si="50"/>
        <v>917</v>
      </c>
      <c r="F922" s="111" t="str">
        <f t="shared" si="51"/>
        <v>395</v>
      </c>
      <c r="G922" s="111" t="s">
        <v>357</v>
      </c>
      <c r="H922" s="111" t="str">
        <f t="shared" si="49"/>
        <v>00000000</v>
      </c>
      <c r="I922" s="111" t="s">
        <v>359</v>
      </c>
    </row>
    <row r="923" spans="1:9" ht="15" customHeight="1" x14ac:dyDescent="0.25">
      <c r="A923" s="111">
        <f t="shared" si="50"/>
        <v>918</v>
      </c>
      <c r="F923" s="111" t="str">
        <f t="shared" si="51"/>
        <v>396</v>
      </c>
      <c r="G923" s="111" t="s">
        <v>357</v>
      </c>
      <c r="H923" s="111" t="str">
        <f t="shared" si="49"/>
        <v>00000000</v>
      </c>
      <c r="I923" s="111" t="s">
        <v>359</v>
      </c>
    </row>
    <row r="924" spans="1:9" ht="15" customHeight="1" x14ac:dyDescent="0.25">
      <c r="A924" s="111">
        <f t="shared" si="50"/>
        <v>919</v>
      </c>
      <c r="F924" s="111" t="str">
        <f t="shared" si="51"/>
        <v>397</v>
      </c>
      <c r="G924" s="111" t="s">
        <v>357</v>
      </c>
      <c r="H924" s="111" t="str">
        <f t="shared" si="49"/>
        <v>00000000</v>
      </c>
      <c r="I924" s="111" t="s">
        <v>359</v>
      </c>
    </row>
    <row r="925" spans="1:9" ht="15" customHeight="1" x14ac:dyDescent="0.25">
      <c r="A925" s="111">
        <f t="shared" si="50"/>
        <v>920</v>
      </c>
      <c r="F925" s="111" t="str">
        <f t="shared" si="51"/>
        <v>398</v>
      </c>
      <c r="G925" s="111" t="s">
        <v>357</v>
      </c>
      <c r="H925" s="111" t="str">
        <f t="shared" si="49"/>
        <v>00000000</v>
      </c>
      <c r="I925" s="111" t="s">
        <v>359</v>
      </c>
    </row>
    <row r="926" spans="1:9" ht="15" customHeight="1" x14ac:dyDescent="0.25">
      <c r="A926" s="111">
        <f t="shared" si="50"/>
        <v>921</v>
      </c>
      <c r="F926" s="111" t="str">
        <f t="shared" si="51"/>
        <v>399</v>
      </c>
      <c r="G926" s="111" t="s">
        <v>357</v>
      </c>
      <c r="H926" s="111" t="str">
        <f t="shared" si="49"/>
        <v>00000000</v>
      </c>
      <c r="I926" s="111" t="s">
        <v>359</v>
      </c>
    </row>
    <row r="927" spans="1:9" ht="15" customHeight="1" x14ac:dyDescent="0.25">
      <c r="A927" s="111">
        <f t="shared" si="50"/>
        <v>922</v>
      </c>
      <c r="F927" s="111" t="str">
        <f t="shared" si="51"/>
        <v>39A</v>
      </c>
      <c r="G927" s="111" t="s">
        <v>357</v>
      </c>
      <c r="H927" s="111" t="str">
        <f t="shared" si="49"/>
        <v>00000000</v>
      </c>
      <c r="I927" s="111" t="s">
        <v>359</v>
      </c>
    </row>
    <row r="928" spans="1:9" ht="15" customHeight="1" x14ac:dyDescent="0.25">
      <c r="A928" s="111">
        <f t="shared" si="50"/>
        <v>923</v>
      </c>
      <c r="F928" s="111" t="str">
        <f t="shared" si="51"/>
        <v>39B</v>
      </c>
      <c r="G928" s="111" t="s">
        <v>357</v>
      </c>
      <c r="H928" s="111" t="str">
        <f t="shared" si="49"/>
        <v>00000000</v>
      </c>
      <c r="I928" s="111" t="s">
        <v>359</v>
      </c>
    </row>
    <row r="929" spans="1:9" ht="15" customHeight="1" x14ac:dyDescent="0.25">
      <c r="A929" s="111">
        <f t="shared" si="50"/>
        <v>924</v>
      </c>
      <c r="F929" s="111" t="str">
        <f t="shared" si="51"/>
        <v>39C</v>
      </c>
      <c r="G929" s="111" t="s">
        <v>357</v>
      </c>
      <c r="H929" s="111" t="str">
        <f t="shared" si="49"/>
        <v>00000000</v>
      </c>
      <c r="I929" s="111" t="s">
        <v>359</v>
      </c>
    </row>
    <row r="930" spans="1:9" ht="15" customHeight="1" x14ac:dyDescent="0.25">
      <c r="A930" s="111">
        <f t="shared" si="50"/>
        <v>925</v>
      </c>
      <c r="F930" s="111" t="str">
        <f t="shared" si="51"/>
        <v>39D</v>
      </c>
      <c r="G930" s="111" t="s">
        <v>357</v>
      </c>
      <c r="H930" s="111" t="str">
        <f t="shared" si="49"/>
        <v>00000000</v>
      </c>
      <c r="I930" s="111" t="s">
        <v>359</v>
      </c>
    </row>
    <row r="931" spans="1:9" ht="15" customHeight="1" x14ac:dyDescent="0.25">
      <c r="A931" s="111">
        <f t="shared" si="50"/>
        <v>926</v>
      </c>
      <c r="F931" s="111" t="str">
        <f t="shared" si="51"/>
        <v>39E</v>
      </c>
      <c r="G931" s="111" t="s">
        <v>357</v>
      </c>
      <c r="H931" s="111" t="str">
        <f t="shared" si="49"/>
        <v>00000000</v>
      </c>
      <c r="I931" s="111" t="s">
        <v>359</v>
      </c>
    </row>
    <row r="932" spans="1:9" ht="15" customHeight="1" x14ac:dyDescent="0.25">
      <c r="A932" s="111">
        <f t="shared" si="50"/>
        <v>927</v>
      </c>
      <c r="F932" s="111" t="str">
        <f t="shared" si="51"/>
        <v>39F</v>
      </c>
      <c r="G932" s="111" t="s">
        <v>357</v>
      </c>
      <c r="H932" s="111" t="str">
        <f t="shared" si="49"/>
        <v>00000000</v>
      </c>
      <c r="I932" s="111" t="s">
        <v>359</v>
      </c>
    </row>
    <row r="933" spans="1:9" ht="15" customHeight="1" x14ac:dyDescent="0.25">
      <c r="A933" s="111">
        <f t="shared" si="50"/>
        <v>928</v>
      </c>
      <c r="F933" s="111" t="str">
        <f t="shared" si="51"/>
        <v>3A0</v>
      </c>
      <c r="G933" s="111" t="s">
        <v>357</v>
      </c>
      <c r="H933" s="111" t="str">
        <f t="shared" si="49"/>
        <v>00000000</v>
      </c>
      <c r="I933" s="111" t="s">
        <v>359</v>
      </c>
    </row>
    <row r="934" spans="1:9" ht="15" customHeight="1" x14ac:dyDescent="0.25">
      <c r="A934" s="111">
        <f t="shared" si="50"/>
        <v>929</v>
      </c>
      <c r="F934" s="111" t="str">
        <f t="shared" si="51"/>
        <v>3A1</v>
      </c>
      <c r="G934" s="111" t="s">
        <v>357</v>
      </c>
      <c r="H934" s="111" t="str">
        <f t="shared" si="49"/>
        <v>00000000</v>
      </c>
      <c r="I934" s="111" t="s">
        <v>359</v>
      </c>
    </row>
    <row r="935" spans="1:9" ht="15" customHeight="1" x14ac:dyDescent="0.25">
      <c r="A935" s="111">
        <f t="shared" si="50"/>
        <v>930</v>
      </c>
      <c r="F935" s="111" t="str">
        <f t="shared" si="51"/>
        <v>3A2</v>
      </c>
      <c r="G935" s="111" t="s">
        <v>357</v>
      </c>
      <c r="H935" s="111" t="str">
        <f t="shared" si="49"/>
        <v>00000000</v>
      </c>
      <c r="I935" s="111" t="s">
        <v>359</v>
      </c>
    </row>
    <row r="936" spans="1:9" ht="15" customHeight="1" x14ac:dyDescent="0.25">
      <c r="A936" s="111">
        <f t="shared" si="50"/>
        <v>931</v>
      </c>
      <c r="F936" s="111" t="str">
        <f t="shared" si="51"/>
        <v>3A3</v>
      </c>
      <c r="G936" s="111" t="s">
        <v>357</v>
      </c>
      <c r="H936" s="111" t="str">
        <f t="shared" si="49"/>
        <v>00000000</v>
      </c>
      <c r="I936" s="111" t="s">
        <v>359</v>
      </c>
    </row>
    <row r="937" spans="1:9" ht="15" customHeight="1" x14ac:dyDescent="0.25">
      <c r="A937" s="111">
        <f t="shared" si="50"/>
        <v>932</v>
      </c>
      <c r="F937" s="111" t="str">
        <f t="shared" si="51"/>
        <v>3A4</v>
      </c>
      <c r="G937" s="111" t="s">
        <v>357</v>
      </c>
      <c r="H937" s="111" t="str">
        <f t="shared" si="49"/>
        <v>00000000</v>
      </c>
      <c r="I937" s="111" t="s">
        <v>359</v>
      </c>
    </row>
    <row r="938" spans="1:9" ht="15" customHeight="1" x14ac:dyDescent="0.25">
      <c r="A938" s="111">
        <f t="shared" si="50"/>
        <v>933</v>
      </c>
      <c r="F938" s="111" t="str">
        <f t="shared" si="51"/>
        <v>3A5</v>
      </c>
      <c r="G938" s="111" t="s">
        <v>357</v>
      </c>
      <c r="H938" s="111" t="str">
        <f t="shared" si="49"/>
        <v>00000000</v>
      </c>
      <c r="I938" s="111" t="s">
        <v>359</v>
      </c>
    </row>
    <row r="939" spans="1:9" ht="15" customHeight="1" x14ac:dyDescent="0.25">
      <c r="A939" s="111">
        <f t="shared" si="50"/>
        <v>934</v>
      </c>
      <c r="F939" s="111" t="str">
        <f t="shared" si="51"/>
        <v>3A6</v>
      </c>
      <c r="G939" s="111" t="s">
        <v>357</v>
      </c>
      <c r="H939" s="111" t="str">
        <f t="shared" si="49"/>
        <v>00000000</v>
      </c>
      <c r="I939" s="111" t="s">
        <v>359</v>
      </c>
    </row>
    <row r="940" spans="1:9" ht="15" customHeight="1" x14ac:dyDescent="0.25">
      <c r="A940" s="111">
        <f t="shared" si="50"/>
        <v>935</v>
      </c>
      <c r="F940" s="111" t="str">
        <f t="shared" si="51"/>
        <v>3A7</v>
      </c>
      <c r="G940" s="111" t="s">
        <v>357</v>
      </c>
      <c r="H940" s="111" t="str">
        <f t="shared" si="49"/>
        <v>00000000</v>
      </c>
      <c r="I940" s="111" t="s">
        <v>359</v>
      </c>
    </row>
    <row r="941" spans="1:9" ht="15" customHeight="1" x14ac:dyDescent="0.25">
      <c r="A941" s="111">
        <f t="shared" si="50"/>
        <v>936</v>
      </c>
      <c r="F941" s="111" t="str">
        <f t="shared" si="51"/>
        <v>3A8</v>
      </c>
      <c r="G941" s="111" t="s">
        <v>357</v>
      </c>
      <c r="H941" s="111" t="str">
        <f t="shared" si="49"/>
        <v>00000000</v>
      </c>
      <c r="I941" s="111" t="s">
        <v>359</v>
      </c>
    </row>
    <row r="942" spans="1:9" ht="15" customHeight="1" x14ac:dyDescent="0.25">
      <c r="A942" s="111">
        <f t="shared" si="50"/>
        <v>937</v>
      </c>
      <c r="F942" s="111" t="str">
        <f t="shared" si="51"/>
        <v>3A9</v>
      </c>
      <c r="G942" s="111" t="s">
        <v>357</v>
      </c>
      <c r="H942" s="111" t="str">
        <f t="shared" si="49"/>
        <v>00000000</v>
      </c>
      <c r="I942" s="111" t="s">
        <v>359</v>
      </c>
    </row>
    <row r="943" spans="1:9" ht="15" customHeight="1" x14ac:dyDescent="0.25">
      <c r="A943" s="111">
        <f t="shared" si="50"/>
        <v>938</v>
      </c>
      <c r="F943" s="111" t="str">
        <f t="shared" si="51"/>
        <v>3AA</v>
      </c>
      <c r="G943" s="111" t="s">
        <v>357</v>
      </c>
      <c r="H943" s="111" t="str">
        <f t="shared" si="49"/>
        <v>00000000</v>
      </c>
      <c r="I943" s="111" t="s">
        <v>359</v>
      </c>
    </row>
    <row r="944" spans="1:9" ht="15" customHeight="1" x14ac:dyDescent="0.25">
      <c r="A944" s="111">
        <f t="shared" si="50"/>
        <v>939</v>
      </c>
      <c r="F944" s="111" t="str">
        <f t="shared" si="51"/>
        <v>3AB</v>
      </c>
      <c r="G944" s="111" t="s">
        <v>357</v>
      </c>
      <c r="H944" s="111" t="str">
        <f t="shared" si="49"/>
        <v>00000000</v>
      </c>
      <c r="I944" s="111" t="s">
        <v>359</v>
      </c>
    </row>
    <row r="945" spans="1:9" ht="15" customHeight="1" x14ac:dyDescent="0.25">
      <c r="A945" s="111">
        <f t="shared" si="50"/>
        <v>940</v>
      </c>
      <c r="F945" s="111" t="str">
        <f t="shared" si="51"/>
        <v>3AC</v>
      </c>
      <c r="G945" s="111" t="s">
        <v>357</v>
      </c>
      <c r="H945" s="111" t="str">
        <f t="shared" si="49"/>
        <v>00000000</v>
      </c>
      <c r="I945" s="111" t="s">
        <v>359</v>
      </c>
    </row>
    <row r="946" spans="1:9" ht="15" customHeight="1" x14ac:dyDescent="0.25">
      <c r="A946" s="111">
        <f t="shared" si="50"/>
        <v>941</v>
      </c>
      <c r="F946" s="111" t="str">
        <f t="shared" si="51"/>
        <v>3AD</v>
      </c>
      <c r="G946" s="111" t="s">
        <v>357</v>
      </c>
      <c r="H946" s="111" t="str">
        <f t="shared" si="49"/>
        <v>00000000</v>
      </c>
      <c r="I946" s="111" t="s">
        <v>359</v>
      </c>
    </row>
    <row r="947" spans="1:9" ht="15" customHeight="1" x14ac:dyDescent="0.25">
      <c r="A947" s="111">
        <f t="shared" si="50"/>
        <v>942</v>
      </c>
      <c r="F947" s="111" t="str">
        <f t="shared" si="51"/>
        <v>3AE</v>
      </c>
      <c r="G947" s="111" t="s">
        <v>357</v>
      </c>
      <c r="H947" s="111" t="str">
        <f t="shared" si="49"/>
        <v>00000000</v>
      </c>
      <c r="I947" s="111" t="s">
        <v>359</v>
      </c>
    </row>
    <row r="948" spans="1:9" ht="15" customHeight="1" x14ac:dyDescent="0.25">
      <c r="A948" s="111">
        <f t="shared" si="50"/>
        <v>943</v>
      </c>
      <c r="F948" s="111" t="str">
        <f t="shared" si="51"/>
        <v>3AF</v>
      </c>
      <c r="G948" s="111" t="s">
        <v>357</v>
      </c>
      <c r="H948" s="111" t="str">
        <f t="shared" si="49"/>
        <v>00000000</v>
      </c>
      <c r="I948" s="111" t="s">
        <v>359</v>
      </c>
    </row>
    <row r="949" spans="1:9" ht="15" customHeight="1" x14ac:dyDescent="0.25">
      <c r="A949" s="111">
        <f t="shared" si="50"/>
        <v>944</v>
      </c>
      <c r="F949" s="111" t="str">
        <f t="shared" ref="F949:F957" si="52">DEC2HEX(A949,3)</f>
        <v>3B0</v>
      </c>
      <c r="G949" s="111" t="s">
        <v>357</v>
      </c>
      <c r="H949" s="111" t="str">
        <f t="shared" ref="H949:H957" si="53">DEC2HEX(HEX2DEC(B949),8)</f>
        <v>00000000</v>
      </c>
      <c r="I949" s="111" t="s">
        <v>359</v>
      </c>
    </row>
    <row r="950" spans="1:9" ht="15" customHeight="1" x14ac:dyDescent="0.25">
      <c r="A950" s="111">
        <f t="shared" si="50"/>
        <v>945</v>
      </c>
      <c r="F950" s="111" t="str">
        <f t="shared" si="52"/>
        <v>3B1</v>
      </c>
      <c r="G950" s="111" t="s">
        <v>357</v>
      </c>
      <c r="H950" s="111" t="str">
        <f t="shared" si="53"/>
        <v>00000000</v>
      </c>
      <c r="I950" s="111" t="s">
        <v>359</v>
      </c>
    </row>
    <row r="951" spans="1:9" ht="15" customHeight="1" x14ac:dyDescent="0.25">
      <c r="A951" s="111">
        <f t="shared" ref="A951:B993" si="54">A950+1</f>
        <v>946</v>
      </c>
      <c r="F951" s="111" t="str">
        <f t="shared" si="52"/>
        <v>3B2</v>
      </c>
      <c r="G951" s="111" t="s">
        <v>357</v>
      </c>
      <c r="H951" s="111" t="str">
        <f t="shared" si="53"/>
        <v>00000000</v>
      </c>
      <c r="I951" s="111" t="s">
        <v>359</v>
      </c>
    </row>
    <row r="952" spans="1:9" ht="15" customHeight="1" x14ac:dyDescent="0.25">
      <c r="A952" s="111">
        <f t="shared" si="54"/>
        <v>947</v>
      </c>
      <c r="F952" s="111" t="str">
        <f t="shared" si="52"/>
        <v>3B3</v>
      </c>
      <c r="G952" s="111" t="s">
        <v>357</v>
      </c>
      <c r="H952" s="111" t="str">
        <f t="shared" si="53"/>
        <v>00000000</v>
      </c>
      <c r="I952" s="111" t="s">
        <v>359</v>
      </c>
    </row>
    <row r="953" spans="1:9" ht="15" customHeight="1" x14ac:dyDescent="0.25">
      <c r="A953" s="111">
        <f t="shared" si="54"/>
        <v>948</v>
      </c>
      <c r="F953" s="111" t="str">
        <f t="shared" si="52"/>
        <v>3B4</v>
      </c>
      <c r="G953" s="111" t="s">
        <v>357</v>
      </c>
      <c r="H953" s="111" t="str">
        <f t="shared" si="53"/>
        <v>00000000</v>
      </c>
      <c r="I953" s="111" t="s">
        <v>359</v>
      </c>
    </row>
    <row r="954" spans="1:9" ht="15" customHeight="1" x14ac:dyDescent="0.25">
      <c r="A954" s="111">
        <f t="shared" si="54"/>
        <v>949</v>
      </c>
      <c r="F954" s="111" t="str">
        <f t="shared" si="52"/>
        <v>3B5</v>
      </c>
      <c r="G954" s="111" t="s">
        <v>357</v>
      </c>
      <c r="H954" s="111" t="str">
        <f t="shared" si="53"/>
        <v>00000000</v>
      </c>
      <c r="I954" s="111" t="s">
        <v>359</v>
      </c>
    </row>
    <row r="955" spans="1:9" ht="15" customHeight="1" x14ac:dyDescent="0.25">
      <c r="A955" s="111">
        <f t="shared" si="54"/>
        <v>950</v>
      </c>
      <c r="F955" s="111" t="str">
        <f t="shared" si="52"/>
        <v>3B6</v>
      </c>
      <c r="G955" s="111" t="s">
        <v>357</v>
      </c>
      <c r="H955" s="111" t="str">
        <f t="shared" si="53"/>
        <v>00000000</v>
      </c>
      <c r="I955" s="111" t="s">
        <v>359</v>
      </c>
    </row>
    <row r="956" spans="1:9" ht="15" customHeight="1" x14ac:dyDescent="0.25">
      <c r="A956" s="111">
        <f t="shared" si="54"/>
        <v>951</v>
      </c>
      <c r="F956" s="111" t="str">
        <f t="shared" si="52"/>
        <v>3B7</v>
      </c>
      <c r="G956" s="111" t="s">
        <v>357</v>
      </c>
      <c r="H956" s="111" t="str">
        <f t="shared" si="53"/>
        <v>00000000</v>
      </c>
      <c r="I956" s="111" t="s">
        <v>359</v>
      </c>
    </row>
    <row r="957" spans="1:9" ht="15" customHeight="1" x14ac:dyDescent="0.25">
      <c r="A957" s="111">
        <f t="shared" si="54"/>
        <v>952</v>
      </c>
      <c r="F957" s="111" t="str">
        <f t="shared" si="52"/>
        <v>3B8</v>
      </c>
      <c r="G957" s="111" t="s">
        <v>357</v>
      </c>
      <c r="H957" s="111" t="str">
        <f t="shared" si="53"/>
        <v>00000000</v>
      </c>
      <c r="I957" s="111" t="s">
        <v>359</v>
      </c>
    </row>
    <row r="958" spans="1:9" ht="15" customHeight="1" x14ac:dyDescent="0.25">
      <c r="A958" s="111">
        <f t="shared" si="54"/>
        <v>953</v>
      </c>
      <c r="F958" s="111" t="str">
        <f t="shared" ref="F958:F1021" si="55">DEC2HEX(A958,3)</f>
        <v>3B9</v>
      </c>
      <c r="G958" s="111" t="s">
        <v>357</v>
      </c>
      <c r="H958" s="111" t="str">
        <f t="shared" ref="H958:H1021" si="56">DEC2HEX(HEX2DEC(B958),8)</f>
        <v>00000000</v>
      </c>
      <c r="I958" s="111" t="s">
        <v>359</v>
      </c>
    </row>
    <row r="959" spans="1:9" ht="15" customHeight="1" x14ac:dyDescent="0.25">
      <c r="A959" s="111">
        <f t="shared" si="54"/>
        <v>954</v>
      </c>
      <c r="F959" s="111" t="str">
        <f t="shared" si="55"/>
        <v>3BA</v>
      </c>
      <c r="G959" s="111" t="s">
        <v>357</v>
      </c>
      <c r="H959" s="111" t="str">
        <f t="shared" si="56"/>
        <v>00000000</v>
      </c>
      <c r="I959" s="111" t="s">
        <v>359</v>
      </c>
    </row>
    <row r="960" spans="1:9" ht="15" customHeight="1" x14ac:dyDescent="0.25">
      <c r="A960" s="111">
        <f t="shared" si="54"/>
        <v>955</v>
      </c>
      <c r="F960" s="111" t="str">
        <f t="shared" si="55"/>
        <v>3BB</v>
      </c>
      <c r="G960" s="111" t="s">
        <v>357</v>
      </c>
      <c r="H960" s="111" t="str">
        <f t="shared" si="56"/>
        <v>00000000</v>
      </c>
      <c r="I960" s="111" t="s">
        <v>359</v>
      </c>
    </row>
    <row r="961" spans="1:9" ht="15" customHeight="1" x14ac:dyDescent="0.25">
      <c r="A961" s="111">
        <f t="shared" si="54"/>
        <v>956</v>
      </c>
      <c r="F961" s="111" t="str">
        <f t="shared" si="55"/>
        <v>3BC</v>
      </c>
      <c r="G961" s="111" t="s">
        <v>357</v>
      </c>
      <c r="H961" s="111" t="str">
        <f t="shared" si="56"/>
        <v>00000000</v>
      </c>
      <c r="I961" s="111" t="s">
        <v>359</v>
      </c>
    </row>
    <row r="962" spans="1:9" ht="15" customHeight="1" x14ac:dyDescent="0.25">
      <c r="A962" s="111">
        <f t="shared" si="54"/>
        <v>957</v>
      </c>
      <c r="F962" s="111" t="str">
        <f t="shared" si="55"/>
        <v>3BD</v>
      </c>
      <c r="G962" s="111" t="s">
        <v>357</v>
      </c>
      <c r="H962" s="111" t="str">
        <f t="shared" si="56"/>
        <v>00000000</v>
      </c>
      <c r="I962" s="111" t="s">
        <v>359</v>
      </c>
    </row>
    <row r="963" spans="1:9" ht="15" customHeight="1" x14ac:dyDescent="0.25">
      <c r="A963" s="111">
        <f t="shared" si="54"/>
        <v>958</v>
      </c>
      <c r="F963" s="111" t="str">
        <f t="shared" si="55"/>
        <v>3BE</v>
      </c>
      <c r="G963" s="111" t="s">
        <v>357</v>
      </c>
      <c r="H963" s="111" t="str">
        <f t="shared" si="56"/>
        <v>00000000</v>
      </c>
      <c r="I963" s="111" t="s">
        <v>359</v>
      </c>
    </row>
    <row r="964" spans="1:9" ht="15" customHeight="1" x14ac:dyDescent="0.25">
      <c r="A964" s="111">
        <f t="shared" si="54"/>
        <v>959</v>
      </c>
      <c r="F964" s="111" t="str">
        <f t="shared" si="55"/>
        <v>3BF</v>
      </c>
      <c r="G964" s="111" t="s">
        <v>357</v>
      </c>
      <c r="H964" s="111" t="str">
        <f t="shared" si="56"/>
        <v>00000000</v>
      </c>
      <c r="I964" s="111" t="s">
        <v>359</v>
      </c>
    </row>
    <row r="965" spans="1:9" ht="15" customHeight="1" x14ac:dyDescent="0.25">
      <c r="A965" s="111">
        <f t="shared" si="54"/>
        <v>960</v>
      </c>
      <c r="F965" s="111" t="str">
        <f t="shared" si="55"/>
        <v>3C0</v>
      </c>
      <c r="G965" s="111" t="s">
        <v>357</v>
      </c>
      <c r="H965" s="111" t="str">
        <f t="shared" si="56"/>
        <v>00000000</v>
      </c>
      <c r="I965" s="111" t="s">
        <v>359</v>
      </c>
    </row>
    <row r="966" spans="1:9" ht="15" customHeight="1" x14ac:dyDescent="0.25">
      <c r="A966" s="111">
        <f t="shared" si="54"/>
        <v>961</v>
      </c>
      <c r="F966" s="111" t="str">
        <f t="shared" si="55"/>
        <v>3C1</v>
      </c>
      <c r="G966" s="111" t="s">
        <v>357</v>
      </c>
      <c r="H966" s="111" t="str">
        <f t="shared" si="56"/>
        <v>00000000</v>
      </c>
      <c r="I966" s="111" t="s">
        <v>359</v>
      </c>
    </row>
    <row r="967" spans="1:9" ht="15" customHeight="1" x14ac:dyDescent="0.25">
      <c r="A967" s="111">
        <f t="shared" si="54"/>
        <v>962</v>
      </c>
      <c r="F967" s="111" t="str">
        <f t="shared" si="55"/>
        <v>3C2</v>
      </c>
      <c r="G967" s="111" t="s">
        <v>357</v>
      </c>
      <c r="H967" s="111" t="str">
        <f t="shared" si="56"/>
        <v>00000000</v>
      </c>
      <c r="I967" s="111" t="s">
        <v>359</v>
      </c>
    </row>
    <row r="968" spans="1:9" ht="15" customHeight="1" x14ac:dyDescent="0.25">
      <c r="A968" s="111">
        <f t="shared" si="54"/>
        <v>963</v>
      </c>
      <c r="F968" s="111" t="str">
        <f t="shared" si="55"/>
        <v>3C3</v>
      </c>
      <c r="G968" s="111" t="s">
        <v>357</v>
      </c>
      <c r="H968" s="111" t="str">
        <f t="shared" si="56"/>
        <v>00000000</v>
      </c>
      <c r="I968" s="111" t="s">
        <v>359</v>
      </c>
    </row>
    <row r="969" spans="1:9" ht="15" customHeight="1" x14ac:dyDescent="0.25">
      <c r="A969" s="111">
        <f t="shared" si="54"/>
        <v>964</v>
      </c>
      <c r="F969" s="111" t="str">
        <f t="shared" si="55"/>
        <v>3C4</v>
      </c>
      <c r="G969" s="111" t="s">
        <v>357</v>
      </c>
      <c r="H969" s="111" t="str">
        <f t="shared" si="56"/>
        <v>00000000</v>
      </c>
      <c r="I969" s="111" t="s">
        <v>359</v>
      </c>
    </row>
    <row r="970" spans="1:9" ht="15" customHeight="1" x14ac:dyDescent="0.25">
      <c r="A970" s="111">
        <f t="shared" si="54"/>
        <v>965</v>
      </c>
      <c r="F970" s="111" t="str">
        <f t="shared" si="55"/>
        <v>3C5</v>
      </c>
      <c r="G970" s="111" t="s">
        <v>357</v>
      </c>
      <c r="H970" s="111" t="str">
        <f t="shared" si="56"/>
        <v>00000000</v>
      </c>
      <c r="I970" s="111" t="s">
        <v>359</v>
      </c>
    </row>
    <row r="971" spans="1:9" ht="15" customHeight="1" x14ac:dyDescent="0.25">
      <c r="A971" s="111">
        <f t="shared" si="54"/>
        <v>966</v>
      </c>
      <c r="F971" s="111" t="str">
        <f t="shared" si="55"/>
        <v>3C6</v>
      </c>
      <c r="G971" s="111" t="s">
        <v>357</v>
      </c>
      <c r="H971" s="111" t="str">
        <f t="shared" si="56"/>
        <v>00000000</v>
      </c>
      <c r="I971" s="111" t="s">
        <v>359</v>
      </c>
    </row>
    <row r="972" spans="1:9" ht="15" customHeight="1" x14ac:dyDescent="0.25">
      <c r="A972" s="111">
        <f t="shared" si="54"/>
        <v>967</v>
      </c>
      <c r="F972" s="111" t="str">
        <f t="shared" si="55"/>
        <v>3C7</v>
      </c>
      <c r="G972" s="111" t="s">
        <v>357</v>
      </c>
      <c r="H972" s="111" t="str">
        <f t="shared" si="56"/>
        <v>00000000</v>
      </c>
      <c r="I972" s="111" t="s">
        <v>359</v>
      </c>
    </row>
    <row r="973" spans="1:9" ht="15" customHeight="1" x14ac:dyDescent="0.25">
      <c r="A973" s="111">
        <f t="shared" si="54"/>
        <v>968</v>
      </c>
      <c r="F973" s="111" t="str">
        <f t="shared" si="55"/>
        <v>3C8</v>
      </c>
      <c r="G973" s="111" t="s">
        <v>357</v>
      </c>
      <c r="H973" s="111" t="str">
        <f t="shared" si="56"/>
        <v>00000000</v>
      </c>
      <c r="I973" s="111" t="s">
        <v>359</v>
      </c>
    </row>
    <row r="974" spans="1:9" ht="15" customHeight="1" x14ac:dyDescent="0.25">
      <c r="A974" s="111">
        <f t="shared" si="54"/>
        <v>969</v>
      </c>
      <c r="F974" s="111" t="str">
        <f t="shared" si="55"/>
        <v>3C9</v>
      </c>
      <c r="G974" s="111" t="s">
        <v>357</v>
      </c>
      <c r="H974" s="111" t="str">
        <f t="shared" si="56"/>
        <v>00000000</v>
      </c>
      <c r="I974" s="111" t="s">
        <v>359</v>
      </c>
    </row>
    <row r="975" spans="1:9" ht="15" customHeight="1" x14ac:dyDescent="0.25">
      <c r="A975" s="111">
        <f t="shared" si="54"/>
        <v>970</v>
      </c>
      <c r="F975" s="111" t="str">
        <f t="shared" si="55"/>
        <v>3CA</v>
      </c>
      <c r="G975" s="111" t="s">
        <v>357</v>
      </c>
      <c r="H975" s="111" t="str">
        <f t="shared" si="56"/>
        <v>00000000</v>
      </c>
      <c r="I975" s="111" t="s">
        <v>359</v>
      </c>
    </row>
    <row r="976" spans="1:9" ht="15" customHeight="1" x14ac:dyDescent="0.25">
      <c r="A976" s="111">
        <f t="shared" si="54"/>
        <v>971</v>
      </c>
      <c r="F976" s="111" t="str">
        <f t="shared" si="55"/>
        <v>3CB</v>
      </c>
      <c r="G976" s="111" t="s">
        <v>357</v>
      </c>
      <c r="H976" s="111" t="str">
        <f t="shared" si="56"/>
        <v>00000000</v>
      </c>
      <c r="I976" s="111" t="s">
        <v>359</v>
      </c>
    </row>
    <row r="977" spans="1:9" ht="15" customHeight="1" x14ac:dyDescent="0.25">
      <c r="A977" s="111">
        <f t="shared" si="54"/>
        <v>972</v>
      </c>
      <c r="F977" s="111" t="str">
        <f t="shared" si="55"/>
        <v>3CC</v>
      </c>
      <c r="G977" s="111" t="s">
        <v>357</v>
      </c>
      <c r="H977" s="111" t="str">
        <f t="shared" si="56"/>
        <v>00000000</v>
      </c>
      <c r="I977" s="111" t="s">
        <v>359</v>
      </c>
    </row>
    <row r="978" spans="1:9" ht="15" customHeight="1" x14ac:dyDescent="0.25">
      <c r="A978" s="111">
        <f t="shared" si="54"/>
        <v>973</v>
      </c>
      <c r="F978" s="111" t="str">
        <f t="shared" si="55"/>
        <v>3CD</v>
      </c>
      <c r="G978" s="111" t="s">
        <v>357</v>
      </c>
      <c r="H978" s="111" t="str">
        <f t="shared" si="56"/>
        <v>00000000</v>
      </c>
      <c r="I978" s="111" t="s">
        <v>359</v>
      </c>
    </row>
    <row r="979" spans="1:9" ht="15" customHeight="1" x14ac:dyDescent="0.25">
      <c r="A979" s="111">
        <f t="shared" si="54"/>
        <v>974</v>
      </c>
      <c r="F979" s="111" t="str">
        <f t="shared" si="55"/>
        <v>3CE</v>
      </c>
      <c r="G979" s="111" t="s">
        <v>357</v>
      </c>
      <c r="H979" s="111" t="str">
        <f t="shared" si="56"/>
        <v>00000000</v>
      </c>
      <c r="I979" s="111" t="s">
        <v>359</v>
      </c>
    </row>
    <row r="980" spans="1:9" ht="15" customHeight="1" x14ac:dyDescent="0.25">
      <c r="A980" s="111">
        <f t="shared" si="54"/>
        <v>975</v>
      </c>
      <c r="F980" s="111" t="str">
        <f t="shared" si="55"/>
        <v>3CF</v>
      </c>
      <c r="G980" s="111" t="s">
        <v>357</v>
      </c>
      <c r="H980" s="111" t="str">
        <f t="shared" si="56"/>
        <v>00000000</v>
      </c>
      <c r="I980" s="111" t="s">
        <v>359</v>
      </c>
    </row>
    <row r="981" spans="1:9" ht="15" customHeight="1" x14ac:dyDescent="0.25">
      <c r="A981" s="111">
        <f t="shared" si="54"/>
        <v>976</v>
      </c>
      <c r="F981" s="111" t="str">
        <f t="shared" si="55"/>
        <v>3D0</v>
      </c>
      <c r="G981" s="111" t="s">
        <v>357</v>
      </c>
      <c r="H981" s="111" t="str">
        <f t="shared" si="56"/>
        <v>00000000</v>
      </c>
      <c r="I981" s="111" t="s">
        <v>359</v>
      </c>
    </row>
    <row r="982" spans="1:9" ht="15" customHeight="1" x14ac:dyDescent="0.25">
      <c r="A982" s="111">
        <f t="shared" si="54"/>
        <v>977</v>
      </c>
      <c r="F982" s="111" t="str">
        <f t="shared" si="55"/>
        <v>3D1</v>
      </c>
      <c r="G982" s="111" t="s">
        <v>357</v>
      </c>
      <c r="H982" s="111" t="str">
        <f t="shared" si="56"/>
        <v>00000000</v>
      </c>
      <c r="I982" s="111" t="s">
        <v>359</v>
      </c>
    </row>
    <row r="983" spans="1:9" ht="15" customHeight="1" x14ac:dyDescent="0.25">
      <c r="A983" s="111">
        <f t="shared" si="54"/>
        <v>978</v>
      </c>
      <c r="F983" s="111" t="str">
        <f t="shared" si="55"/>
        <v>3D2</v>
      </c>
      <c r="G983" s="111" t="s">
        <v>357</v>
      </c>
      <c r="H983" s="111" t="str">
        <f t="shared" si="56"/>
        <v>00000000</v>
      </c>
      <c r="I983" s="111" t="s">
        <v>359</v>
      </c>
    </row>
    <row r="984" spans="1:9" ht="15" customHeight="1" x14ac:dyDescent="0.25">
      <c r="A984" s="111">
        <f t="shared" si="54"/>
        <v>979</v>
      </c>
      <c r="F984" s="111" t="str">
        <f t="shared" si="55"/>
        <v>3D3</v>
      </c>
      <c r="G984" s="111" t="s">
        <v>357</v>
      </c>
      <c r="H984" s="111" t="str">
        <f t="shared" si="56"/>
        <v>00000000</v>
      </c>
      <c r="I984" s="111" t="s">
        <v>359</v>
      </c>
    </row>
    <row r="985" spans="1:9" ht="15" customHeight="1" x14ac:dyDescent="0.25">
      <c r="A985" s="111">
        <f t="shared" si="54"/>
        <v>980</v>
      </c>
      <c r="F985" s="111" t="str">
        <f t="shared" si="55"/>
        <v>3D4</v>
      </c>
      <c r="G985" s="111" t="s">
        <v>357</v>
      </c>
      <c r="H985" s="111" t="str">
        <f t="shared" si="56"/>
        <v>00000000</v>
      </c>
      <c r="I985" s="111" t="s">
        <v>359</v>
      </c>
    </row>
    <row r="986" spans="1:9" ht="15" customHeight="1" x14ac:dyDescent="0.25">
      <c r="A986" s="111">
        <f t="shared" si="54"/>
        <v>981</v>
      </c>
      <c r="F986" s="111" t="str">
        <f t="shared" si="55"/>
        <v>3D5</v>
      </c>
      <c r="G986" s="111" t="s">
        <v>357</v>
      </c>
      <c r="H986" s="111" t="str">
        <f t="shared" si="56"/>
        <v>00000000</v>
      </c>
      <c r="I986" s="111" t="s">
        <v>359</v>
      </c>
    </row>
    <row r="987" spans="1:9" ht="15" customHeight="1" x14ac:dyDescent="0.25">
      <c r="A987" s="111">
        <f t="shared" si="54"/>
        <v>982</v>
      </c>
      <c r="F987" s="111" t="str">
        <f t="shared" si="55"/>
        <v>3D6</v>
      </c>
      <c r="G987" s="111" t="s">
        <v>357</v>
      </c>
      <c r="H987" s="111" t="str">
        <f t="shared" si="56"/>
        <v>00000000</v>
      </c>
      <c r="I987" s="111" t="s">
        <v>359</v>
      </c>
    </row>
    <row r="988" spans="1:9" ht="15" customHeight="1" x14ac:dyDescent="0.25">
      <c r="A988" s="111">
        <f t="shared" si="54"/>
        <v>983</v>
      </c>
      <c r="F988" s="111" t="str">
        <f t="shared" si="55"/>
        <v>3D7</v>
      </c>
      <c r="G988" s="111" t="s">
        <v>357</v>
      </c>
      <c r="H988" s="111" t="str">
        <f t="shared" si="56"/>
        <v>00000000</v>
      </c>
      <c r="I988" s="111" t="s">
        <v>359</v>
      </c>
    </row>
    <row r="989" spans="1:9" ht="15" customHeight="1" x14ac:dyDescent="0.25">
      <c r="A989" s="111">
        <f t="shared" si="54"/>
        <v>984</v>
      </c>
      <c r="F989" s="111" t="str">
        <f t="shared" si="55"/>
        <v>3D8</v>
      </c>
      <c r="G989" s="111" t="s">
        <v>357</v>
      </c>
      <c r="H989" s="111" t="str">
        <f t="shared" si="56"/>
        <v>00000000</v>
      </c>
      <c r="I989" s="111" t="s">
        <v>359</v>
      </c>
    </row>
    <row r="990" spans="1:9" ht="15" customHeight="1" x14ac:dyDescent="0.25">
      <c r="A990" s="111">
        <f t="shared" si="54"/>
        <v>985</v>
      </c>
      <c r="F990" s="111" t="str">
        <f t="shared" si="55"/>
        <v>3D9</v>
      </c>
      <c r="G990" s="111" t="s">
        <v>357</v>
      </c>
      <c r="H990" s="111" t="str">
        <f t="shared" si="56"/>
        <v>00000000</v>
      </c>
      <c r="I990" s="111" t="s">
        <v>359</v>
      </c>
    </row>
    <row r="991" spans="1:9" ht="15" customHeight="1" x14ac:dyDescent="0.25">
      <c r="A991" s="111">
        <f t="shared" si="54"/>
        <v>986</v>
      </c>
      <c r="F991" s="111" t="str">
        <f t="shared" si="55"/>
        <v>3DA</v>
      </c>
      <c r="G991" s="111" t="s">
        <v>357</v>
      </c>
      <c r="H991" s="111" t="str">
        <f t="shared" si="56"/>
        <v>00000000</v>
      </c>
      <c r="I991" s="111" t="s">
        <v>359</v>
      </c>
    </row>
    <row r="992" spans="1:9" ht="15" customHeight="1" x14ac:dyDescent="0.25">
      <c r="A992" s="111">
        <f t="shared" si="54"/>
        <v>987</v>
      </c>
      <c r="F992" s="111" t="str">
        <f t="shared" si="55"/>
        <v>3DB</v>
      </c>
      <c r="G992" s="111" t="s">
        <v>357</v>
      </c>
      <c r="H992" s="111" t="str">
        <f t="shared" si="56"/>
        <v>00000000</v>
      </c>
      <c r="I992" s="111" t="s">
        <v>359</v>
      </c>
    </row>
    <row r="993" spans="1:9" ht="15" customHeight="1" x14ac:dyDescent="0.25">
      <c r="A993" s="111">
        <f t="shared" si="54"/>
        <v>988</v>
      </c>
      <c r="F993" s="111" t="str">
        <f t="shared" si="55"/>
        <v>3DC</v>
      </c>
      <c r="G993" s="111" t="s">
        <v>357</v>
      </c>
      <c r="H993" s="111" t="str">
        <f t="shared" si="56"/>
        <v>00000000</v>
      </c>
      <c r="I993" s="111" t="s">
        <v>359</v>
      </c>
    </row>
    <row r="994" spans="1:9" ht="15" customHeight="1" x14ac:dyDescent="0.25">
      <c r="A994" s="111">
        <f t="shared" ref="A994" si="57">A993+1</f>
        <v>989</v>
      </c>
      <c r="F994" s="111" t="str">
        <f t="shared" si="55"/>
        <v>3DD</v>
      </c>
      <c r="G994" s="111" t="s">
        <v>357</v>
      </c>
      <c r="H994" s="111" t="str">
        <f t="shared" si="56"/>
        <v>00000000</v>
      </c>
      <c r="I994" s="111" t="s">
        <v>359</v>
      </c>
    </row>
    <row r="995" spans="1:9" ht="15" customHeight="1" x14ac:dyDescent="0.25">
      <c r="A995" s="111">
        <f t="shared" ref="A995" si="58">A994+1</f>
        <v>990</v>
      </c>
      <c r="F995" s="111" t="str">
        <f t="shared" si="55"/>
        <v>3DE</v>
      </c>
      <c r="G995" s="111" t="s">
        <v>357</v>
      </c>
      <c r="H995" s="111" t="str">
        <f t="shared" si="56"/>
        <v>00000000</v>
      </c>
      <c r="I995" s="111" t="s">
        <v>359</v>
      </c>
    </row>
    <row r="996" spans="1:9" ht="15" customHeight="1" x14ac:dyDescent="0.25">
      <c r="A996" s="111">
        <f t="shared" ref="A996" si="59">A995+1</f>
        <v>991</v>
      </c>
      <c r="F996" s="111" t="str">
        <f t="shared" si="55"/>
        <v>3DF</v>
      </c>
      <c r="G996" s="111" t="s">
        <v>357</v>
      </c>
      <c r="H996" s="111" t="str">
        <f t="shared" si="56"/>
        <v>00000000</v>
      </c>
      <c r="I996" s="111" t="s">
        <v>359</v>
      </c>
    </row>
    <row r="997" spans="1:9" ht="15" customHeight="1" x14ac:dyDescent="0.25">
      <c r="A997" s="111">
        <f t="shared" ref="A997" si="60">A996+1</f>
        <v>992</v>
      </c>
      <c r="F997" s="111" t="str">
        <f t="shared" si="55"/>
        <v>3E0</v>
      </c>
      <c r="G997" s="111" t="s">
        <v>357</v>
      </c>
      <c r="H997" s="111" t="str">
        <f t="shared" si="56"/>
        <v>00000000</v>
      </c>
      <c r="I997" s="111" t="s">
        <v>359</v>
      </c>
    </row>
    <row r="998" spans="1:9" ht="15" customHeight="1" x14ac:dyDescent="0.25">
      <c r="A998" s="111">
        <f t="shared" ref="A998" si="61">A997+1</f>
        <v>993</v>
      </c>
      <c r="F998" s="111" t="str">
        <f t="shared" si="55"/>
        <v>3E1</v>
      </c>
      <c r="G998" s="111" t="s">
        <v>357</v>
      </c>
      <c r="H998" s="111" t="str">
        <f t="shared" si="56"/>
        <v>00000000</v>
      </c>
      <c r="I998" s="111" t="s">
        <v>359</v>
      </c>
    </row>
    <row r="999" spans="1:9" ht="15" customHeight="1" x14ac:dyDescent="0.25">
      <c r="A999" s="111">
        <f t="shared" ref="A999" si="62">A998+1</f>
        <v>994</v>
      </c>
      <c r="F999" s="111" t="str">
        <f t="shared" si="55"/>
        <v>3E2</v>
      </c>
      <c r="G999" s="111" t="s">
        <v>357</v>
      </c>
      <c r="H999" s="111" t="str">
        <f t="shared" si="56"/>
        <v>00000000</v>
      </c>
      <c r="I999" s="111" t="s">
        <v>359</v>
      </c>
    </row>
    <row r="1000" spans="1:9" ht="15" customHeight="1" x14ac:dyDescent="0.25">
      <c r="A1000" s="111">
        <f t="shared" ref="A1000" si="63">A999+1</f>
        <v>995</v>
      </c>
      <c r="F1000" s="111" t="str">
        <f t="shared" si="55"/>
        <v>3E3</v>
      </c>
      <c r="G1000" s="111" t="s">
        <v>357</v>
      </c>
      <c r="H1000" s="111" t="str">
        <f t="shared" si="56"/>
        <v>00000000</v>
      </c>
      <c r="I1000" s="111" t="s">
        <v>359</v>
      </c>
    </row>
    <row r="1001" spans="1:9" ht="15" customHeight="1" x14ac:dyDescent="0.25">
      <c r="A1001" s="111">
        <f t="shared" ref="A1001" si="64">A1000+1</f>
        <v>996</v>
      </c>
      <c r="F1001" s="111" t="str">
        <f t="shared" si="55"/>
        <v>3E4</v>
      </c>
      <c r="G1001" s="111" t="s">
        <v>357</v>
      </c>
      <c r="H1001" s="111" t="str">
        <f t="shared" si="56"/>
        <v>00000000</v>
      </c>
      <c r="I1001" s="111" t="s">
        <v>359</v>
      </c>
    </row>
    <row r="1002" spans="1:9" ht="15" customHeight="1" x14ac:dyDescent="0.25">
      <c r="A1002" s="111">
        <f t="shared" ref="A1002" si="65">A1001+1</f>
        <v>997</v>
      </c>
      <c r="F1002" s="111" t="str">
        <f t="shared" si="55"/>
        <v>3E5</v>
      </c>
      <c r="G1002" s="111" t="s">
        <v>357</v>
      </c>
      <c r="H1002" s="111" t="str">
        <f t="shared" si="56"/>
        <v>00000000</v>
      </c>
      <c r="I1002" s="111" t="s">
        <v>359</v>
      </c>
    </row>
    <row r="1003" spans="1:9" ht="15" customHeight="1" x14ac:dyDescent="0.25">
      <c r="A1003" s="111">
        <f t="shared" ref="A1003" si="66">A1002+1</f>
        <v>998</v>
      </c>
      <c r="F1003" s="111" t="str">
        <f t="shared" si="55"/>
        <v>3E6</v>
      </c>
      <c r="G1003" s="111" t="s">
        <v>357</v>
      </c>
      <c r="H1003" s="111" t="str">
        <f t="shared" si="56"/>
        <v>00000000</v>
      </c>
      <c r="I1003" s="111" t="s">
        <v>359</v>
      </c>
    </row>
    <row r="1004" spans="1:9" ht="15" customHeight="1" x14ac:dyDescent="0.25">
      <c r="A1004" s="111">
        <f t="shared" ref="A1004" si="67">A1003+1</f>
        <v>999</v>
      </c>
      <c r="F1004" s="111" t="str">
        <f t="shared" si="55"/>
        <v>3E7</v>
      </c>
      <c r="G1004" s="111" t="s">
        <v>357</v>
      </c>
      <c r="H1004" s="111" t="str">
        <f t="shared" si="56"/>
        <v>00000000</v>
      </c>
      <c r="I1004" s="111" t="s">
        <v>359</v>
      </c>
    </row>
    <row r="1005" spans="1:9" ht="15" customHeight="1" x14ac:dyDescent="0.25">
      <c r="A1005" s="111">
        <f t="shared" ref="A1005" si="68">A1004+1</f>
        <v>1000</v>
      </c>
      <c r="F1005" s="111" t="str">
        <f t="shared" si="55"/>
        <v>3E8</v>
      </c>
      <c r="G1005" s="111" t="s">
        <v>357</v>
      </c>
      <c r="H1005" s="111" t="str">
        <f t="shared" si="56"/>
        <v>00000000</v>
      </c>
      <c r="I1005" s="111" t="s">
        <v>359</v>
      </c>
    </row>
    <row r="1006" spans="1:9" ht="15" customHeight="1" x14ac:dyDescent="0.25">
      <c r="A1006" s="111">
        <f t="shared" ref="A1006" si="69">A1005+1</f>
        <v>1001</v>
      </c>
      <c r="F1006" s="111" t="str">
        <f t="shared" si="55"/>
        <v>3E9</v>
      </c>
      <c r="G1006" s="111" t="s">
        <v>357</v>
      </c>
      <c r="H1006" s="111" t="str">
        <f t="shared" si="56"/>
        <v>00000000</v>
      </c>
      <c r="I1006" s="111" t="s">
        <v>359</v>
      </c>
    </row>
    <row r="1007" spans="1:9" ht="15" customHeight="1" x14ac:dyDescent="0.25">
      <c r="A1007" s="111">
        <f t="shared" ref="A1007" si="70">A1006+1</f>
        <v>1002</v>
      </c>
      <c r="F1007" s="111" t="str">
        <f t="shared" si="55"/>
        <v>3EA</v>
      </c>
      <c r="G1007" s="111" t="s">
        <v>357</v>
      </c>
      <c r="H1007" s="111" t="str">
        <f t="shared" si="56"/>
        <v>00000000</v>
      </c>
      <c r="I1007" s="111" t="s">
        <v>359</v>
      </c>
    </row>
    <row r="1008" spans="1:9" ht="15" customHeight="1" x14ac:dyDescent="0.25">
      <c r="A1008" s="111">
        <f t="shared" ref="A1008" si="71">A1007+1</f>
        <v>1003</v>
      </c>
      <c r="F1008" s="111" t="str">
        <f t="shared" si="55"/>
        <v>3EB</v>
      </c>
      <c r="G1008" s="111" t="s">
        <v>357</v>
      </c>
      <c r="H1008" s="111" t="str">
        <f t="shared" si="56"/>
        <v>00000000</v>
      </c>
      <c r="I1008" s="111" t="s">
        <v>359</v>
      </c>
    </row>
    <row r="1009" spans="1:9" ht="15" customHeight="1" x14ac:dyDescent="0.25">
      <c r="A1009" s="111">
        <f t="shared" ref="A1009" si="72">A1008+1</f>
        <v>1004</v>
      </c>
      <c r="F1009" s="111" t="str">
        <f t="shared" si="55"/>
        <v>3EC</v>
      </c>
      <c r="G1009" s="111" t="s">
        <v>357</v>
      </c>
      <c r="H1009" s="111" t="str">
        <f t="shared" si="56"/>
        <v>00000000</v>
      </c>
      <c r="I1009" s="111" t="s">
        <v>359</v>
      </c>
    </row>
    <row r="1010" spans="1:9" ht="15" customHeight="1" x14ac:dyDescent="0.25">
      <c r="A1010" s="111">
        <f t="shared" ref="A1010" si="73">A1009+1</f>
        <v>1005</v>
      </c>
      <c r="F1010" s="111" t="str">
        <f t="shared" si="55"/>
        <v>3ED</v>
      </c>
      <c r="G1010" s="111" t="s">
        <v>357</v>
      </c>
      <c r="H1010" s="111" t="str">
        <f t="shared" si="56"/>
        <v>00000000</v>
      </c>
      <c r="I1010" s="111" t="s">
        <v>359</v>
      </c>
    </row>
    <row r="1011" spans="1:9" ht="15" customHeight="1" x14ac:dyDescent="0.25">
      <c r="A1011" s="111">
        <f t="shared" ref="A1011" si="74">A1010+1</f>
        <v>1006</v>
      </c>
      <c r="F1011" s="111" t="str">
        <f t="shared" si="55"/>
        <v>3EE</v>
      </c>
      <c r="G1011" s="111" t="s">
        <v>357</v>
      </c>
      <c r="H1011" s="111" t="str">
        <f t="shared" si="56"/>
        <v>00000000</v>
      </c>
      <c r="I1011" s="111" t="s">
        <v>359</v>
      </c>
    </row>
    <row r="1012" spans="1:9" ht="15" customHeight="1" x14ac:dyDescent="0.25">
      <c r="A1012" s="111">
        <f t="shared" ref="A1012" si="75">A1011+1</f>
        <v>1007</v>
      </c>
      <c r="F1012" s="111" t="str">
        <f t="shared" si="55"/>
        <v>3EF</v>
      </c>
      <c r="G1012" s="111" t="s">
        <v>357</v>
      </c>
      <c r="H1012" s="111" t="str">
        <f t="shared" si="56"/>
        <v>00000000</v>
      </c>
      <c r="I1012" s="111" t="s">
        <v>359</v>
      </c>
    </row>
    <row r="1013" spans="1:9" ht="15" customHeight="1" x14ac:dyDescent="0.25">
      <c r="A1013" s="111">
        <f t="shared" ref="A1013" si="76">A1012+1</f>
        <v>1008</v>
      </c>
      <c r="F1013" s="111" t="str">
        <f t="shared" si="55"/>
        <v>3F0</v>
      </c>
      <c r="G1013" s="111" t="s">
        <v>357</v>
      </c>
      <c r="H1013" s="111" t="str">
        <f t="shared" si="56"/>
        <v>00000000</v>
      </c>
      <c r="I1013" s="111" t="s">
        <v>359</v>
      </c>
    </row>
    <row r="1014" spans="1:9" ht="15" customHeight="1" x14ac:dyDescent="0.25">
      <c r="A1014" s="111">
        <f t="shared" ref="A1014" si="77">A1013+1</f>
        <v>1009</v>
      </c>
      <c r="F1014" s="111" t="str">
        <f t="shared" si="55"/>
        <v>3F1</v>
      </c>
      <c r="G1014" s="111" t="s">
        <v>357</v>
      </c>
      <c r="H1014" s="111" t="str">
        <f t="shared" si="56"/>
        <v>00000000</v>
      </c>
      <c r="I1014" s="111" t="s">
        <v>359</v>
      </c>
    </row>
    <row r="1015" spans="1:9" ht="15" customHeight="1" x14ac:dyDescent="0.25">
      <c r="A1015" s="111">
        <f t="shared" ref="A1015" si="78">A1014+1</f>
        <v>1010</v>
      </c>
      <c r="F1015" s="111" t="str">
        <f t="shared" si="55"/>
        <v>3F2</v>
      </c>
      <c r="G1015" s="111" t="s">
        <v>357</v>
      </c>
      <c r="H1015" s="111" t="str">
        <f t="shared" si="56"/>
        <v>00000000</v>
      </c>
      <c r="I1015" s="111" t="s">
        <v>359</v>
      </c>
    </row>
    <row r="1016" spans="1:9" ht="15" customHeight="1" x14ac:dyDescent="0.25">
      <c r="A1016" s="111">
        <f t="shared" ref="A1016:A1028" si="79">A1015+1</f>
        <v>1011</v>
      </c>
      <c r="F1016" s="111" t="str">
        <f t="shared" si="55"/>
        <v>3F3</v>
      </c>
      <c r="G1016" s="111" t="s">
        <v>357</v>
      </c>
      <c r="H1016" s="111" t="str">
        <f t="shared" si="56"/>
        <v>00000000</v>
      </c>
      <c r="I1016" s="111" t="s">
        <v>359</v>
      </c>
    </row>
    <row r="1017" spans="1:9" ht="15" customHeight="1" x14ac:dyDescent="0.25">
      <c r="A1017" s="111">
        <f t="shared" si="79"/>
        <v>1012</v>
      </c>
      <c r="F1017" s="111" t="str">
        <f t="shared" si="55"/>
        <v>3F4</v>
      </c>
      <c r="G1017" s="111" t="s">
        <v>357</v>
      </c>
      <c r="H1017" s="111" t="str">
        <f t="shared" si="56"/>
        <v>00000000</v>
      </c>
      <c r="I1017" s="111" t="s">
        <v>359</v>
      </c>
    </row>
    <row r="1018" spans="1:9" ht="15" customHeight="1" x14ac:dyDescent="0.25">
      <c r="A1018" s="111">
        <f t="shared" si="79"/>
        <v>1013</v>
      </c>
      <c r="F1018" s="111" t="str">
        <f t="shared" si="55"/>
        <v>3F5</v>
      </c>
      <c r="G1018" s="111" t="s">
        <v>357</v>
      </c>
      <c r="H1018" s="111" t="str">
        <f t="shared" si="56"/>
        <v>00000000</v>
      </c>
      <c r="I1018" s="111" t="s">
        <v>359</v>
      </c>
    </row>
    <row r="1019" spans="1:9" ht="15" customHeight="1" x14ac:dyDescent="0.25">
      <c r="A1019" s="111">
        <f t="shared" si="79"/>
        <v>1014</v>
      </c>
      <c r="F1019" s="111" t="str">
        <f t="shared" si="55"/>
        <v>3F6</v>
      </c>
      <c r="G1019" s="111" t="s">
        <v>357</v>
      </c>
      <c r="H1019" s="111" t="str">
        <f t="shared" si="56"/>
        <v>00000000</v>
      </c>
      <c r="I1019" s="111" t="s">
        <v>359</v>
      </c>
    </row>
    <row r="1020" spans="1:9" ht="15" customHeight="1" x14ac:dyDescent="0.25">
      <c r="A1020" s="111">
        <f t="shared" si="79"/>
        <v>1015</v>
      </c>
      <c r="F1020" s="111" t="str">
        <f t="shared" si="55"/>
        <v>3F7</v>
      </c>
      <c r="G1020" s="111" t="s">
        <v>357</v>
      </c>
      <c r="H1020" s="111" t="str">
        <f t="shared" si="56"/>
        <v>00000000</v>
      </c>
      <c r="I1020" s="111" t="s">
        <v>359</v>
      </c>
    </row>
    <row r="1021" spans="1:9" ht="15" customHeight="1" x14ac:dyDescent="0.25">
      <c r="A1021" s="111">
        <f t="shared" si="79"/>
        <v>1016</v>
      </c>
      <c r="F1021" s="111" t="str">
        <f t="shared" si="55"/>
        <v>3F8</v>
      </c>
      <c r="G1021" s="111" t="s">
        <v>357</v>
      </c>
      <c r="H1021" s="111" t="str">
        <f t="shared" si="56"/>
        <v>00000000</v>
      </c>
      <c r="I1021" s="111" t="s">
        <v>359</v>
      </c>
    </row>
    <row r="1022" spans="1:9" ht="15" customHeight="1" x14ac:dyDescent="0.25">
      <c r="A1022" s="111">
        <f t="shared" si="79"/>
        <v>1017</v>
      </c>
      <c r="F1022" s="111" t="str">
        <f t="shared" ref="F1022:F1028" si="80">DEC2HEX(A1022,3)</f>
        <v>3F9</v>
      </c>
      <c r="G1022" s="111" t="s">
        <v>357</v>
      </c>
      <c r="H1022" s="111" t="str">
        <f t="shared" ref="H1022:H1028" si="81">DEC2HEX(HEX2DEC(B1022),8)</f>
        <v>00000000</v>
      </c>
      <c r="I1022" s="111" t="s">
        <v>359</v>
      </c>
    </row>
    <row r="1023" spans="1:9" ht="15" customHeight="1" x14ac:dyDescent="0.25">
      <c r="A1023" s="111">
        <f t="shared" si="79"/>
        <v>1018</v>
      </c>
      <c r="F1023" s="111" t="str">
        <f t="shared" si="80"/>
        <v>3FA</v>
      </c>
      <c r="G1023" s="111" t="s">
        <v>357</v>
      </c>
      <c r="H1023" s="111" t="str">
        <f t="shared" si="81"/>
        <v>00000000</v>
      </c>
      <c r="I1023" s="111" t="s">
        <v>359</v>
      </c>
    </row>
    <row r="1024" spans="1:9" ht="15" customHeight="1" x14ac:dyDescent="0.25">
      <c r="A1024" s="111">
        <f t="shared" si="79"/>
        <v>1019</v>
      </c>
      <c r="F1024" s="111" t="str">
        <f t="shared" si="80"/>
        <v>3FB</v>
      </c>
      <c r="G1024" s="111" t="s">
        <v>357</v>
      </c>
      <c r="H1024" s="111" t="str">
        <f t="shared" si="81"/>
        <v>00000000</v>
      </c>
      <c r="I1024" s="111" t="s">
        <v>359</v>
      </c>
    </row>
    <row r="1025" spans="1:9" ht="15" customHeight="1" x14ac:dyDescent="0.25">
      <c r="A1025" s="111">
        <f t="shared" si="79"/>
        <v>1020</v>
      </c>
      <c r="F1025" s="111" t="str">
        <f t="shared" si="80"/>
        <v>3FC</v>
      </c>
      <c r="G1025" s="111" t="s">
        <v>357</v>
      </c>
      <c r="H1025" s="111" t="str">
        <f t="shared" si="81"/>
        <v>00000000</v>
      </c>
      <c r="I1025" s="111" t="s">
        <v>359</v>
      </c>
    </row>
    <row r="1026" spans="1:9" ht="15" customHeight="1" x14ac:dyDescent="0.25">
      <c r="A1026" s="111">
        <f t="shared" si="79"/>
        <v>1021</v>
      </c>
      <c r="F1026" s="111" t="str">
        <f t="shared" si="80"/>
        <v>3FD</v>
      </c>
      <c r="G1026" s="111" t="s">
        <v>357</v>
      </c>
      <c r="H1026" s="111" t="str">
        <f t="shared" si="81"/>
        <v>00000000</v>
      </c>
      <c r="I1026" s="111" t="s">
        <v>359</v>
      </c>
    </row>
    <row r="1027" spans="1:9" ht="15" customHeight="1" x14ac:dyDescent="0.25">
      <c r="A1027" s="111">
        <f t="shared" si="79"/>
        <v>1022</v>
      </c>
      <c r="F1027" s="111" t="str">
        <f t="shared" si="80"/>
        <v>3FE</v>
      </c>
      <c r="G1027" s="111" t="s">
        <v>357</v>
      </c>
      <c r="H1027" s="111" t="str">
        <f t="shared" si="81"/>
        <v>00000000</v>
      </c>
      <c r="I1027" s="111" t="s">
        <v>359</v>
      </c>
    </row>
    <row r="1028" spans="1:9" ht="15" customHeight="1" x14ac:dyDescent="0.25">
      <c r="A1028" s="111">
        <f t="shared" si="79"/>
        <v>1023</v>
      </c>
      <c r="F1028" s="111" t="str">
        <f t="shared" si="80"/>
        <v>3FF</v>
      </c>
      <c r="G1028" s="111" t="s">
        <v>357</v>
      </c>
      <c r="H1028" s="111" t="str">
        <f t="shared" si="81"/>
        <v>00000000</v>
      </c>
      <c r="I1028" s="111" t="s">
        <v>359</v>
      </c>
    </row>
    <row r="1029" spans="1:9" ht="15" customHeight="1" x14ac:dyDescent="0.25">
      <c r="F1029" s="111" t="s">
        <v>373</v>
      </c>
      <c r="G1029" s="111" t="s">
        <v>357</v>
      </c>
      <c r="H1029" s="111" t="s">
        <v>374</v>
      </c>
      <c r="I1029" s="111" t="s">
        <v>359</v>
      </c>
    </row>
  </sheetData>
  <pageMargins left="0.7" right="0.7" top="0.75" bottom="0.75" header="0.3" footer="0.3"/>
  <pageSetup paperSize="9" orientation="portrait" horizontalDpi="300" verticalDpi="300" r:id="rId1"/>
  <drawing r:id="rId2"/>
  <legacyDrawing r:id="rId3"/>
  <oleObjects>
    <mc:AlternateContent xmlns:mc="http://schemas.openxmlformats.org/markup-compatibility/2006">
      <mc:Choice Requires="x14">
        <oleObject progId="Visio.Drawing.11" shapeId="14337" r:id="rId4">
          <objectPr defaultSize="0" autoPict="0" r:id="rId5">
            <anchor moveWithCells="1">
              <from>
                <xdr:col>0</xdr:col>
                <xdr:colOff>0</xdr:colOff>
                <xdr:row>0</xdr:row>
                <xdr:rowOff>0</xdr:rowOff>
              </from>
              <to>
                <xdr:col>1</xdr:col>
                <xdr:colOff>0</xdr:colOff>
                <xdr:row>3</xdr:row>
                <xdr:rowOff>161925</xdr:rowOff>
              </to>
            </anchor>
          </objectPr>
        </oleObject>
      </mc:Choice>
      <mc:Fallback>
        <oleObject progId="Visio.Drawing.11" shapeId="14337" r:id="rId4"/>
      </mc:Fallback>
    </mc:AlternateContent>
  </oleObjec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L883"/>
  <sheetViews>
    <sheetView topLeftCell="B1" zoomScaleNormal="100" workbookViewId="0">
      <pane ySplit="2" topLeftCell="A760" activePane="bottomLeft" state="frozen"/>
      <selection pane="bottomLeft" activeCell="B815" sqref="B815:L815"/>
    </sheetView>
  </sheetViews>
  <sheetFormatPr defaultRowHeight="15" outlineLevelRow="1" x14ac:dyDescent="0.25"/>
  <cols>
    <col min="1" max="1" width="28.5703125" style="5" customWidth="1"/>
    <col min="2" max="9" width="17.28515625" style="5" customWidth="1"/>
    <col min="10" max="16384" width="9.140625" style="5"/>
  </cols>
  <sheetData>
    <row r="1" spans="1:12" ht="18.75" x14ac:dyDescent="0.3">
      <c r="J1" s="55" t="s">
        <v>22</v>
      </c>
    </row>
    <row r="2" spans="1:12" ht="39" customHeight="1" thickBot="1" x14ac:dyDescent="0.3">
      <c r="A2" s="35"/>
      <c r="B2" s="35"/>
      <c r="C2" s="35"/>
      <c r="D2" s="35"/>
      <c r="E2" s="35"/>
      <c r="F2" s="35"/>
      <c r="G2" s="35"/>
      <c r="H2" s="35"/>
      <c r="I2" s="35"/>
      <c r="J2" s="50" t="s">
        <v>164</v>
      </c>
      <c r="K2" s="35"/>
      <c r="L2" s="35"/>
    </row>
    <row r="3" spans="1:12" ht="16.5" thickTop="1" thickBot="1" x14ac:dyDescent="0.3">
      <c r="B3" s="18"/>
      <c r="C3" s="18"/>
      <c r="D3" s="18"/>
      <c r="E3" s="18"/>
      <c r="F3" s="18"/>
      <c r="G3" s="18"/>
      <c r="H3" s="18"/>
      <c r="I3" s="18"/>
      <c r="J3" s="18"/>
      <c r="K3" s="18"/>
    </row>
    <row r="4" spans="1:12" ht="16.5" thickTop="1" thickBot="1" x14ac:dyDescent="0.3">
      <c r="A4" s="53" t="s">
        <v>201</v>
      </c>
      <c r="B4" s="53">
        <v>0</v>
      </c>
      <c r="C4" s="54" t="s">
        <v>230</v>
      </c>
      <c r="D4" s="53" t="s">
        <v>229</v>
      </c>
      <c r="E4" s="53"/>
      <c r="F4" s="54" t="s">
        <v>231</v>
      </c>
      <c r="G4" s="53" t="s">
        <v>227</v>
      </c>
      <c r="H4" s="53"/>
      <c r="I4" s="53"/>
      <c r="J4" s="53"/>
      <c r="K4" s="53"/>
      <c r="L4" s="53"/>
    </row>
    <row r="5" spans="1:12" s="82" customFormat="1" ht="67.5" hidden="1" customHeight="1" outlineLevel="1" thickTop="1" x14ac:dyDescent="0.25">
      <c r="A5" s="94" t="s">
        <v>59</v>
      </c>
      <c r="B5" s="120" t="s">
        <v>272</v>
      </c>
      <c r="C5" s="120"/>
      <c r="D5" s="120"/>
      <c r="E5" s="120"/>
      <c r="F5" s="120"/>
      <c r="G5" s="120"/>
      <c r="H5" s="120"/>
      <c r="I5" s="120"/>
      <c r="J5" s="120"/>
      <c r="K5" s="120"/>
      <c r="L5" s="120"/>
    </row>
    <row r="6" spans="1:12" hidden="1" outlineLevel="1" x14ac:dyDescent="0.25">
      <c r="B6" s="82"/>
      <c r="C6" s="82"/>
      <c r="D6" s="82"/>
      <c r="E6" s="82"/>
      <c r="F6" s="82"/>
      <c r="G6" s="82"/>
      <c r="H6" s="82"/>
      <c r="I6" s="82"/>
      <c r="J6" s="82"/>
      <c r="K6" s="82"/>
      <c r="L6" s="82"/>
    </row>
    <row r="7" spans="1:12" hidden="1" outlineLevel="1" x14ac:dyDescent="0.25">
      <c r="A7" s="1" t="s">
        <v>270</v>
      </c>
      <c r="B7" s="18"/>
      <c r="C7" s="44" t="s">
        <v>164</v>
      </c>
      <c r="D7" s="18"/>
      <c r="E7" s="18"/>
      <c r="F7" s="18"/>
      <c r="G7" s="18"/>
      <c r="H7" s="18"/>
      <c r="I7" s="18"/>
      <c r="J7" s="18"/>
      <c r="K7" s="18"/>
    </row>
    <row r="8" spans="1:12" hidden="1" outlineLevel="1" x14ac:dyDescent="0.25">
      <c r="A8" s="5" t="s">
        <v>202</v>
      </c>
      <c r="B8" s="18">
        <v>8</v>
      </c>
      <c r="C8" s="18" t="s">
        <v>290</v>
      </c>
      <c r="D8" s="18">
        <v>110</v>
      </c>
      <c r="E8" s="18" t="s">
        <v>292</v>
      </c>
      <c r="F8" s="18"/>
      <c r="G8" s="18"/>
      <c r="H8" s="18"/>
      <c r="I8" s="18"/>
      <c r="J8" s="18"/>
      <c r="K8" s="18"/>
    </row>
    <row r="9" spans="1:12" hidden="1" outlineLevel="1" x14ac:dyDescent="0.25">
      <c r="A9" s="5" t="s">
        <v>203</v>
      </c>
      <c r="B9" s="18" t="s">
        <v>98</v>
      </c>
      <c r="C9" s="18" t="s">
        <v>291</v>
      </c>
      <c r="D9" s="18">
        <v>0</v>
      </c>
      <c r="E9" s="18"/>
      <c r="F9" s="18"/>
      <c r="G9" s="18"/>
      <c r="H9" s="18"/>
      <c r="I9" s="18"/>
      <c r="J9" s="18"/>
      <c r="K9" s="18"/>
    </row>
    <row r="10" spans="1:12" hidden="1" outlineLevel="1" x14ac:dyDescent="0.25">
      <c r="B10" s="18"/>
      <c r="C10" s="18"/>
      <c r="D10" s="18"/>
      <c r="E10" s="18"/>
      <c r="F10" s="18"/>
      <c r="G10" s="18"/>
      <c r="H10" s="18"/>
      <c r="I10" s="18"/>
      <c r="J10" s="18"/>
      <c r="K10" s="18"/>
    </row>
    <row r="11" spans="1:12" hidden="1" outlineLevel="1" x14ac:dyDescent="0.25">
      <c r="A11" s="1" t="s">
        <v>207</v>
      </c>
      <c r="B11" s="18"/>
      <c r="C11" s="18"/>
      <c r="D11" s="18"/>
      <c r="E11" s="18"/>
      <c r="F11" s="18"/>
      <c r="G11" s="18"/>
      <c r="H11" s="18"/>
      <c r="I11" s="18"/>
      <c r="J11" s="18"/>
      <c r="K11" s="18"/>
    </row>
    <row r="12" spans="1:12" hidden="1" outlineLevel="1" x14ac:dyDescent="0.25">
      <c r="A12" s="5" t="s">
        <v>210</v>
      </c>
      <c r="B12" s="18">
        <v>0</v>
      </c>
      <c r="C12" s="18">
        <f>B12+1</f>
        <v>1</v>
      </c>
      <c r="D12" s="18">
        <f t="shared" ref="D12:I12" si="0">C12+1</f>
        <v>2</v>
      </c>
      <c r="E12" s="18">
        <f t="shared" si="0"/>
        <v>3</v>
      </c>
      <c r="F12" s="18">
        <f t="shared" si="0"/>
        <v>4</v>
      </c>
      <c r="G12" s="18">
        <f t="shared" si="0"/>
        <v>5</v>
      </c>
      <c r="H12" s="18">
        <f t="shared" si="0"/>
        <v>6</v>
      </c>
      <c r="I12" s="18">
        <f t="shared" si="0"/>
        <v>7</v>
      </c>
      <c r="J12" s="18"/>
      <c r="K12" s="18"/>
      <c r="L12" s="18"/>
    </row>
    <row r="13" spans="1:12" hidden="1" outlineLevel="1" x14ac:dyDescent="0.25">
      <c r="A13" s="5" t="s">
        <v>194</v>
      </c>
      <c r="B13" s="18"/>
      <c r="C13" s="18"/>
      <c r="D13" s="18"/>
      <c r="E13" s="18"/>
      <c r="F13" s="18"/>
      <c r="G13" s="18"/>
      <c r="H13" s="18"/>
      <c r="I13" s="18"/>
      <c r="J13" s="18"/>
      <c r="K13" s="18"/>
    </row>
    <row r="14" spans="1:12" s="1" customFormat="1" hidden="1" outlineLevel="1" x14ac:dyDescent="0.25">
      <c r="A14" s="5" t="s">
        <v>195</v>
      </c>
      <c r="B14" s="18"/>
      <c r="C14" s="18"/>
      <c r="D14" s="18"/>
      <c r="E14" s="18"/>
      <c r="F14" s="18"/>
      <c r="G14" s="18"/>
      <c r="H14" s="18"/>
      <c r="I14" s="18"/>
      <c r="J14" s="18"/>
      <c r="K14" s="18"/>
    </row>
    <row r="15" spans="1:12" hidden="1" outlineLevel="1" x14ac:dyDescent="0.25">
      <c r="A15" s="5" t="s">
        <v>200</v>
      </c>
      <c r="B15" s="18"/>
      <c r="C15" s="18"/>
      <c r="D15" s="18"/>
      <c r="E15" s="18"/>
      <c r="F15" s="18"/>
      <c r="G15" s="18"/>
      <c r="H15" s="18"/>
      <c r="I15" s="18"/>
      <c r="J15" s="18"/>
      <c r="K15" s="18"/>
    </row>
    <row r="16" spans="1:12" hidden="1" outlineLevel="1" x14ac:dyDescent="0.25">
      <c r="A16" s="5" t="s">
        <v>196</v>
      </c>
      <c r="B16" s="18"/>
      <c r="C16" s="18"/>
      <c r="D16" s="18"/>
      <c r="E16" s="18"/>
      <c r="F16" s="18"/>
      <c r="G16" s="18"/>
      <c r="H16" s="18"/>
      <c r="I16" s="18"/>
      <c r="J16" s="18"/>
      <c r="K16" s="18"/>
    </row>
    <row r="17" spans="1:12" hidden="1" outlineLevel="1" x14ac:dyDescent="0.25">
      <c r="A17" s="5" t="s">
        <v>197</v>
      </c>
      <c r="B17" s="18"/>
      <c r="C17" s="18"/>
      <c r="D17" s="18"/>
      <c r="E17" s="18"/>
      <c r="F17" s="18"/>
      <c r="G17" s="18"/>
      <c r="H17" s="18"/>
      <c r="I17" s="18"/>
      <c r="J17" s="18"/>
      <c r="K17" s="18"/>
    </row>
    <row r="18" spans="1:12" hidden="1" outlineLevel="1" x14ac:dyDescent="0.25">
      <c r="A18" s="5" t="s">
        <v>198</v>
      </c>
      <c r="B18" s="18"/>
      <c r="C18" s="18"/>
      <c r="D18" s="18"/>
      <c r="E18" s="18"/>
      <c r="F18" s="18"/>
      <c r="G18" s="18"/>
      <c r="H18" s="18"/>
      <c r="I18" s="18"/>
      <c r="J18" s="18"/>
      <c r="K18" s="18"/>
    </row>
    <row r="19" spans="1:12" hidden="1" outlineLevel="1" x14ac:dyDescent="0.25">
      <c r="A19" s="5" t="s">
        <v>199</v>
      </c>
      <c r="B19" s="58">
        <v>0</v>
      </c>
      <c r="C19" s="58">
        <v>0</v>
      </c>
      <c r="D19" s="58">
        <v>0</v>
      </c>
      <c r="E19" s="58">
        <v>0</v>
      </c>
      <c r="F19" s="58">
        <v>0</v>
      </c>
      <c r="G19" s="58">
        <v>0</v>
      </c>
      <c r="H19" s="58">
        <v>0</v>
      </c>
      <c r="I19" s="58">
        <v>0</v>
      </c>
      <c r="J19" s="58"/>
      <c r="K19" s="58"/>
    </row>
    <row r="20" spans="1:12" hidden="1" outlineLevel="1" x14ac:dyDescent="0.25">
      <c r="B20" s="18"/>
      <c r="C20" s="18"/>
      <c r="D20" s="18"/>
      <c r="E20" s="18"/>
      <c r="F20" s="18"/>
      <c r="G20" s="18"/>
      <c r="H20" s="18"/>
      <c r="I20" s="18"/>
      <c r="J20" s="18"/>
      <c r="K20" s="18"/>
    </row>
    <row r="21" spans="1:12" hidden="1" outlineLevel="1" x14ac:dyDescent="0.25">
      <c r="A21" s="1" t="s">
        <v>212</v>
      </c>
      <c r="B21" s="18"/>
      <c r="C21" s="18"/>
      <c r="D21" s="18"/>
      <c r="E21" s="18"/>
      <c r="F21" s="18"/>
      <c r="G21" s="18"/>
      <c r="H21" s="18"/>
      <c r="I21" s="18"/>
      <c r="J21" s="18"/>
      <c r="K21" s="18"/>
    </row>
    <row r="22" spans="1:12" hidden="1" outlineLevel="1" x14ac:dyDescent="0.25">
      <c r="A22" s="5" t="s">
        <v>217</v>
      </c>
      <c r="B22" s="18"/>
      <c r="C22" s="18"/>
      <c r="D22" s="18"/>
      <c r="E22" s="18"/>
      <c r="F22" s="18"/>
      <c r="G22" s="18"/>
      <c r="H22" s="18"/>
      <c r="I22" s="18"/>
      <c r="J22" s="18"/>
      <c r="K22" s="18"/>
    </row>
    <row r="23" spans="1:12" hidden="1" outlineLevel="1" x14ac:dyDescent="0.25">
      <c r="A23" s="5" t="s">
        <v>206</v>
      </c>
      <c r="B23" s="18"/>
      <c r="C23" s="18"/>
      <c r="D23" s="18"/>
      <c r="E23" s="18"/>
      <c r="F23" s="18"/>
      <c r="G23" s="18"/>
      <c r="H23" s="18"/>
      <c r="I23" s="18"/>
      <c r="J23" s="18"/>
      <c r="K23" s="18"/>
    </row>
    <row r="24" spans="1:12" hidden="1" outlineLevel="1" x14ac:dyDescent="0.25">
      <c r="A24" s="5" t="s">
        <v>204</v>
      </c>
      <c r="B24" s="18"/>
      <c r="C24" s="18"/>
      <c r="D24" s="18"/>
      <c r="E24" s="18"/>
      <c r="F24" s="18"/>
      <c r="G24" s="18"/>
      <c r="H24" s="18"/>
      <c r="I24" s="18"/>
      <c r="J24" s="18"/>
      <c r="K24" s="18"/>
    </row>
    <row r="25" spans="1:12" hidden="1" outlineLevel="1" x14ac:dyDescent="0.25">
      <c r="A25" s="5" t="s">
        <v>205</v>
      </c>
      <c r="B25" s="18"/>
      <c r="C25" s="18"/>
      <c r="D25" s="18"/>
      <c r="E25" s="18"/>
      <c r="F25" s="18"/>
      <c r="G25" s="18"/>
      <c r="H25" s="18"/>
      <c r="I25" s="18"/>
      <c r="J25" s="18"/>
      <c r="K25" s="18"/>
    </row>
    <row r="26" spans="1:12" hidden="1" outlineLevel="1" x14ac:dyDescent="0.25">
      <c r="A26" s="5" t="s">
        <v>209</v>
      </c>
      <c r="B26" s="19"/>
      <c r="C26" s="19"/>
      <c r="D26" s="19"/>
      <c r="E26" s="19"/>
      <c r="F26" s="19"/>
      <c r="G26" s="19"/>
      <c r="H26" s="19"/>
      <c r="I26" s="19"/>
      <c r="J26" s="18"/>
      <c r="K26" s="18"/>
    </row>
    <row r="27" spans="1:12" hidden="1" outlineLevel="1" x14ac:dyDescent="0.25">
      <c r="A27" s="5" t="s">
        <v>237</v>
      </c>
      <c r="B27" s="19"/>
      <c r="C27" s="19"/>
      <c r="D27" s="19"/>
      <c r="E27" s="19"/>
      <c r="F27" s="19"/>
      <c r="G27" s="19"/>
      <c r="H27" s="19"/>
      <c r="I27" s="19"/>
      <c r="J27" s="58"/>
      <c r="K27" s="58"/>
    </row>
    <row r="28" spans="1:12" hidden="1" outlineLevel="1" x14ac:dyDescent="0.25">
      <c r="A28" s="5" t="s">
        <v>238</v>
      </c>
      <c r="B28" s="19"/>
      <c r="C28" s="19"/>
      <c r="D28" s="19"/>
      <c r="E28" s="19"/>
      <c r="F28" s="19"/>
      <c r="G28" s="19"/>
      <c r="H28" s="19"/>
      <c r="I28" s="19"/>
      <c r="J28" s="58"/>
      <c r="K28" s="58"/>
    </row>
    <row r="29" spans="1:12" hidden="1" outlineLevel="1" x14ac:dyDescent="0.25">
      <c r="A29" s="5" t="s">
        <v>232</v>
      </c>
      <c r="B29" s="19"/>
      <c r="C29" s="19"/>
      <c r="D29" s="19"/>
      <c r="E29" s="19"/>
      <c r="F29" s="19"/>
      <c r="G29" s="19"/>
      <c r="H29" s="19"/>
      <c r="I29" s="19"/>
      <c r="J29" s="58"/>
      <c r="K29" s="58"/>
    </row>
    <row r="30" spans="1:12" ht="16.5" collapsed="1" thickTop="1" thickBot="1" x14ac:dyDescent="0.3">
      <c r="A30" s="9"/>
      <c r="B30" s="17"/>
      <c r="C30" s="17"/>
      <c r="D30" s="17"/>
      <c r="E30" s="17"/>
      <c r="F30" s="17"/>
      <c r="G30" s="17"/>
      <c r="H30" s="17"/>
      <c r="I30" s="17"/>
      <c r="J30" s="17"/>
      <c r="K30" s="17"/>
    </row>
    <row r="31" spans="1:12" ht="16.5" thickTop="1" thickBot="1" x14ac:dyDescent="0.3">
      <c r="A31" s="53" t="s">
        <v>201</v>
      </c>
      <c r="B31" s="53">
        <v>1</v>
      </c>
      <c r="C31" s="54" t="s">
        <v>230</v>
      </c>
      <c r="D31" s="53" t="s">
        <v>229</v>
      </c>
      <c r="E31" s="53"/>
      <c r="F31" s="54" t="s">
        <v>231</v>
      </c>
      <c r="G31" s="53" t="s">
        <v>228</v>
      </c>
      <c r="H31" s="53"/>
      <c r="I31" s="53"/>
      <c r="J31" s="53"/>
      <c r="K31" s="53"/>
      <c r="L31" s="53"/>
    </row>
    <row r="32" spans="1:12" s="82" customFormat="1" ht="67.5" hidden="1" customHeight="1" outlineLevel="1" thickTop="1" x14ac:dyDescent="0.25">
      <c r="A32" s="94" t="s">
        <v>59</v>
      </c>
      <c r="B32" s="120" t="s">
        <v>273</v>
      </c>
      <c r="C32" s="120"/>
      <c r="D32" s="120"/>
      <c r="E32" s="120"/>
      <c r="F32" s="120"/>
      <c r="G32" s="120"/>
      <c r="H32" s="120"/>
      <c r="I32" s="120"/>
      <c r="J32" s="120"/>
      <c r="K32" s="120"/>
      <c r="L32" s="120"/>
    </row>
    <row r="33" spans="1:12" hidden="1" outlineLevel="1" x14ac:dyDescent="0.25">
      <c r="B33" s="18"/>
      <c r="C33" s="18"/>
      <c r="D33" s="18"/>
      <c r="E33" s="18"/>
      <c r="F33" s="18"/>
      <c r="G33" s="18"/>
      <c r="H33" s="18"/>
      <c r="I33" s="18"/>
      <c r="J33" s="18"/>
      <c r="K33" s="18"/>
    </row>
    <row r="34" spans="1:12" hidden="1" outlineLevel="1" x14ac:dyDescent="0.25">
      <c r="A34" s="1" t="s">
        <v>270</v>
      </c>
      <c r="B34" s="18"/>
      <c r="C34" s="44" t="s">
        <v>164</v>
      </c>
      <c r="D34" s="93"/>
      <c r="E34" s="93"/>
      <c r="F34" s="18"/>
      <c r="G34" s="18"/>
      <c r="H34" s="18"/>
      <c r="I34" s="18"/>
      <c r="J34" s="18"/>
      <c r="K34" s="18"/>
    </row>
    <row r="35" spans="1:12" hidden="1" outlineLevel="1" x14ac:dyDescent="0.25">
      <c r="A35" s="5" t="s">
        <v>202</v>
      </c>
      <c r="B35" s="18">
        <v>8</v>
      </c>
      <c r="C35" s="93" t="s">
        <v>290</v>
      </c>
      <c r="D35" s="93">
        <v>110</v>
      </c>
      <c r="E35" s="93" t="s">
        <v>292</v>
      </c>
      <c r="F35" s="18"/>
      <c r="G35" s="18"/>
      <c r="H35" s="18"/>
      <c r="I35" s="18"/>
      <c r="J35" s="18"/>
      <c r="K35" s="18"/>
    </row>
    <row r="36" spans="1:12" hidden="1" outlineLevel="1" x14ac:dyDescent="0.25">
      <c r="A36" s="5" t="s">
        <v>203</v>
      </c>
      <c r="B36" s="18" t="s">
        <v>98</v>
      </c>
      <c r="C36" s="93" t="s">
        <v>291</v>
      </c>
      <c r="D36" s="93">
        <v>0</v>
      </c>
      <c r="E36" s="93"/>
      <c r="F36" s="18"/>
      <c r="G36" s="18"/>
      <c r="H36" s="18"/>
      <c r="I36" s="18"/>
      <c r="J36" s="18"/>
      <c r="K36" s="18"/>
    </row>
    <row r="37" spans="1:12" hidden="1" outlineLevel="1" x14ac:dyDescent="0.25">
      <c r="B37" s="18"/>
      <c r="C37" s="18"/>
      <c r="D37" s="18"/>
      <c r="E37" s="18"/>
      <c r="F37" s="18"/>
      <c r="G37" s="18"/>
      <c r="H37" s="18"/>
      <c r="I37" s="18"/>
      <c r="J37" s="18"/>
      <c r="K37" s="18"/>
    </row>
    <row r="38" spans="1:12" hidden="1" outlineLevel="1" x14ac:dyDescent="0.25">
      <c r="A38" s="1" t="s">
        <v>207</v>
      </c>
      <c r="B38" s="18"/>
      <c r="C38" s="18"/>
      <c r="D38" s="18"/>
      <c r="E38" s="18"/>
      <c r="F38" s="18"/>
      <c r="G38" s="18"/>
      <c r="H38" s="18"/>
      <c r="I38" s="18"/>
      <c r="J38" s="18"/>
      <c r="K38" s="18"/>
    </row>
    <row r="39" spans="1:12" hidden="1" outlineLevel="1" x14ac:dyDescent="0.25">
      <c r="A39" s="5" t="s">
        <v>210</v>
      </c>
      <c r="B39" s="18">
        <v>0</v>
      </c>
      <c r="C39" s="18">
        <f>B39+1</f>
        <v>1</v>
      </c>
      <c r="D39" s="18">
        <f t="shared" ref="D39" si="1">C39+1</f>
        <v>2</v>
      </c>
      <c r="E39" s="18">
        <f t="shared" ref="E39" si="2">D39+1</f>
        <v>3</v>
      </c>
      <c r="F39" s="18">
        <f t="shared" ref="F39" si="3">E39+1</f>
        <v>4</v>
      </c>
      <c r="G39" s="18">
        <f t="shared" ref="G39" si="4">F39+1</f>
        <v>5</v>
      </c>
      <c r="H39" s="18">
        <f t="shared" ref="H39" si="5">G39+1</f>
        <v>6</v>
      </c>
      <c r="I39" s="18">
        <f t="shared" ref="I39" si="6">H39+1</f>
        <v>7</v>
      </c>
      <c r="J39" s="18"/>
      <c r="K39" s="18"/>
      <c r="L39" s="18"/>
    </row>
    <row r="40" spans="1:12" hidden="1" outlineLevel="1" x14ac:dyDescent="0.25">
      <c r="A40" s="5" t="s">
        <v>194</v>
      </c>
      <c r="B40" s="18">
        <v>1</v>
      </c>
      <c r="C40" s="18">
        <v>1</v>
      </c>
      <c r="D40" s="18">
        <v>1</v>
      </c>
      <c r="E40" s="18">
        <v>1</v>
      </c>
      <c r="F40" s="18">
        <v>1</v>
      </c>
      <c r="G40" s="18">
        <v>1</v>
      </c>
      <c r="H40" s="18">
        <v>1</v>
      </c>
      <c r="I40" s="18">
        <v>1</v>
      </c>
      <c r="J40" s="18"/>
      <c r="K40" s="18"/>
    </row>
    <row r="41" spans="1:12" s="1" customFormat="1" hidden="1" outlineLevel="1" x14ac:dyDescent="0.25">
      <c r="A41" s="5" t="s">
        <v>195</v>
      </c>
      <c r="B41" s="18">
        <v>1</v>
      </c>
      <c r="C41" s="18">
        <v>1</v>
      </c>
      <c r="D41" s="18">
        <v>1</v>
      </c>
      <c r="E41" s="18">
        <v>1</v>
      </c>
      <c r="F41" s="18">
        <v>1</v>
      </c>
      <c r="G41" s="18">
        <v>1</v>
      </c>
      <c r="H41" s="18">
        <v>1</v>
      </c>
      <c r="I41" s="18">
        <v>1</v>
      </c>
      <c r="J41" s="18"/>
      <c r="K41" s="18"/>
    </row>
    <row r="42" spans="1:12" hidden="1" outlineLevel="1" x14ac:dyDescent="0.25">
      <c r="A42" s="5" t="s">
        <v>200</v>
      </c>
      <c r="B42" s="18" t="s">
        <v>98</v>
      </c>
      <c r="C42" s="18" t="s">
        <v>98</v>
      </c>
      <c r="D42" s="18" t="s">
        <v>98</v>
      </c>
      <c r="E42" s="18" t="s">
        <v>98</v>
      </c>
      <c r="F42" s="18" t="s">
        <v>98</v>
      </c>
      <c r="G42" s="18" t="s">
        <v>98</v>
      </c>
      <c r="H42" s="18" t="s">
        <v>98</v>
      </c>
      <c r="I42" s="18" t="s">
        <v>98</v>
      </c>
      <c r="J42" s="18"/>
      <c r="K42" s="18"/>
    </row>
    <row r="43" spans="1:12" hidden="1" outlineLevel="1" x14ac:dyDescent="0.25">
      <c r="A43" s="5" t="s">
        <v>196</v>
      </c>
      <c r="B43" s="18" t="s">
        <v>214</v>
      </c>
      <c r="C43" s="18" t="s">
        <v>214</v>
      </c>
      <c r="D43" s="18" t="s">
        <v>214</v>
      </c>
      <c r="E43" s="18" t="s">
        <v>214</v>
      </c>
      <c r="F43" s="18" t="s">
        <v>214</v>
      </c>
      <c r="G43" s="18" t="s">
        <v>214</v>
      </c>
      <c r="H43" s="18" t="s">
        <v>214</v>
      </c>
      <c r="I43" s="18" t="s">
        <v>214</v>
      </c>
      <c r="J43" s="18"/>
      <c r="K43" s="18"/>
    </row>
    <row r="44" spans="1:12" hidden="1" outlineLevel="1" x14ac:dyDescent="0.25">
      <c r="A44" s="5" t="s">
        <v>197</v>
      </c>
      <c r="B44" s="18" t="s">
        <v>215</v>
      </c>
      <c r="C44" s="18" t="s">
        <v>215</v>
      </c>
      <c r="D44" s="18" t="s">
        <v>215</v>
      </c>
      <c r="E44" s="18" t="s">
        <v>215</v>
      </c>
      <c r="F44" s="18" t="s">
        <v>215</v>
      </c>
      <c r="G44" s="18" t="s">
        <v>215</v>
      </c>
      <c r="H44" s="18" t="s">
        <v>215</v>
      </c>
      <c r="I44" s="18" t="s">
        <v>215</v>
      </c>
      <c r="J44" s="18"/>
      <c r="K44" s="18"/>
    </row>
    <row r="45" spans="1:12" hidden="1" outlineLevel="1" x14ac:dyDescent="0.25">
      <c r="A45" s="5" t="s">
        <v>198</v>
      </c>
      <c r="B45" s="81">
        <v>1</v>
      </c>
      <c r="C45" s="81">
        <v>1</v>
      </c>
      <c r="D45" s="81">
        <v>1</v>
      </c>
      <c r="E45" s="81">
        <v>1</v>
      </c>
      <c r="F45" s="81">
        <v>1</v>
      </c>
      <c r="G45" s="81">
        <v>1</v>
      </c>
      <c r="H45" s="81">
        <v>1</v>
      </c>
      <c r="I45" s="81">
        <v>1</v>
      </c>
      <c r="J45" s="18"/>
      <c r="K45" s="18"/>
    </row>
    <row r="46" spans="1:12" hidden="1" outlineLevel="1" x14ac:dyDescent="0.25">
      <c r="A46" s="5" t="s">
        <v>199</v>
      </c>
      <c r="B46" s="58" t="s">
        <v>250</v>
      </c>
      <c r="C46" s="58" t="s">
        <v>250</v>
      </c>
      <c r="D46" s="58" t="s">
        <v>250</v>
      </c>
      <c r="E46" s="58" t="s">
        <v>250</v>
      </c>
      <c r="F46" s="58" t="s">
        <v>250</v>
      </c>
      <c r="G46" s="58" t="s">
        <v>250</v>
      </c>
      <c r="H46" s="58" t="s">
        <v>250</v>
      </c>
      <c r="I46" s="58" t="s">
        <v>250</v>
      </c>
      <c r="J46" s="18"/>
      <c r="K46" s="18"/>
    </row>
    <row r="47" spans="1:12" hidden="1" outlineLevel="1" x14ac:dyDescent="0.25">
      <c r="B47" s="18"/>
      <c r="C47" s="18"/>
      <c r="D47" s="18"/>
      <c r="E47" s="18"/>
      <c r="F47" s="18"/>
      <c r="G47" s="18"/>
      <c r="H47" s="18"/>
      <c r="I47" s="18"/>
      <c r="J47" s="18"/>
      <c r="K47" s="18"/>
    </row>
    <row r="48" spans="1:12" hidden="1" outlineLevel="1" x14ac:dyDescent="0.25">
      <c r="A48" s="1" t="s">
        <v>212</v>
      </c>
      <c r="B48" s="18"/>
      <c r="C48" s="18"/>
      <c r="D48" s="18"/>
      <c r="E48" s="18"/>
      <c r="F48" s="18"/>
      <c r="G48" s="18"/>
      <c r="H48" s="18"/>
      <c r="I48" s="18"/>
      <c r="J48" s="18"/>
      <c r="K48" s="18"/>
    </row>
    <row r="49" spans="1:12" hidden="1" outlineLevel="1" x14ac:dyDescent="0.25">
      <c r="A49" s="5" t="s">
        <v>217</v>
      </c>
      <c r="B49" s="18"/>
      <c r="C49" s="18"/>
      <c r="D49" s="18"/>
      <c r="E49" s="18"/>
      <c r="F49" s="18"/>
      <c r="G49" s="18"/>
      <c r="H49" s="18"/>
      <c r="I49" s="18"/>
      <c r="J49" s="18"/>
      <c r="K49" s="18"/>
    </row>
    <row r="50" spans="1:12" hidden="1" outlineLevel="1" x14ac:dyDescent="0.25">
      <c r="A50" s="5" t="s">
        <v>206</v>
      </c>
      <c r="B50" s="18"/>
      <c r="C50" s="18"/>
      <c r="D50" s="18"/>
      <c r="E50" s="18"/>
      <c r="F50" s="18"/>
      <c r="G50" s="18"/>
      <c r="H50" s="18"/>
      <c r="I50" s="18"/>
      <c r="J50" s="18"/>
      <c r="K50" s="18"/>
    </row>
    <row r="51" spans="1:12" hidden="1" outlineLevel="1" x14ac:dyDescent="0.25">
      <c r="A51" s="5" t="s">
        <v>204</v>
      </c>
      <c r="B51" s="18"/>
      <c r="C51" s="18"/>
      <c r="D51" s="18"/>
      <c r="E51" s="18"/>
      <c r="F51" s="18"/>
      <c r="G51" s="18"/>
      <c r="H51" s="18"/>
      <c r="I51" s="18"/>
      <c r="J51" s="18"/>
      <c r="K51" s="18"/>
    </row>
    <row r="52" spans="1:12" hidden="1" outlineLevel="1" x14ac:dyDescent="0.25">
      <c r="A52" s="5" t="s">
        <v>205</v>
      </c>
      <c r="B52" s="18"/>
      <c r="C52" s="18"/>
      <c r="D52" s="18"/>
      <c r="E52" s="18"/>
      <c r="F52" s="18"/>
      <c r="G52" s="18"/>
      <c r="H52" s="18"/>
      <c r="I52" s="18"/>
      <c r="J52" s="18"/>
      <c r="K52" s="18"/>
    </row>
    <row r="53" spans="1:12" hidden="1" outlineLevel="1" x14ac:dyDescent="0.25">
      <c r="A53" s="5" t="s">
        <v>209</v>
      </c>
      <c r="B53" s="19"/>
      <c r="C53" s="19"/>
      <c r="D53" s="19"/>
      <c r="E53" s="19"/>
      <c r="F53" s="19"/>
      <c r="G53" s="19"/>
      <c r="H53" s="19"/>
      <c r="I53" s="19"/>
      <c r="J53" s="18"/>
      <c r="K53" s="18"/>
    </row>
    <row r="54" spans="1:12" hidden="1" outlineLevel="1" x14ac:dyDescent="0.25">
      <c r="A54" s="5" t="s">
        <v>237</v>
      </c>
      <c r="B54" s="19"/>
      <c r="C54" s="19"/>
      <c r="D54" s="19"/>
      <c r="E54" s="19"/>
      <c r="F54" s="19"/>
      <c r="G54" s="19"/>
      <c r="H54" s="19"/>
      <c r="I54" s="19"/>
      <c r="J54" s="58"/>
      <c r="K54" s="58"/>
    </row>
    <row r="55" spans="1:12" hidden="1" outlineLevel="1" x14ac:dyDescent="0.25">
      <c r="A55" s="5" t="s">
        <v>238</v>
      </c>
      <c r="B55" s="19"/>
      <c r="C55" s="19"/>
      <c r="D55" s="19"/>
      <c r="E55" s="19"/>
      <c r="F55" s="19"/>
      <c r="G55" s="19"/>
      <c r="H55" s="19"/>
      <c r="I55" s="19"/>
      <c r="J55" s="58"/>
      <c r="K55" s="58"/>
    </row>
    <row r="56" spans="1:12" hidden="1" outlineLevel="1" x14ac:dyDescent="0.25">
      <c r="A56" s="5" t="s">
        <v>232</v>
      </c>
      <c r="B56" s="19"/>
      <c r="C56" s="19"/>
      <c r="D56" s="19"/>
      <c r="E56" s="19"/>
      <c r="F56" s="19"/>
      <c r="G56" s="19"/>
      <c r="H56" s="19"/>
      <c r="I56" s="19"/>
      <c r="J56" s="58"/>
      <c r="K56" s="58"/>
    </row>
    <row r="57" spans="1:12" ht="16.5" collapsed="1" thickTop="1" thickBot="1" x14ac:dyDescent="0.3">
      <c r="A57" s="9"/>
      <c r="B57" s="52"/>
      <c r="C57" s="52"/>
      <c r="D57" s="52"/>
      <c r="E57" s="52"/>
      <c r="F57" s="52"/>
      <c r="G57" s="52"/>
      <c r="H57" s="52"/>
      <c r="I57" s="52"/>
      <c r="J57" s="52"/>
      <c r="K57" s="52"/>
    </row>
    <row r="58" spans="1:12" ht="16.5" thickTop="1" thickBot="1" x14ac:dyDescent="0.3">
      <c r="A58" s="53" t="s">
        <v>201</v>
      </c>
      <c r="B58" s="53">
        <v>2</v>
      </c>
      <c r="C58" s="54" t="s">
        <v>230</v>
      </c>
      <c r="D58" s="53" t="s">
        <v>268</v>
      </c>
      <c r="E58" s="53"/>
      <c r="F58" s="54" t="s">
        <v>231</v>
      </c>
      <c r="G58" s="53" t="s">
        <v>243</v>
      </c>
      <c r="H58" s="53"/>
      <c r="I58" s="53"/>
      <c r="J58" s="53"/>
      <c r="K58" s="53"/>
      <c r="L58" s="53"/>
    </row>
    <row r="59" spans="1:12" s="82" customFormat="1" ht="156.75" hidden="1" customHeight="1" outlineLevel="1" thickTop="1" x14ac:dyDescent="0.25">
      <c r="A59" s="94" t="s">
        <v>59</v>
      </c>
      <c r="B59" s="120" t="s">
        <v>274</v>
      </c>
      <c r="C59" s="120"/>
      <c r="D59" s="120"/>
      <c r="E59" s="120"/>
      <c r="F59" s="120"/>
      <c r="G59" s="120"/>
      <c r="H59" s="120"/>
      <c r="I59" s="120"/>
      <c r="J59" s="120"/>
      <c r="K59" s="120"/>
      <c r="L59" s="120"/>
    </row>
    <row r="60" spans="1:12" hidden="1" outlineLevel="1" x14ac:dyDescent="0.25">
      <c r="B60" s="18"/>
      <c r="C60" s="18"/>
      <c r="D60" s="18"/>
      <c r="E60" s="18"/>
      <c r="F60" s="18"/>
      <c r="G60" s="18"/>
      <c r="H60" s="18"/>
      <c r="I60" s="18"/>
      <c r="J60" s="18"/>
      <c r="K60" s="18"/>
    </row>
    <row r="61" spans="1:12" hidden="1" outlineLevel="1" x14ac:dyDescent="0.25">
      <c r="A61" s="1" t="s">
        <v>270</v>
      </c>
      <c r="B61" s="18"/>
      <c r="C61" s="18"/>
      <c r="D61" s="18"/>
      <c r="E61" s="18"/>
      <c r="F61" s="18"/>
      <c r="G61" s="18"/>
      <c r="H61" s="18"/>
      <c r="I61" s="18"/>
      <c r="J61" s="18"/>
      <c r="K61" s="18"/>
    </row>
    <row r="62" spans="1:12" hidden="1" outlineLevel="1" x14ac:dyDescent="0.25">
      <c r="A62" s="5" t="s">
        <v>202</v>
      </c>
      <c r="B62" s="18">
        <v>8</v>
      </c>
      <c r="C62" s="44" t="s">
        <v>164</v>
      </c>
      <c r="D62" s="93"/>
      <c r="E62" s="93"/>
      <c r="F62" s="18"/>
      <c r="G62" s="18"/>
      <c r="H62" s="18"/>
      <c r="I62" s="18"/>
      <c r="J62" s="18"/>
      <c r="K62" s="18"/>
    </row>
    <row r="63" spans="1:12" hidden="1" outlineLevel="1" x14ac:dyDescent="0.25">
      <c r="A63" s="5" t="s">
        <v>203</v>
      </c>
      <c r="B63" s="18" t="s">
        <v>98</v>
      </c>
      <c r="C63" s="93" t="s">
        <v>290</v>
      </c>
      <c r="D63" s="93">
        <v>110</v>
      </c>
      <c r="E63" s="93" t="s">
        <v>292</v>
      </c>
      <c r="F63" s="18"/>
      <c r="G63" s="18"/>
      <c r="H63" s="18"/>
      <c r="I63" s="18"/>
      <c r="J63" s="18"/>
      <c r="K63" s="18"/>
    </row>
    <row r="64" spans="1:12" hidden="1" outlineLevel="1" x14ac:dyDescent="0.25">
      <c r="B64" s="18"/>
      <c r="C64" s="93" t="s">
        <v>291</v>
      </c>
      <c r="D64" s="93">
        <v>0</v>
      </c>
      <c r="E64" s="93"/>
      <c r="F64" s="18"/>
      <c r="G64" s="18"/>
      <c r="H64" s="18"/>
      <c r="I64" s="18"/>
      <c r="J64" s="18"/>
      <c r="K64" s="18"/>
    </row>
    <row r="65" spans="1:12" hidden="1" outlineLevel="1" x14ac:dyDescent="0.25">
      <c r="A65" s="1" t="s">
        <v>207</v>
      </c>
      <c r="B65" s="18"/>
      <c r="C65" s="18"/>
      <c r="D65" s="18"/>
      <c r="E65" s="18"/>
      <c r="F65" s="18"/>
      <c r="G65" s="18"/>
      <c r="H65" s="18"/>
      <c r="I65" s="18"/>
      <c r="J65" s="18"/>
      <c r="K65" s="18"/>
    </row>
    <row r="66" spans="1:12" hidden="1" outlineLevel="1" x14ac:dyDescent="0.25">
      <c r="A66" s="5" t="s">
        <v>210</v>
      </c>
      <c r="B66" s="18">
        <v>0</v>
      </c>
      <c r="C66" s="18">
        <f>B66+1</f>
        <v>1</v>
      </c>
      <c r="D66" s="18">
        <f t="shared" ref="D66" si="7">C66+1</f>
        <v>2</v>
      </c>
      <c r="E66" s="18">
        <f t="shared" ref="E66" si="8">D66+1</f>
        <v>3</v>
      </c>
      <c r="F66" s="18">
        <f t="shared" ref="F66" si="9">E66+1</f>
        <v>4</v>
      </c>
      <c r="G66" s="18">
        <f t="shared" ref="G66" si="10">F66+1</f>
        <v>5</v>
      </c>
      <c r="H66" s="18">
        <f t="shared" ref="H66" si="11">G66+1</f>
        <v>6</v>
      </c>
      <c r="I66" s="18">
        <f t="shared" ref="I66" si="12">H66+1</f>
        <v>7</v>
      </c>
      <c r="J66" s="18"/>
      <c r="K66" s="18"/>
      <c r="L66" s="18"/>
    </row>
    <row r="67" spans="1:12" hidden="1" outlineLevel="1" x14ac:dyDescent="0.25">
      <c r="A67" s="5" t="s">
        <v>194</v>
      </c>
      <c r="B67" s="18">
        <v>1</v>
      </c>
      <c r="C67" s="18">
        <v>1</v>
      </c>
      <c r="D67" s="18">
        <v>1</v>
      </c>
      <c r="E67" s="18">
        <v>1</v>
      </c>
      <c r="F67" s="18">
        <v>1</v>
      </c>
      <c r="G67" s="18">
        <v>1</v>
      </c>
      <c r="H67" s="18">
        <v>1</v>
      </c>
      <c r="I67" s="18">
        <v>1</v>
      </c>
      <c r="J67" s="18"/>
      <c r="K67" s="18"/>
    </row>
    <row r="68" spans="1:12" s="1" customFormat="1" hidden="1" outlineLevel="1" x14ac:dyDescent="0.25">
      <c r="A68" s="5" t="s">
        <v>195</v>
      </c>
      <c r="B68" s="18">
        <v>1</v>
      </c>
      <c r="C68" s="18">
        <v>1</v>
      </c>
      <c r="D68" s="18">
        <v>1</v>
      </c>
      <c r="E68" s="18">
        <v>1</v>
      </c>
      <c r="F68" s="18">
        <v>1</v>
      </c>
      <c r="G68" s="18">
        <v>1</v>
      </c>
      <c r="H68" s="18">
        <v>1</v>
      </c>
      <c r="I68" s="18">
        <v>1</v>
      </c>
      <c r="J68" s="18"/>
      <c r="K68" s="18"/>
    </row>
    <row r="69" spans="1:12" hidden="1" outlineLevel="1" x14ac:dyDescent="0.25">
      <c r="A69" s="5" t="s">
        <v>200</v>
      </c>
      <c r="B69" s="18" t="s">
        <v>98</v>
      </c>
      <c r="C69" s="18" t="s">
        <v>98</v>
      </c>
      <c r="D69" s="18" t="s">
        <v>98</v>
      </c>
      <c r="E69" s="18" t="s">
        <v>98</v>
      </c>
      <c r="F69" s="18" t="s">
        <v>98</v>
      </c>
      <c r="G69" s="18" t="s">
        <v>98</v>
      </c>
      <c r="H69" s="18" t="s">
        <v>98</v>
      </c>
      <c r="I69" s="18" t="s">
        <v>98</v>
      </c>
      <c r="J69" s="18"/>
      <c r="K69" s="18"/>
    </row>
    <row r="70" spans="1:12" hidden="1" outlineLevel="1" x14ac:dyDescent="0.25">
      <c r="A70" s="5" t="s">
        <v>196</v>
      </c>
      <c r="B70" s="18" t="s">
        <v>214</v>
      </c>
      <c r="C70" s="18" t="s">
        <v>214</v>
      </c>
      <c r="D70" s="18" t="s">
        <v>214</v>
      </c>
      <c r="E70" s="18" t="s">
        <v>214</v>
      </c>
      <c r="F70" s="18" t="s">
        <v>214</v>
      </c>
      <c r="G70" s="18" t="s">
        <v>214</v>
      </c>
      <c r="H70" s="18" t="s">
        <v>214</v>
      </c>
      <c r="I70" s="18" t="s">
        <v>214</v>
      </c>
      <c r="J70" s="18"/>
      <c r="K70" s="18"/>
    </row>
    <row r="71" spans="1:12" hidden="1" outlineLevel="1" x14ac:dyDescent="0.25">
      <c r="A71" s="5" t="s">
        <v>197</v>
      </c>
      <c r="B71" s="18" t="s">
        <v>215</v>
      </c>
      <c r="C71" s="18" t="s">
        <v>215</v>
      </c>
      <c r="D71" s="18" t="s">
        <v>215</v>
      </c>
      <c r="E71" s="18" t="s">
        <v>215</v>
      </c>
      <c r="F71" s="18" t="s">
        <v>215</v>
      </c>
      <c r="G71" s="18" t="s">
        <v>215</v>
      </c>
      <c r="H71" s="18" t="s">
        <v>215</v>
      </c>
      <c r="I71" s="18" t="s">
        <v>215</v>
      </c>
      <c r="J71" s="18"/>
      <c r="K71" s="18"/>
    </row>
    <row r="72" spans="1:12" hidden="1" outlineLevel="1" x14ac:dyDescent="0.25">
      <c r="A72" s="5" t="s">
        <v>198</v>
      </c>
      <c r="B72" s="81">
        <v>1</v>
      </c>
      <c r="C72" s="81">
        <v>1</v>
      </c>
      <c r="D72" s="81">
        <v>1</v>
      </c>
      <c r="E72" s="81">
        <v>1</v>
      </c>
      <c r="F72" s="81">
        <v>1</v>
      </c>
      <c r="G72" s="81">
        <v>1</v>
      </c>
      <c r="H72" s="81">
        <v>1</v>
      </c>
      <c r="I72" s="81">
        <v>1</v>
      </c>
      <c r="J72" s="18"/>
      <c r="K72" s="18"/>
    </row>
    <row r="73" spans="1:12" hidden="1" outlineLevel="1" x14ac:dyDescent="0.25">
      <c r="A73" s="5" t="s">
        <v>199</v>
      </c>
      <c r="B73" s="18" t="s">
        <v>250</v>
      </c>
      <c r="C73" s="18" t="s">
        <v>250</v>
      </c>
      <c r="D73" s="18" t="s">
        <v>250</v>
      </c>
      <c r="E73" s="18" t="s">
        <v>250</v>
      </c>
      <c r="F73" s="18" t="s">
        <v>250</v>
      </c>
      <c r="G73" s="18" t="s">
        <v>250</v>
      </c>
      <c r="H73" s="18" t="s">
        <v>250</v>
      </c>
      <c r="I73" s="18" t="s">
        <v>250</v>
      </c>
      <c r="J73" s="18"/>
      <c r="K73" s="18"/>
    </row>
    <row r="74" spans="1:12" hidden="1" outlineLevel="1" x14ac:dyDescent="0.25">
      <c r="B74" s="18"/>
      <c r="C74" s="18"/>
      <c r="D74" s="18"/>
      <c r="E74" s="18"/>
      <c r="F74" s="18"/>
      <c r="G74" s="18"/>
      <c r="H74" s="18"/>
      <c r="I74" s="18"/>
      <c r="J74" s="18"/>
      <c r="K74" s="18"/>
    </row>
    <row r="75" spans="1:12" hidden="1" outlineLevel="1" x14ac:dyDescent="0.25">
      <c r="A75" s="1" t="s">
        <v>212</v>
      </c>
      <c r="B75" s="18"/>
      <c r="C75" s="18"/>
      <c r="D75" s="18"/>
      <c r="E75" s="18"/>
      <c r="F75" s="18"/>
      <c r="G75" s="18"/>
      <c r="H75" s="18"/>
      <c r="I75" s="18"/>
      <c r="J75" s="18"/>
      <c r="K75" s="18"/>
    </row>
    <row r="76" spans="1:12" hidden="1" outlineLevel="1" x14ac:dyDescent="0.25">
      <c r="A76" s="5" t="s">
        <v>217</v>
      </c>
      <c r="B76" s="18" t="s">
        <v>218</v>
      </c>
      <c r="C76" s="18"/>
      <c r="D76" s="18"/>
      <c r="E76" s="18"/>
      <c r="F76" s="18"/>
      <c r="G76" s="18"/>
      <c r="H76" s="18"/>
      <c r="I76" s="18" t="s">
        <v>219</v>
      </c>
      <c r="J76" s="18"/>
      <c r="K76" s="18"/>
    </row>
    <row r="77" spans="1:12" hidden="1" outlineLevel="1" x14ac:dyDescent="0.25">
      <c r="A77" s="5" t="s">
        <v>206</v>
      </c>
      <c r="B77" s="18" t="s">
        <v>216</v>
      </c>
      <c r="C77" s="18"/>
      <c r="D77" s="18"/>
      <c r="E77" s="18"/>
      <c r="F77" s="18"/>
      <c r="G77" s="18"/>
      <c r="H77" s="18"/>
      <c r="I77" s="18" t="s">
        <v>216</v>
      </c>
      <c r="J77" s="18"/>
      <c r="K77" s="18"/>
    </row>
    <row r="78" spans="1:12" hidden="1" outlineLevel="1" x14ac:dyDescent="0.25">
      <c r="A78" s="5" t="s">
        <v>204</v>
      </c>
      <c r="B78" s="18">
        <v>7</v>
      </c>
      <c r="C78" s="18"/>
      <c r="D78" s="18"/>
      <c r="E78" s="18"/>
      <c r="F78" s="18"/>
      <c r="G78" s="18"/>
      <c r="H78" s="18"/>
      <c r="I78" s="18">
        <v>0</v>
      </c>
      <c r="J78" s="18"/>
      <c r="K78" s="18"/>
    </row>
    <row r="79" spans="1:12" hidden="1" outlineLevel="1" x14ac:dyDescent="0.25">
      <c r="A79" s="5" t="s">
        <v>205</v>
      </c>
      <c r="B79" s="18"/>
      <c r="C79" s="18"/>
      <c r="D79" s="18"/>
      <c r="E79" s="18"/>
      <c r="F79" s="18"/>
      <c r="G79" s="18"/>
      <c r="H79" s="18"/>
      <c r="I79" s="18"/>
      <c r="J79" s="18"/>
      <c r="K79" s="18"/>
    </row>
    <row r="80" spans="1:12" hidden="1" outlineLevel="1" x14ac:dyDescent="0.25">
      <c r="A80" s="5" t="s">
        <v>209</v>
      </c>
      <c r="B80" s="19" t="s">
        <v>208</v>
      </c>
      <c r="C80" s="19" t="s">
        <v>220</v>
      </c>
      <c r="D80" s="19" t="s">
        <v>221</v>
      </c>
      <c r="E80" s="19" t="s">
        <v>222</v>
      </c>
      <c r="F80" s="19" t="s">
        <v>223</v>
      </c>
      <c r="G80" s="19" t="s">
        <v>224</v>
      </c>
      <c r="H80" s="19" t="s">
        <v>225</v>
      </c>
      <c r="I80" s="19" t="s">
        <v>226</v>
      </c>
      <c r="J80" s="18"/>
      <c r="K80" s="18"/>
    </row>
    <row r="81" spans="1:12" hidden="1" outlineLevel="1" x14ac:dyDescent="0.25">
      <c r="A81" s="5" t="s">
        <v>237</v>
      </c>
      <c r="B81" s="19">
        <v>2</v>
      </c>
      <c r="C81" s="19"/>
      <c r="D81" s="19"/>
      <c r="E81" s="19"/>
      <c r="F81" s="19"/>
      <c r="G81" s="19"/>
      <c r="H81" s="19"/>
      <c r="I81" s="19">
        <v>2</v>
      </c>
      <c r="J81" s="18"/>
      <c r="K81" s="18"/>
    </row>
    <row r="82" spans="1:12" hidden="1" outlineLevel="1" x14ac:dyDescent="0.25">
      <c r="A82" s="5" t="s">
        <v>238</v>
      </c>
      <c r="B82" s="19">
        <v>2</v>
      </c>
      <c r="C82" s="19">
        <v>1</v>
      </c>
      <c r="D82" s="19">
        <v>1</v>
      </c>
      <c r="E82" s="19">
        <v>1</v>
      </c>
      <c r="F82" s="19">
        <v>1</v>
      </c>
      <c r="G82" s="19">
        <v>1</v>
      </c>
      <c r="H82" s="19">
        <v>1</v>
      </c>
      <c r="I82" s="19">
        <v>2</v>
      </c>
      <c r="J82" s="58"/>
      <c r="K82" s="58"/>
    </row>
    <row r="83" spans="1:12" hidden="1" outlineLevel="1" x14ac:dyDescent="0.25">
      <c r="A83" s="5" t="s">
        <v>232</v>
      </c>
      <c r="B83" s="19"/>
      <c r="C83" s="19"/>
      <c r="D83" s="19"/>
      <c r="E83" s="19"/>
      <c r="F83" s="19"/>
      <c r="G83" s="19"/>
      <c r="H83" s="19"/>
      <c r="I83" s="19"/>
      <c r="J83" s="18"/>
      <c r="K83" s="18"/>
    </row>
    <row r="84" spans="1:12" ht="16.5" collapsed="1" thickTop="1" thickBot="1" x14ac:dyDescent="0.3">
      <c r="A84" s="9"/>
      <c r="B84" s="52"/>
      <c r="C84" s="52"/>
      <c r="D84" s="52"/>
      <c r="E84" s="52"/>
      <c r="F84" s="52"/>
      <c r="G84" s="52"/>
      <c r="H84" s="52"/>
      <c r="I84" s="52"/>
      <c r="J84" s="52"/>
      <c r="K84" s="52"/>
    </row>
    <row r="85" spans="1:12" ht="16.5" thickTop="1" thickBot="1" x14ac:dyDescent="0.3">
      <c r="A85" s="53" t="s">
        <v>201</v>
      </c>
      <c r="B85" s="53">
        <v>3</v>
      </c>
      <c r="C85" s="54" t="s">
        <v>230</v>
      </c>
      <c r="D85" s="53" t="s">
        <v>268</v>
      </c>
      <c r="E85" s="53"/>
      <c r="F85" s="54" t="s">
        <v>231</v>
      </c>
      <c r="G85" s="53" t="s">
        <v>244</v>
      </c>
      <c r="H85" s="53"/>
      <c r="I85" s="53"/>
      <c r="J85" s="53"/>
      <c r="K85" s="53"/>
      <c r="L85" s="53"/>
    </row>
    <row r="86" spans="1:12" s="82" customFormat="1" ht="151.5" hidden="1" customHeight="1" outlineLevel="1" thickTop="1" x14ac:dyDescent="0.25">
      <c r="A86" s="94" t="s">
        <v>59</v>
      </c>
      <c r="B86" s="120" t="s">
        <v>275</v>
      </c>
      <c r="C86" s="120"/>
      <c r="D86" s="120"/>
      <c r="E86" s="120"/>
      <c r="F86" s="120"/>
      <c r="G86" s="120"/>
      <c r="H86" s="120"/>
      <c r="I86" s="120"/>
      <c r="J86" s="120"/>
      <c r="K86" s="120"/>
      <c r="L86" s="120"/>
    </row>
    <row r="87" spans="1:12" hidden="1" outlineLevel="1" x14ac:dyDescent="0.25">
      <c r="B87" s="75"/>
      <c r="C87" s="75"/>
      <c r="D87" s="75"/>
      <c r="E87" s="75"/>
      <c r="F87" s="75"/>
      <c r="G87" s="75"/>
      <c r="H87" s="75"/>
      <c r="I87" s="75"/>
      <c r="J87" s="75"/>
      <c r="K87" s="75"/>
    </row>
    <row r="88" spans="1:12" hidden="1" outlineLevel="1" x14ac:dyDescent="0.25">
      <c r="A88" s="1" t="s">
        <v>270</v>
      </c>
      <c r="B88" s="75"/>
      <c r="C88" s="44" t="s">
        <v>164</v>
      </c>
      <c r="D88" s="93"/>
      <c r="E88" s="93"/>
      <c r="F88" s="75"/>
      <c r="G88" s="75"/>
      <c r="H88" s="75"/>
      <c r="I88" s="75"/>
      <c r="J88" s="75"/>
      <c r="K88" s="75"/>
    </row>
    <row r="89" spans="1:12" hidden="1" outlineLevel="1" x14ac:dyDescent="0.25">
      <c r="A89" s="5" t="s">
        <v>202</v>
      </c>
      <c r="B89" s="75">
        <v>8</v>
      </c>
      <c r="C89" s="93" t="s">
        <v>290</v>
      </c>
      <c r="D89" s="93">
        <v>110</v>
      </c>
      <c r="E89" s="93" t="s">
        <v>292</v>
      </c>
      <c r="F89" s="75"/>
      <c r="G89" s="75"/>
      <c r="H89" s="75"/>
      <c r="I89" s="75"/>
      <c r="J89" s="75"/>
      <c r="K89" s="75"/>
    </row>
    <row r="90" spans="1:12" hidden="1" outlineLevel="1" x14ac:dyDescent="0.25">
      <c r="A90" s="5" t="s">
        <v>203</v>
      </c>
      <c r="B90" s="75" t="s">
        <v>98</v>
      </c>
      <c r="C90" s="93" t="s">
        <v>291</v>
      </c>
      <c r="D90" s="93">
        <v>0</v>
      </c>
      <c r="E90" s="93"/>
      <c r="F90" s="75"/>
      <c r="G90" s="75"/>
      <c r="H90" s="75"/>
      <c r="I90" s="75"/>
      <c r="J90" s="75"/>
      <c r="K90" s="75"/>
    </row>
    <row r="91" spans="1:12" hidden="1" outlineLevel="1" x14ac:dyDescent="0.25">
      <c r="B91" s="75"/>
      <c r="C91" s="75"/>
      <c r="D91" s="75"/>
      <c r="E91" s="75"/>
      <c r="F91" s="75"/>
      <c r="G91" s="75"/>
      <c r="H91" s="75"/>
      <c r="I91" s="75"/>
      <c r="J91" s="75"/>
      <c r="K91" s="75"/>
    </row>
    <row r="92" spans="1:12" hidden="1" outlineLevel="1" x14ac:dyDescent="0.25">
      <c r="A92" s="1" t="s">
        <v>207</v>
      </c>
      <c r="B92" s="75"/>
      <c r="C92" s="75"/>
      <c r="D92" s="75"/>
      <c r="E92" s="75"/>
      <c r="F92" s="75"/>
      <c r="G92" s="75"/>
      <c r="H92" s="75"/>
      <c r="I92" s="75"/>
      <c r="J92" s="75"/>
      <c r="K92" s="75"/>
    </row>
    <row r="93" spans="1:12" hidden="1" outlineLevel="1" x14ac:dyDescent="0.25">
      <c r="A93" s="5" t="s">
        <v>210</v>
      </c>
      <c r="B93" s="75">
        <v>0</v>
      </c>
      <c r="C93" s="75">
        <f>B93+1</f>
        <v>1</v>
      </c>
      <c r="D93" s="75">
        <f t="shared" ref="D93" si="13">C93+1</f>
        <v>2</v>
      </c>
      <c r="E93" s="75">
        <f t="shared" ref="E93" si="14">D93+1</f>
        <v>3</v>
      </c>
      <c r="F93" s="75">
        <f t="shared" ref="F93" si="15">E93+1</f>
        <v>4</v>
      </c>
      <c r="G93" s="75">
        <f t="shared" ref="G93" si="16">F93+1</f>
        <v>5</v>
      </c>
      <c r="H93" s="75">
        <f t="shared" ref="H93" si="17">G93+1</f>
        <v>6</v>
      </c>
      <c r="I93" s="75">
        <f t="shared" ref="I93" si="18">H93+1</f>
        <v>7</v>
      </c>
      <c r="J93" s="75"/>
      <c r="K93" s="75"/>
      <c r="L93" s="75"/>
    </row>
    <row r="94" spans="1:12" hidden="1" outlineLevel="1" x14ac:dyDescent="0.25">
      <c r="A94" s="5" t="s">
        <v>194</v>
      </c>
      <c r="B94" s="75">
        <v>1</v>
      </c>
      <c r="C94" s="75">
        <v>1</v>
      </c>
      <c r="D94" s="75">
        <v>1</v>
      </c>
      <c r="E94" s="75">
        <v>1</v>
      </c>
      <c r="F94" s="75">
        <v>1</v>
      </c>
      <c r="G94" s="75">
        <v>1</v>
      </c>
      <c r="H94" s="75">
        <v>1</v>
      </c>
      <c r="I94" s="75">
        <v>1</v>
      </c>
      <c r="J94" s="75"/>
      <c r="K94" s="75"/>
    </row>
    <row r="95" spans="1:12" s="1" customFormat="1" hidden="1" outlineLevel="1" x14ac:dyDescent="0.25">
      <c r="A95" s="5" t="s">
        <v>195</v>
      </c>
      <c r="B95" s="75">
        <v>1</v>
      </c>
      <c r="C95" s="75">
        <v>1</v>
      </c>
      <c r="D95" s="75">
        <v>1</v>
      </c>
      <c r="E95" s="75">
        <v>1</v>
      </c>
      <c r="F95" s="75">
        <v>1</v>
      </c>
      <c r="G95" s="75">
        <v>1</v>
      </c>
      <c r="H95" s="75">
        <v>1</v>
      </c>
      <c r="I95" s="75">
        <v>1</v>
      </c>
      <c r="J95" s="75"/>
      <c r="K95" s="75"/>
    </row>
    <row r="96" spans="1:12" hidden="1" outlineLevel="1" x14ac:dyDescent="0.25">
      <c r="A96" s="5" t="s">
        <v>200</v>
      </c>
      <c r="B96" s="75" t="s">
        <v>98</v>
      </c>
      <c r="C96" s="75" t="s">
        <v>98</v>
      </c>
      <c r="D96" s="75" t="s">
        <v>98</v>
      </c>
      <c r="E96" s="75" t="s">
        <v>98</v>
      </c>
      <c r="F96" s="75" t="s">
        <v>98</v>
      </c>
      <c r="G96" s="75" t="s">
        <v>98</v>
      </c>
      <c r="H96" s="75" t="s">
        <v>98</v>
      </c>
      <c r="I96" s="75" t="s">
        <v>98</v>
      </c>
      <c r="J96" s="75"/>
      <c r="K96" s="75"/>
    </row>
    <row r="97" spans="1:12" hidden="1" outlineLevel="1" x14ac:dyDescent="0.25">
      <c r="A97" s="5" t="s">
        <v>196</v>
      </c>
      <c r="B97" s="75" t="s">
        <v>214</v>
      </c>
      <c r="C97" s="75" t="s">
        <v>214</v>
      </c>
      <c r="D97" s="75" t="s">
        <v>214</v>
      </c>
      <c r="E97" s="75" t="s">
        <v>214</v>
      </c>
      <c r="F97" s="75" t="s">
        <v>214</v>
      </c>
      <c r="G97" s="75" t="s">
        <v>214</v>
      </c>
      <c r="H97" s="75" t="s">
        <v>214</v>
      </c>
      <c r="I97" s="75" t="s">
        <v>214</v>
      </c>
      <c r="J97" s="75"/>
      <c r="K97" s="75"/>
    </row>
    <row r="98" spans="1:12" hidden="1" outlineLevel="1" x14ac:dyDescent="0.25">
      <c r="A98" s="5" t="s">
        <v>197</v>
      </c>
      <c r="B98" s="75" t="s">
        <v>215</v>
      </c>
      <c r="C98" s="75" t="s">
        <v>215</v>
      </c>
      <c r="D98" s="75" t="s">
        <v>215</v>
      </c>
      <c r="E98" s="75" t="s">
        <v>215</v>
      </c>
      <c r="F98" s="75" t="s">
        <v>215</v>
      </c>
      <c r="G98" s="75" t="s">
        <v>215</v>
      </c>
      <c r="H98" s="75" t="s">
        <v>215</v>
      </c>
      <c r="I98" s="75" t="s">
        <v>215</v>
      </c>
      <c r="J98" s="75"/>
      <c r="K98" s="75"/>
    </row>
    <row r="99" spans="1:12" hidden="1" outlineLevel="1" x14ac:dyDescent="0.25">
      <c r="A99" s="5" t="s">
        <v>198</v>
      </c>
      <c r="B99" s="81">
        <v>1</v>
      </c>
      <c r="C99" s="81">
        <v>1</v>
      </c>
      <c r="D99" s="81">
        <v>1</v>
      </c>
      <c r="E99" s="81">
        <v>1</v>
      </c>
      <c r="F99" s="81">
        <v>1</v>
      </c>
      <c r="G99" s="81">
        <v>1</v>
      </c>
      <c r="H99" s="81">
        <v>1</v>
      </c>
      <c r="I99" s="81">
        <v>1</v>
      </c>
      <c r="J99" s="75"/>
      <c r="K99" s="75"/>
    </row>
    <row r="100" spans="1:12" hidden="1" outlineLevel="1" x14ac:dyDescent="0.25">
      <c r="A100" s="5" t="s">
        <v>199</v>
      </c>
      <c r="B100" s="75" t="s">
        <v>250</v>
      </c>
      <c r="C100" s="75" t="s">
        <v>250</v>
      </c>
      <c r="D100" s="75" t="s">
        <v>250</v>
      </c>
      <c r="E100" s="75" t="s">
        <v>250</v>
      </c>
      <c r="F100" s="75" t="s">
        <v>250</v>
      </c>
      <c r="G100" s="75" t="s">
        <v>250</v>
      </c>
      <c r="H100" s="75" t="s">
        <v>250</v>
      </c>
      <c r="I100" s="75" t="s">
        <v>250</v>
      </c>
      <c r="J100" s="75"/>
      <c r="K100" s="75"/>
    </row>
    <row r="101" spans="1:12" hidden="1" outlineLevel="1" x14ac:dyDescent="0.25">
      <c r="B101" s="75"/>
      <c r="C101" s="75"/>
      <c r="D101" s="75"/>
      <c r="E101" s="75"/>
      <c r="F101" s="75"/>
      <c r="G101" s="75"/>
      <c r="H101" s="75"/>
      <c r="I101" s="75"/>
      <c r="J101" s="75"/>
      <c r="K101" s="75"/>
    </row>
    <row r="102" spans="1:12" hidden="1" outlineLevel="1" x14ac:dyDescent="0.25">
      <c r="A102" s="1" t="s">
        <v>212</v>
      </c>
      <c r="B102" s="75"/>
      <c r="C102" s="75"/>
      <c r="D102" s="75"/>
      <c r="E102" s="75"/>
      <c r="F102" s="75"/>
      <c r="G102" s="75"/>
      <c r="H102" s="75"/>
      <c r="I102" s="75"/>
      <c r="J102" s="75"/>
      <c r="K102" s="75"/>
    </row>
    <row r="103" spans="1:12" hidden="1" outlineLevel="1" x14ac:dyDescent="0.25">
      <c r="A103" s="5" t="s">
        <v>217</v>
      </c>
      <c r="C103" s="75"/>
      <c r="D103" s="75" t="s">
        <v>218</v>
      </c>
      <c r="E103" s="75"/>
      <c r="F103" s="75"/>
      <c r="G103" s="75" t="s">
        <v>219</v>
      </c>
      <c r="H103" s="75"/>
      <c r="J103" s="75"/>
      <c r="K103" s="75"/>
    </row>
    <row r="104" spans="1:12" hidden="1" outlineLevel="1" x14ac:dyDescent="0.25">
      <c r="A104" s="5" t="s">
        <v>206</v>
      </c>
      <c r="C104" s="75"/>
      <c r="D104" s="75" t="s">
        <v>216</v>
      </c>
      <c r="E104" s="75"/>
      <c r="F104" s="75"/>
      <c r="G104" s="75" t="s">
        <v>216</v>
      </c>
      <c r="H104" s="75"/>
      <c r="J104" s="75"/>
      <c r="K104" s="75"/>
    </row>
    <row r="105" spans="1:12" hidden="1" outlineLevel="1" x14ac:dyDescent="0.25">
      <c r="A105" s="5" t="s">
        <v>204</v>
      </c>
      <c r="C105" s="75"/>
      <c r="D105" s="75">
        <v>5</v>
      </c>
      <c r="E105" s="75"/>
      <c r="F105" s="75"/>
      <c r="G105" s="75">
        <v>2</v>
      </c>
      <c r="H105" s="75"/>
      <c r="J105" s="75"/>
      <c r="K105" s="75"/>
    </row>
    <row r="106" spans="1:12" hidden="1" outlineLevel="1" x14ac:dyDescent="0.25">
      <c r="A106" s="5" t="s">
        <v>205</v>
      </c>
      <c r="C106" s="75"/>
      <c r="D106" s="78" t="s">
        <v>242</v>
      </c>
      <c r="E106" s="75"/>
      <c r="F106" s="75"/>
      <c r="G106" s="78" t="s">
        <v>242</v>
      </c>
      <c r="H106" s="75"/>
      <c r="J106" s="75"/>
      <c r="K106" s="75"/>
    </row>
    <row r="107" spans="1:12" hidden="1" outlineLevel="1" x14ac:dyDescent="0.25">
      <c r="A107" s="5" t="s">
        <v>209</v>
      </c>
      <c r="B107" s="19" t="s">
        <v>208</v>
      </c>
      <c r="C107" s="19" t="s">
        <v>220</v>
      </c>
      <c r="D107" s="19" t="s">
        <v>221</v>
      </c>
      <c r="E107" s="19" t="s">
        <v>222</v>
      </c>
      <c r="F107" s="19" t="s">
        <v>223</v>
      </c>
      <c r="G107" s="19" t="s">
        <v>224</v>
      </c>
      <c r="H107" s="19" t="s">
        <v>225</v>
      </c>
      <c r="I107" s="19" t="s">
        <v>226</v>
      </c>
      <c r="J107" s="75"/>
      <c r="K107" s="75"/>
    </row>
    <row r="108" spans="1:12" hidden="1" outlineLevel="1" x14ac:dyDescent="0.25">
      <c r="A108" s="5" t="s">
        <v>237</v>
      </c>
      <c r="B108" s="19"/>
      <c r="C108" s="19"/>
      <c r="D108" s="19">
        <v>2</v>
      </c>
      <c r="E108" s="19"/>
      <c r="F108" s="19"/>
      <c r="G108" s="19">
        <v>2</v>
      </c>
      <c r="H108" s="19"/>
      <c r="I108" s="19"/>
      <c r="J108" s="75"/>
      <c r="K108" s="75"/>
    </row>
    <row r="109" spans="1:12" hidden="1" outlineLevel="1" x14ac:dyDescent="0.25">
      <c r="A109" s="5" t="s">
        <v>238</v>
      </c>
      <c r="B109" s="19">
        <v>1</v>
      </c>
      <c r="C109" s="19">
        <v>1</v>
      </c>
      <c r="D109" s="19">
        <v>2</v>
      </c>
      <c r="E109" s="19">
        <v>1</v>
      </c>
      <c r="F109" s="19">
        <v>1</v>
      </c>
      <c r="G109" s="19">
        <v>2</v>
      </c>
      <c r="H109" s="19">
        <v>1</v>
      </c>
      <c r="I109" s="19">
        <v>1</v>
      </c>
      <c r="J109" s="75"/>
      <c r="K109" s="75"/>
    </row>
    <row r="110" spans="1:12" hidden="1" outlineLevel="1" x14ac:dyDescent="0.25">
      <c r="A110" s="5" t="s">
        <v>232</v>
      </c>
      <c r="B110" s="19"/>
      <c r="C110" s="19"/>
      <c r="D110" s="19"/>
      <c r="E110" s="19"/>
      <c r="F110" s="19"/>
      <c r="G110" s="19"/>
      <c r="H110" s="19"/>
      <c r="I110" s="19"/>
      <c r="J110" s="75"/>
      <c r="K110" s="75"/>
    </row>
    <row r="111" spans="1:12" ht="16.5" collapsed="1" thickTop="1" thickBot="1" x14ac:dyDescent="0.3">
      <c r="A111" s="9"/>
      <c r="B111" s="74"/>
      <c r="C111" s="74"/>
      <c r="D111" s="74"/>
      <c r="E111" s="74"/>
      <c r="F111" s="74"/>
      <c r="G111" s="74"/>
      <c r="H111" s="74"/>
      <c r="I111" s="74"/>
      <c r="J111" s="74"/>
      <c r="K111" s="74"/>
    </row>
    <row r="112" spans="1:12" ht="16.5" thickTop="1" thickBot="1" x14ac:dyDescent="0.3">
      <c r="A112" s="53" t="s">
        <v>201</v>
      </c>
      <c r="B112" s="53">
        <v>4</v>
      </c>
      <c r="C112" s="54" t="s">
        <v>230</v>
      </c>
      <c r="D112" s="53" t="s">
        <v>268</v>
      </c>
      <c r="E112" s="53"/>
      <c r="F112" s="54" t="s">
        <v>231</v>
      </c>
      <c r="G112" s="53" t="s">
        <v>245</v>
      </c>
      <c r="H112" s="53"/>
      <c r="I112" s="53"/>
      <c r="J112" s="53"/>
      <c r="K112" s="53"/>
      <c r="L112" s="53"/>
    </row>
    <row r="113" spans="1:12" s="82" customFormat="1" ht="211.5" hidden="1" customHeight="1" outlineLevel="1" thickTop="1" x14ac:dyDescent="0.25">
      <c r="A113" s="94" t="s">
        <v>59</v>
      </c>
      <c r="B113" s="120" t="s">
        <v>276</v>
      </c>
      <c r="C113" s="120"/>
      <c r="D113" s="120"/>
      <c r="E113" s="120"/>
      <c r="F113" s="120"/>
      <c r="G113" s="120"/>
      <c r="H113" s="120"/>
      <c r="I113" s="120"/>
      <c r="J113" s="120"/>
      <c r="K113" s="120"/>
      <c r="L113" s="120"/>
    </row>
    <row r="114" spans="1:12" hidden="1" outlineLevel="1" x14ac:dyDescent="0.25">
      <c r="B114" s="80"/>
      <c r="C114" s="80"/>
      <c r="D114" s="80"/>
      <c r="E114" s="80"/>
      <c r="F114" s="80"/>
      <c r="G114" s="80"/>
      <c r="H114" s="80"/>
      <c r="I114" s="80"/>
      <c r="J114" s="80"/>
      <c r="K114" s="80"/>
    </row>
    <row r="115" spans="1:12" hidden="1" outlineLevel="1" x14ac:dyDescent="0.25">
      <c r="A115" s="1" t="s">
        <v>270</v>
      </c>
      <c r="B115" s="80"/>
      <c r="C115" s="44" t="s">
        <v>164</v>
      </c>
      <c r="D115" s="93"/>
      <c r="E115" s="93"/>
      <c r="F115" s="80"/>
      <c r="G115" s="80"/>
      <c r="H115" s="80"/>
      <c r="I115" s="80"/>
      <c r="J115" s="80"/>
      <c r="K115" s="80"/>
    </row>
    <row r="116" spans="1:12" hidden="1" outlineLevel="1" x14ac:dyDescent="0.25">
      <c r="A116" s="5" t="s">
        <v>202</v>
      </c>
      <c r="B116" s="80">
        <v>8</v>
      </c>
      <c r="C116" s="93" t="s">
        <v>290</v>
      </c>
      <c r="D116" s="93">
        <v>110</v>
      </c>
      <c r="E116" s="93" t="s">
        <v>292</v>
      </c>
      <c r="F116" s="80"/>
      <c r="G116" s="80"/>
      <c r="H116" s="80"/>
      <c r="I116" s="80"/>
      <c r="J116" s="80"/>
      <c r="K116" s="80"/>
    </row>
    <row r="117" spans="1:12" hidden="1" outlineLevel="1" x14ac:dyDescent="0.25">
      <c r="A117" s="5" t="s">
        <v>203</v>
      </c>
      <c r="B117" s="80" t="s">
        <v>98</v>
      </c>
      <c r="C117" s="93" t="s">
        <v>291</v>
      </c>
      <c r="D117" s="93">
        <v>0</v>
      </c>
      <c r="E117" s="93"/>
      <c r="F117" s="80"/>
      <c r="G117" s="80"/>
      <c r="H117" s="80"/>
      <c r="I117" s="80"/>
      <c r="J117" s="80"/>
      <c r="K117" s="80"/>
    </row>
    <row r="118" spans="1:12" hidden="1" outlineLevel="1" x14ac:dyDescent="0.25">
      <c r="B118" s="80"/>
      <c r="C118" s="80"/>
      <c r="D118" s="80"/>
      <c r="E118" s="80"/>
      <c r="F118" s="80"/>
      <c r="G118" s="80"/>
      <c r="H118" s="80"/>
      <c r="I118" s="80"/>
      <c r="J118" s="80"/>
      <c r="K118" s="80"/>
    </row>
    <row r="119" spans="1:12" hidden="1" outlineLevel="1" x14ac:dyDescent="0.25">
      <c r="A119" s="1" t="s">
        <v>207</v>
      </c>
      <c r="B119" s="80"/>
      <c r="C119" s="80"/>
      <c r="D119" s="80"/>
      <c r="E119" s="80"/>
      <c r="F119" s="80"/>
      <c r="G119" s="80"/>
      <c r="H119" s="80"/>
      <c r="I119" s="80"/>
      <c r="J119" s="80"/>
      <c r="K119" s="80"/>
    </row>
    <row r="120" spans="1:12" hidden="1" outlineLevel="1" x14ac:dyDescent="0.25">
      <c r="A120" s="5" t="s">
        <v>210</v>
      </c>
      <c r="B120" s="80">
        <v>0</v>
      </c>
      <c r="C120" s="80">
        <f>B120+1</f>
        <v>1</v>
      </c>
      <c r="D120" s="80">
        <f t="shared" ref="D120" si="19">C120+1</f>
        <v>2</v>
      </c>
      <c r="E120" s="80">
        <f t="shared" ref="E120" si="20">D120+1</f>
        <v>3</v>
      </c>
      <c r="F120" s="80">
        <f t="shared" ref="F120" si="21">E120+1</f>
        <v>4</v>
      </c>
      <c r="G120" s="80">
        <f t="shared" ref="G120" si="22">F120+1</f>
        <v>5</v>
      </c>
      <c r="H120" s="80">
        <f t="shared" ref="H120" si="23">G120+1</f>
        <v>6</v>
      </c>
      <c r="I120" s="80">
        <f t="shared" ref="I120" si="24">H120+1</f>
        <v>7</v>
      </c>
      <c r="J120" s="80"/>
      <c r="K120" s="80"/>
      <c r="L120" s="80"/>
    </row>
    <row r="121" spans="1:12" hidden="1" outlineLevel="1" x14ac:dyDescent="0.25">
      <c r="A121" s="5" t="s">
        <v>194</v>
      </c>
      <c r="B121" s="80">
        <v>1</v>
      </c>
      <c r="C121" s="80">
        <v>1</v>
      </c>
      <c r="D121" s="80">
        <v>1</v>
      </c>
      <c r="E121" s="80">
        <v>1</v>
      </c>
      <c r="F121" s="80">
        <v>1</v>
      </c>
      <c r="G121" s="80">
        <v>1</v>
      </c>
      <c r="H121" s="80">
        <v>1</v>
      </c>
      <c r="I121" s="80">
        <v>1</v>
      </c>
      <c r="J121" s="80"/>
      <c r="K121" s="80"/>
    </row>
    <row r="122" spans="1:12" s="1" customFormat="1" hidden="1" outlineLevel="1" x14ac:dyDescent="0.25">
      <c r="A122" s="5" t="s">
        <v>195</v>
      </c>
      <c r="B122" s="80">
        <v>1</v>
      </c>
      <c r="C122" s="80">
        <v>1</v>
      </c>
      <c r="D122" s="80">
        <v>1</v>
      </c>
      <c r="E122" s="80">
        <v>1</v>
      </c>
      <c r="F122" s="80">
        <v>1</v>
      </c>
      <c r="G122" s="80">
        <v>1</v>
      </c>
      <c r="H122" s="80">
        <v>1</v>
      </c>
      <c r="I122" s="80">
        <v>1</v>
      </c>
      <c r="J122" s="80"/>
      <c r="K122" s="80"/>
    </row>
    <row r="123" spans="1:12" hidden="1" outlineLevel="1" x14ac:dyDescent="0.25">
      <c r="A123" s="5" t="s">
        <v>200</v>
      </c>
      <c r="B123" s="80" t="s">
        <v>98</v>
      </c>
      <c r="C123" s="80" t="s">
        <v>98</v>
      </c>
      <c r="D123" s="80" t="s">
        <v>98</v>
      </c>
      <c r="E123" s="80" t="s">
        <v>98</v>
      </c>
      <c r="F123" s="80" t="s">
        <v>98</v>
      </c>
      <c r="G123" s="80" t="s">
        <v>98</v>
      </c>
      <c r="H123" s="80" t="s">
        <v>98</v>
      </c>
      <c r="I123" s="80" t="s">
        <v>98</v>
      </c>
      <c r="J123" s="80"/>
      <c r="K123" s="80"/>
    </row>
    <row r="124" spans="1:12" hidden="1" outlineLevel="1" x14ac:dyDescent="0.25">
      <c r="A124" s="5" t="s">
        <v>196</v>
      </c>
      <c r="B124" s="80" t="s">
        <v>214</v>
      </c>
      <c r="C124" s="80" t="s">
        <v>214</v>
      </c>
      <c r="D124" s="80" t="s">
        <v>214</v>
      </c>
      <c r="E124" s="80" t="s">
        <v>214</v>
      </c>
      <c r="F124" s="80" t="s">
        <v>214</v>
      </c>
      <c r="G124" s="80" t="s">
        <v>214</v>
      </c>
      <c r="H124" s="80" t="s">
        <v>214</v>
      </c>
      <c r="I124" s="80" t="s">
        <v>214</v>
      </c>
      <c r="J124" s="80"/>
      <c r="K124" s="80"/>
    </row>
    <row r="125" spans="1:12" hidden="1" outlineLevel="1" x14ac:dyDescent="0.25">
      <c r="A125" s="5" t="s">
        <v>197</v>
      </c>
      <c r="B125" s="80" t="s">
        <v>215</v>
      </c>
      <c r="C125" s="80" t="s">
        <v>215</v>
      </c>
      <c r="D125" s="80" t="s">
        <v>215</v>
      </c>
      <c r="E125" s="80" t="s">
        <v>215</v>
      </c>
      <c r="F125" s="80" t="s">
        <v>215</v>
      </c>
      <c r="G125" s="80" t="s">
        <v>215</v>
      </c>
      <c r="H125" s="80" t="s">
        <v>215</v>
      </c>
      <c r="I125" s="80" t="s">
        <v>215</v>
      </c>
      <c r="J125" s="80"/>
      <c r="K125" s="80"/>
    </row>
    <row r="126" spans="1:12" hidden="1" outlineLevel="1" x14ac:dyDescent="0.25">
      <c r="A126" s="5" t="s">
        <v>198</v>
      </c>
      <c r="B126" s="80">
        <v>1</v>
      </c>
      <c r="C126" s="80">
        <v>1</v>
      </c>
      <c r="D126" s="80">
        <v>1</v>
      </c>
      <c r="E126" s="80">
        <v>1</v>
      </c>
      <c r="F126" s="80">
        <v>1</v>
      </c>
      <c r="G126" s="80">
        <v>1</v>
      </c>
      <c r="H126" s="80">
        <v>1</v>
      </c>
      <c r="I126" s="80">
        <v>1</v>
      </c>
      <c r="J126" s="80"/>
      <c r="K126" s="80"/>
    </row>
    <row r="127" spans="1:12" hidden="1" outlineLevel="1" x14ac:dyDescent="0.25">
      <c r="A127" s="5" t="s">
        <v>199</v>
      </c>
      <c r="B127" s="80" t="s">
        <v>250</v>
      </c>
      <c r="C127" s="80" t="s">
        <v>250</v>
      </c>
      <c r="D127" s="80" t="s">
        <v>250</v>
      </c>
      <c r="E127" s="80" t="s">
        <v>250</v>
      </c>
      <c r="F127" s="80" t="s">
        <v>250</v>
      </c>
      <c r="G127" s="80" t="s">
        <v>250</v>
      </c>
      <c r="H127" s="80" t="s">
        <v>250</v>
      </c>
      <c r="I127" s="80" t="s">
        <v>250</v>
      </c>
      <c r="J127" s="80"/>
      <c r="K127" s="80"/>
    </row>
    <row r="128" spans="1:12" hidden="1" outlineLevel="1" x14ac:dyDescent="0.25">
      <c r="B128" s="80"/>
      <c r="C128" s="80"/>
      <c r="D128" s="80"/>
      <c r="E128" s="80"/>
      <c r="F128" s="80"/>
      <c r="G128" s="80"/>
      <c r="H128" s="80"/>
      <c r="I128" s="80"/>
      <c r="J128" s="80"/>
      <c r="K128" s="80"/>
    </row>
    <row r="129" spans="1:12" hidden="1" outlineLevel="1" x14ac:dyDescent="0.25">
      <c r="A129" s="1" t="s">
        <v>212</v>
      </c>
      <c r="B129" s="80"/>
      <c r="C129" s="80"/>
      <c r="D129" s="80"/>
      <c r="E129" s="80"/>
      <c r="F129" s="80"/>
      <c r="G129" s="80"/>
      <c r="H129" s="80"/>
      <c r="I129" s="80"/>
      <c r="J129" s="80"/>
      <c r="K129" s="80"/>
    </row>
    <row r="130" spans="1:12" hidden="1" outlineLevel="1" x14ac:dyDescent="0.25">
      <c r="A130" s="5" t="s">
        <v>217</v>
      </c>
      <c r="C130" s="80" t="s">
        <v>218</v>
      </c>
      <c r="E130" s="80"/>
      <c r="F130" s="80"/>
      <c r="H130" s="80" t="s">
        <v>219</v>
      </c>
      <c r="J130" s="80"/>
      <c r="K130" s="80"/>
    </row>
    <row r="131" spans="1:12" hidden="1" outlineLevel="1" x14ac:dyDescent="0.25">
      <c r="A131" s="5" t="s">
        <v>206</v>
      </c>
      <c r="C131" s="80" t="s">
        <v>216</v>
      </c>
      <c r="E131" s="80"/>
      <c r="F131" s="80"/>
      <c r="H131" s="80" t="s">
        <v>216</v>
      </c>
      <c r="J131" s="80"/>
      <c r="K131" s="80"/>
    </row>
    <row r="132" spans="1:12" hidden="1" outlineLevel="1" x14ac:dyDescent="0.25">
      <c r="A132" s="5" t="s">
        <v>204</v>
      </c>
      <c r="C132" s="80">
        <v>6</v>
      </c>
      <c r="E132" s="80"/>
      <c r="F132" s="80"/>
      <c r="H132" s="80">
        <v>1</v>
      </c>
      <c r="J132" s="80"/>
      <c r="K132" s="80"/>
    </row>
    <row r="133" spans="1:12" hidden="1" outlineLevel="1" x14ac:dyDescent="0.25">
      <c r="A133" s="5" t="s">
        <v>205</v>
      </c>
      <c r="C133" s="78" t="s">
        <v>242</v>
      </c>
      <c r="E133" s="80"/>
      <c r="F133" s="80"/>
      <c r="H133" s="78" t="s">
        <v>242</v>
      </c>
      <c r="J133" s="80"/>
      <c r="K133" s="80"/>
    </row>
    <row r="134" spans="1:12" hidden="1" outlineLevel="1" x14ac:dyDescent="0.25">
      <c r="A134" s="5" t="s">
        <v>209</v>
      </c>
      <c r="B134" s="19" t="s">
        <v>208</v>
      </c>
      <c r="C134" s="19" t="s">
        <v>220</v>
      </c>
      <c r="D134" s="19" t="s">
        <v>221</v>
      </c>
      <c r="E134" s="19" t="s">
        <v>222</v>
      </c>
      <c r="F134" s="19" t="s">
        <v>223</v>
      </c>
      <c r="G134" s="19" t="s">
        <v>224</v>
      </c>
      <c r="H134" s="19" t="s">
        <v>225</v>
      </c>
      <c r="I134" s="19" t="s">
        <v>226</v>
      </c>
      <c r="J134" s="80"/>
      <c r="K134" s="80"/>
    </row>
    <row r="135" spans="1:12" hidden="1" outlineLevel="1" x14ac:dyDescent="0.25">
      <c r="A135" s="5" t="s">
        <v>237</v>
      </c>
      <c r="B135" s="19"/>
      <c r="C135" s="19">
        <v>2</v>
      </c>
      <c r="D135" s="19"/>
      <c r="E135" s="19"/>
      <c r="F135" s="19"/>
      <c r="G135" s="19"/>
      <c r="H135" s="19">
        <v>2</v>
      </c>
      <c r="I135" s="19"/>
      <c r="J135" s="80"/>
      <c r="K135" s="80"/>
    </row>
    <row r="136" spans="1:12" hidden="1" outlineLevel="1" x14ac:dyDescent="0.25">
      <c r="A136" s="5" t="s">
        <v>238</v>
      </c>
      <c r="B136" s="19">
        <v>2</v>
      </c>
      <c r="C136" s="19">
        <v>2</v>
      </c>
      <c r="D136" s="19">
        <v>2</v>
      </c>
      <c r="E136" s="19">
        <v>2</v>
      </c>
      <c r="F136" s="19">
        <v>2</v>
      </c>
      <c r="G136" s="19">
        <v>2</v>
      </c>
      <c r="H136" s="19">
        <v>2</v>
      </c>
      <c r="I136" s="19">
        <v>2</v>
      </c>
      <c r="J136" s="80"/>
      <c r="K136" s="80"/>
    </row>
    <row r="137" spans="1:12" hidden="1" outlineLevel="1" x14ac:dyDescent="0.25">
      <c r="A137" s="5" t="s">
        <v>232</v>
      </c>
      <c r="B137" s="19"/>
      <c r="C137" s="19"/>
      <c r="D137" s="19"/>
      <c r="E137" s="19"/>
      <c r="F137" s="19"/>
      <c r="G137" s="19"/>
      <c r="H137" s="19"/>
      <c r="I137" s="19"/>
      <c r="J137" s="80"/>
      <c r="K137" s="80"/>
    </row>
    <row r="138" spans="1:12" ht="16.5" collapsed="1" thickTop="1" thickBot="1" x14ac:dyDescent="0.3">
      <c r="A138" s="9"/>
      <c r="B138" s="79"/>
      <c r="C138" s="79"/>
      <c r="D138" s="79"/>
      <c r="E138" s="79"/>
      <c r="F138" s="79"/>
      <c r="G138" s="79"/>
      <c r="H138" s="79"/>
      <c r="I138" s="79"/>
      <c r="J138" s="79"/>
      <c r="K138" s="79"/>
    </row>
    <row r="139" spans="1:12" ht="16.5" thickTop="1" thickBot="1" x14ac:dyDescent="0.3">
      <c r="A139" s="53" t="s">
        <v>201</v>
      </c>
      <c r="B139" s="53">
        <v>5</v>
      </c>
      <c r="C139" s="54" t="s">
        <v>230</v>
      </c>
      <c r="D139" s="53" t="s">
        <v>268</v>
      </c>
      <c r="E139" s="53"/>
      <c r="F139" s="54" t="s">
        <v>231</v>
      </c>
      <c r="G139" s="53" t="s">
        <v>244</v>
      </c>
      <c r="H139" s="53"/>
      <c r="I139" s="53"/>
      <c r="J139" s="53"/>
      <c r="K139" s="53"/>
      <c r="L139" s="53"/>
    </row>
    <row r="140" spans="1:12" s="82" customFormat="1" ht="277.5" hidden="1" customHeight="1" outlineLevel="1" thickTop="1" x14ac:dyDescent="0.25">
      <c r="A140" s="94" t="s">
        <v>59</v>
      </c>
      <c r="B140" s="120" t="s">
        <v>277</v>
      </c>
      <c r="C140" s="120"/>
      <c r="D140" s="120"/>
      <c r="E140" s="120"/>
      <c r="F140" s="120"/>
      <c r="G140" s="120"/>
      <c r="H140" s="120"/>
      <c r="I140" s="120"/>
      <c r="J140" s="120"/>
      <c r="K140" s="120"/>
      <c r="L140" s="120"/>
    </row>
    <row r="141" spans="1:12" hidden="1" outlineLevel="1" x14ac:dyDescent="0.25">
      <c r="B141" s="88"/>
      <c r="C141" s="88"/>
      <c r="D141" s="88"/>
      <c r="E141" s="88"/>
      <c r="F141" s="88"/>
      <c r="G141" s="88"/>
      <c r="H141" s="88"/>
      <c r="I141" s="88"/>
      <c r="J141" s="83"/>
      <c r="K141" s="83"/>
    </row>
    <row r="142" spans="1:12" hidden="1" outlineLevel="1" x14ac:dyDescent="0.25">
      <c r="A142" s="1" t="s">
        <v>270</v>
      </c>
      <c r="B142" s="88"/>
      <c r="C142" s="44" t="s">
        <v>164</v>
      </c>
      <c r="D142" s="93"/>
      <c r="E142" s="93"/>
      <c r="F142" s="88"/>
      <c r="G142" s="88"/>
      <c r="H142" s="88"/>
      <c r="I142" s="88"/>
      <c r="J142" s="83"/>
      <c r="K142" s="83"/>
    </row>
    <row r="143" spans="1:12" hidden="1" outlineLevel="1" x14ac:dyDescent="0.25">
      <c r="A143" s="5" t="s">
        <v>202</v>
      </c>
      <c r="B143" s="88">
        <v>8</v>
      </c>
      <c r="C143" s="93" t="s">
        <v>290</v>
      </c>
      <c r="D143" s="93">
        <v>120</v>
      </c>
      <c r="E143" s="93" t="s">
        <v>292</v>
      </c>
      <c r="F143" s="88"/>
      <c r="G143" s="88"/>
      <c r="H143" s="88"/>
      <c r="I143" s="88"/>
      <c r="J143" s="83"/>
      <c r="K143" s="83"/>
    </row>
    <row r="144" spans="1:12" hidden="1" outlineLevel="1" x14ac:dyDescent="0.25">
      <c r="A144" s="5" t="s">
        <v>203</v>
      </c>
      <c r="B144" s="88" t="s">
        <v>98</v>
      </c>
      <c r="C144" s="93" t="s">
        <v>291</v>
      </c>
      <c r="D144" s="93">
        <v>0</v>
      </c>
      <c r="E144" s="93"/>
      <c r="F144" s="88"/>
      <c r="G144" s="88"/>
      <c r="H144" s="88"/>
      <c r="I144" s="88"/>
      <c r="J144" s="83"/>
      <c r="K144" s="83"/>
    </row>
    <row r="145" spans="1:12" hidden="1" outlineLevel="1" x14ac:dyDescent="0.25">
      <c r="B145" s="88"/>
      <c r="C145" s="88"/>
      <c r="D145" s="88"/>
      <c r="E145" s="88"/>
      <c r="F145" s="88"/>
      <c r="G145" s="88"/>
      <c r="H145" s="88"/>
      <c r="I145" s="88"/>
      <c r="J145" s="83"/>
      <c r="K145" s="83"/>
    </row>
    <row r="146" spans="1:12" hidden="1" outlineLevel="1" x14ac:dyDescent="0.25">
      <c r="A146" s="1" t="s">
        <v>207</v>
      </c>
      <c r="B146" s="88"/>
      <c r="C146" s="88"/>
      <c r="D146" s="88"/>
      <c r="E146" s="88"/>
      <c r="F146" s="88"/>
      <c r="G146" s="88"/>
      <c r="H146" s="88"/>
      <c r="I146" s="88"/>
      <c r="J146" s="83"/>
      <c r="K146" s="83"/>
    </row>
    <row r="147" spans="1:12" hidden="1" outlineLevel="1" x14ac:dyDescent="0.25">
      <c r="A147" s="5" t="s">
        <v>210</v>
      </c>
      <c r="B147" s="88">
        <v>0</v>
      </c>
      <c r="C147" s="88">
        <f>B147+1</f>
        <v>1</v>
      </c>
      <c r="D147" s="88">
        <f t="shared" ref="D147" si="25">C147+1</f>
        <v>2</v>
      </c>
      <c r="E147" s="88">
        <f t="shared" ref="E147" si="26">D147+1</f>
        <v>3</v>
      </c>
      <c r="F147" s="88">
        <f t="shared" ref="F147" si="27">E147+1</f>
        <v>4</v>
      </c>
      <c r="G147" s="88">
        <f t="shared" ref="G147" si="28">F147+1</f>
        <v>5</v>
      </c>
      <c r="H147" s="88">
        <f t="shared" ref="H147" si="29">G147+1</f>
        <v>6</v>
      </c>
      <c r="I147" s="88">
        <f t="shared" ref="I147" si="30">H147+1</f>
        <v>7</v>
      </c>
      <c r="J147" s="83"/>
      <c r="K147" s="83"/>
      <c r="L147" s="83"/>
    </row>
    <row r="148" spans="1:12" hidden="1" outlineLevel="1" x14ac:dyDescent="0.25">
      <c r="A148" s="5" t="s">
        <v>194</v>
      </c>
      <c r="B148" s="88">
        <v>1</v>
      </c>
      <c r="C148" s="88">
        <v>1</v>
      </c>
      <c r="D148" s="88">
        <v>1</v>
      </c>
      <c r="E148" s="88">
        <v>1</v>
      </c>
      <c r="F148" s="88">
        <v>1</v>
      </c>
      <c r="G148" s="88">
        <v>1</v>
      </c>
      <c r="H148" s="88">
        <v>1</v>
      </c>
      <c r="I148" s="88">
        <v>1</v>
      </c>
      <c r="J148" s="83"/>
      <c r="K148" s="83"/>
    </row>
    <row r="149" spans="1:12" s="1" customFormat="1" hidden="1" outlineLevel="1" x14ac:dyDescent="0.25">
      <c r="A149" s="5" t="s">
        <v>195</v>
      </c>
      <c r="B149" s="88">
        <v>1</v>
      </c>
      <c r="C149" s="88">
        <v>1</v>
      </c>
      <c r="D149" s="88">
        <v>1</v>
      </c>
      <c r="E149" s="88">
        <v>1</v>
      </c>
      <c r="F149" s="88">
        <v>1</v>
      </c>
      <c r="G149" s="88">
        <v>1</v>
      </c>
      <c r="H149" s="88">
        <v>1</v>
      </c>
      <c r="I149" s="88">
        <v>1</v>
      </c>
      <c r="J149" s="83"/>
      <c r="K149" s="83"/>
    </row>
    <row r="150" spans="1:12" hidden="1" outlineLevel="1" x14ac:dyDescent="0.25">
      <c r="A150" s="5" t="s">
        <v>200</v>
      </c>
      <c r="B150" s="88" t="s">
        <v>98</v>
      </c>
      <c r="C150" s="88" t="s">
        <v>98</v>
      </c>
      <c r="D150" s="88" t="s">
        <v>98</v>
      </c>
      <c r="E150" s="88" t="s">
        <v>98</v>
      </c>
      <c r="F150" s="88" t="s">
        <v>98</v>
      </c>
      <c r="G150" s="88" t="s">
        <v>98</v>
      </c>
      <c r="H150" s="88" t="s">
        <v>98</v>
      </c>
      <c r="I150" s="88" t="s">
        <v>98</v>
      </c>
      <c r="J150" s="83"/>
      <c r="K150" s="83"/>
    </row>
    <row r="151" spans="1:12" hidden="1" outlineLevel="1" x14ac:dyDescent="0.25">
      <c r="A151" s="5" t="s">
        <v>196</v>
      </c>
      <c r="B151" s="88" t="s">
        <v>214</v>
      </c>
      <c r="C151" s="88" t="s">
        <v>214</v>
      </c>
      <c r="D151" s="88" t="s">
        <v>214</v>
      </c>
      <c r="E151" s="88" t="s">
        <v>214</v>
      </c>
      <c r="F151" s="88" t="s">
        <v>214</v>
      </c>
      <c r="G151" s="88" t="s">
        <v>214</v>
      </c>
      <c r="H151" s="88" t="s">
        <v>214</v>
      </c>
      <c r="I151" s="88" t="s">
        <v>214</v>
      </c>
      <c r="J151" s="83"/>
      <c r="K151" s="83"/>
    </row>
    <row r="152" spans="1:12" hidden="1" outlineLevel="1" x14ac:dyDescent="0.25">
      <c r="A152" s="5" t="s">
        <v>197</v>
      </c>
      <c r="B152" s="88" t="s">
        <v>215</v>
      </c>
      <c r="C152" s="88" t="s">
        <v>215</v>
      </c>
      <c r="D152" s="88" t="s">
        <v>215</v>
      </c>
      <c r="E152" s="88" t="s">
        <v>215</v>
      </c>
      <c r="F152" s="88" t="s">
        <v>215</v>
      </c>
      <c r="G152" s="88" t="s">
        <v>215</v>
      </c>
      <c r="H152" s="88" t="s">
        <v>215</v>
      </c>
      <c r="I152" s="88" t="s">
        <v>215</v>
      </c>
      <c r="J152" s="83"/>
      <c r="K152" s="83"/>
    </row>
    <row r="153" spans="1:12" hidden="1" outlineLevel="1" x14ac:dyDescent="0.25">
      <c r="A153" s="5" t="s">
        <v>198</v>
      </c>
      <c r="B153" s="88">
        <v>1</v>
      </c>
      <c r="C153" s="88">
        <v>1</v>
      </c>
      <c r="D153" s="88">
        <v>1</v>
      </c>
      <c r="E153" s="88">
        <v>1</v>
      </c>
      <c r="F153" s="88">
        <v>1</v>
      </c>
      <c r="G153" s="88">
        <v>1</v>
      </c>
      <c r="H153" s="88">
        <v>1</v>
      </c>
      <c r="I153" s="88">
        <v>1</v>
      </c>
      <c r="J153" s="83"/>
      <c r="K153" s="83"/>
    </row>
    <row r="154" spans="1:12" hidden="1" outlineLevel="1" x14ac:dyDescent="0.25">
      <c r="A154" s="5" t="s">
        <v>199</v>
      </c>
      <c r="B154" s="88" t="s">
        <v>253</v>
      </c>
      <c r="C154" s="88" t="s">
        <v>253</v>
      </c>
      <c r="D154" s="88" t="s">
        <v>253</v>
      </c>
      <c r="E154" s="88" t="s">
        <v>253</v>
      </c>
      <c r="F154" s="88" t="s">
        <v>254</v>
      </c>
      <c r="G154" s="88" t="s">
        <v>254</v>
      </c>
      <c r="H154" s="88" t="s">
        <v>254</v>
      </c>
      <c r="I154" s="88" t="s">
        <v>254</v>
      </c>
      <c r="J154" s="83"/>
      <c r="K154" s="83"/>
    </row>
    <row r="155" spans="1:12" hidden="1" outlineLevel="1" x14ac:dyDescent="0.25">
      <c r="B155" s="88"/>
      <c r="C155" s="88"/>
      <c r="D155" s="88"/>
      <c r="E155" s="88"/>
      <c r="F155" s="88"/>
      <c r="G155" s="88"/>
      <c r="H155" s="88"/>
      <c r="I155" s="88"/>
      <c r="J155" s="83"/>
      <c r="K155" s="83"/>
    </row>
    <row r="156" spans="1:12" hidden="1" outlineLevel="1" x14ac:dyDescent="0.25">
      <c r="A156" s="1" t="s">
        <v>212</v>
      </c>
      <c r="B156" s="88"/>
      <c r="C156" s="88"/>
      <c r="D156" s="88"/>
      <c r="E156" s="88"/>
      <c r="F156" s="88"/>
      <c r="G156" s="88"/>
      <c r="H156" s="88"/>
      <c r="I156" s="88"/>
      <c r="J156" s="83"/>
      <c r="K156" s="83"/>
    </row>
    <row r="157" spans="1:12" hidden="1" outlineLevel="1" x14ac:dyDescent="0.25">
      <c r="A157" s="5" t="s">
        <v>217</v>
      </c>
      <c r="B157" s="88" t="s">
        <v>218</v>
      </c>
      <c r="C157" s="88"/>
      <c r="E157" s="88" t="s">
        <v>219</v>
      </c>
      <c r="F157" s="88" t="s">
        <v>262</v>
      </c>
      <c r="H157" s="88"/>
      <c r="I157" s="88" t="s">
        <v>261</v>
      </c>
      <c r="J157" s="83"/>
      <c r="K157" s="83"/>
    </row>
    <row r="158" spans="1:12" hidden="1" outlineLevel="1" x14ac:dyDescent="0.25">
      <c r="A158" s="5" t="s">
        <v>206</v>
      </c>
      <c r="B158" s="88" t="s">
        <v>216</v>
      </c>
      <c r="C158" s="88"/>
      <c r="E158" s="88" t="s">
        <v>216</v>
      </c>
      <c r="F158" s="88" t="s">
        <v>216</v>
      </c>
      <c r="H158" s="88"/>
      <c r="I158" s="88" t="s">
        <v>216</v>
      </c>
      <c r="J158" s="83"/>
      <c r="K158" s="83"/>
    </row>
    <row r="159" spans="1:12" hidden="1" outlineLevel="1" x14ac:dyDescent="0.25">
      <c r="A159" s="5" t="s">
        <v>204</v>
      </c>
      <c r="B159" s="88">
        <v>3</v>
      </c>
      <c r="C159" s="88"/>
      <c r="E159" s="88">
        <v>0</v>
      </c>
      <c r="F159" s="88">
        <v>7</v>
      </c>
      <c r="H159" s="88"/>
      <c r="I159" s="88">
        <v>4</v>
      </c>
      <c r="J159" s="83"/>
      <c r="K159" s="83"/>
    </row>
    <row r="160" spans="1:12" hidden="1" outlineLevel="1" x14ac:dyDescent="0.25">
      <c r="A160" s="5" t="s">
        <v>205</v>
      </c>
      <c r="B160" s="78" t="s">
        <v>242</v>
      </c>
      <c r="C160" s="88"/>
      <c r="E160" s="88">
        <v>2047</v>
      </c>
      <c r="F160" s="88">
        <v>4095</v>
      </c>
      <c r="H160" s="88"/>
      <c r="I160" s="78" t="s">
        <v>255</v>
      </c>
      <c r="J160" s="83"/>
      <c r="K160" s="83"/>
    </row>
    <row r="161" spans="1:12" hidden="1" outlineLevel="1" x14ac:dyDescent="0.25">
      <c r="A161" s="5" t="s">
        <v>209</v>
      </c>
      <c r="B161" s="19" t="s">
        <v>208</v>
      </c>
      <c r="C161" s="19" t="s">
        <v>220</v>
      </c>
      <c r="D161" s="19" t="s">
        <v>221</v>
      </c>
      <c r="E161" s="19" t="s">
        <v>222</v>
      </c>
      <c r="F161" s="19" t="s">
        <v>223</v>
      </c>
      <c r="G161" s="19" t="s">
        <v>224</v>
      </c>
      <c r="H161" s="19" t="s">
        <v>225</v>
      </c>
      <c r="I161" s="19" t="s">
        <v>226</v>
      </c>
      <c r="J161" s="83"/>
      <c r="K161" s="83"/>
    </row>
    <row r="162" spans="1:12" hidden="1" outlineLevel="1" x14ac:dyDescent="0.25">
      <c r="A162" s="5" t="s">
        <v>237</v>
      </c>
      <c r="B162" s="19">
        <v>2</v>
      </c>
      <c r="C162" s="19"/>
      <c r="D162" s="19"/>
      <c r="E162" s="19">
        <v>2</v>
      </c>
      <c r="F162" s="19">
        <v>2</v>
      </c>
      <c r="G162" s="19"/>
      <c r="H162" s="19"/>
      <c r="I162" s="19">
        <v>2</v>
      </c>
      <c r="J162" s="83"/>
      <c r="K162" s="83"/>
    </row>
    <row r="163" spans="1:12" hidden="1" outlineLevel="1" x14ac:dyDescent="0.25">
      <c r="A163" s="5" t="s">
        <v>238</v>
      </c>
      <c r="B163" s="19">
        <v>2</v>
      </c>
      <c r="C163" s="19">
        <v>1</v>
      </c>
      <c r="D163" s="19">
        <v>1</v>
      </c>
      <c r="E163" s="19">
        <v>2</v>
      </c>
      <c r="F163" s="19">
        <v>2</v>
      </c>
      <c r="G163" s="19">
        <v>1</v>
      </c>
      <c r="H163" s="19">
        <v>1</v>
      </c>
      <c r="I163" s="19">
        <v>2</v>
      </c>
      <c r="J163" s="83"/>
      <c r="K163" s="83"/>
    </row>
    <row r="164" spans="1:12" hidden="1" outlineLevel="1" x14ac:dyDescent="0.25">
      <c r="A164" s="5" t="s">
        <v>232</v>
      </c>
      <c r="B164" s="19"/>
      <c r="C164" s="19"/>
      <c r="D164" s="19"/>
      <c r="E164" s="19"/>
      <c r="F164" s="19"/>
      <c r="G164" s="19"/>
      <c r="H164" s="19"/>
      <c r="I164" s="19"/>
      <c r="J164" s="83"/>
      <c r="K164" s="83"/>
    </row>
    <row r="165" spans="1:12" ht="16.5" collapsed="1" thickTop="1" thickBot="1" x14ac:dyDescent="0.3">
      <c r="A165" s="9"/>
      <c r="B165" s="84"/>
      <c r="C165" s="84"/>
      <c r="D165" s="84"/>
      <c r="E165" s="84"/>
      <c r="F165" s="84"/>
      <c r="G165" s="84"/>
      <c r="H165" s="84"/>
      <c r="I165" s="84"/>
      <c r="J165" s="84"/>
      <c r="K165" s="84"/>
    </row>
    <row r="166" spans="1:12" ht="16.5" thickTop="1" thickBot="1" x14ac:dyDescent="0.3">
      <c r="A166" s="53" t="s">
        <v>201</v>
      </c>
      <c r="B166" s="53">
        <v>6</v>
      </c>
      <c r="C166" s="54" t="s">
        <v>230</v>
      </c>
      <c r="D166" s="53" t="s">
        <v>268</v>
      </c>
      <c r="E166" s="53"/>
      <c r="F166" s="54" t="s">
        <v>231</v>
      </c>
      <c r="G166" s="53" t="s">
        <v>260</v>
      </c>
      <c r="H166" s="53"/>
      <c r="I166" s="53"/>
      <c r="J166" s="53"/>
      <c r="K166" s="53"/>
      <c r="L166" s="53"/>
    </row>
    <row r="167" spans="1:12" s="82" customFormat="1" ht="92.25" hidden="1" customHeight="1" outlineLevel="1" thickTop="1" x14ac:dyDescent="0.25">
      <c r="A167" s="94" t="s">
        <v>59</v>
      </c>
      <c r="B167" s="120" t="s">
        <v>278</v>
      </c>
      <c r="C167" s="120"/>
      <c r="D167" s="120"/>
      <c r="E167" s="120"/>
      <c r="F167" s="120"/>
      <c r="G167" s="120"/>
      <c r="H167" s="120"/>
      <c r="I167" s="120"/>
      <c r="J167" s="120"/>
      <c r="K167" s="120"/>
      <c r="L167" s="120"/>
    </row>
    <row r="168" spans="1:12" hidden="1" outlineLevel="1" x14ac:dyDescent="0.25">
      <c r="B168" s="83"/>
      <c r="C168" s="83"/>
      <c r="D168" s="83"/>
      <c r="E168" s="83"/>
      <c r="F168" s="83"/>
      <c r="G168" s="83"/>
      <c r="H168" s="83"/>
      <c r="I168" s="83"/>
      <c r="J168" s="83"/>
      <c r="K168" s="83"/>
    </row>
    <row r="169" spans="1:12" hidden="1" outlineLevel="1" x14ac:dyDescent="0.25">
      <c r="A169" s="1" t="s">
        <v>270</v>
      </c>
      <c r="B169" s="83"/>
      <c r="C169" s="44" t="s">
        <v>164</v>
      </c>
      <c r="D169" s="93"/>
      <c r="E169" s="93"/>
      <c r="F169" s="83"/>
      <c r="G169" s="83"/>
      <c r="H169" s="83"/>
      <c r="I169" s="83"/>
      <c r="J169" s="83"/>
      <c r="K169" s="83"/>
    </row>
    <row r="170" spans="1:12" hidden="1" outlineLevel="1" x14ac:dyDescent="0.25">
      <c r="A170" s="5" t="s">
        <v>202</v>
      </c>
      <c r="B170" s="83">
        <v>8</v>
      </c>
      <c r="C170" s="93" t="s">
        <v>290</v>
      </c>
      <c r="D170" s="93">
        <v>110</v>
      </c>
      <c r="E170" s="93" t="s">
        <v>292</v>
      </c>
      <c r="F170" s="83"/>
      <c r="G170" s="83"/>
      <c r="H170" s="83"/>
      <c r="I170" s="83"/>
      <c r="J170" s="83"/>
      <c r="K170" s="83"/>
    </row>
    <row r="171" spans="1:12" hidden="1" outlineLevel="1" x14ac:dyDescent="0.25">
      <c r="A171" s="5" t="s">
        <v>203</v>
      </c>
      <c r="B171" s="83" t="s">
        <v>98</v>
      </c>
      <c r="C171" s="93" t="s">
        <v>291</v>
      </c>
      <c r="D171" s="93">
        <v>0</v>
      </c>
      <c r="E171" s="93"/>
      <c r="F171" s="83"/>
      <c r="G171" s="83"/>
      <c r="H171" s="83"/>
      <c r="I171" s="83"/>
      <c r="J171" s="83"/>
      <c r="K171" s="83"/>
    </row>
    <row r="172" spans="1:12" hidden="1" outlineLevel="1" x14ac:dyDescent="0.25">
      <c r="B172" s="83"/>
      <c r="C172" s="83"/>
      <c r="D172" s="83"/>
      <c r="E172" s="83"/>
      <c r="F172" s="83"/>
      <c r="G172" s="83"/>
      <c r="H172" s="83"/>
      <c r="I172" s="83"/>
      <c r="J172" s="83"/>
      <c r="K172" s="83"/>
    </row>
    <row r="173" spans="1:12" hidden="1" outlineLevel="1" x14ac:dyDescent="0.25">
      <c r="A173" s="1" t="s">
        <v>207</v>
      </c>
      <c r="B173" s="83"/>
      <c r="C173" s="83"/>
      <c r="D173" s="83"/>
      <c r="E173" s="83"/>
      <c r="F173" s="83"/>
      <c r="G173" s="83"/>
      <c r="H173" s="83"/>
      <c r="I173" s="83"/>
      <c r="J173" s="83"/>
      <c r="K173" s="83"/>
    </row>
    <row r="174" spans="1:12" hidden="1" outlineLevel="1" x14ac:dyDescent="0.25">
      <c r="A174" s="5" t="s">
        <v>210</v>
      </c>
      <c r="B174" s="83">
        <v>0</v>
      </c>
      <c r="C174" s="83">
        <f>B174+1</f>
        <v>1</v>
      </c>
      <c r="D174" s="83">
        <f t="shared" ref="D174" si="31">C174+1</f>
        <v>2</v>
      </c>
      <c r="E174" s="83">
        <f t="shared" ref="E174" si="32">D174+1</f>
        <v>3</v>
      </c>
      <c r="F174" s="83">
        <f t="shared" ref="F174" si="33">E174+1</f>
        <v>4</v>
      </c>
      <c r="G174" s="83">
        <f t="shared" ref="G174" si="34">F174+1</f>
        <v>5</v>
      </c>
      <c r="H174" s="83">
        <f t="shared" ref="H174" si="35">G174+1</f>
        <v>6</v>
      </c>
      <c r="I174" s="83">
        <f t="shared" ref="I174" si="36">H174+1</f>
        <v>7</v>
      </c>
      <c r="J174" s="83"/>
      <c r="K174" s="83"/>
      <c r="L174" s="83"/>
    </row>
    <row r="175" spans="1:12" hidden="1" outlineLevel="1" x14ac:dyDescent="0.25">
      <c r="A175" s="5" t="s">
        <v>194</v>
      </c>
      <c r="B175" s="83">
        <v>1</v>
      </c>
      <c r="C175" s="83">
        <v>1</v>
      </c>
      <c r="D175" s="83">
        <v>1</v>
      </c>
      <c r="E175" s="83">
        <v>1</v>
      </c>
      <c r="F175" s="83">
        <v>1</v>
      </c>
      <c r="G175" s="83">
        <v>1</v>
      </c>
      <c r="H175" s="83">
        <v>1</v>
      </c>
      <c r="I175" s="83">
        <v>1</v>
      </c>
      <c r="J175" s="83"/>
      <c r="K175" s="83"/>
    </row>
    <row r="176" spans="1:12" s="1" customFormat="1" hidden="1" outlineLevel="1" x14ac:dyDescent="0.25">
      <c r="A176" s="5" t="s">
        <v>195</v>
      </c>
      <c r="B176" s="83">
        <v>1</v>
      </c>
      <c r="C176" s="83">
        <v>1</v>
      </c>
      <c r="D176" s="83">
        <v>1</v>
      </c>
      <c r="E176" s="83">
        <v>1</v>
      </c>
      <c r="F176" s="83">
        <v>1</v>
      </c>
      <c r="G176" s="83">
        <v>1</v>
      </c>
      <c r="H176" s="83">
        <v>1</v>
      </c>
      <c r="I176" s="83">
        <v>1</v>
      </c>
      <c r="J176" s="83"/>
      <c r="K176" s="83"/>
    </row>
    <row r="177" spans="1:11" hidden="1" outlineLevel="1" x14ac:dyDescent="0.25">
      <c r="A177" s="5" t="s">
        <v>200</v>
      </c>
      <c r="B177" s="83" t="s">
        <v>98</v>
      </c>
      <c r="C177" s="83" t="s">
        <v>98</v>
      </c>
      <c r="D177" s="83" t="s">
        <v>98</v>
      </c>
      <c r="E177" s="83" t="s">
        <v>98</v>
      </c>
      <c r="F177" s="83" t="s">
        <v>98</v>
      </c>
      <c r="G177" s="83" t="s">
        <v>98</v>
      </c>
      <c r="H177" s="83" t="s">
        <v>98</v>
      </c>
      <c r="I177" s="83" t="s">
        <v>98</v>
      </c>
      <c r="J177" s="83"/>
      <c r="K177" s="83"/>
    </row>
    <row r="178" spans="1:11" hidden="1" outlineLevel="1" x14ac:dyDescent="0.25">
      <c r="A178" s="5" t="s">
        <v>196</v>
      </c>
      <c r="B178" s="83" t="s">
        <v>214</v>
      </c>
      <c r="C178" s="83" t="s">
        <v>214</v>
      </c>
      <c r="D178" s="83" t="s">
        <v>214</v>
      </c>
      <c r="E178" s="83" t="s">
        <v>214</v>
      </c>
      <c r="F178" s="83" t="s">
        <v>214</v>
      </c>
      <c r="G178" s="83" t="s">
        <v>214</v>
      </c>
      <c r="H178" s="83" t="s">
        <v>214</v>
      </c>
      <c r="I178" s="83" t="s">
        <v>214</v>
      </c>
      <c r="J178" s="83"/>
      <c r="K178" s="83"/>
    </row>
    <row r="179" spans="1:11" hidden="1" outlineLevel="1" x14ac:dyDescent="0.25">
      <c r="A179" s="5" t="s">
        <v>197</v>
      </c>
      <c r="B179" s="83" t="s">
        <v>215</v>
      </c>
      <c r="C179" s="83" t="s">
        <v>215</v>
      </c>
      <c r="D179" s="83" t="s">
        <v>215</v>
      </c>
      <c r="E179" s="83" t="s">
        <v>215</v>
      </c>
      <c r="F179" s="83" t="s">
        <v>215</v>
      </c>
      <c r="G179" s="83" t="s">
        <v>215</v>
      </c>
      <c r="H179" s="83" t="s">
        <v>215</v>
      </c>
      <c r="I179" s="83" t="s">
        <v>215</v>
      </c>
      <c r="J179" s="83"/>
      <c r="K179" s="83"/>
    </row>
    <row r="180" spans="1:11" hidden="1" outlineLevel="1" x14ac:dyDescent="0.25">
      <c r="A180" s="5" t="s">
        <v>198</v>
      </c>
      <c r="B180" s="83">
        <v>1</v>
      </c>
      <c r="C180" s="83">
        <v>1</v>
      </c>
      <c r="D180" s="83">
        <v>1</v>
      </c>
      <c r="E180" s="83">
        <v>1</v>
      </c>
      <c r="F180" s="83">
        <v>1</v>
      </c>
      <c r="G180" s="83">
        <v>1</v>
      </c>
      <c r="H180" s="83">
        <v>1</v>
      </c>
      <c r="I180" s="83">
        <v>1</v>
      </c>
      <c r="J180" s="83"/>
      <c r="K180" s="83"/>
    </row>
    <row r="181" spans="1:11" hidden="1" outlineLevel="1" x14ac:dyDescent="0.25">
      <c r="A181" s="5" t="s">
        <v>199</v>
      </c>
      <c r="B181" s="83" t="s">
        <v>250</v>
      </c>
      <c r="C181" s="83" t="s">
        <v>250</v>
      </c>
      <c r="D181" s="83" t="s">
        <v>250</v>
      </c>
      <c r="E181" s="83" t="s">
        <v>250</v>
      </c>
      <c r="F181" s="83" t="s">
        <v>250</v>
      </c>
      <c r="G181" s="83" t="s">
        <v>250</v>
      </c>
      <c r="H181" s="83" t="s">
        <v>250</v>
      </c>
      <c r="I181" s="83" t="s">
        <v>250</v>
      </c>
      <c r="J181" s="83"/>
      <c r="K181" s="83"/>
    </row>
    <row r="182" spans="1:11" hidden="1" outlineLevel="1" x14ac:dyDescent="0.25">
      <c r="B182" s="83"/>
      <c r="C182" s="83"/>
      <c r="D182" s="83"/>
      <c r="E182" s="83"/>
      <c r="F182" s="83"/>
      <c r="G182" s="83"/>
      <c r="H182" s="83"/>
      <c r="I182" s="83"/>
      <c r="J182" s="83"/>
      <c r="K182" s="83"/>
    </row>
    <row r="183" spans="1:11" hidden="1" outlineLevel="1" x14ac:dyDescent="0.25">
      <c r="A183" s="1" t="s">
        <v>212</v>
      </c>
      <c r="B183" s="83"/>
      <c r="C183" s="83"/>
      <c r="D183" s="83"/>
      <c r="E183" s="83"/>
      <c r="F183" s="83"/>
      <c r="G183" s="83"/>
      <c r="H183" s="83"/>
      <c r="I183" s="83"/>
      <c r="J183" s="83"/>
      <c r="K183" s="83"/>
    </row>
    <row r="184" spans="1:11" hidden="1" outlineLevel="1" x14ac:dyDescent="0.25">
      <c r="A184" s="5" t="s">
        <v>217</v>
      </c>
      <c r="E184" s="83" t="s">
        <v>218</v>
      </c>
      <c r="F184" s="83" t="s">
        <v>219</v>
      </c>
      <c r="J184" s="83"/>
      <c r="K184" s="83"/>
    </row>
    <row r="185" spans="1:11" hidden="1" outlineLevel="1" x14ac:dyDescent="0.25">
      <c r="A185" s="5" t="s">
        <v>206</v>
      </c>
      <c r="E185" s="83" t="s">
        <v>251</v>
      </c>
      <c r="F185" s="83" t="s">
        <v>251</v>
      </c>
      <c r="J185" s="83"/>
      <c r="K185" s="83"/>
    </row>
    <row r="186" spans="1:11" hidden="1" outlineLevel="1" x14ac:dyDescent="0.25">
      <c r="A186" s="5" t="s">
        <v>204</v>
      </c>
      <c r="E186" s="83" t="s">
        <v>284</v>
      </c>
      <c r="F186" s="83" t="s">
        <v>285</v>
      </c>
      <c r="J186" s="83"/>
      <c r="K186" s="83"/>
    </row>
    <row r="187" spans="1:11" hidden="1" outlineLevel="1" x14ac:dyDescent="0.25">
      <c r="A187" s="5" t="s">
        <v>205</v>
      </c>
      <c r="E187" s="78" t="s">
        <v>242</v>
      </c>
      <c r="F187" s="78">
        <v>4095</v>
      </c>
      <c r="J187" s="83"/>
      <c r="K187" s="83"/>
    </row>
    <row r="188" spans="1:11" hidden="1" outlineLevel="1" x14ac:dyDescent="0.25">
      <c r="A188" s="5" t="s">
        <v>209</v>
      </c>
      <c r="B188" s="19" t="s">
        <v>208</v>
      </c>
      <c r="C188" s="19" t="s">
        <v>220</v>
      </c>
      <c r="D188" s="19" t="s">
        <v>221</v>
      </c>
      <c r="E188" s="19" t="s">
        <v>222</v>
      </c>
      <c r="F188" s="19" t="s">
        <v>223</v>
      </c>
      <c r="G188" s="19" t="s">
        <v>224</v>
      </c>
      <c r="H188" s="19" t="s">
        <v>225</v>
      </c>
      <c r="I188" s="19" t="s">
        <v>226</v>
      </c>
      <c r="J188" s="83"/>
      <c r="K188" s="83"/>
    </row>
    <row r="189" spans="1:11" hidden="1" outlineLevel="1" x14ac:dyDescent="0.25">
      <c r="A189" s="5" t="s">
        <v>237</v>
      </c>
      <c r="B189" s="19"/>
      <c r="C189" s="19"/>
      <c r="D189" s="19"/>
      <c r="E189" s="19">
        <v>2</v>
      </c>
      <c r="F189" s="19">
        <v>2</v>
      </c>
      <c r="G189" s="19"/>
      <c r="H189" s="19"/>
      <c r="I189" s="19"/>
      <c r="J189" s="83"/>
      <c r="K189" s="83"/>
    </row>
    <row r="190" spans="1:11" hidden="1" outlineLevel="1" x14ac:dyDescent="0.25">
      <c r="A190" s="5" t="s">
        <v>238</v>
      </c>
      <c r="B190" s="19">
        <v>4</v>
      </c>
      <c r="C190" s="19">
        <v>4</v>
      </c>
      <c r="D190" s="19">
        <v>4</v>
      </c>
      <c r="E190" s="19">
        <v>2</v>
      </c>
      <c r="F190" s="19">
        <v>2</v>
      </c>
      <c r="G190" s="19">
        <v>4</v>
      </c>
      <c r="H190" s="19">
        <v>4</v>
      </c>
      <c r="I190" s="19">
        <v>4</v>
      </c>
      <c r="J190" s="83"/>
      <c r="K190" s="83"/>
    </row>
    <row r="191" spans="1:11" hidden="1" outlineLevel="1" x14ac:dyDescent="0.25">
      <c r="A191" s="5" t="s">
        <v>232</v>
      </c>
      <c r="B191" s="19"/>
      <c r="C191" s="19"/>
      <c r="D191" s="19"/>
      <c r="E191" s="19"/>
      <c r="F191" s="19"/>
      <c r="G191" s="19"/>
      <c r="H191" s="19"/>
      <c r="I191" s="19"/>
      <c r="J191" s="83"/>
      <c r="K191" s="83"/>
    </row>
    <row r="192" spans="1:11" ht="16.5" collapsed="1" thickTop="1" thickBot="1" x14ac:dyDescent="0.3">
      <c r="A192" s="9"/>
      <c r="B192" s="84"/>
      <c r="C192" s="84"/>
      <c r="D192" s="84"/>
      <c r="E192" s="84"/>
      <c r="F192" s="84"/>
      <c r="G192" s="84"/>
      <c r="H192" s="84"/>
      <c r="I192" s="84"/>
      <c r="J192" s="84"/>
      <c r="K192" s="84"/>
    </row>
    <row r="193" spans="1:12" ht="16.5" thickTop="1" thickBot="1" x14ac:dyDescent="0.3">
      <c r="A193" s="53" t="s">
        <v>201</v>
      </c>
      <c r="B193" s="53">
        <v>7</v>
      </c>
      <c r="C193" s="54" t="s">
        <v>230</v>
      </c>
      <c r="D193" s="53" t="s">
        <v>268</v>
      </c>
      <c r="E193" s="53"/>
      <c r="F193" s="54" t="s">
        <v>231</v>
      </c>
      <c r="G193" s="53" t="s">
        <v>260</v>
      </c>
      <c r="H193" s="53"/>
      <c r="I193" s="53"/>
      <c r="J193" s="53"/>
      <c r="K193" s="53"/>
      <c r="L193" s="53"/>
    </row>
    <row r="194" spans="1:12" s="82" customFormat="1" ht="106.5" hidden="1" customHeight="1" outlineLevel="1" thickTop="1" x14ac:dyDescent="0.25">
      <c r="A194" s="94" t="s">
        <v>59</v>
      </c>
      <c r="B194" s="120" t="s">
        <v>279</v>
      </c>
      <c r="C194" s="120"/>
      <c r="D194" s="120"/>
      <c r="E194" s="120"/>
      <c r="F194" s="120"/>
      <c r="G194" s="120"/>
      <c r="H194" s="120"/>
      <c r="I194" s="120"/>
      <c r="J194" s="120"/>
      <c r="K194" s="120"/>
      <c r="L194" s="120"/>
    </row>
    <row r="195" spans="1:12" hidden="1" outlineLevel="1" x14ac:dyDescent="0.25">
      <c r="B195" s="83"/>
      <c r="C195" s="83"/>
      <c r="D195" s="83"/>
      <c r="E195" s="83"/>
      <c r="F195" s="83"/>
      <c r="G195" s="83"/>
      <c r="H195" s="83"/>
      <c r="I195" s="83"/>
      <c r="J195" s="83"/>
      <c r="K195" s="83"/>
    </row>
    <row r="196" spans="1:12" hidden="1" outlineLevel="1" x14ac:dyDescent="0.25">
      <c r="A196" s="1" t="s">
        <v>270</v>
      </c>
      <c r="B196" s="83"/>
      <c r="C196" s="44" t="s">
        <v>164</v>
      </c>
      <c r="D196" s="93"/>
      <c r="E196" s="93"/>
      <c r="F196" s="83"/>
      <c r="G196" s="83"/>
      <c r="H196" s="83"/>
      <c r="I196" s="83"/>
      <c r="J196" s="83"/>
      <c r="K196" s="83"/>
    </row>
    <row r="197" spans="1:12" hidden="1" outlineLevel="1" x14ac:dyDescent="0.25">
      <c r="A197" s="5" t="s">
        <v>202</v>
      </c>
      <c r="B197" s="83">
        <v>8</v>
      </c>
      <c r="C197" s="93" t="s">
        <v>290</v>
      </c>
      <c r="D197" s="93">
        <v>110</v>
      </c>
      <c r="E197" s="93" t="s">
        <v>292</v>
      </c>
      <c r="F197" s="83"/>
      <c r="G197" s="83"/>
      <c r="H197" s="83"/>
      <c r="I197" s="83"/>
      <c r="J197" s="83"/>
      <c r="K197" s="83"/>
    </row>
    <row r="198" spans="1:12" hidden="1" outlineLevel="1" x14ac:dyDescent="0.25">
      <c r="A198" s="5" t="s">
        <v>203</v>
      </c>
      <c r="B198" s="83" t="s">
        <v>98</v>
      </c>
      <c r="C198" s="93" t="s">
        <v>291</v>
      </c>
      <c r="D198" s="93">
        <v>0</v>
      </c>
      <c r="E198" s="93"/>
      <c r="F198" s="83"/>
      <c r="G198" s="83"/>
      <c r="H198" s="83"/>
      <c r="I198" s="83"/>
      <c r="J198" s="83"/>
      <c r="K198" s="83"/>
    </row>
    <row r="199" spans="1:12" hidden="1" outlineLevel="1" x14ac:dyDescent="0.25">
      <c r="B199" s="83"/>
      <c r="C199" s="83"/>
      <c r="D199" s="83"/>
      <c r="E199" s="83"/>
      <c r="F199" s="83"/>
      <c r="G199" s="83"/>
      <c r="H199" s="83"/>
      <c r="I199" s="83"/>
      <c r="J199" s="83"/>
      <c r="K199" s="83"/>
    </row>
    <row r="200" spans="1:12" hidden="1" outlineLevel="1" x14ac:dyDescent="0.25">
      <c r="A200" s="1" t="s">
        <v>207</v>
      </c>
      <c r="B200" s="83"/>
      <c r="C200" s="83"/>
      <c r="D200" s="83"/>
      <c r="E200" s="83"/>
      <c r="F200" s="83"/>
      <c r="G200" s="83"/>
      <c r="H200" s="83"/>
      <c r="I200" s="83"/>
      <c r="J200" s="83"/>
      <c r="K200" s="83"/>
    </row>
    <row r="201" spans="1:12" hidden="1" outlineLevel="1" x14ac:dyDescent="0.25">
      <c r="A201" s="5" t="s">
        <v>210</v>
      </c>
      <c r="B201" s="83">
        <v>0</v>
      </c>
      <c r="C201" s="83">
        <f>B201+1</f>
        <v>1</v>
      </c>
      <c r="D201" s="83">
        <f t="shared" ref="D201" si="37">C201+1</f>
        <v>2</v>
      </c>
      <c r="E201" s="83">
        <f t="shared" ref="E201" si="38">D201+1</f>
        <v>3</v>
      </c>
      <c r="F201" s="83">
        <f t="shared" ref="F201" si="39">E201+1</f>
        <v>4</v>
      </c>
      <c r="G201" s="83">
        <f t="shared" ref="G201" si="40">F201+1</f>
        <v>5</v>
      </c>
      <c r="H201" s="83">
        <f t="shared" ref="H201" si="41">G201+1</f>
        <v>6</v>
      </c>
      <c r="I201" s="83">
        <f t="shared" ref="I201" si="42">H201+1</f>
        <v>7</v>
      </c>
      <c r="J201" s="83"/>
      <c r="K201" s="83"/>
      <c r="L201" s="83"/>
    </row>
    <row r="202" spans="1:12" hidden="1" outlineLevel="1" x14ac:dyDescent="0.25">
      <c r="A202" s="5" t="s">
        <v>194</v>
      </c>
      <c r="B202" s="83">
        <v>1</v>
      </c>
      <c r="C202" s="83">
        <v>1</v>
      </c>
      <c r="D202" s="83">
        <v>1</v>
      </c>
      <c r="E202" s="83">
        <v>1</v>
      </c>
      <c r="F202" s="83">
        <v>1</v>
      </c>
      <c r="G202" s="83">
        <v>1</v>
      </c>
      <c r="H202" s="83">
        <v>1</v>
      </c>
      <c r="I202" s="83">
        <v>1</v>
      </c>
      <c r="J202" s="83"/>
      <c r="K202" s="83"/>
    </row>
    <row r="203" spans="1:12" s="1" customFormat="1" hidden="1" outlineLevel="1" x14ac:dyDescent="0.25">
      <c r="A203" s="5" t="s">
        <v>195</v>
      </c>
      <c r="B203" s="83">
        <v>1</v>
      </c>
      <c r="C203" s="83">
        <v>1</v>
      </c>
      <c r="D203" s="83">
        <v>1</v>
      </c>
      <c r="E203" s="83">
        <v>1</v>
      </c>
      <c r="F203" s="83">
        <v>1</v>
      </c>
      <c r="G203" s="83">
        <v>1</v>
      </c>
      <c r="H203" s="83">
        <v>1</v>
      </c>
      <c r="I203" s="83">
        <v>1</v>
      </c>
      <c r="J203" s="83"/>
      <c r="K203" s="83"/>
    </row>
    <row r="204" spans="1:12" hidden="1" outlineLevel="1" x14ac:dyDescent="0.25">
      <c r="A204" s="5" t="s">
        <v>200</v>
      </c>
      <c r="B204" s="83" t="s">
        <v>98</v>
      </c>
      <c r="C204" s="83" t="s">
        <v>98</v>
      </c>
      <c r="D204" s="83" t="s">
        <v>98</v>
      </c>
      <c r="E204" s="83" t="s">
        <v>98</v>
      </c>
      <c r="F204" s="83" t="s">
        <v>98</v>
      </c>
      <c r="G204" s="83" t="s">
        <v>98</v>
      </c>
      <c r="H204" s="83" t="s">
        <v>98</v>
      </c>
      <c r="I204" s="83" t="s">
        <v>98</v>
      </c>
      <c r="J204" s="83"/>
      <c r="K204" s="83"/>
    </row>
    <row r="205" spans="1:12" hidden="1" outlineLevel="1" x14ac:dyDescent="0.25">
      <c r="A205" s="5" t="s">
        <v>196</v>
      </c>
      <c r="B205" s="83" t="s">
        <v>214</v>
      </c>
      <c r="C205" s="83" t="s">
        <v>214</v>
      </c>
      <c r="D205" s="83" t="s">
        <v>214</v>
      </c>
      <c r="E205" s="83" t="s">
        <v>214</v>
      </c>
      <c r="F205" s="83" t="s">
        <v>214</v>
      </c>
      <c r="G205" s="83" t="s">
        <v>214</v>
      </c>
      <c r="H205" s="83" t="s">
        <v>214</v>
      </c>
      <c r="I205" s="83" t="s">
        <v>214</v>
      </c>
      <c r="J205" s="83"/>
      <c r="K205" s="83"/>
    </row>
    <row r="206" spans="1:12" hidden="1" outlineLevel="1" x14ac:dyDescent="0.25">
      <c r="A206" s="5" t="s">
        <v>197</v>
      </c>
      <c r="B206" s="83" t="s">
        <v>215</v>
      </c>
      <c r="C206" s="83" t="s">
        <v>215</v>
      </c>
      <c r="D206" s="83" t="s">
        <v>215</v>
      </c>
      <c r="E206" s="83" t="s">
        <v>215</v>
      </c>
      <c r="F206" s="83" t="s">
        <v>215</v>
      </c>
      <c r="G206" s="83" t="s">
        <v>215</v>
      </c>
      <c r="H206" s="83" t="s">
        <v>215</v>
      </c>
      <c r="I206" s="83" t="s">
        <v>215</v>
      </c>
      <c r="J206" s="83"/>
      <c r="K206" s="83"/>
    </row>
    <row r="207" spans="1:12" hidden="1" outlineLevel="1" x14ac:dyDescent="0.25">
      <c r="A207" s="5" t="s">
        <v>198</v>
      </c>
      <c r="B207" s="83">
        <v>1</v>
      </c>
      <c r="C207" s="83">
        <v>1</v>
      </c>
      <c r="D207" s="83">
        <v>1</v>
      </c>
      <c r="E207" s="83">
        <v>1</v>
      </c>
      <c r="F207" s="83">
        <v>1</v>
      </c>
      <c r="G207" s="83">
        <v>1</v>
      </c>
      <c r="H207" s="83">
        <v>1</v>
      </c>
      <c r="I207" s="83">
        <v>1</v>
      </c>
      <c r="J207" s="83"/>
      <c r="K207" s="83"/>
    </row>
    <row r="208" spans="1:12" hidden="1" outlineLevel="1" x14ac:dyDescent="0.25">
      <c r="A208" s="5" t="s">
        <v>199</v>
      </c>
      <c r="B208" s="83" t="s">
        <v>253</v>
      </c>
      <c r="C208" s="83" t="s">
        <v>253</v>
      </c>
      <c r="D208" s="83" t="s">
        <v>253</v>
      </c>
      <c r="E208" s="83" t="s">
        <v>253</v>
      </c>
      <c r="F208" s="83" t="s">
        <v>254</v>
      </c>
      <c r="G208" s="83" t="s">
        <v>254</v>
      </c>
      <c r="H208" s="83" t="s">
        <v>254</v>
      </c>
      <c r="I208" s="83" t="s">
        <v>254</v>
      </c>
      <c r="J208" s="83"/>
      <c r="K208" s="83"/>
    </row>
    <row r="209" spans="1:12" hidden="1" outlineLevel="1" x14ac:dyDescent="0.25">
      <c r="B209" s="83"/>
      <c r="C209" s="83"/>
      <c r="D209" s="83"/>
      <c r="E209" s="83"/>
      <c r="F209" s="83"/>
      <c r="G209" s="83"/>
      <c r="H209" s="83"/>
      <c r="I209" s="83"/>
      <c r="J209" s="83"/>
      <c r="K209" s="83"/>
    </row>
    <row r="210" spans="1:12" hidden="1" outlineLevel="1" x14ac:dyDescent="0.25">
      <c r="A210" s="1" t="s">
        <v>212</v>
      </c>
      <c r="B210" s="83"/>
      <c r="C210" s="83"/>
      <c r="D210" s="83"/>
      <c r="E210" s="83"/>
      <c r="F210" s="83"/>
      <c r="G210" s="83"/>
      <c r="H210" s="83"/>
      <c r="I210" s="83"/>
      <c r="J210" s="83"/>
      <c r="K210" s="83"/>
    </row>
    <row r="211" spans="1:12" hidden="1" outlineLevel="1" x14ac:dyDescent="0.25">
      <c r="A211" s="5" t="s">
        <v>217</v>
      </c>
      <c r="E211" s="83" t="s">
        <v>218</v>
      </c>
      <c r="F211" s="83" t="s">
        <v>219</v>
      </c>
      <c r="J211" s="83"/>
      <c r="K211" s="83"/>
    </row>
    <row r="212" spans="1:12" hidden="1" outlineLevel="1" x14ac:dyDescent="0.25">
      <c r="A212" s="5" t="s">
        <v>206</v>
      </c>
      <c r="E212" s="83" t="s">
        <v>251</v>
      </c>
      <c r="F212" s="83" t="s">
        <v>251</v>
      </c>
      <c r="J212" s="83"/>
      <c r="K212" s="83"/>
    </row>
    <row r="213" spans="1:12" hidden="1" outlineLevel="1" x14ac:dyDescent="0.25">
      <c r="A213" s="5" t="s">
        <v>204</v>
      </c>
      <c r="E213" s="83" t="s">
        <v>282</v>
      </c>
      <c r="F213" s="83" t="s">
        <v>283</v>
      </c>
      <c r="J213" s="83"/>
      <c r="K213" s="83"/>
    </row>
    <row r="214" spans="1:12" hidden="1" outlineLevel="1" x14ac:dyDescent="0.25">
      <c r="A214" s="5" t="s">
        <v>205</v>
      </c>
      <c r="E214" s="78" t="s">
        <v>242</v>
      </c>
      <c r="F214" s="78" t="s">
        <v>255</v>
      </c>
      <c r="J214" s="83"/>
      <c r="K214" s="83"/>
    </row>
    <row r="215" spans="1:12" hidden="1" outlineLevel="1" x14ac:dyDescent="0.25">
      <c r="A215" s="5" t="s">
        <v>209</v>
      </c>
      <c r="B215" s="19" t="s">
        <v>208</v>
      </c>
      <c r="C215" s="19" t="s">
        <v>220</v>
      </c>
      <c r="D215" s="19" t="s">
        <v>221</v>
      </c>
      <c r="E215" s="19" t="s">
        <v>222</v>
      </c>
      <c r="F215" s="19" t="s">
        <v>223</v>
      </c>
      <c r="G215" s="19" t="s">
        <v>224</v>
      </c>
      <c r="H215" s="19" t="s">
        <v>225</v>
      </c>
      <c r="I215" s="19" t="s">
        <v>226</v>
      </c>
      <c r="J215" s="83"/>
      <c r="K215" s="83"/>
    </row>
    <row r="216" spans="1:12" hidden="1" outlineLevel="1" x14ac:dyDescent="0.25">
      <c r="A216" s="5" t="s">
        <v>237</v>
      </c>
      <c r="B216" s="19"/>
      <c r="C216" s="19"/>
      <c r="D216" s="19"/>
      <c r="E216" s="19">
        <v>2</v>
      </c>
      <c r="F216" s="19">
        <v>2</v>
      </c>
      <c r="G216" s="19"/>
      <c r="H216" s="19"/>
      <c r="I216" s="19"/>
      <c r="J216" s="83"/>
      <c r="K216" s="83"/>
    </row>
    <row r="217" spans="1:12" hidden="1" outlineLevel="1" x14ac:dyDescent="0.25">
      <c r="A217" s="5" t="s">
        <v>238</v>
      </c>
      <c r="B217" s="19">
        <v>2</v>
      </c>
      <c r="C217" s="19">
        <v>2</v>
      </c>
      <c r="D217" s="19">
        <v>2</v>
      </c>
      <c r="E217" s="19">
        <v>0</v>
      </c>
      <c r="F217" s="19">
        <v>0</v>
      </c>
      <c r="G217" s="19">
        <v>2</v>
      </c>
      <c r="H217" s="19">
        <v>2</v>
      </c>
      <c r="I217" s="19">
        <v>2</v>
      </c>
      <c r="J217" s="83"/>
      <c r="K217" s="83"/>
    </row>
    <row r="218" spans="1:12" hidden="1" outlineLevel="1" x14ac:dyDescent="0.25">
      <c r="A218" s="5" t="s">
        <v>232</v>
      </c>
      <c r="B218" s="19"/>
      <c r="C218" s="19"/>
      <c r="D218" s="19"/>
      <c r="E218" s="19"/>
      <c r="F218" s="19"/>
      <c r="G218" s="19"/>
      <c r="H218" s="19"/>
      <c r="I218" s="19"/>
      <c r="J218" s="83"/>
      <c r="K218" s="83"/>
    </row>
    <row r="219" spans="1:12" ht="16.5" collapsed="1" thickTop="1" thickBot="1" x14ac:dyDescent="0.3">
      <c r="A219" s="9"/>
      <c r="B219" s="84"/>
      <c r="C219" s="84"/>
      <c r="D219" s="84"/>
      <c r="E219" s="84"/>
      <c r="F219" s="84"/>
      <c r="G219" s="84"/>
      <c r="H219" s="84"/>
      <c r="I219" s="84"/>
      <c r="J219" s="84"/>
      <c r="K219" s="84"/>
    </row>
    <row r="220" spans="1:12" ht="16.5" thickTop="1" thickBot="1" x14ac:dyDescent="0.3">
      <c r="A220" s="53" t="s">
        <v>201</v>
      </c>
      <c r="B220" s="53">
        <v>8</v>
      </c>
      <c r="C220" s="54" t="s">
        <v>230</v>
      </c>
      <c r="D220" s="53" t="s">
        <v>268</v>
      </c>
      <c r="E220" s="53"/>
      <c r="F220" s="54" t="s">
        <v>231</v>
      </c>
      <c r="G220" s="53" t="s">
        <v>252</v>
      </c>
      <c r="H220" s="53"/>
      <c r="I220" s="53"/>
      <c r="J220" s="53"/>
      <c r="K220" s="53"/>
      <c r="L220" s="53"/>
    </row>
    <row r="221" spans="1:12" s="82" customFormat="1" ht="122.25" hidden="1" customHeight="1" outlineLevel="1" thickTop="1" x14ac:dyDescent="0.25">
      <c r="A221" s="94" t="s">
        <v>59</v>
      </c>
      <c r="B221" s="120" t="s">
        <v>280</v>
      </c>
      <c r="C221" s="120"/>
      <c r="D221" s="120"/>
      <c r="E221" s="120"/>
      <c r="F221" s="120"/>
      <c r="G221" s="120"/>
      <c r="H221" s="120"/>
      <c r="I221" s="120"/>
      <c r="J221" s="120"/>
      <c r="K221" s="120"/>
      <c r="L221" s="120"/>
    </row>
    <row r="222" spans="1:12" hidden="1" outlineLevel="1" x14ac:dyDescent="0.25">
      <c r="B222" s="85"/>
      <c r="C222" s="85"/>
      <c r="D222" s="85"/>
      <c r="E222" s="85"/>
      <c r="F222" s="85"/>
      <c r="G222" s="85"/>
      <c r="H222" s="85"/>
      <c r="I222" s="85"/>
      <c r="J222" s="85"/>
      <c r="K222" s="85"/>
    </row>
    <row r="223" spans="1:12" hidden="1" outlineLevel="1" x14ac:dyDescent="0.25">
      <c r="A223" s="1" t="s">
        <v>270</v>
      </c>
      <c r="B223" s="85"/>
      <c r="C223" s="44" t="s">
        <v>164</v>
      </c>
      <c r="D223" s="93"/>
      <c r="E223" s="93"/>
      <c r="F223" s="85"/>
      <c r="G223" s="85"/>
      <c r="H223" s="85"/>
      <c r="I223" s="85"/>
      <c r="J223" s="85"/>
      <c r="K223" s="85"/>
    </row>
    <row r="224" spans="1:12" hidden="1" outlineLevel="1" x14ac:dyDescent="0.25">
      <c r="A224" s="5" t="s">
        <v>202</v>
      </c>
      <c r="B224" s="85">
        <v>8</v>
      </c>
      <c r="C224" s="93" t="s">
        <v>290</v>
      </c>
      <c r="D224" s="93">
        <v>110</v>
      </c>
      <c r="E224" s="93" t="s">
        <v>292</v>
      </c>
      <c r="F224" s="85"/>
      <c r="G224" s="85"/>
      <c r="H224" s="85"/>
      <c r="I224" s="85"/>
      <c r="J224" s="85"/>
      <c r="K224" s="85"/>
    </row>
    <row r="225" spans="1:12" hidden="1" outlineLevel="1" x14ac:dyDescent="0.25">
      <c r="A225" s="5" t="s">
        <v>203</v>
      </c>
      <c r="B225" s="85" t="s">
        <v>98</v>
      </c>
      <c r="C225" s="93" t="s">
        <v>291</v>
      </c>
      <c r="D225" s="93">
        <v>0</v>
      </c>
      <c r="E225" s="93"/>
      <c r="F225" s="85"/>
      <c r="G225" s="85"/>
      <c r="H225" s="85"/>
      <c r="I225" s="85"/>
      <c r="J225" s="85"/>
      <c r="K225" s="85"/>
    </row>
    <row r="226" spans="1:12" hidden="1" outlineLevel="1" x14ac:dyDescent="0.25">
      <c r="B226" s="85"/>
      <c r="C226" s="85"/>
      <c r="D226" s="85"/>
      <c r="E226" s="85"/>
      <c r="F226" s="85"/>
      <c r="G226" s="85"/>
      <c r="H226" s="85"/>
      <c r="I226" s="85"/>
      <c r="J226" s="85"/>
      <c r="K226" s="85"/>
    </row>
    <row r="227" spans="1:12" hidden="1" outlineLevel="1" x14ac:dyDescent="0.25">
      <c r="A227" s="1" t="s">
        <v>207</v>
      </c>
      <c r="B227" s="85"/>
      <c r="C227" s="85"/>
      <c r="D227" s="85"/>
      <c r="E227" s="85"/>
      <c r="F227" s="85"/>
      <c r="G227" s="85"/>
      <c r="H227" s="85"/>
      <c r="I227" s="85"/>
      <c r="J227" s="85"/>
      <c r="K227" s="85"/>
    </row>
    <row r="228" spans="1:12" hidden="1" outlineLevel="1" x14ac:dyDescent="0.25">
      <c r="A228" s="5" t="s">
        <v>210</v>
      </c>
      <c r="B228" s="85">
        <v>0</v>
      </c>
      <c r="C228" s="85">
        <f>B228+1</f>
        <v>1</v>
      </c>
      <c r="D228" s="85">
        <f t="shared" ref="D228" si="43">C228+1</f>
        <v>2</v>
      </c>
      <c r="E228" s="85">
        <f t="shared" ref="E228" si="44">D228+1</f>
        <v>3</v>
      </c>
      <c r="F228" s="85">
        <f t="shared" ref="F228" si="45">E228+1</f>
        <v>4</v>
      </c>
      <c r="G228" s="85">
        <f t="shared" ref="G228" si="46">F228+1</f>
        <v>5</v>
      </c>
      <c r="H228" s="85">
        <f t="shared" ref="H228" si="47">G228+1</f>
        <v>6</v>
      </c>
      <c r="I228" s="85">
        <f t="shared" ref="I228" si="48">H228+1</f>
        <v>7</v>
      </c>
      <c r="J228" s="85"/>
      <c r="K228" s="85"/>
      <c r="L228" s="85"/>
    </row>
    <row r="229" spans="1:12" hidden="1" outlineLevel="1" x14ac:dyDescent="0.25">
      <c r="A229" s="5" t="s">
        <v>194</v>
      </c>
      <c r="B229" s="85">
        <v>1</v>
      </c>
      <c r="C229" s="85">
        <v>1</v>
      </c>
      <c r="D229" s="85">
        <v>1</v>
      </c>
      <c r="E229" s="85">
        <v>1</v>
      </c>
      <c r="F229" s="85">
        <v>1</v>
      </c>
      <c r="G229" s="85">
        <v>1</v>
      </c>
      <c r="H229" s="85">
        <v>1</v>
      </c>
      <c r="I229" s="85">
        <v>1</v>
      </c>
      <c r="J229" s="85"/>
      <c r="K229" s="85"/>
    </row>
    <row r="230" spans="1:12" s="1" customFormat="1" hidden="1" outlineLevel="1" x14ac:dyDescent="0.25">
      <c r="A230" s="5" t="s">
        <v>195</v>
      </c>
      <c r="B230" s="85">
        <v>1</v>
      </c>
      <c r="C230" s="85">
        <v>1</v>
      </c>
      <c r="D230" s="85">
        <v>1</v>
      </c>
      <c r="E230" s="85">
        <v>1</v>
      </c>
      <c r="F230" s="85">
        <v>1</v>
      </c>
      <c r="G230" s="85">
        <v>1</v>
      </c>
      <c r="H230" s="85">
        <v>1</v>
      </c>
      <c r="I230" s="85">
        <v>1</v>
      </c>
      <c r="J230" s="85"/>
      <c r="K230" s="85"/>
    </row>
    <row r="231" spans="1:12" hidden="1" outlineLevel="1" x14ac:dyDescent="0.25">
      <c r="A231" s="5" t="s">
        <v>200</v>
      </c>
      <c r="B231" s="85" t="s">
        <v>98</v>
      </c>
      <c r="C231" s="85" t="s">
        <v>98</v>
      </c>
      <c r="D231" s="85" t="s">
        <v>98</v>
      </c>
      <c r="E231" s="85" t="s">
        <v>98</v>
      </c>
      <c r="F231" s="85" t="s">
        <v>98</v>
      </c>
      <c r="G231" s="85" t="s">
        <v>98</v>
      </c>
      <c r="H231" s="85" t="s">
        <v>98</v>
      </c>
      <c r="I231" s="85" t="s">
        <v>98</v>
      </c>
      <c r="J231" s="85"/>
      <c r="K231" s="85"/>
    </row>
    <row r="232" spans="1:12" hidden="1" outlineLevel="1" x14ac:dyDescent="0.25">
      <c r="A232" s="5" t="s">
        <v>196</v>
      </c>
      <c r="B232" s="85" t="s">
        <v>214</v>
      </c>
      <c r="C232" s="85" t="s">
        <v>214</v>
      </c>
      <c r="D232" s="85" t="s">
        <v>214</v>
      </c>
      <c r="E232" s="85" t="s">
        <v>214</v>
      </c>
      <c r="F232" s="85" t="s">
        <v>214</v>
      </c>
      <c r="G232" s="85" t="s">
        <v>214</v>
      </c>
      <c r="H232" s="85" t="s">
        <v>214</v>
      </c>
      <c r="I232" s="85" t="s">
        <v>214</v>
      </c>
      <c r="J232" s="85"/>
      <c r="K232" s="85"/>
    </row>
    <row r="233" spans="1:12" hidden="1" outlineLevel="1" x14ac:dyDescent="0.25">
      <c r="A233" s="5" t="s">
        <v>197</v>
      </c>
      <c r="B233" s="85" t="s">
        <v>215</v>
      </c>
      <c r="C233" s="85" t="s">
        <v>215</v>
      </c>
      <c r="D233" s="85" t="s">
        <v>215</v>
      </c>
      <c r="E233" s="85" t="s">
        <v>215</v>
      </c>
      <c r="F233" s="85" t="s">
        <v>215</v>
      </c>
      <c r="G233" s="85" t="s">
        <v>215</v>
      </c>
      <c r="H233" s="85" t="s">
        <v>215</v>
      </c>
      <c r="I233" s="85" t="s">
        <v>215</v>
      </c>
      <c r="J233" s="85"/>
      <c r="K233" s="85"/>
    </row>
    <row r="234" spans="1:12" hidden="1" outlineLevel="1" x14ac:dyDescent="0.25">
      <c r="A234" s="5" t="s">
        <v>198</v>
      </c>
      <c r="B234" s="85">
        <v>1</v>
      </c>
      <c r="C234" s="85">
        <v>1</v>
      </c>
      <c r="D234" s="85">
        <v>1</v>
      </c>
      <c r="E234" s="85">
        <v>1</v>
      </c>
      <c r="F234" s="85">
        <v>2</v>
      </c>
      <c r="G234" s="85">
        <v>2</v>
      </c>
      <c r="H234" s="85">
        <v>2</v>
      </c>
      <c r="I234" s="85">
        <v>2</v>
      </c>
      <c r="J234" s="85"/>
      <c r="K234" s="85"/>
    </row>
    <row r="235" spans="1:12" hidden="1" outlineLevel="1" x14ac:dyDescent="0.25">
      <c r="A235" s="5" t="s">
        <v>199</v>
      </c>
      <c r="B235" s="85" t="s">
        <v>253</v>
      </c>
      <c r="C235" s="85" t="s">
        <v>253</v>
      </c>
      <c r="D235" s="85" t="s">
        <v>253</v>
      </c>
      <c r="E235" s="85" t="s">
        <v>253</v>
      </c>
      <c r="F235" s="85" t="s">
        <v>259</v>
      </c>
      <c r="G235" s="85" t="s">
        <v>259</v>
      </c>
      <c r="H235" s="85" t="s">
        <v>259</v>
      </c>
      <c r="I235" s="85" t="s">
        <v>259</v>
      </c>
      <c r="J235" s="85"/>
      <c r="K235" s="85"/>
    </row>
    <row r="236" spans="1:12" hidden="1" outlineLevel="1" x14ac:dyDescent="0.25">
      <c r="B236" s="85"/>
      <c r="C236" s="85"/>
      <c r="D236" s="85"/>
      <c r="E236" s="85"/>
      <c r="F236" s="85"/>
      <c r="G236" s="85"/>
      <c r="H236" s="85"/>
      <c r="I236" s="85"/>
      <c r="J236" s="85"/>
      <c r="K236" s="85"/>
    </row>
    <row r="237" spans="1:12" hidden="1" outlineLevel="1" x14ac:dyDescent="0.25">
      <c r="A237" s="1" t="s">
        <v>212</v>
      </c>
      <c r="B237" s="85"/>
      <c r="C237" s="85"/>
      <c r="D237" s="85"/>
      <c r="E237" s="85"/>
      <c r="F237" s="85"/>
      <c r="G237" s="85"/>
      <c r="H237" s="85"/>
      <c r="I237" s="85"/>
      <c r="J237" s="85"/>
      <c r="K237" s="85"/>
    </row>
    <row r="238" spans="1:12" hidden="1" outlineLevel="1" x14ac:dyDescent="0.25">
      <c r="A238" s="5" t="s">
        <v>217</v>
      </c>
      <c r="E238" s="85" t="s">
        <v>218</v>
      </c>
      <c r="F238" s="85" t="s">
        <v>219</v>
      </c>
      <c r="J238" s="85"/>
      <c r="K238" s="85"/>
    </row>
    <row r="239" spans="1:12" hidden="1" outlineLevel="1" x14ac:dyDescent="0.25">
      <c r="A239" s="5" t="s">
        <v>206</v>
      </c>
      <c r="E239" s="85" t="s">
        <v>251</v>
      </c>
      <c r="F239" s="85" t="s">
        <v>251</v>
      </c>
      <c r="J239" s="85"/>
      <c r="K239" s="85"/>
    </row>
    <row r="240" spans="1:12" hidden="1" outlineLevel="1" x14ac:dyDescent="0.25">
      <c r="A240" s="5" t="s">
        <v>204</v>
      </c>
      <c r="E240" s="85" t="s">
        <v>282</v>
      </c>
      <c r="F240" s="85" t="s">
        <v>283</v>
      </c>
      <c r="J240" s="85"/>
      <c r="K240" s="85"/>
    </row>
    <row r="241" spans="1:12" hidden="1" outlineLevel="1" x14ac:dyDescent="0.25">
      <c r="A241" s="5" t="s">
        <v>205</v>
      </c>
      <c r="E241" s="78"/>
      <c r="F241" s="78"/>
      <c r="J241" s="85"/>
      <c r="K241" s="85"/>
    </row>
    <row r="242" spans="1:12" hidden="1" outlineLevel="1" x14ac:dyDescent="0.25">
      <c r="A242" s="5" t="s">
        <v>209</v>
      </c>
      <c r="B242" s="19" t="s">
        <v>208</v>
      </c>
      <c r="C242" s="19" t="s">
        <v>220</v>
      </c>
      <c r="D242" s="19" t="s">
        <v>221</v>
      </c>
      <c r="E242" s="19" t="s">
        <v>222</v>
      </c>
      <c r="F242" s="19" t="s">
        <v>223</v>
      </c>
      <c r="G242" s="19" t="s">
        <v>224</v>
      </c>
      <c r="H242" s="19" t="s">
        <v>225</v>
      </c>
      <c r="I242" s="19" t="s">
        <v>226</v>
      </c>
      <c r="J242" s="85"/>
      <c r="K242" s="85"/>
    </row>
    <row r="243" spans="1:12" hidden="1" outlineLevel="1" x14ac:dyDescent="0.25">
      <c r="A243" s="5" t="s">
        <v>237</v>
      </c>
      <c r="B243" s="19"/>
      <c r="C243" s="19"/>
      <c r="D243" s="19"/>
      <c r="E243" s="19">
        <v>2</v>
      </c>
      <c r="F243" s="19">
        <v>2</v>
      </c>
      <c r="G243" s="19"/>
      <c r="H243" s="19"/>
      <c r="I243" s="19"/>
      <c r="J243" s="85"/>
      <c r="K243" s="85"/>
    </row>
    <row r="244" spans="1:12" hidden="1" outlineLevel="1" x14ac:dyDescent="0.25">
      <c r="A244" s="5" t="s">
        <v>238</v>
      </c>
      <c r="B244" s="19">
        <v>2</v>
      </c>
      <c r="C244" s="19">
        <v>2</v>
      </c>
      <c r="D244" s="19">
        <v>2</v>
      </c>
      <c r="E244" s="19">
        <v>0</v>
      </c>
      <c r="F244" s="19">
        <v>0</v>
      </c>
      <c r="G244" s="19">
        <v>2</v>
      </c>
      <c r="H244" s="19">
        <v>2</v>
      </c>
      <c r="I244" s="19">
        <v>2</v>
      </c>
      <c r="J244" s="85"/>
      <c r="K244" s="85"/>
    </row>
    <row r="245" spans="1:12" hidden="1" outlineLevel="1" x14ac:dyDescent="0.25">
      <c r="A245" s="5" t="s">
        <v>232</v>
      </c>
      <c r="B245" s="19"/>
      <c r="C245" s="19"/>
      <c r="D245" s="19"/>
      <c r="E245" s="19"/>
      <c r="F245" s="19"/>
      <c r="G245" s="19"/>
      <c r="H245" s="19"/>
      <c r="I245" s="19"/>
      <c r="J245" s="85"/>
      <c r="K245" s="85"/>
    </row>
    <row r="246" spans="1:12" ht="16.5" collapsed="1" thickTop="1" thickBot="1" x14ac:dyDescent="0.3">
      <c r="A246" s="9"/>
      <c r="B246" s="86"/>
      <c r="C246" s="86"/>
      <c r="D246" s="86"/>
      <c r="E246" s="86"/>
      <c r="F246" s="86"/>
      <c r="G246" s="86"/>
      <c r="H246" s="86"/>
      <c r="I246" s="86"/>
      <c r="J246" s="86"/>
      <c r="K246" s="86"/>
    </row>
    <row r="247" spans="1:12" ht="16.5" thickTop="1" thickBot="1" x14ac:dyDescent="0.3">
      <c r="A247" s="53" t="s">
        <v>201</v>
      </c>
      <c r="B247" s="53">
        <v>9</v>
      </c>
      <c r="C247" s="54" t="s">
        <v>230</v>
      </c>
      <c r="D247" s="53" t="s">
        <v>268</v>
      </c>
      <c r="E247" s="53"/>
      <c r="F247" s="54" t="s">
        <v>231</v>
      </c>
      <c r="G247" s="53" t="s">
        <v>252</v>
      </c>
      <c r="H247" s="53"/>
      <c r="I247" s="53"/>
      <c r="J247" s="53"/>
      <c r="K247" s="53"/>
      <c r="L247" s="53"/>
    </row>
    <row r="248" spans="1:12" s="82" customFormat="1" ht="123" hidden="1" customHeight="1" outlineLevel="1" thickTop="1" x14ac:dyDescent="0.25">
      <c r="A248" s="94" t="s">
        <v>59</v>
      </c>
      <c r="B248" s="120" t="s">
        <v>281</v>
      </c>
      <c r="C248" s="120"/>
      <c r="D248" s="120"/>
      <c r="E248" s="120"/>
      <c r="F248" s="120"/>
      <c r="G248" s="120"/>
      <c r="H248" s="120"/>
      <c r="I248" s="120"/>
      <c r="J248" s="120"/>
      <c r="K248" s="120"/>
      <c r="L248" s="120"/>
    </row>
    <row r="249" spans="1:12" hidden="1" outlineLevel="1" x14ac:dyDescent="0.25">
      <c r="B249" s="88"/>
      <c r="C249" s="88"/>
      <c r="D249" s="88"/>
      <c r="E249" s="88"/>
      <c r="F249" s="88"/>
      <c r="G249" s="88"/>
      <c r="H249" s="88"/>
      <c r="I249" s="88"/>
      <c r="J249" s="88"/>
      <c r="K249" s="88"/>
    </row>
    <row r="250" spans="1:12" hidden="1" outlineLevel="1" x14ac:dyDescent="0.25">
      <c r="A250" s="1" t="s">
        <v>270</v>
      </c>
      <c r="B250" s="88"/>
      <c r="C250" s="44" t="s">
        <v>164</v>
      </c>
      <c r="D250" s="93"/>
      <c r="E250" s="93"/>
      <c r="F250" s="88"/>
      <c r="G250" s="88"/>
      <c r="H250" s="88"/>
      <c r="I250" s="88"/>
      <c r="J250" s="88"/>
      <c r="K250" s="88"/>
    </row>
    <row r="251" spans="1:12" hidden="1" outlineLevel="1" x14ac:dyDescent="0.25">
      <c r="A251" s="5" t="s">
        <v>202</v>
      </c>
      <c r="B251" s="88">
        <v>8</v>
      </c>
      <c r="C251" s="93" t="s">
        <v>290</v>
      </c>
      <c r="D251" s="93">
        <v>110</v>
      </c>
      <c r="E251" s="93" t="s">
        <v>292</v>
      </c>
      <c r="F251" s="88"/>
      <c r="G251" s="88"/>
      <c r="H251" s="88"/>
      <c r="I251" s="88"/>
      <c r="J251" s="88"/>
      <c r="K251" s="88"/>
    </row>
    <row r="252" spans="1:12" hidden="1" outlineLevel="1" x14ac:dyDescent="0.25">
      <c r="A252" s="5" t="s">
        <v>203</v>
      </c>
      <c r="B252" s="88" t="s">
        <v>98</v>
      </c>
      <c r="C252" s="93" t="s">
        <v>291</v>
      </c>
      <c r="D252" s="93">
        <v>0</v>
      </c>
      <c r="E252" s="93"/>
      <c r="F252" s="88"/>
      <c r="G252" s="88"/>
      <c r="H252" s="88"/>
      <c r="I252" s="88"/>
      <c r="J252" s="88"/>
      <c r="K252" s="88"/>
    </row>
    <row r="253" spans="1:12" hidden="1" outlineLevel="1" x14ac:dyDescent="0.25">
      <c r="B253" s="88"/>
      <c r="C253" s="88"/>
      <c r="D253" s="88"/>
      <c r="E253" s="88"/>
      <c r="F253" s="88"/>
      <c r="G253" s="88"/>
      <c r="H253" s="88"/>
      <c r="I253" s="88"/>
      <c r="J253" s="88"/>
      <c r="K253" s="88"/>
    </row>
    <row r="254" spans="1:12" hidden="1" outlineLevel="1" x14ac:dyDescent="0.25">
      <c r="A254" s="1" t="s">
        <v>207</v>
      </c>
      <c r="B254" s="88"/>
      <c r="C254" s="88"/>
      <c r="D254" s="88"/>
      <c r="E254" s="88"/>
      <c r="F254" s="88"/>
      <c r="G254" s="88"/>
      <c r="H254" s="88"/>
      <c r="I254" s="88"/>
      <c r="J254" s="88"/>
      <c r="K254" s="88"/>
    </row>
    <row r="255" spans="1:12" hidden="1" outlineLevel="1" x14ac:dyDescent="0.25">
      <c r="A255" s="5" t="s">
        <v>210</v>
      </c>
      <c r="B255" s="88">
        <v>0</v>
      </c>
      <c r="C255" s="88">
        <f>B255+1</f>
        <v>1</v>
      </c>
      <c r="D255" s="88">
        <f t="shared" ref="D255" si="49">C255+1</f>
        <v>2</v>
      </c>
      <c r="E255" s="88">
        <f t="shared" ref="E255" si="50">D255+1</f>
        <v>3</v>
      </c>
      <c r="F255" s="88">
        <f t="shared" ref="F255" si="51">E255+1</f>
        <v>4</v>
      </c>
      <c r="G255" s="88">
        <f t="shared" ref="G255" si="52">F255+1</f>
        <v>5</v>
      </c>
      <c r="H255" s="88">
        <f t="shared" ref="H255" si="53">G255+1</f>
        <v>6</v>
      </c>
      <c r="I255" s="88">
        <f t="shared" ref="I255" si="54">H255+1</f>
        <v>7</v>
      </c>
      <c r="J255" s="88"/>
      <c r="K255" s="88"/>
      <c r="L255" s="88"/>
    </row>
    <row r="256" spans="1:12" hidden="1" outlineLevel="1" x14ac:dyDescent="0.25">
      <c r="A256" s="5" t="s">
        <v>194</v>
      </c>
      <c r="B256" s="88">
        <v>1</v>
      </c>
      <c r="C256" s="88">
        <v>1</v>
      </c>
      <c r="D256" s="88">
        <v>1</v>
      </c>
      <c r="E256" s="88">
        <v>1</v>
      </c>
      <c r="F256" s="88">
        <v>1</v>
      </c>
      <c r="G256" s="88">
        <v>1</v>
      </c>
      <c r="H256" s="88">
        <v>1</v>
      </c>
      <c r="I256" s="88">
        <v>1</v>
      </c>
      <c r="J256" s="88"/>
      <c r="K256" s="88"/>
    </row>
    <row r="257" spans="1:11" s="1" customFormat="1" hidden="1" outlineLevel="1" x14ac:dyDescent="0.25">
      <c r="A257" s="5" t="s">
        <v>195</v>
      </c>
      <c r="B257" s="88">
        <v>1</v>
      </c>
      <c r="C257" s="88">
        <v>1</v>
      </c>
      <c r="D257" s="88">
        <v>1</v>
      </c>
      <c r="E257" s="88">
        <v>1</v>
      </c>
      <c r="F257" s="88">
        <v>1</v>
      </c>
      <c r="G257" s="88">
        <v>1</v>
      </c>
      <c r="H257" s="88">
        <v>1</v>
      </c>
      <c r="I257" s="88">
        <v>1</v>
      </c>
      <c r="J257" s="88"/>
      <c r="K257" s="88"/>
    </row>
    <row r="258" spans="1:11" hidden="1" outlineLevel="1" x14ac:dyDescent="0.25">
      <c r="A258" s="5" t="s">
        <v>200</v>
      </c>
      <c r="B258" s="88" t="s">
        <v>98</v>
      </c>
      <c r="C258" s="88" t="s">
        <v>98</v>
      </c>
      <c r="D258" s="88" t="s">
        <v>98</v>
      </c>
      <c r="E258" s="88" t="s">
        <v>98</v>
      </c>
      <c r="F258" s="88" t="s">
        <v>98</v>
      </c>
      <c r="G258" s="88" t="s">
        <v>98</v>
      </c>
      <c r="H258" s="88" t="s">
        <v>98</v>
      </c>
      <c r="I258" s="88" t="s">
        <v>98</v>
      </c>
      <c r="J258" s="88"/>
      <c r="K258" s="88"/>
    </row>
    <row r="259" spans="1:11" hidden="1" outlineLevel="1" x14ac:dyDescent="0.25">
      <c r="A259" s="5" t="s">
        <v>196</v>
      </c>
      <c r="B259" s="88" t="s">
        <v>214</v>
      </c>
      <c r="C259" s="88" t="s">
        <v>214</v>
      </c>
      <c r="D259" s="88" t="s">
        <v>214</v>
      </c>
      <c r="E259" s="88" t="s">
        <v>214</v>
      </c>
      <c r="F259" s="88" t="s">
        <v>214</v>
      </c>
      <c r="G259" s="88" t="s">
        <v>214</v>
      </c>
      <c r="H259" s="88" t="s">
        <v>214</v>
      </c>
      <c r="I259" s="88" t="s">
        <v>214</v>
      </c>
      <c r="J259" s="88"/>
      <c r="K259" s="88"/>
    </row>
    <row r="260" spans="1:11" hidden="1" outlineLevel="1" x14ac:dyDescent="0.25">
      <c r="A260" s="5" t="s">
        <v>197</v>
      </c>
      <c r="B260" s="88" t="s">
        <v>215</v>
      </c>
      <c r="C260" s="88" t="s">
        <v>215</v>
      </c>
      <c r="D260" s="88" t="s">
        <v>215</v>
      </c>
      <c r="E260" s="88" t="s">
        <v>215</v>
      </c>
      <c r="F260" s="88" t="s">
        <v>215</v>
      </c>
      <c r="G260" s="88" t="s">
        <v>215</v>
      </c>
      <c r="H260" s="88" t="s">
        <v>215</v>
      </c>
      <c r="I260" s="88" t="s">
        <v>215</v>
      </c>
      <c r="J260" s="88"/>
      <c r="K260" s="88"/>
    </row>
    <row r="261" spans="1:11" hidden="1" outlineLevel="1" x14ac:dyDescent="0.25">
      <c r="A261" s="5" t="s">
        <v>198</v>
      </c>
      <c r="B261" s="88">
        <v>1</v>
      </c>
      <c r="C261" s="88">
        <v>1</v>
      </c>
      <c r="D261" s="88">
        <v>1</v>
      </c>
      <c r="E261" s="88">
        <v>1</v>
      </c>
      <c r="F261" s="88">
        <v>1</v>
      </c>
      <c r="G261" s="88">
        <v>1</v>
      </c>
      <c r="H261" s="88">
        <v>1</v>
      </c>
      <c r="I261" s="88">
        <v>1</v>
      </c>
      <c r="J261" s="88"/>
      <c r="K261" s="88"/>
    </row>
    <row r="262" spans="1:11" hidden="1" outlineLevel="1" x14ac:dyDescent="0.25">
      <c r="A262" s="5" t="s">
        <v>199</v>
      </c>
      <c r="B262" s="88" t="s">
        <v>250</v>
      </c>
      <c r="C262" s="88" t="s">
        <v>250</v>
      </c>
      <c r="D262" s="88" t="s">
        <v>250</v>
      </c>
      <c r="E262" s="88" t="s">
        <v>250</v>
      </c>
      <c r="F262" s="88" t="s">
        <v>250</v>
      </c>
      <c r="G262" s="88" t="s">
        <v>250</v>
      </c>
      <c r="H262" s="88" t="s">
        <v>250</v>
      </c>
      <c r="I262" s="88" t="s">
        <v>250</v>
      </c>
      <c r="J262" s="88"/>
      <c r="K262" s="88"/>
    </row>
    <row r="263" spans="1:11" hidden="1" outlineLevel="1" x14ac:dyDescent="0.25">
      <c r="B263" s="88"/>
      <c r="C263" s="88"/>
      <c r="D263" s="88"/>
      <c r="E263" s="88"/>
      <c r="F263" s="88"/>
      <c r="G263" s="88"/>
      <c r="H263" s="88"/>
      <c r="I263" s="88"/>
      <c r="J263" s="88"/>
      <c r="K263" s="88"/>
    </row>
    <row r="264" spans="1:11" hidden="1" outlineLevel="1" x14ac:dyDescent="0.25">
      <c r="A264" s="1" t="s">
        <v>212</v>
      </c>
      <c r="B264" s="88"/>
      <c r="C264" s="88"/>
      <c r="D264" s="88"/>
      <c r="E264" s="88"/>
      <c r="F264" s="88"/>
      <c r="G264" s="88"/>
      <c r="H264" s="88"/>
      <c r="I264" s="88"/>
      <c r="J264" s="88"/>
      <c r="K264" s="88"/>
    </row>
    <row r="265" spans="1:11" hidden="1" outlineLevel="1" x14ac:dyDescent="0.25">
      <c r="A265" s="5" t="s">
        <v>217</v>
      </c>
      <c r="E265" s="88" t="s">
        <v>218</v>
      </c>
      <c r="F265" s="88" t="s">
        <v>219</v>
      </c>
      <c r="J265" s="88"/>
      <c r="K265" s="88"/>
    </row>
    <row r="266" spans="1:11" hidden="1" outlineLevel="1" x14ac:dyDescent="0.25">
      <c r="A266" s="5" t="s">
        <v>206</v>
      </c>
      <c r="E266" s="88" t="s">
        <v>251</v>
      </c>
      <c r="F266" s="88" t="s">
        <v>251</v>
      </c>
      <c r="J266" s="88"/>
      <c r="K266" s="88"/>
    </row>
    <row r="267" spans="1:11" hidden="1" outlineLevel="1" x14ac:dyDescent="0.25">
      <c r="A267" s="5" t="s">
        <v>204</v>
      </c>
      <c r="E267" s="88" t="s">
        <v>284</v>
      </c>
      <c r="F267" s="88" t="s">
        <v>285</v>
      </c>
      <c r="J267" s="88"/>
      <c r="K267" s="88"/>
    </row>
    <row r="268" spans="1:11" hidden="1" outlineLevel="1" x14ac:dyDescent="0.25">
      <c r="A268" s="5" t="s">
        <v>205</v>
      </c>
      <c r="E268" s="78"/>
      <c r="F268" s="78"/>
      <c r="J268" s="88"/>
      <c r="K268" s="88"/>
    </row>
    <row r="269" spans="1:11" hidden="1" outlineLevel="1" x14ac:dyDescent="0.25">
      <c r="A269" s="5" t="s">
        <v>209</v>
      </c>
      <c r="B269" s="19" t="s">
        <v>208</v>
      </c>
      <c r="C269" s="19" t="s">
        <v>220</v>
      </c>
      <c r="D269" s="19" t="s">
        <v>221</v>
      </c>
      <c r="E269" s="19" t="s">
        <v>222</v>
      </c>
      <c r="F269" s="19" t="s">
        <v>223</v>
      </c>
      <c r="G269" s="19" t="s">
        <v>224</v>
      </c>
      <c r="H269" s="19" t="s">
        <v>225</v>
      </c>
      <c r="I269" s="19" t="s">
        <v>226</v>
      </c>
      <c r="J269" s="88"/>
      <c r="K269" s="88"/>
    </row>
    <row r="270" spans="1:11" hidden="1" outlineLevel="1" x14ac:dyDescent="0.25">
      <c r="A270" s="5" t="s">
        <v>237</v>
      </c>
      <c r="B270" s="19"/>
      <c r="C270" s="19"/>
      <c r="D270" s="19"/>
      <c r="E270" s="19">
        <v>2</v>
      </c>
      <c r="F270" s="19">
        <v>2</v>
      </c>
      <c r="G270" s="19"/>
      <c r="H270" s="19"/>
      <c r="I270" s="19"/>
      <c r="J270" s="88"/>
      <c r="K270" s="88"/>
    </row>
    <row r="271" spans="1:11" hidden="1" outlineLevel="1" x14ac:dyDescent="0.25">
      <c r="A271" s="5" t="s">
        <v>238</v>
      </c>
      <c r="B271" s="19">
        <v>4</v>
      </c>
      <c r="C271" s="19">
        <v>4</v>
      </c>
      <c r="D271" s="19">
        <v>4</v>
      </c>
      <c r="E271" s="19">
        <v>2</v>
      </c>
      <c r="F271" s="19">
        <v>2</v>
      </c>
      <c r="G271" s="19">
        <v>4</v>
      </c>
      <c r="H271" s="19">
        <v>4</v>
      </c>
      <c r="I271" s="19">
        <v>4</v>
      </c>
      <c r="J271" s="88"/>
      <c r="K271" s="88"/>
    </row>
    <row r="272" spans="1:11" hidden="1" outlineLevel="1" x14ac:dyDescent="0.25">
      <c r="A272" s="5" t="s">
        <v>232</v>
      </c>
      <c r="B272" s="19"/>
      <c r="C272" s="19"/>
      <c r="D272" s="19"/>
      <c r="E272" s="19"/>
      <c r="F272" s="19"/>
      <c r="G272" s="19"/>
      <c r="H272" s="19"/>
      <c r="I272" s="19"/>
      <c r="J272" s="88"/>
      <c r="K272" s="88"/>
    </row>
    <row r="273" spans="1:12" ht="16.5" collapsed="1" thickTop="1" thickBot="1" x14ac:dyDescent="0.3">
      <c r="A273" s="9"/>
      <c r="B273" s="87"/>
      <c r="C273" s="87"/>
      <c r="D273" s="87"/>
      <c r="E273" s="87"/>
      <c r="F273" s="87"/>
      <c r="G273" s="87"/>
      <c r="H273" s="87"/>
      <c r="I273" s="87"/>
      <c r="J273" s="87"/>
      <c r="K273" s="87"/>
    </row>
    <row r="274" spans="1:12" ht="16.5" thickTop="1" thickBot="1" x14ac:dyDescent="0.3">
      <c r="A274" s="53" t="s">
        <v>201</v>
      </c>
      <c r="B274" s="53">
        <v>10</v>
      </c>
      <c r="C274" s="54" t="s">
        <v>230</v>
      </c>
      <c r="D274" s="53" t="s">
        <v>268</v>
      </c>
      <c r="E274" s="53"/>
      <c r="F274" s="54" t="s">
        <v>231</v>
      </c>
      <c r="G274" s="53" t="s">
        <v>263</v>
      </c>
      <c r="H274" s="53"/>
      <c r="I274" s="53"/>
      <c r="J274" s="53"/>
      <c r="K274" s="53"/>
      <c r="L274" s="53"/>
    </row>
    <row r="275" spans="1:12" s="82" customFormat="1" ht="124.5" hidden="1" customHeight="1" outlineLevel="1" thickTop="1" x14ac:dyDescent="0.25">
      <c r="A275" s="94" t="s">
        <v>59</v>
      </c>
      <c r="B275" s="120" t="s">
        <v>286</v>
      </c>
      <c r="C275" s="120"/>
      <c r="D275" s="120"/>
      <c r="E275" s="120"/>
      <c r="F275" s="120"/>
      <c r="G275" s="120"/>
      <c r="H275" s="120"/>
      <c r="I275" s="120"/>
      <c r="J275" s="120"/>
      <c r="K275" s="120"/>
      <c r="L275" s="120"/>
    </row>
    <row r="276" spans="1:12" hidden="1" outlineLevel="1" x14ac:dyDescent="0.25">
      <c r="B276" s="91"/>
      <c r="C276" s="91"/>
      <c r="D276" s="91"/>
      <c r="E276" s="91"/>
      <c r="F276" s="91"/>
      <c r="G276" s="91"/>
      <c r="H276" s="91"/>
      <c r="I276" s="91"/>
      <c r="J276" s="91"/>
      <c r="K276" s="91"/>
    </row>
    <row r="277" spans="1:12" hidden="1" outlineLevel="1" x14ac:dyDescent="0.25">
      <c r="A277" s="1" t="s">
        <v>270</v>
      </c>
      <c r="B277" s="91"/>
      <c r="C277" s="44" t="s">
        <v>164</v>
      </c>
      <c r="D277" s="93"/>
      <c r="E277" s="93"/>
      <c r="F277" s="91"/>
      <c r="G277" s="91"/>
      <c r="H277" s="91"/>
      <c r="I277" s="91"/>
      <c r="J277" s="91"/>
      <c r="K277" s="91"/>
    </row>
    <row r="278" spans="1:12" hidden="1" outlineLevel="1" x14ac:dyDescent="0.25">
      <c r="A278" s="5" t="s">
        <v>202</v>
      </c>
      <c r="B278" s="91">
        <v>8</v>
      </c>
      <c r="C278" s="93" t="s">
        <v>290</v>
      </c>
      <c r="D278" s="93">
        <v>110</v>
      </c>
      <c r="E278" s="93" t="s">
        <v>292</v>
      </c>
      <c r="F278" s="91"/>
      <c r="G278" s="91"/>
      <c r="H278" s="91"/>
      <c r="I278" s="91"/>
      <c r="J278" s="91"/>
      <c r="K278" s="91"/>
    </row>
    <row r="279" spans="1:12" hidden="1" outlineLevel="1" x14ac:dyDescent="0.25">
      <c r="A279" s="5" t="s">
        <v>203</v>
      </c>
      <c r="B279" s="91" t="s">
        <v>98</v>
      </c>
      <c r="C279" s="93" t="s">
        <v>291</v>
      </c>
      <c r="D279" s="93">
        <v>0</v>
      </c>
      <c r="E279" s="93"/>
      <c r="F279" s="91"/>
      <c r="G279" s="91"/>
      <c r="H279" s="91"/>
      <c r="I279" s="91"/>
      <c r="J279" s="91"/>
      <c r="K279" s="91"/>
    </row>
    <row r="280" spans="1:12" hidden="1" outlineLevel="1" x14ac:dyDescent="0.25">
      <c r="B280" s="91"/>
      <c r="C280" s="91"/>
      <c r="D280" s="91"/>
      <c r="E280" s="91"/>
      <c r="F280" s="91"/>
      <c r="G280" s="91"/>
      <c r="H280" s="91"/>
      <c r="I280" s="91"/>
      <c r="J280" s="91"/>
      <c r="K280" s="91"/>
    </row>
    <row r="281" spans="1:12" hidden="1" outlineLevel="1" x14ac:dyDescent="0.25">
      <c r="A281" s="1" t="s">
        <v>207</v>
      </c>
      <c r="B281" s="91"/>
      <c r="C281" s="91"/>
      <c r="D281" s="91"/>
      <c r="E281" s="91"/>
      <c r="F281" s="91"/>
      <c r="G281" s="91"/>
      <c r="H281" s="91"/>
      <c r="I281" s="91"/>
      <c r="J281" s="91"/>
      <c r="K281" s="91"/>
    </row>
    <row r="282" spans="1:12" hidden="1" outlineLevel="1" x14ac:dyDescent="0.25">
      <c r="A282" s="5" t="s">
        <v>210</v>
      </c>
      <c r="B282" s="91">
        <v>0</v>
      </c>
      <c r="C282" s="91">
        <f>B282+1</f>
        <v>1</v>
      </c>
      <c r="D282" s="91">
        <f t="shared" ref="D282" si="55">C282+1</f>
        <v>2</v>
      </c>
      <c r="E282" s="91">
        <f t="shared" ref="E282" si="56">D282+1</f>
        <v>3</v>
      </c>
      <c r="F282" s="91">
        <f t="shared" ref="F282" si="57">E282+1</f>
        <v>4</v>
      </c>
      <c r="G282" s="91">
        <f t="shared" ref="G282" si="58">F282+1</f>
        <v>5</v>
      </c>
      <c r="H282" s="91">
        <f t="shared" ref="H282" si="59">G282+1</f>
        <v>6</v>
      </c>
      <c r="I282" s="91">
        <f t="shared" ref="I282" si="60">H282+1</f>
        <v>7</v>
      </c>
      <c r="J282" s="91"/>
      <c r="K282" s="91"/>
      <c r="L282" s="91"/>
    </row>
    <row r="283" spans="1:12" hidden="1" outlineLevel="1" x14ac:dyDescent="0.25">
      <c r="A283" s="5" t="s">
        <v>194</v>
      </c>
      <c r="B283" s="91">
        <v>1</v>
      </c>
      <c r="C283" s="91">
        <v>1</v>
      </c>
      <c r="D283" s="91">
        <v>1</v>
      </c>
      <c r="E283" s="91">
        <v>1</v>
      </c>
      <c r="F283" s="91">
        <v>1</v>
      </c>
      <c r="G283" s="91">
        <v>1</v>
      </c>
      <c r="H283" s="91">
        <v>1</v>
      </c>
      <c r="I283" s="91">
        <v>1</v>
      </c>
      <c r="J283" s="91"/>
      <c r="K283" s="91"/>
    </row>
    <row r="284" spans="1:12" s="1" customFormat="1" hidden="1" outlineLevel="1" x14ac:dyDescent="0.25">
      <c r="A284" s="5" t="s">
        <v>195</v>
      </c>
      <c r="B284" s="91">
        <v>1</v>
      </c>
      <c r="C284" s="91">
        <v>1</v>
      </c>
      <c r="D284" s="91">
        <v>1</v>
      </c>
      <c r="E284" s="91">
        <v>1</v>
      </c>
      <c r="F284" s="91">
        <v>1</v>
      </c>
      <c r="G284" s="91">
        <v>1</v>
      </c>
      <c r="H284" s="91">
        <v>1</v>
      </c>
      <c r="I284" s="91">
        <v>1</v>
      </c>
      <c r="J284" s="91"/>
      <c r="K284" s="91"/>
    </row>
    <row r="285" spans="1:12" hidden="1" outlineLevel="1" x14ac:dyDescent="0.25">
      <c r="A285" s="5" t="s">
        <v>200</v>
      </c>
      <c r="B285" s="91" t="s">
        <v>98</v>
      </c>
      <c r="C285" s="91" t="s">
        <v>98</v>
      </c>
      <c r="D285" s="91" t="s">
        <v>98</v>
      </c>
      <c r="E285" s="91" t="s">
        <v>98</v>
      </c>
      <c r="F285" s="91" t="s">
        <v>98</v>
      </c>
      <c r="G285" s="91" t="s">
        <v>98</v>
      </c>
      <c r="H285" s="91" t="s">
        <v>98</v>
      </c>
      <c r="I285" s="91" t="s">
        <v>98</v>
      </c>
      <c r="J285" s="91"/>
      <c r="K285" s="91"/>
    </row>
    <row r="286" spans="1:12" hidden="1" outlineLevel="1" x14ac:dyDescent="0.25">
      <c r="A286" s="5" t="s">
        <v>196</v>
      </c>
      <c r="B286" s="91" t="s">
        <v>214</v>
      </c>
      <c r="C286" s="91" t="s">
        <v>214</v>
      </c>
      <c r="D286" s="91" t="s">
        <v>214</v>
      </c>
      <c r="E286" s="91" t="s">
        <v>214</v>
      </c>
      <c r="F286" s="91" t="s">
        <v>214</v>
      </c>
      <c r="G286" s="91" t="s">
        <v>214</v>
      </c>
      <c r="H286" s="91" t="s">
        <v>214</v>
      </c>
      <c r="I286" s="91" t="s">
        <v>214</v>
      </c>
      <c r="J286" s="91"/>
      <c r="K286" s="91"/>
    </row>
    <row r="287" spans="1:12" hidden="1" outlineLevel="1" x14ac:dyDescent="0.25">
      <c r="A287" s="5" t="s">
        <v>197</v>
      </c>
      <c r="B287" s="91" t="s">
        <v>215</v>
      </c>
      <c r="C287" s="91" t="s">
        <v>215</v>
      </c>
      <c r="D287" s="91" t="s">
        <v>215</v>
      </c>
      <c r="E287" s="91" t="s">
        <v>215</v>
      </c>
      <c r="F287" s="91" t="s">
        <v>215</v>
      </c>
      <c r="G287" s="91" t="s">
        <v>215</v>
      </c>
      <c r="H287" s="91" t="s">
        <v>215</v>
      </c>
      <c r="I287" s="91" t="s">
        <v>215</v>
      </c>
      <c r="J287" s="91"/>
      <c r="K287" s="91"/>
    </row>
    <row r="288" spans="1:12" hidden="1" outlineLevel="1" x14ac:dyDescent="0.25">
      <c r="A288" s="5" t="s">
        <v>198</v>
      </c>
      <c r="B288" s="91">
        <v>1</v>
      </c>
      <c r="C288" s="91">
        <v>1</v>
      </c>
      <c r="D288" s="91">
        <v>1</v>
      </c>
      <c r="E288" s="91">
        <v>1</v>
      </c>
      <c r="F288" s="91">
        <v>1</v>
      </c>
      <c r="G288" s="91">
        <v>1</v>
      </c>
      <c r="H288" s="91">
        <v>1</v>
      </c>
      <c r="I288" s="91">
        <v>1</v>
      </c>
      <c r="J288" s="91"/>
      <c r="K288" s="91"/>
    </row>
    <row r="289" spans="1:12" hidden="1" outlineLevel="1" x14ac:dyDescent="0.25">
      <c r="A289" s="5" t="s">
        <v>199</v>
      </c>
      <c r="B289" s="91" t="s">
        <v>250</v>
      </c>
      <c r="C289" s="91" t="s">
        <v>250</v>
      </c>
      <c r="D289" s="91" t="s">
        <v>250</v>
      </c>
      <c r="E289" s="91" t="s">
        <v>250</v>
      </c>
      <c r="F289" s="91" t="s">
        <v>250</v>
      </c>
      <c r="G289" s="91" t="s">
        <v>250</v>
      </c>
      <c r="H289" s="91" t="s">
        <v>250</v>
      </c>
      <c r="I289" s="91" t="s">
        <v>250</v>
      </c>
      <c r="J289" s="91"/>
      <c r="K289" s="91"/>
    </row>
    <row r="290" spans="1:12" hidden="1" outlineLevel="1" x14ac:dyDescent="0.25">
      <c r="B290" s="91"/>
      <c r="C290" s="91"/>
      <c r="D290" s="91"/>
      <c r="E290" s="91"/>
      <c r="F290" s="91"/>
      <c r="G290" s="91"/>
      <c r="H290" s="91"/>
      <c r="I290" s="91"/>
      <c r="J290" s="91"/>
      <c r="K290" s="91"/>
    </row>
    <row r="291" spans="1:12" hidden="1" outlineLevel="1" x14ac:dyDescent="0.25">
      <c r="A291" s="1" t="s">
        <v>212</v>
      </c>
      <c r="B291" s="91"/>
      <c r="C291" s="91"/>
      <c r="D291" s="91"/>
      <c r="E291" s="91"/>
      <c r="F291" s="91"/>
      <c r="G291" s="91"/>
      <c r="H291" s="91"/>
      <c r="I291" s="91"/>
      <c r="J291" s="91"/>
      <c r="K291" s="91"/>
    </row>
    <row r="292" spans="1:12" hidden="1" outlineLevel="1" x14ac:dyDescent="0.25">
      <c r="A292" s="5" t="s">
        <v>217</v>
      </c>
      <c r="B292" s="91" t="s">
        <v>218</v>
      </c>
      <c r="C292" s="91" t="s">
        <v>219</v>
      </c>
      <c r="D292" s="91" t="s">
        <v>262</v>
      </c>
      <c r="E292" s="91" t="s">
        <v>261</v>
      </c>
      <c r="F292" s="91" t="s">
        <v>264</v>
      </c>
      <c r="G292" s="91" t="s">
        <v>265</v>
      </c>
      <c r="H292" s="91" t="s">
        <v>266</v>
      </c>
      <c r="I292" s="5" t="s">
        <v>267</v>
      </c>
      <c r="J292" s="91"/>
      <c r="K292" s="91"/>
    </row>
    <row r="293" spans="1:12" hidden="1" outlineLevel="1" x14ac:dyDescent="0.25">
      <c r="A293" s="5" t="s">
        <v>206</v>
      </c>
      <c r="B293" s="91" t="s">
        <v>216</v>
      </c>
      <c r="C293" s="91" t="s">
        <v>216</v>
      </c>
      <c r="D293" s="91" t="s">
        <v>216</v>
      </c>
      <c r="E293" s="91" t="s">
        <v>216</v>
      </c>
      <c r="F293" s="91" t="s">
        <v>216</v>
      </c>
      <c r="G293" s="91" t="s">
        <v>216</v>
      </c>
      <c r="H293" s="91" t="s">
        <v>216</v>
      </c>
      <c r="I293" s="5" t="s">
        <v>216</v>
      </c>
      <c r="J293" s="91"/>
      <c r="K293" s="91"/>
    </row>
    <row r="294" spans="1:12" hidden="1" outlineLevel="1" x14ac:dyDescent="0.25">
      <c r="A294" s="5" t="s">
        <v>204</v>
      </c>
      <c r="B294" s="91">
        <v>7</v>
      </c>
      <c r="C294" s="91">
        <v>7</v>
      </c>
      <c r="D294" s="91">
        <v>7</v>
      </c>
      <c r="E294" s="91">
        <v>7</v>
      </c>
      <c r="F294" s="91">
        <v>7</v>
      </c>
      <c r="G294" s="91">
        <v>7</v>
      </c>
      <c r="H294" s="91">
        <v>7</v>
      </c>
      <c r="I294" s="93">
        <v>1</v>
      </c>
      <c r="J294" s="91"/>
      <c r="K294" s="91"/>
    </row>
    <row r="295" spans="1:12" hidden="1" outlineLevel="1" x14ac:dyDescent="0.25">
      <c r="A295" s="5" t="s">
        <v>205</v>
      </c>
      <c r="E295" s="78"/>
      <c r="F295" s="78"/>
      <c r="J295" s="91"/>
      <c r="K295" s="91"/>
    </row>
    <row r="296" spans="1:12" hidden="1" outlineLevel="1" x14ac:dyDescent="0.25">
      <c r="A296" s="5" t="s">
        <v>209</v>
      </c>
      <c r="B296" s="19" t="s">
        <v>208</v>
      </c>
      <c r="C296" s="19" t="s">
        <v>220</v>
      </c>
      <c r="D296" s="19" t="s">
        <v>221</v>
      </c>
      <c r="E296" s="19" t="s">
        <v>222</v>
      </c>
      <c r="F296" s="19" t="s">
        <v>223</v>
      </c>
      <c r="G296" s="19" t="s">
        <v>224</v>
      </c>
      <c r="H296" s="19" t="s">
        <v>225</v>
      </c>
      <c r="I296" s="19" t="s">
        <v>226</v>
      </c>
      <c r="J296" s="91"/>
      <c r="K296" s="91"/>
    </row>
    <row r="297" spans="1:12" hidden="1" outlineLevel="1" x14ac:dyDescent="0.25">
      <c r="A297" s="5" t="s">
        <v>237</v>
      </c>
      <c r="B297" s="19">
        <v>2</v>
      </c>
      <c r="C297" s="19">
        <v>2</v>
      </c>
      <c r="D297" s="19">
        <v>2</v>
      </c>
      <c r="E297" s="19">
        <v>2</v>
      </c>
      <c r="F297" s="19">
        <v>2</v>
      </c>
      <c r="G297" s="19">
        <v>2</v>
      </c>
      <c r="H297" s="19">
        <v>2</v>
      </c>
      <c r="I297" s="19">
        <v>1</v>
      </c>
      <c r="J297" s="91"/>
      <c r="K297" s="91"/>
    </row>
    <row r="298" spans="1:12" hidden="1" outlineLevel="1" x14ac:dyDescent="0.25">
      <c r="A298" s="5" t="s">
        <v>238</v>
      </c>
      <c r="B298" s="19">
        <v>1</v>
      </c>
      <c r="C298" s="19">
        <v>1</v>
      </c>
      <c r="D298" s="19">
        <v>1</v>
      </c>
      <c r="E298" s="19">
        <v>1</v>
      </c>
      <c r="F298" s="19">
        <v>1</v>
      </c>
      <c r="G298" s="19">
        <v>1</v>
      </c>
      <c r="H298" s="19">
        <v>1</v>
      </c>
      <c r="I298" s="19">
        <v>14</v>
      </c>
      <c r="J298" s="91"/>
      <c r="K298" s="91"/>
    </row>
    <row r="299" spans="1:12" hidden="1" outlineLevel="1" x14ac:dyDescent="0.25">
      <c r="A299" s="5" t="s">
        <v>232</v>
      </c>
      <c r="B299" s="19">
        <v>64</v>
      </c>
      <c r="C299" s="19">
        <v>64</v>
      </c>
      <c r="D299" s="19">
        <v>64</v>
      </c>
      <c r="E299" s="19">
        <v>64</v>
      </c>
      <c r="F299" s="19">
        <v>64</v>
      </c>
      <c r="G299" s="19">
        <v>64</v>
      </c>
      <c r="H299" s="19">
        <v>64</v>
      </c>
      <c r="I299" s="19">
        <v>64</v>
      </c>
      <c r="J299" s="91"/>
      <c r="K299" s="91"/>
    </row>
    <row r="300" spans="1:12" ht="16.5" collapsed="1" thickTop="1" thickBot="1" x14ac:dyDescent="0.3">
      <c r="A300" s="9"/>
      <c r="B300" s="90"/>
      <c r="C300" s="90"/>
      <c r="D300" s="90"/>
      <c r="E300" s="90"/>
      <c r="F300" s="90"/>
      <c r="G300" s="90"/>
      <c r="H300" s="90"/>
      <c r="I300" s="90"/>
      <c r="J300" s="90"/>
      <c r="K300" s="90"/>
    </row>
    <row r="301" spans="1:12" ht="16.5" thickTop="1" thickBot="1" x14ac:dyDescent="0.3">
      <c r="A301" s="53" t="s">
        <v>201</v>
      </c>
      <c r="B301" s="53">
        <v>11</v>
      </c>
      <c r="C301" s="54" t="s">
        <v>230</v>
      </c>
      <c r="D301" s="53" t="s">
        <v>268</v>
      </c>
      <c r="E301" s="53"/>
      <c r="F301" s="54" t="s">
        <v>231</v>
      </c>
      <c r="G301" s="53" t="s">
        <v>263</v>
      </c>
      <c r="H301" s="53"/>
      <c r="I301" s="53"/>
      <c r="J301" s="53"/>
      <c r="K301" s="53"/>
      <c r="L301" s="53"/>
    </row>
    <row r="302" spans="1:12" s="82" customFormat="1" ht="226.5" hidden="1" customHeight="1" outlineLevel="1" thickTop="1" x14ac:dyDescent="0.25">
      <c r="A302" s="94" t="s">
        <v>59</v>
      </c>
      <c r="B302" s="120" t="s">
        <v>288</v>
      </c>
      <c r="C302" s="120"/>
      <c r="D302" s="120"/>
      <c r="E302" s="120"/>
      <c r="F302" s="120"/>
      <c r="G302" s="120"/>
      <c r="H302" s="120"/>
      <c r="I302" s="120"/>
      <c r="J302" s="120"/>
      <c r="K302" s="120"/>
      <c r="L302" s="120"/>
    </row>
    <row r="303" spans="1:12" hidden="1" outlineLevel="1" x14ac:dyDescent="0.25">
      <c r="B303" s="91"/>
      <c r="C303" s="91"/>
      <c r="D303" s="91"/>
      <c r="E303" s="91"/>
      <c r="F303" s="91"/>
      <c r="G303" s="91"/>
      <c r="H303" s="91"/>
      <c r="I303" s="91"/>
      <c r="J303" s="91"/>
      <c r="K303" s="91"/>
    </row>
    <row r="304" spans="1:12" hidden="1" outlineLevel="1" x14ac:dyDescent="0.25">
      <c r="A304" s="1" t="s">
        <v>270</v>
      </c>
      <c r="B304" s="91"/>
      <c r="C304" s="44" t="s">
        <v>164</v>
      </c>
      <c r="D304" s="93"/>
      <c r="E304" s="93"/>
      <c r="F304" s="91"/>
      <c r="G304" s="91"/>
      <c r="H304" s="91"/>
      <c r="I304" s="91"/>
      <c r="J304" s="91"/>
      <c r="K304" s="91"/>
    </row>
    <row r="305" spans="1:12" hidden="1" outlineLevel="1" x14ac:dyDescent="0.25">
      <c r="A305" s="5" t="s">
        <v>202</v>
      </c>
      <c r="B305" s="91">
        <v>8</v>
      </c>
      <c r="C305" s="93" t="s">
        <v>290</v>
      </c>
      <c r="D305" s="93">
        <v>150</v>
      </c>
      <c r="E305" s="93" t="s">
        <v>292</v>
      </c>
      <c r="F305" s="91"/>
      <c r="G305" s="91"/>
      <c r="H305" s="91"/>
      <c r="I305" s="91"/>
      <c r="J305" s="91"/>
      <c r="K305" s="91"/>
    </row>
    <row r="306" spans="1:12" hidden="1" outlineLevel="1" x14ac:dyDescent="0.25">
      <c r="A306" s="5" t="s">
        <v>203</v>
      </c>
      <c r="B306" s="91" t="s">
        <v>98</v>
      </c>
      <c r="C306" s="93" t="s">
        <v>291</v>
      </c>
      <c r="D306" s="93">
        <v>0</v>
      </c>
      <c r="E306" s="93"/>
      <c r="F306" s="91"/>
      <c r="G306" s="91"/>
      <c r="H306" s="91"/>
      <c r="I306" s="91"/>
      <c r="J306" s="91"/>
      <c r="K306" s="91"/>
    </row>
    <row r="307" spans="1:12" hidden="1" outlineLevel="1" x14ac:dyDescent="0.25">
      <c r="B307" s="91"/>
      <c r="C307" s="91"/>
      <c r="D307" s="91"/>
      <c r="E307" s="91"/>
      <c r="F307" s="91"/>
      <c r="G307" s="91"/>
      <c r="H307" s="91"/>
      <c r="I307" s="91"/>
      <c r="J307" s="91"/>
      <c r="K307" s="91"/>
    </row>
    <row r="308" spans="1:12" hidden="1" outlineLevel="1" x14ac:dyDescent="0.25">
      <c r="A308" s="1" t="s">
        <v>207</v>
      </c>
      <c r="B308" s="91"/>
      <c r="C308" s="91"/>
      <c r="D308" s="91"/>
      <c r="E308" s="91"/>
      <c r="F308" s="91"/>
      <c r="G308" s="91"/>
      <c r="H308" s="91"/>
      <c r="I308" s="91"/>
      <c r="J308" s="91"/>
      <c r="K308" s="91"/>
    </row>
    <row r="309" spans="1:12" hidden="1" outlineLevel="1" x14ac:dyDescent="0.25">
      <c r="A309" s="5" t="s">
        <v>210</v>
      </c>
      <c r="B309" s="91">
        <v>0</v>
      </c>
      <c r="C309" s="91">
        <f>B309+1</f>
        <v>1</v>
      </c>
      <c r="D309" s="91">
        <f t="shared" ref="D309" si="61">C309+1</f>
        <v>2</v>
      </c>
      <c r="E309" s="91">
        <f t="shared" ref="E309" si="62">D309+1</f>
        <v>3</v>
      </c>
      <c r="F309" s="91">
        <f t="shared" ref="F309" si="63">E309+1</f>
        <v>4</v>
      </c>
      <c r="G309" s="91">
        <f t="shared" ref="G309" si="64">F309+1</f>
        <v>5</v>
      </c>
      <c r="H309" s="91">
        <f t="shared" ref="H309" si="65">G309+1</f>
        <v>6</v>
      </c>
      <c r="I309" s="91">
        <f t="shared" ref="I309" si="66">H309+1</f>
        <v>7</v>
      </c>
      <c r="J309" s="91"/>
      <c r="K309" s="91"/>
      <c r="L309" s="91"/>
    </row>
    <row r="310" spans="1:12" hidden="1" outlineLevel="1" x14ac:dyDescent="0.25">
      <c r="A310" s="5" t="s">
        <v>194</v>
      </c>
      <c r="B310" s="91">
        <v>1</v>
      </c>
      <c r="C310" s="91">
        <v>1</v>
      </c>
      <c r="D310" s="91">
        <v>1</v>
      </c>
      <c r="E310" s="91">
        <v>1</v>
      </c>
      <c r="F310" s="91">
        <v>1</v>
      </c>
      <c r="G310" s="91">
        <v>1</v>
      </c>
      <c r="H310" s="91">
        <v>1</v>
      </c>
      <c r="I310" s="91">
        <v>1</v>
      </c>
      <c r="J310" s="91"/>
      <c r="K310" s="91"/>
    </row>
    <row r="311" spans="1:12" s="1" customFormat="1" hidden="1" outlineLevel="1" x14ac:dyDescent="0.25">
      <c r="A311" s="5" t="s">
        <v>195</v>
      </c>
      <c r="B311" s="91">
        <v>1</v>
      </c>
      <c r="C311" s="91">
        <v>1</v>
      </c>
      <c r="D311" s="91">
        <v>1</v>
      </c>
      <c r="E311" s="91">
        <v>1</v>
      </c>
      <c r="F311" s="91">
        <v>1</v>
      </c>
      <c r="G311" s="91">
        <v>1</v>
      </c>
      <c r="H311" s="91">
        <v>1</v>
      </c>
      <c r="I311" s="91">
        <v>1</v>
      </c>
      <c r="J311" s="91"/>
      <c r="K311" s="91"/>
    </row>
    <row r="312" spans="1:12" hidden="1" outlineLevel="1" x14ac:dyDescent="0.25">
      <c r="A312" s="5" t="s">
        <v>200</v>
      </c>
      <c r="B312" s="91" t="s">
        <v>98</v>
      </c>
      <c r="C312" s="91" t="s">
        <v>98</v>
      </c>
      <c r="D312" s="91" t="s">
        <v>98</v>
      </c>
      <c r="E312" s="91" t="s">
        <v>98</v>
      </c>
      <c r="F312" s="91" t="s">
        <v>98</v>
      </c>
      <c r="G312" s="91" t="s">
        <v>98</v>
      </c>
      <c r="H312" s="91" t="s">
        <v>98</v>
      </c>
      <c r="I312" s="91" t="s">
        <v>98</v>
      </c>
      <c r="J312" s="91"/>
      <c r="K312" s="91"/>
    </row>
    <row r="313" spans="1:12" hidden="1" outlineLevel="1" x14ac:dyDescent="0.25">
      <c r="A313" s="5" t="s">
        <v>196</v>
      </c>
      <c r="B313" s="91" t="s">
        <v>214</v>
      </c>
      <c r="C313" s="91" t="s">
        <v>214</v>
      </c>
      <c r="D313" s="91" t="s">
        <v>214</v>
      </c>
      <c r="E313" s="91" t="s">
        <v>214</v>
      </c>
      <c r="F313" s="91" t="s">
        <v>214</v>
      </c>
      <c r="G313" s="91" t="s">
        <v>214</v>
      </c>
      <c r="H313" s="91" t="s">
        <v>214</v>
      </c>
      <c r="I313" s="91" t="s">
        <v>214</v>
      </c>
      <c r="J313" s="91"/>
      <c r="K313" s="91"/>
    </row>
    <row r="314" spans="1:12" hidden="1" outlineLevel="1" x14ac:dyDescent="0.25">
      <c r="A314" s="5" t="s">
        <v>197</v>
      </c>
      <c r="B314" s="91" t="s">
        <v>215</v>
      </c>
      <c r="C314" s="91" t="s">
        <v>215</v>
      </c>
      <c r="D314" s="91" t="s">
        <v>215</v>
      </c>
      <c r="E314" s="91" t="s">
        <v>215</v>
      </c>
      <c r="F314" s="91" t="s">
        <v>215</v>
      </c>
      <c r="G314" s="91" t="s">
        <v>215</v>
      </c>
      <c r="H314" s="91" t="s">
        <v>215</v>
      </c>
      <c r="I314" s="91" t="s">
        <v>215</v>
      </c>
      <c r="J314" s="91"/>
      <c r="K314" s="91"/>
    </row>
    <row r="315" spans="1:12" hidden="1" outlineLevel="1" x14ac:dyDescent="0.25">
      <c r="A315" s="5" t="s">
        <v>198</v>
      </c>
      <c r="B315" s="91">
        <v>1</v>
      </c>
      <c r="C315" s="91">
        <v>1</v>
      </c>
      <c r="D315" s="91">
        <v>1</v>
      </c>
      <c r="E315" s="91">
        <v>1</v>
      </c>
      <c r="F315" s="91">
        <v>1</v>
      </c>
      <c r="G315" s="91">
        <v>1</v>
      </c>
      <c r="H315" s="91">
        <v>1</v>
      </c>
      <c r="I315" s="91">
        <v>1</v>
      </c>
      <c r="J315" s="91"/>
      <c r="K315" s="91"/>
    </row>
    <row r="316" spans="1:12" hidden="1" outlineLevel="1" x14ac:dyDescent="0.25">
      <c r="A316" s="5" t="s">
        <v>199</v>
      </c>
      <c r="B316" s="91" t="s">
        <v>250</v>
      </c>
      <c r="C316" s="91" t="s">
        <v>250</v>
      </c>
      <c r="D316" s="91" t="s">
        <v>250</v>
      </c>
      <c r="E316" s="91" t="s">
        <v>250</v>
      </c>
      <c r="F316" s="91" t="s">
        <v>250</v>
      </c>
      <c r="G316" s="91" t="s">
        <v>250</v>
      </c>
      <c r="H316" s="91" t="s">
        <v>250</v>
      </c>
      <c r="I316" s="91" t="s">
        <v>250</v>
      </c>
      <c r="J316" s="91"/>
      <c r="K316" s="91"/>
    </row>
    <row r="317" spans="1:12" hidden="1" outlineLevel="1" x14ac:dyDescent="0.25">
      <c r="B317" s="91"/>
      <c r="C317" s="91"/>
      <c r="D317" s="91"/>
      <c r="E317" s="91"/>
      <c r="F317" s="91"/>
      <c r="G317" s="91"/>
      <c r="H317" s="91"/>
      <c r="I317" s="91"/>
      <c r="J317" s="91"/>
      <c r="K317" s="91"/>
    </row>
    <row r="318" spans="1:12" hidden="1" outlineLevel="1" x14ac:dyDescent="0.25">
      <c r="A318" s="1" t="s">
        <v>212</v>
      </c>
      <c r="B318" s="91"/>
      <c r="C318" s="91"/>
      <c r="D318" s="91"/>
      <c r="E318" s="91"/>
      <c r="F318" s="91"/>
      <c r="G318" s="91"/>
      <c r="H318" s="91"/>
      <c r="I318" s="91"/>
      <c r="J318" s="91"/>
      <c r="K318" s="91"/>
    </row>
    <row r="319" spans="1:12" hidden="1" outlineLevel="1" x14ac:dyDescent="0.25">
      <c r="A319" s="5" t="s">
        <v>217</v>
      </c>
      <c r="B319" s="91" t="s">
        <v>218</v>
      </c>
      <c r="C319" s="91" t="s">
        <v>219</v>
      </c>
      <c r="D319" s="91" t="s">
        <v>262</v>
      </c>
      <c r="E319" s="91" t="s">
        <v>261</v>
      </c>
      <c r="F319" s="91" t="s">
        <v>264</v>
      </c>
      <c r="G319" s="91" t="s">
        <v>265</v>
      </c>
      <c r="H319" s="91" t="s">
        <v>266</v>
      </c>
      <c r="I319" s="5" t="s">
        <v>267</v>
      </c>
      <c r="J319" s="91"/>
      <c r="K319" s="91"/>
    </row>
    <row r="320" spans="1:12" hidden="1" outlineLevel="1" x14ac:dyDescent="0.25">
      <c r="A320" s="5" t="s">
        <v>206</v>
      </c>
      <c r="B320" s="91" t="s">
        <v>216</v>
      </c>
      <c r="C320" s="91" t="s">
        <v>216</v>
      </c>
      <c r="D320" s="91" t="s">
        <v>216</v>
      </c>
      <c r="E320" s="91" t="s">
        <v>216</v>
      </c>
      <c r="F320" s="91" t="s">
        <v>216</v>
      </c>
      <c r="G320" s="91" t="s">
        <v>216</v>
      </c>
      <c r="H320" s="91" t="s">
        <v>216</v>
      </c>
      <c r="I320" s="5" t="s">
        <v>216</v>
      </c>
      <c r="J320" s="91"/>
      <c r="K320" s="91"/>
    </row>
    <row r="321" spans="1:12" hidden="1" outlineLevel="1" x14ac:dyDescent="0.25">
      <c r="A321" s="5" t="s">
        <v>204</v>
      </c>
      <c r="B321" s="91">
        <v>7</v>
      </c>
      <c r="C321" s="91">
        <v>7</v>
      </c>
      <c r="D321" s="91">
        <v>7</v>
      </c>
      <c r="E321" s="91">
        <v>7</v>
      </c>
      <c r="F321" s="91">
        <v>7</v>
      </c>
      <c r="G321" s="91">
        <v>7</v>
      </c>
      <c r="H321" s="91">
        <v>7</v>
      </c>
      <c r="I321" s="93">
        <v>1</v>
      </c>
      <c r="J321" s="91"/>
      <c r="K321" s="91"/>
    </row>
    <row r="322" spans="1:12" hidden="1" outlineLevel="1" x14ac:dyDescent="0.25">
      <c r="A322" s="5" t="s">
        <v>205</v>
      </c>
      <c r="E322" s="78"/>
      <c r="F322" s="78"/>
      <c r="J322" s="91"/>
      <c r="K322" s="91"/>
    </row>
    <row r="323" spans="1:12" hidden="1" outlineLevel="1" x14ac:dyDescent="0.25">
      <c r="A323" s="5" t="s">
        <v>209</v>
      </c>
      <c r="B323" s="19" t="s">
        <v>208</v>
      </c>
      <c r="C323" s="19" t="s">
        <v>220</v>
      </c>
      <c r="D323" s="19" t="s">
        <v>221</v>
      </c>
      <c r="E323" s="19" t="s">
        <v>222</v>
      </c>
      <c r="F323" s="19" t="s">
        <v>223</v>
      </c>
      <c r="G323" s="19" t="s">
        <v>224</v>
      </c>
      <c r="H323" s="19" t="s">
        <v>225</v>
      </c>
      <c r="I323" s="19" t="s">
        <v>226</v>
      </c>
      <c r="J323" s="91"/>
      <c r="K323" s="91"/>
    </row>
    <row r="324" spans="1:12" hidden="1" outlineLevel="1" x14ac:dyDescent="0.25">
      <c r="A324" s="5" t="s">
        <v>237</v>
      </c>
      <c r="B324" s="19">
        <v>2</v>
      </c>
      <c r="C324" s="19">
        <v>2</v>
      </c>
      <c r="D324" s="19">
        <v>2</v>
      </c>
      <c r="E324" s="19">
        <v>2</v>
      </c>
      <c r="F324" s="19">
        <v>2</v>
      </c>
      <c r="G324" s="19">
        <v>2</v>
      </c>
      <c r="H324" s="19">
        <v>2</v>
      </c>
      <c r="I324" s="19">
        <v>1</v>
      </c>
      <c r="J324" s="91"/>
      <c r="K324" s="91"/>
    </row>
    <row r="325" spans="1:12" hidden="1" outlineLevel="1" x14ac:dyDescent="0.25">
      <c r="A325" s="5" t="s">
        <v>238</v>
      </c>
      <c r="B325" s="19">
        <v>1</v>
      </c>
      <c r="C325" s="19">
        <v>1</v>
      </c>
      <c r="D325" s="19">
        <v>1</v>
      </c>
      <c r="E325" s="19">
        <v>1</v>
      </c>
      <c r="F325" s="19">
        <v>1</v>
      </c>
      <c r="G325" s="19">
        <v>1</v>
      </c>
      <c r="H325" s="19">
        <v>1</v>
      </c>
      <c r="I325" s="19">
        <v>14</v>
      </c>
      <c r="J325" s="91"/>
      <c r="K325" s="91"/>
    </row>
    <row r="326" spans="1:12" hidden="1" outlineLevel="1" x14ac:dyDescent="0.25">
      <c r="A326" s="5" t="s">
        <v>232</v>
      </c>
      <c r="B326" s="19">
        <v>1518</v>
      </c>
      <c r="C326" s="19">
        <v>64</v>
      </c>
      <c r="D326" s="19">
        <v>64</v>
      </c>
      <c r="E326" s="19">
        <v>64</v>
      </c>
      <c r="F326" s="19">
        <v>64</v>
      </c>
      <c r="G326" s="19">
        <v>64</v>
      </c>
      <c r="H326" s="19">
        <v>64</v>
      </c>
      <c r="I326" s="19">
        <v>64</v>
      </c>
      <c r="J326" s="91"/>
      <c r="K326" s="91"/>
    </row>
    <row r="327" spans="1:12" ht="16.5" collapsed="1" thickTop="1" thickBot="1" x14ac:dyDescent="0.3">
      <c r="A327" s="9"/>
      <c r="B327" s="90"/>
      <c r="C327" s="90"/>
      <c r="D327" s="90"/>
      <c r="E327" s="90"/>
      <c r="F327" s="90"/>
      <c r="G327" s="90"/>
      <c r="H327" s="90"/>
      <c r="I327" s="90"/>
      <c r="J327" s="90"/>
      <c r="K327" s="90"/>
    </row>
    <row r="328" spans="1:12" ht="16.5" thickTop="1" thickBot="1" x14ac:dyDescent="0.3">
      <c r="A328" s="53" t="s">
        <v>201</v>
      </c>
      <c r="B328" s="53">
        <v>12</v>
      </c>
      <c r="C328" s="54" t="s">
        <v>230</v>
      </c>
      <c r="D328" s="53" t="s">
        <v>287</v>
      </c>
      <c r="E328" s="53"/>
      <c r="F328" s="54" t="s">
        <v>231</v>
      </c>
      <c r="G328" s="53" t="s">
        <v>263</v>
      </c>
      <c r="H328" s="53"/>
      <c r="I328" s="53"/>
      <c r="J328" s="53"/>
      <c r="K328" s="53"/>
      <c r="L328" s="53"/>
    </row>
    <row r="329" spans="1:12" s="82" customFormat="1" ht="225.75" hidden="1" customHeight="1" outlineLevel="1" thickTop="1" x14ac:dyDescent="0.25">
      <c r="A329" s="94" t="s">
        <v>59</v>
      </c>
      <c r="B329" s="120" t="s">
        <v>293</v>
      </c>
      <c r="C329" s="120"/>
      <c r="D329" s="120"/>
      <c r="E329" s="120"/>
      <c r="F329" s="120"/>
      <c r="G329" s="120"/>
      <c r="H329" s="120"/>
      <c r="I329" s="120"/>
      <c r="J329" s="120"/>
      <c r="K329" s="120"/>
      <c r="L329" s="120"/>
    </row>
    <row r="330" spans="1:12" hidden="1" outlineLevel="1" x14ac:dyDescent="0.25">
      <c r="B330" s="93"/>
      <c r="C330" s="93"/>
      <c r="D330" s="93"/>
      <c r="E330" s="93"/>
      <c r="F330" s="93"/>
      <c r="G330" s="93"/>
      <c r="H330" s="93"/>
      <c r="I330" s="93"/>
      <c r="J330" s="93"/>
      <c r="K330" s="93"/>
    </row>
    <row r="331" spans="1:12" hidden="1" outlineLevel="1" x14ac:dyDescent="0.25">
      <c r="A331" s="1" t="s">
        <v>270</v>
      </c>
      <c r="B331" s="93"/>
      <c r="C331" s="44" t="s">
        <v>164</v>
      </c>
      <c r="D331" s="93"/>
      <c r="E331" s="93"/>
      <c r="F331" s="93"/>
      <c r="G331" s="93"/>
      <c r="H331" s="93"/>
      <c r="I331" s="93"/>
      <c r="J331" s="93"/>
      <c r="K331" s="93"/>
    </row>
    <row r="332" spans="1:12" hidden="1" outlineLevel="1" x14ac:dyDescent="0.25">
      <c r="A332" s="5" t="s">
        <v>202</v>
      </c>
      <c r="B332" s="93">
        <v>8</v>
      </c>
      <c r="C332" s="93" t="s">
        <v>290</v>
      </c>
      <c r="D332" s="93">
        <v>150</v>
      </c>
      <c r="E332" s="93" t="s">
        <v>292</v>
      </c>
      <c r="F332" s="93"/>
      <c r="G332" s="93"/>
      <c r="H332" s="93"/>
      <c r="I332" s="93"/>
      <c r="J332" s="93"/>
      <c r="K332" s="93"/>
    </row>
    <row r="333" spans="1:12" hidden="1" outlineLevel="1" x14ac:dyDescent="0.25">
      <c r="A333" s="5" t="s">
        <v>203</v>
      </c>
      <c r="B333" s="93" t="s">
        <v>98</v>
      </c>
      <c r="C333" s="93" t="s">
        <v>291</v>
      </c>
      <c r="D333" s="93">
        <v>0</v>
      </c>
      <c r="E333" s="93"/>
      <c r="F333" s="93"/>
      <c r="G333" s="93"/>
      <c r="H333" s="93"/>
      <c r="I333" s="93"/>
      <c r="J333" s="93"/>
      <c r="K333" s="93"/>
    </row>
    <row r="334" spans="1:12" hidden="1" outlineLevel="1" x14ac:dyDescent="0.25">
      <c r="B334" s="93"/>
      <c r="C334" s="93"/>
      <c r="D334" s="93"/>
      <c r="E334" s="93"/>
      <c r="F334" s="93"/>
      <c r="G334" s="93"/>
      <c r="H334" s="93"/>
      <c r="I334" s="93"/>
      <c r="J334" s="93"/>
      <c r="K334" s="93"/>
    </row>
    <row r="335" spans="1:12" hidden="1" outlineLevel="1" x14ac:dyDescent="0.25">
      <c r="A335" s="1" t="s">
        <v>207</v>
      </c>
      <c r="B335" s="93"/>
      <c r="C335" s="93"/>
      <c r="D335" s="93"/>
      <c r="E335" s="93"/>
      <c r="F335" s="93"/>
      <c r="G335" s="93"/>
      <c r="H335" s="93"/>
      <c r="I335" s="93"/>
      <c r="J335" s="93"/>
      <c r="K335" s="93"/>
    </row>
    <row r="336" spans="1:12" hidden="1" outlineLevel="1" x14ac:dyDescent="0.25">
      <c r="A336" s="5" t="s">
        <v>210</v>
      </c>
      <c r="B336" s="93">
        <v>0</v>
      </c>
      <c r="C336" s="93">
        <f>B336+1</f>
        <v>1</v>
      </c>
      <c r="D336" s="93">
        <f t="shared" ref="D336" si="67">C336+1</f>
        <v>2</v>
      </c>
      <c r="E336" s="93">
        <f t="shared" ref="E336" si="68">D336+1</f>
        <v>3</v>
      </c>
      <c r="F336" s="93">
        <f t="shared" ref="F336" si="69">E336+1</f>
        <v>4</v>
      </c>
      <c r="G336" s="93">
        <f t="shared" ref="G336" si="70">F336+1</f>
        <v>5</v>
      </c>
      <c r="H336" s="93">
        <f t="shared" ref="H336" si="71">G336+1</f>
        <v>6</v>
      </c>
      <c r="I336" s="93">
        <f t="shared" ref="I336" si="72">H336+1</f>
        <v>7</v>
      </c>
      <c r="J336" s="93"/>
      <c r="K336" s="93"/>
      <c r="L336" s="93"/>
    </row>
    <row r="337" spans="1:11" hidden="1" outlineLevel="1" x14ac:dyDescent="0.25">
      <c r="A337" s="5" t="s">
        <v>194</v>
      </c>
      <c r="B337" s="93">
        <v>1</v>
      </c>
      <c r="C337" s="93">
        <v>2</v>
      </c>
      <c r="D337" s="93">
        <v>2</v>
      </c>
      <c r="E337" s="93">
        <v>2</v>
      </c>
      <c r="F337" s="93">
        <v>2</v>
      </c>
      <c r="G337" s="93">
        <v>2</v>
      </c>
      <c r="H337" s="93">
        <v>2</v>
      </c>
      <c r="I337" s="93">
        <v>1</v>
      </c>
      <c r="J337" s="93"/>
      <c r="K337" s="93"/>
    </row>
    <row r="338" spans="1:11" s="1" customFormat="1" hidden="1" outlineLevel="1" x14ac:dyDescent="0.25">
      <c r="A338" s="5" t="s">
        <v>195</v>
      </c>
      <c r="B338" s="93">
        <v>1</v>
      </c>
      <c r="C338" s="93">
        <v>1</v>
      </c>
      <c r="D338" s="93">
        <v>1</v>
      </c>
      <c r="E338" s="93">
        <v>1</v>
      </c>
      <c r="F338" s="93">
        <v>1</v>
      </c>
      <c r="G338" s="93">
        <v>1</v>
      </c>
      <c r="H338" s="93">
        <v>1</v>
      </c>
      <c r="I338" s="93">
        <v>1</v>
      </c>
      <c r="J338" s="93"/>
      <c r="K338" s="93"/>
    </row>
    <row r="339" spans="1:11" hidden="1" outlineLevel="1" x14ac:dyDescent="0.25">
      <c r="A339" s="5" t="s">
        <v>200</v>
      </c>
      <c r="B339" s="93" t="s">
        <v>98</v>
      </c>
      <c r="C339" s="93" t="s">
        <v>98</v>
      </c>
      <c r="D339" s="93" t="s">
        <v>98</v>
      </c>
      <c r="E339" s="93" t="s">
        <v>98</v>
      </c>
      <c r="F339" s="93" t="s">
        <v>98</v>
      </c>
      <c r="G339" s="93" t="s">
        <v>98</v>
      </c>
      <c r="H339" s="93" t="s">
        <v>98</v>
      </c>
      <c r="I339" s="93" t="s">
        <v>98</v>
      </c>
      <c r="J339" s="93"/>
      <c r="K339" s="93"/>
    </row>
    <row r="340" spans="1:11" hidden="1" outlineLevel="1" x14ac:dyDescent="0.25">
      <c r="A340" s="5" t="s">
        <v>196</v>
      </c>
      <c r="B340" s="93" t="s">
        <v>214</v>
      </c>
      <c r="C340" s="93" t="s">
        <v>214</v>
      </c>
      <c r="D340" s="93" t="s">
        <v>214</v>
      </c>
      <c r="E340" s="93" t="s">
        <v>214</v>
      </c>
      <c r="F340" s="93" t="s">
        <v>214</v>
      </c>
      <c r="G340" s="93" t="s">
        <v>214</v>
      </c>
      <c r="H340" s="93" t="s">
        <v>214</v>
      </c>
      <c r="I340" s="93" t="s">
        <v>214</v>
      </c>
      <c r="J340" s="93"/>
      <c r="K340" s="93"/>
    </row>
    <row r="341" spans="1:11" hidden="1" outlineLevel="1" x14ac:dyDescent="0.25">
      <c r="A341" s="5" t="s">
        <v>197</v>
      </c>
      <c r="B341" s="93" t="s">
        <v>215</v>
      </c>
      <c r="C341" s="93" t="s">
        <v>215</v>
      </c>
      <c r="D341" s="93" t="s">
        <v>215</v>
      </c>
      <c r="E341" s="93" t="s">
        <v>215</v>
      </c>
      <c r="F341" s="93" t="s">
        <v>215</v>
      </c>
      <c r="G341" s="93" t="s">
        <v>215</v>
      </c>
      <c r="H341" s="93" t="s">
        <v>215</v>
      </c>
      <c r="I341" s="93" t="s">
        <v>215</v>
      </c>
      <c r="J341" s="93"/>
      <c r="K341" s="93"/>
    </row>
    <row r="342" spans="1:11" hidden="1" outlineLevel="1" x14ac:dyDescent="0.25">
      <c r="A342" s="5" t="s">
        <v>198</v>
      </c>
      <c r="B342" s="93">
        <v>1</v>
      </c>
      <c r="C342" s="93">
        <v>1</v>
      </c>
      <c r="D342" s="93">
        <v>1</v>
      </c>
      <c r="E342" s="93">
        <v>1</v>
      </c>
      <c r="F342" s="93">
        <v>1</v>
      </c>
      <c r="G342" s="93">
        <v>1</v>
      </c>
      <c r="H342" s="93">
        <v>1</v>
      </c>
      <c r="I342" s="93">
        <v>1</v>
      </c>
      <c r="J342" s="93"/>
      <c r="K342" s="93"/>
    </row>
    <row r="343" spans="1:11" hidden="1" outlineLevel="1" x14ac:dyDescent="0.25">
      <c r="A343" s="5" t="s">
        <v>199</v>
      </c>
      <c r="B343" s="93" t="s">
        <v>250</v>
      </c>
      <c r="C343" s="93" t="s">
        <v>250</v>
      </c>
      <c r="D343" s="93" t="s">
        <v>250</v>
      </c>
      <c r="E343" s="93" t="s">
        <v>250</v>
      </c>
      <c r="F343" s="93" t="s">
        <v>250</v>
      </c>
      <c r="G343" s="93" t="s">
        <v>250</v>
      </c>
      <c r="H343" s="93" t="s">
        <v>250</v>
      </c>
      <c r="I343" s="93" t="s">
        <v>250</v>
      </c>
      <c r="J343" s="93"/>
      <c r="K343" s="93"/>
    </row>
    <row r="344" spans="1:11" hidden="1" outlineLevel="1" x14ac:dyDescent="0.25">
      <c r="B344" s="93"/>
      <c r="C344" s="93"/>
      <c r="D344" s="93"/>
      <c r="E344" s="93"/>
      <c r="F344" s="93"/>
      <c r="G344" s="93"/>
      <c r="H344" s="93"/>
      <c r="I344" s="93"/>
      <c r="J344" s="93"/>
      <c r="K344" s="93"/>
    </row>
    <row r="345" spans="1:11" hidden="1" outlineLevel="1" x14ac:dyDescent="0.25">
      <c r="A345" s="1" t="s">
        <v>212</v>
      </c>
      <c r="B345" s="93"/>
      <c r="C345" s="93"/>
      <c r="D345" s="93"/>
      <c r="E345" s="93"/>
      <c r="F345" s="93"/>
      <c r="G345" s="93"/>
      <c r="H345" s="93"/>
      <c r="I345" s="93"/>
      <c r="J345" s="93"/>
      <c r="K345" s="93"/>
    </row>
    <row r="346" spans="1:11" hidden="1" outlineLevel="1" x14ac:dyDescent="0.25">
      <c r="A346" s="5" t="s">
        <v>217</v>
      </c>
      <c r="B346" s="93" t="s">
        <v>218</v>
      </c>
      <c r="C346" s="93" t="s">
        <v>219</v>
      </c>
      <c r="D346" s="93" t="s">
        <v>262</v>
      </c>
      <c r="E346" s="93" t="s">
        <v>261</v>
      </c>
      <c r="F346" s="93" t="s">
        <v>264</v>
      </c>
      <c r="G346" s="93" t="s">
        <v>265</v>
      </c>
      <c r="H346" s="93" t="s">
        <v>266</v>
      </c>
      <c r="I346" s="5" t="s">
        <v>267</v>
      </c>
      <c r="J346" s="93"/>
      <c r="K346" s="93"/>
    </row>
    <row r="347" spans="1:11" hidden="1" outlineLevel="1" x14ac:dyDescent="0.25">
      <c r="A347" s="5" t="s">
        <v>206</v>
      </c>
      <c r="B347" s="93" t="s">
        <v>216</v>
      </c>
      <c r="C347" s="93" t="s">
        <v>216</v>
      </c>
      <c r="D347" s="93" t="s">
        <v>216</v>
      </c>
      <c r="E347" s="93" t="s">
        <v>216</v>
      </c>
      <c r="F347" s="93" t="s">
        <v>216</v>
      </c>
      <c r="G347" s="93" t="s">
        <v>216</v>
      </c>
      <c r="H347" s="93" t="s">
        <v>216</v>
      </c>
      <c r="I347" s="5" t="s">
        <v>216</v>
      </c>
      <c r="J347" s="93"/>
      <c r="K347" s="93"/>
    </row>
    <row r="348" spans="1:11" hidden="1" outlineLevel="1" x14ac:dyDescent="0.25">
      <c r="A348" s="5" t="s">
        <v>204</v>
      </c>
      <c r="B348" s="93">
        <v>7</v>
      </c>
      <c r="C348" s="93">
        <v>7</v>
      </c>
      <c r="D348" s="93">
        <v>7</v>
      </c>
      <c r="E348" s="93">
        <v>7</v>
      </c>
      <c r="F348" s="93">
        <v>7</v>
      </c>
      <c r="G348" s="93">
        <v>7</v>
      </c>
      <c r="H348" s="93">
        <v>7</v>
      </c>
      <c r="I348" s="93">
        <v>1</v>
      </c>
      <c r="J348" s="93"/>
      <c r="K348" s="93"/>
    </row>
    <row r="349" spans="1:11" hidden="1" outlineLevel="1" x14ac:dyDescent="0.25">
      <c r="A349" s="5" t="s">
        <v>205</v>
      </c>
      <c r="E349" s="78"/>
      <c r="F349" s="78"/>
      <c r="J349" s="93"/>
      <c r="K349" s="93"/>
    </row>
    <row r="350" spans="1:11" hidden="1" outlineLevel="1" x14ac:dyDescent="0.25">
      <c r="A350" s="5" t="s">
        <v>209</v>
      </c>
      <c r="B350" s="19" t="s">
        <v>208</v>
      </c>
      <c r="C350" s="19" t="s">
        <v>220</v>
      </c>
      <c r="D350" s="19" t="s">
        <v>221</v>
      </c>
      <c r="E350" s="19" t="s">
        <v>222</v>
      </c>
      <c r="F350" s="19" t="s">
        <v>223</v>
      </c>
      <c r="G350" s="19" t="s">
        <v>224</v>
      </c>
      <c r="H350" s="19" t="s">
        <v>225</v>
      </c>
      <c r="I350" s="19" t="s">
        <v>226</v>
      </c>
      <c r="J350" s="93"/>
      <c r="K350" s="93"/>
    </row>
    <row r="351" spans="1:11" hidden="1" outlineLevel="1" x14ac:dyDescent="0.25">
      <c r="A351" s="5" t="s">
        <v>237</v>
      </c>
      <c r="B351" s="19">
        <v>2</v>
      </c>
      <c r="C351" s="19">
        <v>2</v>
      </c>
      <c r="D351" s="19">
        <v>2</v>
      </c>
      <c r="E351" s="19">
        <v>2</v>
      </c>
      <c r="F351" s="19">
        <v>2</v>
      </c>
      <c r="G351" s="19">
        <v>2</v>
      </c>
      <c r="H351" s="19">
        <v>2</v>
      </c>
      <c r="I351" s="19">
        <v>1</v>
      </c>
      <c r="J351" s="93"/>
      <c r="K351" s="93"/>
    </row>
    <row r="352" spans="1:11" hidden="1" outlineLevel="1" x14ac:dyDescent="0.25">
      <c r="A352" s="5" t="s">
        <v>238</v>
      </c>
      <c r="B352" s="19">
        <v>1</v>
      </c>
      <c r="C352" s="19">
        <v>1</v>
      </c>
      <c r="D352" s="19">
        <v>1</v>
      </c>
      <c r="E352" s="19">
        <v>1</v>
      </c>
      <c r="F352" s="19">
        <v>1</v>
      </c>
      <c r="G352" s="19">
        <v>1</v>
      </c>
      <c r="H352" s="19">
        <v>1</v>
      </c>
      <c r="I352" s="19">
        <v>14</v>
      </c>
      <c r="J352" s="93"/>
      <c r="K352" s="93"/>
    </row>
    <row r="353" spans="1:12" hidden="1" outlineLevel="1" x14ac:dyDescent="0.25">
      <c r="A353" s="5" t="s">
        <v>232</v>
      </c>
      <c r="B353" s="19">
        <v>1518</v>
      </c>
      <c r="C353" s="19">
        <v>64</v>
      </c>
      <c r="D353" s="19">
        <v>64</v>
      </c>
      <c r="E353" s="19">
        <v>64</v>
      </c>
      <c r="F353" s="19">
        <v>64</v>
      </c>
      <c r="G353" s="19">
        <v>64</v>
      </c>
      <c r="H353" s="19">
        <v>64</v>
      </c>
      <c r="I353" s="19">
        <v>64</v>
      </c>
      <c r="J353" s="93"/>
      <c r="K353" s="93"/>
    </row>
    <row r="354" spans="1:12" ht="16.5" collapsed="1" thickTop="1" thickBot="1" x14ac:dyDescent="0.3">
      <c r="A354" s="9"/>
      <c r="B354" s="92"/>
      <c r="C354" s="92"/>
      <c r="D354" s="92"/>
      <c r="E354" s="92"/>
      <c r="F354" s="92"/>
      <c r="G354" s="92"/>
      <c r="H354" s="92"/>
      <c r="I354" s="92"/>
      <c r="J354" s="92"/>
      <c r="K354" s="92"/>
    </row>
    <row r="355" spans="1:12" ht="16.5" thickTop="1" thickBot="1" x14ac:dyDescent="0.3">
      <c r="A355" s="53" t="s">
        <v>201</v>
      </c>
      <c r="B355" s="53">
        <v>13</v>
      </c>
      <c r="C355" s="54" t="s">
        <v>230</v>
      </c>
      <c r="D355" s="53" t="s">
        <v>287</v>
      </c>
      <c r="E355" s="53"/>
      <c r="F355" s="54" t="s">
        <v>231</v>
      </c>
      <c r="G355" s="53" t="s">
        <v>263</v>
      </c>
      <c r="H355" s="53"/>
      <c r="I355" s="53"/>
      <c r="J355" s="53"/>
      <c r="K355" s="53"/>
      <c r="L355" s="53"/>
    </row>
    <row r="356" spans="1:12" s="82" customFormat="1" ht="260.25" hidden="1" customHeight="1" outlineLevel="1" thickTop="1" x14ac:dyDescent="0.25">
      <c r="A356" s="94" t="s">
        <v>59</v>
      </c>
      <c r="B356" s="120" t="s">
        <v>294</v>
      </c>
      <c r="C356" s="120"/>
      <c r="D356" s="120"/>
      <c r="E356" s="120"/>
      <c r="F356" s="120"/>
      <c r="G356" s="120"/>
      <c r="H356" s="120"/>
      <c r="I356" s="120"/>
      <c r="J356" s="120"/>
      <c r="K356" s="120"/>
      <c r="L356" s="120"/>
    </row>
    <row r="357" spans="1:12" hidden="1" outlineLevel="1" x14ac:dyDescent="0.25">
      <c r="B357" s="93"/>
      <c r="C357" s="93"/>
      <c r="D357" s="93"/>
      <c r="E357" s="93"/>
      <c r="F357" s="93"/>
      <c r="G357" s="93"/>
      <c r="H357" s="93"/>
      <c r="I357" s="93"/>
      <c r="J357" s="93"/>
      <c r="K357" s="93"/>
    </row>
    <row r="358" spans="1:12" hidden="1" outlineLevel="1" x14ac:dyDescent="0.25">
      <c r="A358" s="1" t="s">
        <v>270</v>
      </c>
      <c r="B358" s="93"/>
      <c r="C358" s="44" t="s">
        <v>164</v>
      </c>
      <c r="D358" s="93"/>
      <c r="E358" s="93"/>
      <c r="F358" s="93"/>
      <c r="G358" s="93"/>
      <c r="H358" s="93"/>
      <c r="I358" s="93"/>
      <c r="J358" s="93"/>
      <c r="K358" s="93"/>
    </row>
    <row r="359" spans="1:12" hidden="1" outlineLevel="1" x14ac:dyDescent="0.25">
      <c r="A359" s="5" t="s">
        <v>202</v>
      </c>
      <c r="B359" s="93">
        <v>8</v>
      </c>
      <c r="C359" s="93" t="s">
        <v>290</v>
      </c>
      <c r="D359" s="93">
        <v>150</v>
      </c>
      <c r="E359" s="93" t="s">
        <v>292</v>
      </c>
      <c r="F359" s="93"/>
      <c r="G359" s="93"/>
      <c r="H359" s="93"/>
      <c r="I359" s="93"/>
      <c r="J359" s="93"/>
      <c r="K359" s="93"/>
    </row>
    <row r="360" spans="1:12" hidden="1" outlineLevel="1" x14ac:dyDescent="0.25">
      <c r="A360" s="5" t="s">
        <v>203</v>
      </c>
      <c r="B360" s="93" t="s">
        <v>98</v>
      </c>
      <c r="C360" s="93" t="s">
        <v>291</v>
      </c>
      <c r="D360" s="93">
        <v>0</v>
      </c>
      <c r="E360" s="93"/>
      <c r="F360" s="93"/>
      <c r="G360" s="93"/>
      <c r="H360" s="93"/>
      <c r="I360" s="93"/>
      <c r="J360" s="93"/>
      <c r="K360" s="93"/>
    </row>
    <row r="361" spans="1:12" hidden="1" outlineLevel="1" x14ac:dyDescent="0.25">
      <c r="B361" s="93"/>
      <c r="C361" s="93"/>
      <c r="D361" s="93"/>
      <c r="E361" s="93"/>
      <c r="F361" s="93"/>
      <c r="G361" s="93"/>
      <c r="H361" s="93"/>
      <c r="I361" s="93"/>
      <c r="J361" s="93"/>
      <c r="K361" s="93"/>
    </row>
    <row r="362" spans="1:12" hidden="1" outlineLevel="1" x14ac:dyDescent="0.25">
      <c r="A362" s="1" t="s">
        <v>207</v>
      </c>
      <c r="B362" s="93"/>
      <c r="C362" s="93"/>
      <c r="D362" s="93"/>
      <c r="E362" s="93"/>
      <c r="F362" s="93"/>
      <c r="G362" s="93"/>
      <c r="H362" s="93"/>
      <c r="I362" s="93"/>
      <c r="J362" s="93"/>
      <c r="K362" s="93"/>
    </row>
    <row r="363" spans="1:12" hidden="1" outlineLevel="1" x14ac:dyDescent="0.25">
      <c r="A363" s="5" t="s">
        <v>210</v>
      </c>
      <c r="B363" s="93">
        <v>0</v>
      </c>
      <c r="C363" s="93">
        <f>B363+1</f>
        <v>1</v>
      </c>
      <c r="D363" s="93">
        <f t="shared" ref="D363" si="73">C363+1</f>
        <v>2</v>
      </c>
      <c r="E363" s="93">
        <f t="shared" ref="E363" si="74">D363+1</f>
        <v>3</v>
      </c>
      <c r="F363" s="93">
        <f t="shared" ref="F363" si="75">E363+1</f>
        <v>4</v>
      </c>
      <c r="G363" s="93">
        <f t="shared" ref="G363" si="76">F363+1</f>
        <v>5</v>
      </c>
      <c r="H363" s="93">
        <f t="shared" ref="H363" si="77">G363+1</f>
        <v>6</v>
      </c>
      <c r="I363" s="93">
        <f t="shared" ref="I363" si="78">H363+1</f>
        <v>7</v>
      </c>
      <c r="J363" s="93"/>
      <c r="K363" s="93"/>
      <c r="L363" s="93"/>
    </row>
    <row r="364" spans="1:12" hidden="1" outlineLevel="1" x14ac:dyDescent="0.25">
      <c r="A364" s="5" t="s">
        <v>194</v>
      </c>
      <c r="B364" s="93">
        <v>1</v>
      </c>
      <c r="C364" s="93">
        <v>1</v>
      </c>
      <c r="D364" s="93">
        <v>3</v>
      </c>
      <c r="E364" s="93">
        <v>4</v>
      </c>
      <c r="F364" s="93">
        <v>4</v>
      </c>
      <c r="G364" s="93">
        <v>4</v>
      </c>
      <c r="H364" s="93">
        <v>3</v>
      </c>
      <c r="I364" s="93">
        <v>1</v>
      </c>
      <c r="J364" s="93"/>
      <c r="K364" s="93"/>
    </row>
    <row r="365" spans="1:12" s="1" customFormat="1" hidden="1" outlineLevel="1" x14ac:dyDescent="0.25">
      <c r="A365" s="5" t="s">
        <v>195</v>
      </c>
      <c r="B365" s="93">
        <v>1</v>
      </c>
      <c r="C365" s="93">
        <v>1</v>
      </c>
      <c r="D365" s="93">
        <v>1</v>
      </c>
      <c r="E365" s="93">
        <v>1</v>
      </c>
      <c r="F365" s="93">
        <v>1</v>
      </c>
      <c r="G365" s="93">
        <v>1</v>
      </c>
      <c r="H365" s="93">
        <v>1</v>
      </c>
      <c r="I365" s="93">
        <v>1</v>
      </c>
      <c r="J365" s="93"/>
      <c r="K365" s="93"/>
    </row>
    <row r="366" spans="1:12" hidden="1" outlineLevel="1" x14ac:dyDescent="0.25">
      <c r="A366" s="5" t="s">
        <v>200</v>
      </c>
      <c r="B366" s="93" t="s">
        <v>98</v>
      </c>
      <c r="C366" s="93" t="s">
        <v>98</v>
      </c>
      <c r="D366" s="93" t="s">
        <v>98</v>
      </c>
      <c r="E366" s="93" t="s">
        <v>98</v>
      </c>
      <c r="F366" s="93" t="s">
        <v>98</v>
      </c>
      <c r="G366" s="93" t="s">
        <v>98</v>
      </c>
      <c r="H366" s="93" t="s">
        <v>98</v>
      </c>
      <c r="I366" s="93" t="s">
        <v>98</v>
      </c>
      <c r="J366" s="93"/>
      <c r="K366" s="93"/>
    </row>
    <row r="367" spans="1:12" hidden="1" outlineLevel="1" x14ac:dyDescent="0.25">
      <c r="A367" s="5" t="s">
        <v>196</v>
      </c>
      <c r="B367" s="93" t="s">
        <v>214</v>
      </c>
      <c r="C367" s="93" t="s">
        <v>214</v>
      </c>
      <c r="D367" s="93" t="s">
        <v>214</v>
      </c>
      <c r="E367" s="93" t="s">
        <v>214</v>
      </c>
      <c r="F367" s="93" t="s">
        <v>214</v>
      </c>
      <c r="G367" s="93" t="s">
        <v>214</v>
      </c>
      <c r="H367" s="93" t="s">
        <v>214</v>
      </c>
      <c r="I367" s="93" t="s">
        <v>214</v>
      </c>
      <c r="J367" s="93"/>
      <c r="K367" s="93"/>
    </row>
    <row r="368" spans="1:12" hidden="1" outlineLevel="1" x14ac:dyDescent="0.25">
      <c r="A368" s="5" t="s">
        <v>197</v>
      </c>
      <c r="B368" s="93" t="s">
        <v>215</v>
      </c>
      <c r="C368" s="93" t="s">
        <v>215</v>
      </c>
      <c r="D368" s="93" t="s">
        <v>215</v>
      </c>
      <c r="E368" s="93" t="s">
        <v>215</v>
      </c>
      <c r="F368" s="93" t="s">
        <v>215</v>
      </c>
      <c r="G368" s="93" t="s">
        <v>215</v>
      </c>
      <c r="H368" s="93" t="s">
        <v>215</v>
      </c>
      <c r="I368" s="93" t="s">
        <v>215</v>
      </c>
      <c r="J368" s="93"/>
      <c r="K368" s="93"/>
    </row>
    <row r="369" spans="1:12" hidden="1" outlineLevel="1" x14ac:dyDescent="0.25">
      <c r="A369" s="5" t="s">
        <v>198</v>
      </c>
      <c r="B369" s="93">
        <v>1</v>
      </c>
      <c r="C369" s="93">
        <v>1</v>
      </c>
      <c r="D369" s="93">
        <v>1</v>
      </c>
      <c r="E369" s="93">
        <v>1</v>
      </c>
      <c r="F369" s="93">
        <v>1</v>
      </c>
      <c r="G369" s="93">
        <v>1</v>
      </c>
      <c r="H369" s="93">
        <v>1</v>
      </c>
      <c r="I369" s="93">
        <v>1</v>
      </c>
      <c r="J369" s="93"/>
      <c r="K369" s="93"/>
    </row>
    <row r="370" spans="1:12" hidden="1" outlineLevel="1" x14ac:dyDescent="0.25">
      <c r="A370" s="5" t="s">
        <v>199</v>
      </c>
      <c r="B370" s="93" t="s">
        <v>250</v>
      </c>
      <c r="C370" s="93" t="s">
        <v>250</v>
      </c>
      <c r="D370" s="93" t="s">
        <v>250</v>
      </c>
      <c r="E370" s="93" t="s">
        <v>250</v>
      </c>
      <c r="F370" s="93" t="s">
        <v>250</v>
      </c>
      <c r="G370" s="93" t="s">
        <v>250</v>
      </c>
      <c r="H370" s="93" t="s">
        <v>250</v>
      </c>
      <c r="I370" s="93" t="s">
        <v>250</v>
      </c>
      <c r="J370" s="93"/>
      <c r="K370" s="93"/>
    </row>
    <row r="371" spans="1:12" hidden="1" outlineLevel="1" x14ac:dyDescent="0.25">
      <c r="B371" s="93"/>
      <c r="C371" s="93"/>
      <c r="D371" s="93"/>
      <c r="E371" s="93"/>
      <c r="F371" s="93"/>
      <c r="G371" s="93"/>
      <c r="H371" s="93"/>
      <c r="I371" s="93"/>
      <c r="J371" s="93"/>
      <c r="K371" s="93"/>
    </row>
    <row r="372" spans="1:12" hidden="1" outlineLevel="1" x14ac:dyDescent="0.25">
      <c r="A372" s="1" t="s">
        <v>212</v>
      </c>
      <c r="B372" s="93"/>
      <c r="C372" s="93"/>
      <c r="D372" s="93"/>
      <c r="E372" s="93"/>
      <c r="F372" s="93"/>
      <c r="G372" s="93"/>
      <c r="H372" s="93"/>
      <c r="I372" s="93"/>
      <c r="J372" s="93"/>
      <c r="K372" s="93"/>
    </row>
    <row r="373" spans="1:12" hidden="1" outlineLevel="1" x14ac:dyDescent="0.25">
      <c r="A373" s="5" t="s">
        <v>217</v>
      </c>
      <c r="B373" s="93" t="s">
        <v>218</v>
      </c>
      <c r="C373" s="93" t="s">
        <v>219</v>
      </c>
      <c r="D373" s="93" t="s">
        <v>262</v>
      </c>
      <c r="E373" s="93" t="s">
        <v>261</v>
      </c>
      <c r="F373" s="93" t="s">
        <v>264</v>
      </c>
      <c r="G373" s="93" t="s">
        <v>265</v>
      </c>
      <c r="H373" s="93" t="s">
        <v>266</v>
      </c>
      <c r="I373" s="5" t="s">
        <v>267</v>
      </c>
      <c r="J373" s="93"/>
      <c r="K373" s="93"/>
    </row>
    <row r="374" spans="1:12" hidden="1" outlineLevel="1" x14ac:dyDescent="0.25">
      <c r="A374" s="5" t="s">
        <v>206</v>
      </c>
      <c r="B374" s="93" t="s">
        <v>216</v>
      </c>
      <c r="C374" s="93" t="s">
        <v>216</v>
      </c>
      <c r="D374" s="93" t="s">
        <v>216</v>
      </c>
      <c r="E374" s="93" t="s">
        <v>216</v>
      </c>
      <c r="F374" s="93" t="s">
        <v>216</v>
      </c>
      <c r="G374" s="93" t="s">
        <v>216</v>
      </c>
      <c r="H374" s="93" t="s">
        <v>216</v>
      </c>
      <c r="I374" s="5" t="s">
        <v>216</v>
      </c>
      <c r="J374" s="93"/>
      <c r="K374" s="93"/>
    </row>
    <row r="375" spans="1:12" hidden="1" outlineLevel="1" x14ac:dyDescent="0.25">
      <c r="A375" s="5" t="s">
        <v>204</v>
      </c>
      <c r="B375" s="93">
        <v>7</v>
      </c>
      <c r="C375" s="93">
        <v>7</v>
      </c>
      <c r="D375" s="93">
        <v>7</v>
      </c>
      <c r="E375" s="93">
        <v>7</v>
      </c>
      <c r="F375" s="93">
        <v>7</v>
      </c>
      <c r="G375" s="93">
        <v>7</v>
      </c>
      <c r="H375" s="93">
        <v>7</v>
      </c>
      <c r="I375" s="93">
        <v>1</v>
      </c>
      <c r="J375" s="93"/>
      <c r="K375" s="93"/>
    </row>
    <row r="376" spans="1:12" hidden="1" outlineLevel="1" x14ac:dyDescent="0.25">
      <c r="A376" s="5" t="s">
        <v>205</v>
      </c>
      <c r="E376" s="78"/>
      <c r="F376" s="78"/>
      <c r="J376" s="93"/>
      <c r="K376" s="93"/>
    </row>
    <row r="377" spans="1:12" hidden="1" outlineLevel="1" x14ac:dyDescent="0.25">
      <c r="A377" s="5" t="s">
        <v>209</v>
      </c>
      <c r="B377" s="19" t="s">
        <v>208</v>
      </c>
      <c r="C377" s="19" t="s">
        <v>220</v>
      </c>
      <c r="D377" s="19" t="s">
        <v>221</v>
      </c>
      <c r="E377" s="19" t="s">
        <v>222</v>
      </c>
      <c r="F377" s="19" t="s">
        <v>223</v>
      </c>
      <c r="G377" s="19" t="s">
        <v>224</v>
      </c>
      <c r="H377" s="19" t="s">
        <v>225</v>
      </c>
      <c r="I377" s="19" t="s">
        <v>226</v>
      </c>
      <c r="J377" s="93"/>
      <c r="K377" s="93"/>
    </row>
    <row r="378" spans="1:12" hidden="1" outlineLevel="1" x14ac:dyDescent="0.25">
      <c r="A378" s="5" t="s">
        <v>237</v>
      </c>
      <c r="B378" s="19">
        <v>1</v>
      </c>
      <c r="C378" s="19">
        <v>1</v>
      </c>
      <c r="D378" s="19">
        <v>4</v>
      </c>
      <c r="E378" s="19">
        <v>4</v>
      </c>
      <c r="F378" s="19">
        <v>4</v>
      </c>
      <c r="G378" s="19">
        <v>4</v>
      </c>
      <c r="H378" s="19">
        <v>4</v>
      </c>
      <c r="I378" s="19">
        <v>1</v>
      </c>
      <c r="J378" s="93"/>
      <c r="K378" s="93"/>
    </row>
    <row r="379" spans="1:12" hidden="1" outlineLevel="1" x14ac:dyDescent="0.25">
      <c r="A379" s="5" t="s">
        <v>238</v>
      </c>
      <c r="B379" s="19">
        <v>1</v>
      </c>
      <c r="C379" s="19">
        <v>1</v>
      </c>
      <c r="D379" s="19">
        <v>1</v>
      </c>
      <c r="E379" s="19">
        <v>1</v>
      </c>
      <c r="F379" s="19">
        <v>1</v>
      </c>
      <c r="G379" s="19">
        <v>1</v>
      </c>
      <c r="H379" s="19">
        <v>1</v>
      </c>
      <c r="I379" s="19">
        <v>21</v>
      </c>
      <c r="J379" s="93"/>
      <c r="K379" s="93"/>
    </row>
    <row r="380" spans="1:12" hidden="1" outlineLevel="1" x14ac:dyDescent="0.25">
      <c r="A380" s="5" t="s">
        <v>232</v>
      </c>
      <c r="B380" s="19">
        <v>1518</v>
      </c>
      <c r="C380" s="19">
        <v>1518</v>
      </c>
      <c r="D380" s="19">
        <v>64</v>
      </c>
      <c r="E380" s="19">
        <v>64</v>
      </c>
      <c r="F380" s="19">
        <v>64</v>
      </c>
      <c r="G380" s="19">
        <v>64</v>
      </c>
      <c r="H380" s="19">
        <v>64</v>
      </c>
      <c r="I380" s="19">
        <v>64</v>
      </c>
      <c r="J380" s="93"/>
      <c r="K380" s="93"/>
    </row>
    <row r="381" spans="1:12" ht="16.5" collapsed="1" thickTop="1" thickBot="1" x14ac:dyDescent="0.3">
      <c r="A381" s="9"/>
      <c r="B381" s="92"/>
      <c r="C381" s="92"/>
      <c r="D381" s="92"/>
      <c r="E381" s="92"/>
      <c r="F381" s="92"/>
      <c r="G381" s="92"/>
      <c r="H381" s="92"/>
      <c r="I381" s="92"/>
      <c r="J381" s="92"/>
      <c r="K381" s="92"/>
    </row>
    <row r="382" spans="1:12" ht="16.5" thickTop="1" thickBot="1" x14ac:dyDescent="0.3">
      <c r="A382" s="53" t="s">
        <v>201</v>
      </c>
      <c r="B382" s="53">
        <v>14</v>
      </c>
      <c r="C382" s="54" t="s">
        <v>230</v>
      </c>
      <c r="D382" s="53" t="s">
        <v>269</v>
      </c>
      <c r="E382" s="53"/>
      <c r="F382" s="54" t="s">
        <v>231</v>
      </c>
      <c r="G382" s="53" t="s">
        <v>295</v>
      </c>
      <c r="H382" s="53"/>
      <c r="I382" s="53"/>
      <c r="J382" s="53"/>
      <c r="K382" s="53"/>
      <c r="L382" s="53"/>
    </row>
    <row r="383" spans="1:12" s="82" customFormat="1" ht="183.75" hidden="1" customHeight="1" outlineLevel="1" thickTop="1" x14ac:dyDescent="0.25">
      <c r="A383" s="94" t="s">
        <v>59</v>
      </c>
      <c r="B383" s="120" t="s">
        <v>296</v>
      </c>
      <c r="C383" s="120"/>
      <c r="D383" s="120"/>
      <c r="E383" s="120"/>
      <c r="F383" s="120"/>
      <c r="G383" s="120"/>
      <c r="H383" s="120"/>
      <c r="I383" s="120"/>
      <c r="J383" s="120"/>
      <c r="K383" s="120"/>
      <c r="L383" s="120"/>
    </row>
    <row r="384" spans="1:12" hidden="1" outlineLevel="1" x14ac:dyDescent="0.25">
      <c r="B384" s="93"/>
      <c r="C384" s="93"/>
      <c r="D384" s="93"/>
      <c r="E384" s="93"/>
      <c r="F384" s="93"/>
      <c r="G384" s="93"/>
      <c r="H384" s="93"/>
      <c r="I384" s="93"/>
      <c r="J384" s="93"/>
      <c r="K384" s="93"/>
    </row>
    <row r="385" spans="1:12" hidden="1" outlineLevel="1" x14ac:dyDescent="0.25">
      <c r="A385" s="1" t="s">
        <v>270</v>
      </c>
      <c r="B385" s="93"/>
      <c r="C385" s="44" t="s">
        <v>164</v>
      </c>
      <c r="D385" s="93"/>
      <c r="E385" s="93"/>
      <c r="F385" s="93"/>
      <c r="G385" s="93"/>
      <c r="H385" s="93"/>
      <c r="I385" s="93"/>
      <c r="J385" s="93"/>
      <c r="K385" s="93"/>
    </row>
    <row r="386" spans="1:12" hidden="1" outlineLevel="1" x14ac:dyDescent="0.25">
      <c r="A386" s="5" t="s">
        <v>202</v>
      </c>
      <c r="B386" s="93">
        <v>8</v>
      </c>
      <c r="C386" s="93" t="s">
        <v>290</v>
      </c>
      <c r="D386" s="93">
        <v>500</v>
      </c>
      <c r="E386" s="93" t="s">
        <v>292</v>
      </c>
      <c r="F386" s="93"/>
      <c r="G386" s="93"/>
      <c r="H386" s="93"/>
      <c r="I386" s="93"/>
      <c r="J386" s="93"/>
      <c r="K386" s="93"/>
    </row>
    <row r="387" spans="1:12" hidden="1" outlineLevel="1" x14ac:dyDescent="0.25">
      <c r="A387" s="5" t="s">
        <v>203</v>
      </c>
      <c r="B387" s="93" t="s">
        <v>98</v>
      </c>
      <c r="C387" s="93" t="s">
        <v>291</v>
      </c>
      <c r="D387" s="93">
        <v>0</v>
      </c>
      <c r="E387" s="93"/>
      <c r="F387" s="93"/>
      <c r="G387" s="93"/>
      <c r="H387" s="93"/>
      <c r="I387" s="93"/>
      <c r="J387" s="93"/>
      <c r="K387" s="93"/>
    </row>
    <row r="388" spans="1:12" hidden="1" outlineLevel="1" x14ac:dyDescent="0.25">
      <c r="B388" s="93"/>
      <c r="C388" s="93"/>
      <c r="D388" s="93"/>
      <c r="E388" s="93"/>
      <c r="F388" s="93"/>
      <c r="G388" s="93"/>
      <c r="H388" s="93"/>
      <c r="I388" s="93"/>
      <c r="J388" s="93"/>
      <c r="K388" s="93"/>
    </row>
    <row r="389" spans="1:12" hidden="1" outlineLevel="1" x14ac:dyDescent="0.25">
      <c r="A389" s="1" t="s">
        <v>207</v>
      </c>
      <c r="B389" s="93"/>
      <c r="C389" s="93"/>
      <c r="D389" s="93"/>
      <c r="E389" s="93"/>
      <c r="F389" s="93"/>
      <c r="G389" s="93"/>
      <c r="H389" s="93"/>
      <c r="I389" s="93"/>
      <c r="J389" s="93"/>
      <c r="K389" s="93"/>
    </row>
    <row r="390" spans="1:12" hidden="1" outlineLevel="1" x14ac:dyDescent="0.25">
      <c r="A390" s="5" t="s">
        <v>210</v>
      </c>
      <c r="B390" s="93">
        <v>0</v>
      </c>
      <c r="C390" s="93">
        <f>B390+1</f>
        <v>1</v>
      </c>
      <c r="D390" s="93">
        <f t="shared" ref="D390" si="79">C390+1</f>
        <v>2</v>
      </c>
      <c r="E390" s="93">
        <f t="shared" ref="E390" si="80">D390+1</f>
        <v>3</v>
      </c>
      <c r="F390" s="93">
        <f t="shared" ref="F390" si="81">E390+1</f>
        <v>4</v>
      </c>
      <c r="G390" s="93">
        <f t="shared" ref="G390" si="82">F390+1</f>
        <v>5</v>
      </c>
      <c r="H390" s="93">
        <f t="shared" ref="H390" si="83">G390+1</f>
        <v>6</v>
      </c>
      <c r="I390" s="93">
        <f t="shared" ref="I390" si="84">H390+1</f>
        <v>7</v>
      </c>
      <c r="J390" s="93"/>
      <c r="K390" s="93"/>
      <c r="L390" s="93"/>
    </row>
    <row r="391" spans="1:12" hidden="1" outlineLevel="1" x14ac:dyDescent="0.25">
      <c r="A391" s="5" t="s">
        <v>194</v>
      </c>
      <c r="B391" s="93">
        <v>1</v>
      </c>
      <c r="C391" s="93">
        <v>1</v>
      </c>
      <c r="D391" s="93">
        <v>3</v>
      </c>
      <c r="E391" s="93">
        <v>4</v>
      </c>
      <c r="F391" s="93">
        <v>4</v>
      </c>
      <c r="G391" s="93">
        <v>4</v>
      </c>
      <c r="H391" s="93">
        <v>3</v>
      </c>
      <c r="I391" s="93">
        <v>1</v>
      </c>
      <c r="J391" s="93"/>
      <c r="K391" s="93"/>
    </row>
    <row r="392" spans="1:12" s="1" customFormat="1" hidden="1" outlineLevel="1" x14ac:dyDescent="0.25">
      <c r="A392" s="5" t="s">
        <v>195</v>
      </c>
      <c r="B392" s="93">
        <v>1</v>
      </c>
      <c r="C392" s="93">
        <v>1</v>
      </c>
      <c r="D392" s="93">
        <v>1</v>
      </c>
      <c r="E392" s="93">
        <v>1</v>
      </c>
      <c r="F392" s="93">
        <v>1</v>
      </c>
      <c r="G392" s="93">
        <v>1</v>
      </c>
      <c r="H392" s="93">
        <v>1</v>
      </c>
      <c r="I392" s="93">
        <v>1</v>
      </c>
      <c r="J392" s="93"/>
      <c r="K392" s="93"/>
    </row>
    <row r="393" spans="1:12" hidden="1" outlineLevel="1" x14ac:dyDescent="0.25">
      <c r="A393" s="5" t="s">
        <v>200</v>
      </c>
      <c r="B393" s="93" t="s">
        <v>98</v>
      </c>
      <c r="C393" s="93" t="s">
        <v>98</v>
      </c>
      <c r="D393" s="93" t="s">
        <v>98</v>
      </c>
      <c r="E393" s="93" t="s">
        <v>98</v>
      </c>
      <c r="F393" s="93" t="s">
        <v>98</v>
      </c>
      <c r="G393" s="93" t="s">
        <v>98</v>
      </c>
      <c r="H393" s="93" t="s">
        <v>98</v>
      </c>
      <c r="I393" s="93" t="s">
        <v>98</v>
      </c>
      <c r="J393" s="93"/>
      <c r="K393" s="93"/>
    </row>
    <row r="394" spans="1:12" hidden="1" outlineLevel="1" x14ac:dyDescent="0.25">
      <c r="A394" s="5" t="s">
        <v>196</v>
      </c>
      <c r="B394" s="93" t="s">
        <v>214</v>
      </c>
      <c r="C394" s="93" t="s">
        <v>214</v>
      </c>
      <c r="D394" s="93" t="s">
        <v>214</v>
      </c>
      <c r="E394" s="93" t="s">
        <v>214</v>
      </c>
      <c r="F394" s="93" t="s">
        <v>214</v>
      </c>
      <c r="G394" s="93" t="s">
        <v>214</v>
      </c>
      <c r="H394" s="93" t="s">
        <v>214</v>
      </c>
      <c r="I394" s="93" t="s">
        <v>214</v>
      </c>
      <c r="J394" s="93"/>
      <c r="K394" s="93"/>
    </row>
    <row r="395" spans="1:12" hidden="1" outlineLevel="1" x14ac:dyDescent="0.25">
      <c r="A395" s="5" t="s">
        <v>197</v>
      </c>
      <c r="B395" s="93" t="s">
        <v>215</v>
      </c>
      <c r="C395" s="93" t="s">
        <v>215</v>
      </c>
      <c r="D395" s="93" t="s">
        <v>215</v>
      </c>
      <c r="E395" s="93" t="s">
        <v>215</v>
      </c>
      <c r="F395" s="93" t="s">
        <v>215</v>
      </c>
      <c r="G395" s="93" t="s">
        <v>215</v>
      </c>
      <c r="H395" s="93" t="s">
        <v>215</v>
      </c>
      <c r="I395" s="93" t="s">
        <v>215</v>
      </c>
      <c r="J395" s="93"/>
      <c r="K395" s="93"/>
    </row>
    <row r="396" spans="1:12" hidden="1" outlineLevel="1" x14ac:dyDescent="0.25">
      <c r="A396" s="5" t="s">
        <v>198</v>
      </c>
      <c r="B396" s="93">
        <v>1</v>
      </c>
      <c r="C396" s="93">
        <v>1</v>
      </c>
      <c r="D396" s="93">
        <v>1</v>
      </c>
      <c r="E396" s="93">
        <v>1</v>
      </c>
      <c r="F396" s="93">
        <v>1</v>
      </c>
      <c r="G396" s="93">
        <v>1</v>
      </c>
      <c r="H396" s="93">
        <v>1</v>
      </c>
      <c r="I396" s="93">
        <v>1</v>
      </c>
      <c r="J396" s="93"/>
      <c r="K396" s="93"/>
    </row>
    <row r="397" spans="1:12" hidden="1" outlineLevel="1" x14ac:dyDescent="0.25">
      <c r="A397" s="5" t="s">
        <v>199</v>
      </c>
      <c r="B397" s="93" t="s">
        <v>250</v>
      </c>
      <c r="C397" s="93" t="s">
        <v>250</v>
      </c>
      <c r="D397" s="93" t="s">
        <v>250</v>
      </c>
      <c r="E397" s="93" t="s">
        <v>250</v>
      </c>
      <c r="F397" s="93" t="s">
        <v>250</v>
      </c>
      <c r="G397" s="93" t="s">
        <v>250</v>
      </c>
      <c r="H397" s="93" t="s">
        <v>250</v>
      </c>
      <c r="I397" s="93" t="s">
        <v>250</v>
      </c>
      <c r="J397" s="93"/>
      <c r="K397" s="93"/>
    </row>
    <row r="398" spans="1:12" hidden="1" outlineLevel="1" x14ac:dyDescent="0.25">
      <c r="B398" s="93"/>
      <c r="C398" s="93"/>
      <c r="D398" s="93"/>
      <c r="E398" s="93"/>
      <c r="F398" s="93"/>
      <c r="G398" s="93"/>
      <c r="H398" s="93"/>
      <c r="I398" s="93"/>
      <c r="J398" s="93"/>
      <c r="K398" s="93"/>
    </row>
    <row r="399" spans="1:12" hidden="1" outlineLevel="1" x14ac:dyDescent="0.25">
      <c r="A399" s="1" t="s">
        <v>212</v>
      </c>
      <c r="B399" s="93"/>
      <c r="C399" s="93"/>
      <c r="D399" s="93"/>
      <c r="E399" s="93"/>
      <c r="F399" s="93"/>
      <c r="G399" s="93"/>
      <c r="H399" s="93"/>
      <c r="I399" s="93"/>
      <c r="J399" s="93"/>
      <c r="K399" s="93"/>
    </row>
    <row r="400" spans="1:12" hidden="1" outlineLevel="1" x14ac:dyDescent="0.25">
      <c r="A400" s="5" t="s">
        <v>217</v>
      </c>
      <c r="B400" s="93" t="s">
        <v>218</v>
      </c>
      <c r="C400" s="93" t="s">
        <v>219</v>
      </c>
      <c r="D400" s="93" t="s">
        <v>262</v>
      </c>
      <c r="E400" s="93" t="s">
        <v>261</v>
      </c>
      <c r="F400" s="93" t="s">
        <v>264</v>
      </c>
      <c r="G400" s="93" t="s">
        <v>265</v>
      </c>
      <c r="H400" s="93" t="s">
        <v>266</v>
      </c>
      <c r="I400" s="5" t="s">
        <v>267</v>
      </c>
      <c r="J400" s="93"/>
      <c r="K400" s="93"/>
    </row>
    <row r="401" spans="1:12" hidden="1" outlineLevel="1" x14ac:dyDescent="0.25">
      <c r="A401" s="5" t="s">
        <v>206</v>
      </c>
      <c r="B401" s="93" t="s">
        <v>216</v>
      </c>
      <c r="C401" s="93" t="s">
        <v>216</v>
      </c>
      <c r="D401" s="93" t="s">
        <v>216</v>
      </c>
      <c r="E401" s="93" t="s">
        <v>216</v>
      </c>
      <c r="F401" s="93" t="s">
        <v>216</v>
      </c>
      <c r="G401" s="93" t="s">
        <v>216</v>
      </c>
      <c r="H401" s="93" t="s">
        <v>216</v>
      </c>
      <c r="I401" s="5" t="s">
        <v>216</v>
      </c>
      <c r="J401" s="93"/>
      <c r="K401" s="93"/>
    </row>
    <row r="402" spans="1:12" hidden="1" outlineLevel="1" x14ac:dyDescent="0.25">
      <c r="A402" s="5" t="s">
        <v>204</v>
      </c>
      <c r="B402" s="93">
        <v>7</v>
      </c>
      <c r="C402" s="93">
        <v>7</v>
      </c>
      <c r="D402" s="93">
        <v>7</v>
      </c>
      <c r="E402" s="93">
        <v>7</v>
      </c>
      <c r="F402" s="93">
        <v>7</v>
      </c>
      <c r="G402" s="93">
        <v>7</v>
      </c>
      <c r="H402" s="93">
        <v>7</v>
      </c>
      <c r="I402" s="93">
        <v>1</v>
      </c>
      <c r="J402" s="93"/>
      <c r="K402" s="93"/>
    </row>
    <row r="403" spans="1:12" hidden="1" outlineLevel="1" x14ac:dyDescent="0.25">
      <c r="A403" s="5" t="s">
        <v>205</v>
      </c>
      <c r="E403" s="78"/>
      <c r="F403" s="78"/>
      <c r="J403" s="93"/>
      <c r="K403" s="93"/>
    </row>
    <row r="404" spans="1:12" hidden="1" outlineLevel="1" x14ac:dyDescent="0.25">
      <c r="A404" s="5" t="s">
        <v>209</v>
      </c>
      <c r="B404" s="19" t="s">
        <v>208</v>
      </c>
      <c r="C404" s="19" t="s">
        <v>220</v>
      </c>
      <c r="D404" s="19" t="s">
        <v>221</v>
      </c>
      <c r="E404" s="19" t="s">
        <v>222</v>
      </c>
      <c r="F404" s="19" t="s">
        <v>223</v>
      </c>
      <c r="G404" s="19" t="s">
        <v>224</v>
      </c>
      <c r="H404" s="19" t="s">
        <v>225</v>
      </c>
      <c r="I404" s="19" t="s">
        <v>226</v>
      </c>
      <c r="J404" s="93"/>
      <c r="K404" s="93"/>
    </row>
    <row r="405" spans="1:12" hidden="1" outlineLevel="1" x14ac:dyDescent="0.25">
      <c r="A405" s="5" t="s">
        <v>237</v>
      </c>
      <c r="B405" s="19">
        <v>16</v>
      </c>
      <c r="C405" s="19"/>
      <c r="D405" s="19"/>
      <c r="E405" s="19"/>
      <c r="F405" s="19"/>
      <c r="G405" s="19"/>
      <c r="H405" s="19"/>
      <c r="I405" s="19">
        <v>1</v>
      </c>
      <c r="J405" s="93"/>
      <c r="K405" s="93"/>
    </row>
    <row r="406" spans="1:12" hidden="1" outlineLevel="1" x14ac:dyDescent="0.25">
      <c r="A406" s="5" t="s">
        <v>238</v>
      </c>
      <c r="B406" s="19">
        <v>1</v>
      </c>
      <c r="C406" s="19">
        <v>1</v>
      </c>
      <c r="D406" s="19">
        <v>1</v>
      </c>
      <c r="E406" s="19">
        <v>1</v>
      </c>
      <c r="F406" s="19">
        <v>1</v>
      </c>
      <c r="G406" s="19">
        <v>1</v>
      </c>
      <c r="H406" s="19">
        <v>1</v>
      </c>
      <c r="I406" s="19">
        <v>10</v>
      </c>
      <c r="J406" s="93"/>
      <c r="K406" s="93"/>
    </row>
    <row r="407" spans="1:12" hidden="1" outlineLevel="1" x14ac:dyDescent="0.25">
      <c r="A407" s="5" t="s">
        <v>232</v>
      </c>
      <c r="B407" s="19">
        <v>1518</v>
      </c>
      <c r="C407" s="19"/>
      <c r="D407" s="19"/>
      <c r="E407" s="19"/>
      <c r="F407" s="19"/>
      <c r="G407" s="19"/>
      <c r="H407" s="19"/>
      <c r="I407" s="19">
        <v>64</v>
      </c>
      <c r="J407" s="93"/>
      <c r="K407" s="93"/>
    </row>
    <row r="408" spans="1:12" ht="16.5" collapsed="1" thickTop="1" thickBot="1" x14ac:dyDescent="0.3">
      <c r="A408" s="9"/>
      <c r="B408" s="92"/>
      <c r="C408" s="92"/>
      <c r="D408" s="92"/>
      <c r="E408" s="92"/>
      <c r="F408" s="92"/>
      <c r="G408" s="92"/>
      <c r="H408" s="92"/>
      <c r="I408" s="92"/>
      <c r="J408" s="92"/>
      <c r="K408" s="92"/>
    </row>
    <row r="409" spans="1:12" ht="16.5" thickTop="1" thickBot="1" x14ac:dyDescent="0.3">
      <c r="A409" s="53" t="s">
        <v>201</v>
      </c>
      <c r="B409" s="53">
        <v>15</v>
      </c>
      <c r="C409" s="54" t="s">
        <v>230</v>
      </c>
      <c r="D409" s="53" t="s">
        <v>269</v>
      </c>
      <c r="E409" s="53"/>
      <c r="F409" s="54" t="s">
        <v>231</v>
      </c>
      <c r="G409" s="53" t="s">
        <v>295</v>
      </c>
      <c r="H409" s="53"/>
      <c r="I409" s="53"/>
      <c r="J409" s="53"/>
      <c r="K409" s="53"/>
      <c r="L409" s="53"/>
    </row>
    <row r="410" spans="1:12" s="82" customFormat="1" ht="183.75" hidden="1" customHeight="1" outlineLevel="1" thickTop="1" x14ac:dyDescent="0.25">
      <c r="A410" s="94" t="s">
        <v>59</v>
      </c>
      <c r="B410" s="120" t="s">
        <v>297</v>
      </c>
      <c r="C410" s="120"/>
      <c r="D410" s="120"/>
      <c r="E410" s="120"/>
      <c r="F410" s="120"/>
      <c r="G410" s="120"/>
      <c r="H410" s="120"/>
      <c r="I410" s="120"/>
      <c r="J410" s="120"/>
      <c r="K410" s="120"/>
      <c r="L410" s="120"/>
    </row>
    <row r="411" spans="1:12" hidden="1" outlineLevel="1" x14ac:dyDescent="0.25">
      <c r="B411" s="93"/>
      <c r="C411" s="93"/>
      <c r="D411" s="93"/>
      <c r="E411" s="93"/>
      <c r="F411" s="93"/>
      <c r="G411" s="93"/>
      <c r="H411" s="93"/>
      <c r="I411" s="93"/>
      <c r="J411" s="93"/>
      <c r="K411" s="93"/>
    </row>
    <row r="412" spans="1:12" hidden="1" outlineLevel="1" x14ac:dyDescent="0.25">
      <c r="A412" s="1" t="s">
        <v>270</v>
      </c>
      <c r="B412" s="93"/>
      <c r="C412" s="44" t="s">
        <v>164</v>
      </c>
      <c r="D412" s="93"/>
      <c r="E412" s="93"/>
      <c r="F412" s="93"/>
      <c r="G412" s="93"/>
      <c r="H412" s="93"/>
      <c r="I412" s="93"/>
      <c r="J412" s="93"/>
      <c r="K412" s="93"/>
    </row>
    <row r="413" spans="1:12" hidden="1" outlineLevel="1" x14ac:dyDescent="0.25">
      <c r="A413" s="5" t="s">
        <v>202</v>
      </c>
      <c r="B413" s="93">
        <v>8</v>
      </c>
      <c r="C413" s="93" t="s">
        <v>290</v>
      </c>
      <c r="D413" s="93">
        <v>500</v>
      </c>
      <c r="E413" s="93" t="s">
        <v>292</v>
      </c>
      <c r="F413" s="93"/>
      <c r="G413" s="93"/>
      <c r="H413" s="93"/>
      <c r="I413" s="93"/>
      <c r="J413" s="93"/>
      <c r="K413" s="93"/>
    </row>
    <row r="414" spans="1:12" hidden="1" outlineLevel="1" x14ac:dyDescent="0.25">
      <c r="A414" s="5" t="s">
        <v>203</v>
      </c>
      <c r="B414" s="93" t="s">
        <v>98</v>
      </c>
      <c r="C414" s="93" t="s">
        <v>291</v>
      </c>
      <c r="D414" s="93">
        <v>0</v>
      </c>
      <c r="E414" s="93"/>
      <c r="F414" s="93"/>
      <c r="G414" s="93"/>
      <c r="H414" s="93"/>
      <c r="I414" s="93"/>
      <c r="J414" s="93"/>
      <c r="K414" s="93"/>
    </row>
    <row r="415" spans="1:12" hidden="1" outlineLevel="1" x14ac:dyDescent="0.25">
      <c r="B415" s="93"/>
      <c r="C415" s="93"/>
      <c r="D415" s="93"/>
      <c r="E415" s="93"/>
      <c r="F415" s="93"/>
      <c r="G415" s="93"/>
      <c r="H415" s="93"/>
      <c r="I415" s="93"/>
      <c r="J415" s="93"/>
      <c r="K415" s="93"/>
    </row>
    <row r="416" spans="1:12" hidden="1" outlineLevel="1" x14ac:dyDescent="0.25">
      <c r="A416" s="1" t="s">
        <v>207</v>
      </c>
      <c r="B416" s="93"/>
      <c r="C416" s="93"/>
      <c r="D416" s="93"/>
      <c r="E416" s="93"/>
      <c r="F416" s="93"/>
      <c r="G416" s="93"/>
      <c r="H416" s="93"/>
      <c r="I416" s="93"/>
      <c r="J416" s="93"/>
      <c r="K416" s="93"/>
    </row>
    <row r="417" spans="1:12" hidden="1" outlineLevel="1" x14ac:dyDescent="0.25">
      <c r="A417" s="5" t="s">
        <v>210</v>
      </c>
      <c r="B417" s="93">
        <v>0</v>
      </c>
      <c r="C417" s="93">
        <f>B417+1</f>
        <v>1</v>
      </c>
      <c r="D417" s="93">
        <f t="shared" ref="D417" si="85">C417+1</f>
        <v>2</v>
      </c>
      <c r="E417" s="93">
        <f t="shared" ref="E417" si="86">D417+1</f>
        <v>3</v>
      </c>
      <c r="F417" s="93">
        <f t="shared" ref="F417" si="87">E417+1</f>
        <v>4</v>
      </c>
      <c r="G417" s="93">
        <f t="shared" ref="G417" si="88">F417+1</f>
        <v>5</v>
      </c>
      <c r="H417" s="93">
        <f t="shared" ref="H417" si="89">G417+1</f>
        <v>6</v>
      </c>
      <c r="I417" s="93">
        <f t="shared" ref="I417" si="90">H417+1</f>
        <v>7</v>
      </c>
      <c r="J417" s="93"/>
      <c r="K417" s="93"/>
      <c r="L417" s="93"/>
    </row>
    <row r="418" spans="1:12" hidden="1" outlineLevel="1" x14ac:dyDescent="0.25">
      <c r="A418" s="5" t="s">
        <v>194</v>
      </c>
      <c r="B418" s="93">
        <v>1</v>
      </c>
      <c r="C418" s="93">
        <v>1</v>
      </c>
      <c r="D418" s="93">
        <v>3</v>
      </c>
      <c r="E418" s="93">
        <v>4</v>
      </c>
      <c r="F418" s="93">
        <v>4</v>
      </c>
      <c r="G418" s="93">
        <v>4</v>
      </c>
      <c r="H418" s="93">
        <v>3</v>
      </c>
      <c r="I418" s="93">
        <v>1</v>
      </c>
      <c r="J418" s="93"/>
      <c r="K418" s="93"/>
    </row>
    <row r="419" spans="1:12" s="1" customFormat="1" hidden="1" outlineLevel="1" x14ac:dyDescent="0.25">
      <c r="A419" s="5" t="s">
        <v>195</v>
      </c>
      <c r="B419" s="93">
        <v>1</v>
      </c>
      <c r="C419" s="93">
        <v>1</v>
      </c>
      <c r="D419" s="93">
        <v>1</v>
      </c>
      <c r="E419" s="93">
        <v>1</v>
      </c>
      <c r="F419" s="93">
        <v>1</v>
      </c>
      <c r="G419" s="93">
        <v>1</v>
      </c>
      <c r="H419" s="93">
        <v>1</v>
      </c>
      <c r="I419" s="93">
        <v>1</v>
      </c>
      <c r="J419" s="93"/>
      <c r="K419" s="93"/>
    </row>
    <row r="420" spans="1:12" hidden="1" outlineLevel="1" x14ac:dyDescent="0.25">
      <c r="A420" s="5" t="s">
        <v>200</v>
      </c>
      <c r="B420" s="93" t="s">
        <v>98</v>
      </c>
      <c r="C420" s="93" t="s">
        <v>98</v>
      </c>
      <c r="D420" s="93" t="s">
        <v>98</v>
      </c>
      <c r="E420" s="93" t="s">
        <v>98</v>
      </c>
      <c r="F420" s="93" t="s">
        <v>98</v>
      </c>
      <c r="G420" s="93" t="s">
        <v>98</v>
      </c>
      <c r="H420" s="93" t="s">
        <v>98</v>
      </c>
      <c r="I420" s="93" t="s">
        <v>98</v>
      </c>
      <c r="J420" s="93"/>
      <c r="K420" s="93"/>
    </row>
    <row r="421" spans="1:12" hidden="1" outlineLevel="1" x14ac:dyDescent="0.25">
      <c r="A421" s="5" t="s">
        <v>196</v>
      </c>
      <c r="B421" s="93" t="s">
        <v>214</v>
      </c>
      <c r="C421" s="93" t="s">
        <v>214</v>
      </c>
      <c r="D421" s="93" t="s">
        <v>214</v>
      </c>
      <c r="E421" s="93" t="s">
        <v>214</v>
      </c>
      <c r="F421" s="93" t="s">
        <v>214</v>
      </c>
      <c r="G421" s="93" t="s">
        <v>214</v>
      </c>
      <c r="H421" s="93" t="s">
        <v>214</v>
      </c>
      <c r="I421" s="93" t="s">
        <v>214</v>
      </c>
      <c r="J421" s="93"/>
      <c r="K421" s="93"/>
    </row>
    <row r="422" spans="1:12" hidden="1" outlineLevel="1" x14ac:dyDescent="0.25">
      <c r="A422" s="5" t="s">
        <v>197</v>
      </c>
      <c r="B422" s="93" t="s">
        <v>215</v>
      </c>
      <c r="C422" s="93" t="s">
        <v>215</v>
      </c>
      <c r="D422" s="93" t="s">
        <v>215</v>
      </c>
      <c r="E422" s="93" t="s">
        <v>215</v>
      </c>
      <c r="F422" s="93" t="s">
        <v>215</v>
      </c>
      <c r="G422" s="93" t="s">
        <v>215</v>
      </c>
      <c r="H422" s="93" t="s">
        <v>215</v>
      </c>
      <c r="I422" s="93" t="s">
        <v>215</v>
      </c>
      <c r="J422" s="93"/>
      <c r="K422" s="93"/>
    </row>
    <row r="423" spans="1:12" hidden="1" outlineLevel="1" x14ac:dyDescent="0.25">
      <c r="A423" s="5" t="s">
        <v>198</v>
      </c>
      <c r="B423" s="93">
        <v>1</v>
      </c>
      <c r="C423" s="93">
        <v>1</v>
      </c>
      <c r="D423" s="93">
        <v>1</v>
      </c>
      <c r="E423" s="93">
        <v>1</v>
      </c>
      <c r="F423" s="93">
        <v>1</v>
      </c>
      <c r="G423" s="93">
        <v>1</v>
      </c>
      <c r="H423" s="93">
        <v>1</v>
      </c>
      <c r="I423" s="93">
        <v>1</v>
      </c>
      <c r="J423" s="93"/>
      <c r="K423" s="93"/>
    </row>
    <row r="424" spans="1:12" hidden="1" outlineLevel="1" x14ac:dyDescent="0.25">
      <c r="A424" s="5" t="s">
        <v>199</v>
      </c>
      <c r="B424" s="93" t="s">
        <v>250</v>
      </c>
      <c r="C424" s="93" t="s">
        <v>250</v>
      </c>
      <c r="D424" s="93" t="s">
        <v>250</v>
      </c>
      <c r="E424" s="93" t="s">
        <v>250</v>
      </c>
      <c r="F424" s="93" t="s">
        <v>250</v>
      </c>
      <c r="G424" s="93" t="s">
        <v>250</v>
      </c>
      <c r="H424" s="93" t="s">
        <v>250</v>
      </c>
      <c r="I424" s="93" t="s">
        <v>250</v>
      </c>
      <c r="J424" s="93"/>
      <c r="K424" s="93"/>
    </row>
    <row r="425" spans="1:12" hidden="1" outlineLevel="1" x14ac:dyDescent="0.25">
      <c r="B425" s="93"/>
      <c r="C425" s="93"/>
      <c r="D425" s="93"/>
      <c r="E425" s="93"/>
      <c r="F425" s="93"/>
      <c r="G425" s="93"/>
      <c r="H425" s="93"/>
      <c r="I425" s="93"/>
      <c r="J425" s="93"/>
      <c r="K425" s="93"/>
    </row>
    <row r="426" spans="1:12" hidden="1" outlineLevel="1" x14ac:dyDescent="0.25">
      <c r="A426" s="1" t="s">
        <v>212</v>
      </c>
      <c r="B426" s="93"/>
      <c r="C426" s="93"/>
      <c r="D426" s="93"/>
      <c r="E426" s="93"/>
      <c r="F426" s="93"/>
      <c r="G426" s="93"/>
      <c r="H426" s="93"/>
      <c r="I426" s="93"/>
      <c r="J426" s="93"/>
      <c r="K426" s="93"/>
    </row>
    <row r="427" spans="1:12" hidden="1" outlineLevel="1" x14ac:dyDescent="0.25">
      <c r="A427" s="5" t="s">
        <v>217</v>
      </c>
      <c r="B427" s="93" t="s">
        <v>218</v>
      </c>
      <c r="C427" s="93" t="s">
        <v>219</v>
      </c>
      <c r="D427" s="93" t="s">
        <v>262</v>
      </c>
      <c r="E427" s="93" t="s">
        <v>261</v>
      </c>
      <c r="F427" s="93" t="s">
        <v>264</v>
      </c>
      <c r="G427" s="93" t="s">
        <v>265</v>
      </c>
      <c r="H427" s="93" t="s">
        <v>266</v>
      </c>
      <c r="I427" s="5" t="s">
        <v>267</v>
      </c>
      <c r="J427" s="93"/>
      <c r="K427" s="93"/>
    </row>
    <row r="428" spans="1:12" hidden="1" outlineLevel="1" x14ac:dyDescent="0.25">
      <c r="A428" s="5" t="s">
        <v>206</v>
      </c>
      <c r="B428" s="93" t="s">
        <v>216</v>
      </c>
      <c r="C428" s="93" t="s">
        <v>216</v>
      </c>
      <c r="D428" s="93" t="s">
        <v>216</v>
      </c>
      <c r="E428" s="93" t="s">
        <v>216</v>
      </c>
      <c r="F428" s="93" t="s">
        <v>216</v>
      </c>
      <c r="G428" s="93" t="s">
        <v>216</v>
      </c>
      <c r="H428" s="93" t="s">
        <v>216</v>
      </c>
      <c r="I428" s="5" t="s">
        <v>216</v>
      </c>
      <c r="J428" s="93"/>
      <c r="K428" s="93"/>
    </row>
    <row r="429" spans="1:12" hidden="1" outlineLevel="1" x14ac:dyDescent="0.25">
      <c r="A429" s="5" t="s">
        <v>204</v>
      </c>
      <c r="B429" s="93">
        <v>7</v>
      </c>
      <c r="C429" s="93">
        <v>7</v>
      </c>
      <c r="D429" s="93">
        <v>7</v>
      </c>
      <c r="E429" s="93">
        <v>7</v>
      </c>
      <c r="F429" s="93">
        <v>7</v>
      </c>
      <c r="G429" s="93">
        <v>7</v>
      </c>
      <c r="H429" s="93">
        <v>7</v>
      </c>
      <c r="I429" s="93">
        <v>1</v>
      </c>
      <c r="J429" s="93"/>
      <c r="K429" s="93"/>
    </row>
    <row r="430" spans="1:12" hidden="1" outlineLevel="1" x14ac:dyDescent="0.25">
      <c r="A430" s="5" t="s">
        <v>205</v>
      </c>
      <c r="E430" s="78"/>
      <c r="F430" s="78"/>
      <c r="J430" s="93"/>
      <c r="K430" s="93"/>
    </row>
    <row r="431" spans="1:12" hidden="1" outlineLevel="1" x14ac:dyDescent="0.25">
      <c r="A431" s="5" t="s">
        <v>209</v>
      </c>
      <c r="B431" s="19" t="s">
        <v>208</v>
      </c>
      <c r="C431" s="19" t="s">
        <v>220</v>
      </c>
      <c r="D431" s="19" t="s">
        <v>221</v>
      </c>
      <c r="E431" s="19" t="s">
        <v>222</v>
      </c>
      <c r="F431" s="19" t="s">
        <v>223</v>
      </c>
      <c r="G431" s="19" t="s">
        <v>224</v>
      </c>
      <c r="H431" s="19" t="s">
        <v>225</v>
      </c>
      <c r="I431" s="19" t="s">
        <v>226</v>
      </c>
      <c r="J431" s="93"/>
      <c r="K431" s="93"/>
    </row>
    <row r="432" spans="1:12" hidden="1" outlineLevel="1" x14ac:dyDescent="0.25">
      <c r="A432" s="5" t="s">
        <v>237</v>
      </c>
      <c r="B432" s="19">
        <v>3</v>
      </c>
      <c r="C432" s="19">
        <v>2</v>
      </c>
      <c r="D432" s="19">
        <v>2</v>
      </c>
      <c r="E432" s="19">
        <v>2</v>
      </c>
      <c r="F432" s="19">
        <v>2</v>
      </c>
      <c r="G432" s="19">
        <v>2</v>
      </c>
      <c r="H432" s="19">
        <v>3</v>
      </c>
      <c r="I432" s="19">
        <v>1</v>
      </c>
      <c r="J432" s="93"/>
      <c r="K432" s="93"/>
    </row>
    <row r="433" spans="1:12" hidden="1" outlineLevel="1" x14ac:dyDescent="0.25">
      <c r="A433" s="5" t="s">
        <v>238</v>
      </c>
      <c r="B433" s="19">
        <v>1</v>
      </c>
      <c r="C433" s="19">
        <v>1</v>
      </c>
      <c r="D433" s="19">
        <v>1</v>
      </c>
      <c r="E433" s="19">
        <v>1</v>
      </c>
      <c r="F433" s="19">
        <v>1</v>
      </c>
      <c r="G433" s="19">
        <v>1</v>
      </c>
      <c r="H433" s="19">
        <v>1</v>
      </c>
      <c r="I433" s="19">
        <v>8</v>
      </c>
      <c r="J433" s="93"/>
      <c r="K433" s="93"/>
    </row>
    <row r="434" spans="1:12" hidden="1" outlineLevel="1" x14ac:dyDescent="0.25">
      <c r="A434" s="5" t="s">
        <v>232</v>
      </c>
      <c r="B434" s="19">
        <v>1518</v>
      </c>
      <c r="C434" s="19"/>
      <c r="D434" s="19"/>
      <c r="E434" s="19"/>
      <c r="F434" s="19"/>
      <c r="G434" s="19"/>
      <c r="H434" s="19"/>
      <c r="I434" s="19">
        <v>64</v>
      </c>
      <c r="J434" s="93"/>
      <c r="K434" s="93"/>
    </row>
    <row r="435" spans="1:12" ht="16.5" collapsed="1" thickTop="1" thickBot="1" x14ac:dyDescent="0.3">
      <c r="A435" s="9"/>
      <c r="B435" s="92"/>
      <c r="C435" s="92"/>
      <c r="D435" s="92"/>
      <c r="E435" s="92"/>
      <c r="F435" s="92"/>
      <c r="G435" s="92"/>
      <c r="H435" s="92"/>
      <c r="I435" s="92"/>
      <c r="J435" s="92"/>
      <c r="K435" s="92"/>
    </row>
    <row r="436" spans="1:12" ht="16.5" thickTop="1" thickBot="1" x14ac:dyDescent="0.3">
      <c r="A436" s="53" t="s">
        <v>201</v>
      </c>
      <c r="B436" s="53">
        <v>16</v>
      </c>
      <c r="C436" s="54" t="s">
        <v>230</v>
      </c>
      <c r="D436" s="53" t="s">
        <v>269</v>
      </c>
      <c r="E436" s="53"/>
      <c r="F436" s="54" t="s">
        <v>231</v>
      </c>
      <c r="G436" s="53" t="s">
        <v>295</v>
      </c>
      <c r="H436" s="53"/>
      <c r="I436" s="53"/>
      <c r="J436" s="53"/>
      <c r="K436" s="53"/>
      <c r="L436" s="53"/>
    </row>
    <row r="437" spans="1:12" s="82" customFormat="1" ht="213.75" hidden="1" customHeight="1" outlineLevel="1" thickTop="1" x14ac:dyDescent="0.25">
      <c r="A437" s="94" t="s">
        <v>59</v>
      </c>
      <c r="B437" s="120" t="s">
        <v>298</v>
      </c>
      <c r="C437" s="120"/>
      <c r="D437" s="120"/>
      <c r="E437" s="120"/>
      <c r="F437" s="120"/>
      <c r="G437" s="120"/>
      <c r="H437" s="120"/>
      <c r="I437" s="120"/>
      <c r="J437" s="120"/>
      <c r="K437" s="120"/>
      <c r="L437" s="120"/>
    </row>
    <row r="438" spans="1:12" hidden="1" outlineLevel="1" x14ac:dyDescent="0.25">
      <c r="B438" s="93"/>
      <c r="C438" s="93"/>
      <c r="D438" s="93"/>
      <c r="E438" s="93"/>
      <c r="F438" s="93"/>
      <c r="G438" s="93"/>
      <c r="H438" s="93"/>
      <c r="I438" s="93"/>
      <c r="J438" s="93"/>
      <c r="K438" s="93"/>
    </row>
    <row r="439" spans="1:12" hidden="1" outlineLevel="1" x14ac:dyDescent="0.25">
      <c r="A439" s="1" t="s">
        <v>270</v>
      </c>
      <c r="B439" s="93"/>
      <c r="C439" s="44" t="s">
        <v>164</v>
      </c>
      <c r="D439" s="93"/>
      <c r="E439" s="93"/>
      <c r="F439" s="93"/>
      <c r="G439" s="93"/>
      <c r="H439" s="93"/>
      <c r="I439" s="93"/>
      <c r="J439" s="93"/>
      <c r="K439" s="93"/>
    </row>
    <row r="440" spans="1:12" hidden="1" outlineLevel="1" x14ac:dyDescent="0.25">
      <c r="A440" s="5" t="s">
        <v>202</v>
      </c>
      <c r="B440" s="93">
        <v>8</v>
      </c>
      <c r="C440" s="93" t="s">
        <v>290</v>
      </c>
      <c r="D440" s="93">
        <v>500</v>
      </c>
      <c r="E440" s="93" t="s">
        <v>292</v>
      </c>
      <c r="F440" s="93"/>
      <c r="G440" s="93"/>
      <c r="H440" s="93"/>
      <c r="I440" s="93"/>
      <c r="J440" s="93"/>
      <c r="K440" s="93"/>
    </row>
    <row r="441" spans="1:12" hidden="1" outlineLevel="1" x14ac:dyDescent="0.25">
      <c r="A441" s="5" t="s">
        <v>203</v>
      </c>
      <c r="B441" s="93" t="s">
        <v>98</v>
      </c>
      <c r="C441" s="93" t="s">
        <v>291</v>
      </c>
      <c r="D441" s="93">
        <v>0</v>
      </c>
      <c r="E441" s="93"/>
      <c r="F441" s="93"/>
      <c r="G441" s="93"/>
      <c r="H441" s="93"/>
      <c r="I441" s="93"/>
      <c r="J441" s="93"/>
      <c r="K441" s="93"/>
    </row>
    <row r="442" spans="1:12" hidden="1" outlineLevel="1" x14ac:dyDescent="0.25">
      <c r="B442" s="93"/>
      <c r="C442" s="93"/>
      <c r="D442" s="93"/>
      <c r="E442" s="93"/>
      <c r="F442" s="93"/>
      <c r="G442" s="93"/>
      <c r="H442" s="93"/>
      <c r="I442" s="93"/>
      <c r="J442" s="93"/>
      <c r="K442" s="93"/>
    </row>
    <row r="443" spans="1:12" hidden="1" outlineLevel="1" x14ac:dyDescent="0.25">
      <c r="A443" s="1" t="s">
        <v>207</v>
      </c>
      <c r="B443" s="93"/>
      <c r="C443" s="93"/>
      <c r="D443" s="93"/>
      <c r="E443" s="93"/>
      <c r="F443" s="93"/>
      <c r="G443" s="93"/>
      <c r="H443" s="93"/>
      <c r="I443" s="93"/>
      <c r="J443" s="93"/>
      <c r="K443" s="93"/>
    </row>
    <row r="444" spans="1:12" hidden="1" outlineLevel="1" x14ac:dyDescent="0.25">
      <c r="A444" s="5" t="s">
        <v>210</v>
      </c>
      <c r="B444" s="93">
        <v>0</v>
      </c>
      <c r="C444" s="93">
        <f>B444+1</f>
        <v>1</v>
      </c>
      <c r="D444" s="93">
        <f t="shared" ref="D444" si="91">C444+1</f>
        <v>2</v>
      </c>
      <c r="E444" s="93">
        <f t="shared" ref="E444" si="92">D444+1</f>
        <v>3</v>
      </c>
      <c r="F444" s="93">
        <f t="shared" ref="F444" si="93">E444+1</f>
        <v>4</v>
      </c>
      <c r="G444" s="93">
        <f t="shared" ref="G444" si="94">F444+1</f>
        <v>5</v>
      </c>
      <c r="H444" s="93">
        <f t="shared" ref="H444" si="95">G444+1</f>
        <v>6</v>
      </c>
      <c r="I444" s="93">
        <f t="shared" ref="I444" si="96">H444+1</f>
        <v>7</v>
      </c>
      <c r="J444" s="93"/>
      <c r="K444" s="93"/>
      <c r="L444" s="93"/>
    </row>
    <row r="445" spans="1:12" hidden="1" outlineLevel="1" x14ac:dyDescent="0.25">
      <c r="A445" s="5" t="s">
        <v>194</v>
      </c>
      <c r="B445" s="93">
        <v>1</v>
      </c>
      <c r="C445" s="93">
        <v>1</v>
      </c>
      <c r="D445" s="93">
        <v>3</v>
      </c>
      <c r="E445" s="93">
        <v>4</v>
      </c>
      <c r="F445" s="93">
        <v>4</v>
      </c>
      <c r="G445" s="93">
        <v>4</v>
      </c>
      <c r="H445" s="93">
        <v>3</v>
      </c>
      <c r="I445" s="93">
        <v>1</v>
      </c>
      <c r="J445" s="93"/>
      <c r="K445" s="93"/>
    </row>
    <row r="446" spans="1:12" s="1" customFormat="1" hidden="1" outlineLevel="1" x14ac:dyDescent="0.25">
      <c r="A446" s="5" t="s">
        <v>195</v>
      </c>
      <c r="B446" s="93">
        <v>1</v>
      </c>
      <c r="C446" s="93">
        <v>1</v>
      </c>
      <c r="D446" s="93">
        <v>1</v>
      </c>
      <c r="E446" s="93">
        <v>1</v>
      </c>
      <c r="F446" s="93">
        <v>1</v>
      </c>
      <c r="G446" s="93">
        <v>1</v>
      </c>
      <c r="H446" s="93">
        <v>1</v>
      </c>
      <c r="I446" s="93">
        <v>1</v>
      </c>
      <c r="J446" s="93"/>
      <c r="K446" s="93"/>
    </row>
    <row r="447" spans="1:12" hidden="1" outlineLevel="1" x14ac:dyDescent="0.25">
      <c r="A447" s="5" t="s">
        <v>200</v>
      </c>
      <c r="B447" s="93" t="s">
        <v>98</v>
      </c>
      <c r="C447" s="93" t="s">
        <v>98</v>
      </c>
      <c r="D447" s="93" t="s">
        <v>98</v>
      </c>
      <c r="E447" s="93" t="s">
        <v>98</v>
      </c>
      <c r="F447" s="93" t="s">
        <v>98</v>
      </c>
      <c r="G447" s="93" t="s">
        <v>98</v>
      </c>
      <c r="H447" s="93" t="s">
        <v>98</v>
      </c>
      <c r="I447" s="93" t="s">
        <v>98</v>
      </c>
      <c r="J447" s="93"/>
      <c r="K447" s="93"/>
    </row>
    <row r="448" spans="1:12" hidden="1" outlineLevel="1" x14ac:dyDescent="0.25">
      <c r="A448" s="5" t="s">
        <v>196</v>
      </c>
      <c r="B448" s="93" t="s">
        <v>214</v>
      </c>
      <c r="C448" s="93" t="s">
        <v>214</v>
      </c>
      <c r="D448" s="93" t="s">
        <v>214</v>
      </c>
      <c r="E448" s="93" t="s">
        <v>214</v>
      </c>
      <c r="F448" s="93" t="s">
        <v>214</v>
      </c>
      <c r="G448" s="93" t="s">
        <v>214</v>
      </c>
      <c r="H448" s="93" t="s">
        <v>214</v>
      </c>
      <c r="I448" s="93" t="s">
        <v>214</v>
      </c>
      <c r="J448" s="93"/>
      <c r="K448" s="93"/>
    </row>
    <row r="449" spans="1:12" hidden="1" outlineLevel="1" x14ac:dyDescent="0.25">
      <c r="A449" s="5" t="s">
        <v>197</v>
      </c>
      <c r="B449" s="93" t="s">
        <v>215</v>
      </c>
      <c r="C449" s="93" t="s">
        <v>215</v>
      </c>
      <c r="D449" s="93" t="s">
        <v>215</v>
      </c>
      <c r="E449" s="93" t="s">
        <v>215</v>
      </c>
      <c r="F449" s="93" t="s">
        <v>215</v>
      </c>
      <c r="G449" s="93" t="s">
        <v>215</v>
      </c>
      <c r="H449" s="93" t="s">
        <v>215</v>
      </c>
      <c r="I449" s="93" t="s">
        <v>215</v>
      </c>
      <c r="J449" s="93"/>
      <c r="K449" s="93"/>
    </row>
    <row r="450" spans="1:12" hidden="1" outlineLevel="1" x14ac:dyDescent="0.25">
      <c r="A450" s="5" t="s">
        <v>198</v>
      </c>
      <c r="B450" s="93">
        <v>1</v>
      </c>
      <c r="C450" s="93">
        <v>1</v>
      </c>
      <c r="D450" s="93">
        <v>1</v>
      </c>
      <c r="E450" s="93">
        <v>1</v>
      </c>
      <c r="F450" s="93">
        <v>1</v>
      </c>
      <c r="G450" s="93">
        <v>1</v>
      </c>
      <c r="H450" s="93">
        <v>1</v>
      </c>
      <c r="I450" s="93">
        <v>1</v>
      </c>
      <c r="J450" s="93"/>
      <c r="K450" s="93"/>
    </row>
    <row r="451" spans="1:12" hidden="1" outlineLevel="1" x14ac:dyDescent="0.25">
      <c r="A451" s="5" t="s">
        <v>199</v>
      </c>
      <c r="B451" s="93" t="s">
        <v>250</v>
      </c>
      <c r="C451" s="93" t="s">
        <v>250</v>
      </c>
      <c r="D451" s="93" t="s">
        <v>250</v>
      </c>
      <c r="E451" s="93" t="s">
        <v>250</v>
      </c>
      <c r="F451" s="93" t="s">
        <v>250</v>
      </c>
      <c r="G451" s="93" t="s">
        <v>250</v>
      </c>
      <c r="H451" s="93" t="s">
        <v>250</v>
      </c>
      <c r="I451" s="93" t="s">
        <v>250</v>
      </c>
      <c r="J451" s="93"/>
      <c r="K451" s="93"/>
    </row>
    <row r="452" spans="1:12" hidden="1" outlineLevel="1" x14ac:dyDescent="0.25">
      <c r="B452" s="93"/>
      <c r="C452" s="93"/>
      <c r="D452" s="93"/>
      <c r="E452" s="93"/>
      <c r="F452" s="93"/>
      <c r="G452" s="93"/>
      <c r="H452" s="93"/>
      <c r="I452" s="93"/>
      <c r="J452" s="93"/>
      <c r="K452" s="93"/>
    </row>
    <row r="453" spans="1:12" hidden="1" outlineLevel="1" x14ac:dyDescent="0.25">
      <c r="A453" s="1" t="s">
        <v>212</v>
      </c>
      <c r="B453" s="93"/>
      <c r="C453" s="93"/>
      <c r="D453" s="93"/>
      <c r="E453" s="93"/>
      <c r="F453" s="93"/>
      <c r="G453" s="93"/>
      <c r="H453" s="93"/>
      <c r="I453" s="93"/>
      <c r="J453" s="93"/>
      <c r="K453" s="93"/>
    </row>
    <row r="454" spans="1:12" hidden="1" outlineLevel="1" x14ac:dyDescent="0.25">
      <c r="A454" s="5" t="s">
        <v>217</v>
      </c>
      <c r="B454" s="93" t="s">
        <v>218</v>
      </c>
      <c r="C454" s="93" t="s">
        <v>219</v>
      </c>
      <c r="D454" s="93" t="s">
        <v>262</v>
      </c>
      <c r="E454" s="93" t="s">
        <v>261</v>
      </c>
      <c r="F454" s="93" t="s">
        <v>264</v>
      </c>
      <c r="G454" s="93" t="s">
        <v>265</v>
      </c>
      <c r="H454" s="93" t="s">
        <v>266</v>
      </c>
      <c r="I454" s="5" t="s">
        <v>267</v>
      </c>
      <c r="J454" s="93"/>
      <c r="K454" s="93"/>
    </row>
    <row r="455" spans="1:12" hidden="1" outlineLevel="1" x14ac:dyDescent="0.25">
      <c r="A455" s="5" t="s">
        <v>206</v>
      </c>
      <c r="B455" s="93" t="s">
        <v>216</v>
      </c>
      <c r="C455" s="93" t="s">
        <v>216</v>
      </c>
      <c r="D455" s="93" t="s">
        <v>216</v>
      </c>
      <c r="E455" s="93" t="s">
        <v>216</v>
      </c>
      <c r="F455" s="93" t="s">
        <v>216</v>
      </c>
      <c r="G455" s="93" t="s">
        <v>216</v>
      </c>
      <c r="H455" s="93" t="s">
        <v>216</v>
      </c>
      <c r="I455" s="5" t="s">
        <v>216</v>
      </c>
      <c r="J455" s="93"/>
      <c r="K455" s="93"/>
    </row>
    <row r="456" spans="1:12" hidden="1" outlineLevel="1" x14ac:dyDescent="0.25">
      <c r="A456" s="5" t="s">
        <v>204</v>
      </c>
      <c r="B456" s="93">
        <v>7</v>
      </c>
      <c r="C456" s="93">
        <v>7</v>
      </c>
      <c r="D456" s="93">
        <v>7</v>
      </c>
      <c r="E456" s="93">
        <v>7</v>
      </c>
      <c r="F456" s="93">
        <v>7</v>
      </c>
      <c r="G456" s="93">
        <v>7</v>
      </c>
      <c r="H456" s="93">
        <v>7</v>
      </c>
      <c r="I456" s="93">
        <v>1</v>
      </c>
      <c r="J456" s="93"/>
      <c r="K456" s="93"/>
    </row>
    <row r="457" spans="1:12" hidden="1" outlineLevel="1" x14ac:dyDescent="0.25">
      <c r="A457" s="5" t="s">
        <v>205</v>
      </c>
      <c r="E457" s="78"/>
      <c r="F457" s="78"/>
      <c r="J457" s="93"/>
      <c r="K457" s="93"/>
    </row>
    <row r="458" spans="1:12" hidden="1" outlineLevel="1" x14ac:dyDescent="0.25">
      <c r="A458" s="5" t="s">
        <v>209</v>
      </c>
      <c r="B458" s="19" t="s">
        <v>208</v>
      </c>
      <c r="C458" s="19" t="s">
        <v>220</v>
      </c>
      <c r="D458" s="19" t="s">
        <v>221</v>
      </c>
      <c r="E458" s="19" t="s">
        <v>222</v>
      </c>
      <c r="F458" s="19" t="s">
        <v>223</v>
      </c>
      <c r="G458" s="19" t="s">
        <v>224</v>
      </c>
      <c r="H458" s="19" t="s">
        <v>225</v>
      </c>
      <c r="I458" s="19" t="s">
        <v>226</v>
      </c>
      <c r="J458" s="93"/>
      <c r="K458" s="93"/>
    </row>
    <row r="459" spans="1:12" hidden="1" outlineLevel="1" x14ac:dyDescent="0.25">
      <c r="A459" s="5" t="s">
        <v>237</v>
      </c>
      <c r="B459" s="19">
        <v>20</v>
      </c>
      <c r="C459" s="19"/>
      <c r="D459" s="19"/>
      <c r="E459" s="19"/>
      <c r="F459" s="19"/>
      <c r="G459" s="19"/>
      <c r="H459" s="19"/>
      <c r="I459" s="19">
        <v>1</v>
      </c>
      <c r="J459" s="93"/>
      <c r="K459" s="93"/>
    </row>
    <row r="460" spans="1:12" hidden="1" outlineLevel="1" x14ac:dyDescent="0.25">
      <c r="A460" s="5" t="s">
        <v>238</v>
      </c>
      <c r="B460" s="19">
        <v>1</v>
      </c>
      <c r="C460" s="19">
        <v>1</v>
      </c>
      <c r="D460" s="19">
        <v>1</v>
      </c>
      <c r="E460" s="19">
        <v>1</v>
      </c>
      <c r="F460" s="19">
        <v>1</v>
      </c>
      <c r="G460" s="19">
        <v>1</v>
      </c>
      <c r="H460" s="19">
        <v>1</v>
      </c>
      <c r="I460" s="19">
        <v>14</v>
      </c>
      <c r="J460" s="93"/>
      <c r="K460" s="93"/>
    </row>
    <row r="461" spans="1:12" hidden="1" outlineLevel="1" x14ac:dyDescent="0.25">
      <c r="A461" s="5" t="s">
        <v>232</v>
      </c>
      <c r="B461" s="19">
        <v>1518</v>
      </c>
      <c r="C461" s="19"/>
      <c r="D461" s="19"/>
      <c r="E461" s="19"/>
      <c r="F461" s="19"/>
      <c r="G461" s="19"/>
      <c r="H461" s="19"/>
      <c r="I461" s="19">
        <v>64</v>
      </c>
      <c r="J461" s="93"/>
      <c r="K461" s="93"/>
    </row>
    <row r="462" spans="1:12" ht="16.5" collapsed="1" thickTop="1" thickBot="1" x14ac:dyDescent="0.3">
      <c r="A462" s="9"/>
      <c r="B462" s="92"/>
      <c r="C462" s="92"/>
      <c r="D462" s="92"/>
      <c r="E462" s="92"/>
      <c r="F462" s="92"/>
      <c r="G462" s="92"/>
      <c r="H462" s="92"/>
      <c r="I462" s="92"/>
      <c r="J462" s="92"/>
      <c r="K462" s="92"/>
    </row>
    <row r="463" spans="1:12" ht="16.5" thickTop="1" thickBot="1" x14ac:dyDescent="0.3">
      <c r="A463" s="53" t="s">
        <v>201</v>
      </c>
      <c r="B463" s="53">
        <v>17</v>
      </c>
      <c r="C463" s="54" t="s">
        <v>230</v>
      </c>
      <c r="D463" s="53" t="s">
        <v>269</v>
      </c>
      <c r="E463" s="53"/>
      <c r="F463" s="54" t="s">
        <v>231</v>
      </c>
      <c r="G463" s="53" t="s">
        <v>295</v>
      </c>
      <c r="H463" s="53"/>
      <c r="I463" s="53"/>
      <c r="J463" s="53"/>
      <c r="K463" s="53"/>
      <c r="L463" s="53"/>
    </row>
    <row r="464" spans="1:12" s="82" customFormat="1" ht="213.75" hidden="1" customHeight="1" outlineLevel="1" thickTop="1" x14ac:dyDescent="0.25">
      <c r="A464" s="94" t="s">
        <v>59</v>
      </c>
      <c r="B464" s="120" t="s">
        <v>299</v>
      </c>
      <c r="C464" s="120"/>
      <c r="D464" s="120"/>
      <c r="E464" s="120"/>
      <c r="F464" s="120"/>
      <c r="G464" s="120"/>
      <c r="H464" s="120"/>
      <c r="I464" s="120"/>
      <c r="J464" s="120"/>
      <c r="K464" s="120"/>
      <c r="L464" s="120"/>
    </row>
    <row r="465" spans="1:12" hidden="1" outlineLevel="1" x14ac:dyDescent="0.25">
      <c r="B465" s="93"/>
      <c r="C465" s="93"/>
      <c r="D465" s="93"/>
      <c r="E465" s="93"/>
      <c r="F465" s="93"/>
      <c r="G465" s="93"/>
      <c r="H465" s="93"/>
      <c r="I465" s="93"/>
      <c r="J465" s="93"/>
      <c r="K465" s="93"/>
    </row>
    <row r="466" spans="1:12" hidden="1" outlineLevel="1" x14ac:dyDescent="0.25">
      <c r="A466" s="1" t="s">
        <v>270</v>
      </c>
      <c r="B466" s="93"/>
      <c r="C466" s="44" t="s">
        <v>164</v>
      </c>
      <c r="D466" s="93"/>
      <c r="E466" s="93"/>
      <c r="F466" s="93"/>
      <c r="G466" s="93"/>
      <c r="H466" s="93"/>
      <c r="I466" s="93"/>
      <c r="J466" s="93"/>
      <c r="K466" s="93"/>
    </row>
    <row r="467" spans="1:12" hidden="1" outlineLevel="1" x14ac:dyDescent="0.25">
      <c r="A467" s="5" t="s">
        <v>202</v>
      </c>
      <c r="B467" s="93">
        <v>8</v>
      </c>
      <c r="C467" s="93" t="s">
        <v>290</v>
      </c>
      <c r="D467" s="93">
        <v>550</v>
      </c>
      <c r="E467" s="93" t="s">
        <v>292</v>
      </c>
      <c r="F467" s="93"/>
      <c r="G467" s="93"/>
      <c r="H467" s="93"/>
      <c r="I467" s="93"/>
      <c r="J467" s="93"/>
      <c r="K467" s="93"/>
    </row>
    <row r="468" spans="1:12" hidden="1" outlineLevel="1" x14ac:dyDescent="0.25">
      <c r="A468" s="5" t="s">
        <v>203</v>
      </c>
      <c r="B468" s="93" t="s">
        <v>98</v>
      </c>
      <c r="C468" s="93" t="s">
        <v>291</v>
      </c>
      <c r="D468" s="93">
        <v>0</v>
      </c>
      <c r="E468" s="93"/>
      <c r="F468" s="93"/>
      <c r="G468" s="93"/>
      <c r="H468" s="93"/>
      <c r="I468" s="93"/>
      <c r="J468" s="93"/>
      <c r="K468" s="93"/>
    </row>
    <row r="469" spans="1:12" hidden="1" outlineLevel="1" x14ac:dyDescent="0.25">
      <c r="B469" s="93"/>
      <c r="C469" s="93"/>
      <c r="D469" s="93"/>
      <c r="E469" s="93"/>
      <c r="F469" s="93"/>
      <c r="G469" s="93"/>
      <c r="H469" s="93"/>
      <c r="I469" s="93"/>
      <c r="J469" s="93"/>
      <c r="K469" s="93"/>
    </row>
    <row r="470" spans="1:12" hidden="1" outlineLevel="1" x14ac:dyDescent="0.25">
      <c r="A470" s="1" t="s">
        <v>207</v>
      </c>
      <c r="B470" s="93"/>
      <c r="C470" s="93"/>
      <c r="D470" s="93"/>
      <c r="E470" s="93"/>
      <c r="F470" s="93"/>
      <c r="G470" s="93"/>
      <c r="H470" s="93"/>
      <c r="I470" s="93"/>
      <c r="J470" s="93"/>
      <c r="K470" s="93"/>
    </row>
    <row r="471" spans="1:12" hidden="1" outlineLevel="1" x14ac:dyDescent="0.25">
      <c r="A471" s="5" t="s">
        <v>210</v>
      </c>
      <c r="B471" s="93">
        <v>0</v>
      </c>
      <c r="C471" s="93">
        <f>B471+1</f>
        <v>1</v>
      </c>
      <c r="D471" s="93">
        <f t="shared" ref="D471" si="97">C471+1</f>
        <v>2</v>
      </c>
      <c r="E471" s="93">
        <f t="shared" ref="E471" si="98">D471+1</f>
        <v>3</v>
      </c>
      <c r="F471" s="93">
        <f t="shared" ref="F471" si="99">E471+1</f>
        <v>4</v>
      </c>
      <c r="G471" s="93">
        <f t="shared" ref="G471" si="100">F471+1</f>
        <v>5</v>
      </c>
      <c r="H471" s="93">
        <f t="shared" ref="H471" si="101">G471+1</f>
        <v>6</v>
      </c>
      <c r="I471" s="93">
        <f t="shared" ref="I471" si="102">H471+1</f>
        <v>7</v>
      </c>
      <c r="J471" s="93"/>
      <c r="K471" s="93"/>
      <c r="L471" s="93"/>
    </row>
    <row r="472" spans="1:12" hidden="1" outlineLevel="1" x14ac:dyDescent="0.25">
      <c r="A472" s="5" t="s">
        <v>194</v>
      </c>
      <c r="B472" s="93">
        <v>1</v>
      </c>
      <c r="C472" s="93">
        <v>1</v>
      </c>
      <c r="D472" s="93">
        <v>3</v>
      </c>
      <c r="E472" s="93">
        <v>4</v>
      </c>
      <c r="F472" s="93">
        <v>4</v>
      </c>
      <c r="G472" s="93">
        <v>4</v>
      </c>
      <c r="H472" s="93">
        <v>3</v>
      </c>
      <c r="I472" s="93">
        <v>1</v>
      </c>
      <c r="J472" s="93"/>
      <c r="K472" s="93"/>
    </row>
    <row r="473" spans="1:12" s="1" customFormat="1" hidden="1" outlineLevel="1" x14ac:dyDescent="0.25">
      <c r="A473" s="5" t="s">
        <v>195</v>
      </c>
      <c r="B473" s="93">
        <v>1</v>
      </c>
      <c r="C473" s="93">
        <v>1</v>
      </c>
      <c r="D473" s="93">
        <v>1</v>
      </c>
      <c r="E473" s="93">
        <v>1</v>
      </c>
      <c r="F473" s="93">
        <v>1</v>
      </c>
      <c r="G473" s="93">
        <v>1</v>
      </c>
      <c r="H473" s="93">
        <v>1</v>
      </c>
      <c r="I473" s="93">
        <v>1</v>
      </c>
      <c r="J473" s="93"/>
      <c r="K473" s="93"/>
    </row>
    <row r="474" spans="1:12" hidden="1" outlineLevel="1" x14ac:dyDescent="0.25">
      <c r="A474" s="5" t="s">
        <v>200</v>
      </c>
      <c r="B474" s="93" t="s">
        <v>98</v>
      </c>
      <c r="C474" s="93" t="s">
        <v>98</v>
      </c>
      <c r="D474" s="93" t="s">
        <v>98</v>
      </c>
      <c r="E474" s="93" t="s">
        <v>98</v>
      </c>
      <c r="F474" s="93" t="s">
        <v>98</v>
      </c>
      <c r="G474" s="93" t="s">
        <v>98</v>
      </c>
      <c r="H474" s="93" t="s">
        <v>98</v>
      </c>
      <c r="I474" s="93" t="s">
        <v>98</v>
      </c>
      <c r="J474" s="93"/>
      <c r="K474" s="93"/>
    </row>
    <row r="475" spans="1:12" hidden="1" outlineLevel="1" x14ac:dyDescent="0.25">
      <c r="A475" s="5" t="s">
        <v>196</v>
      </c>
      <c r="B475" s="93" t="s">
        <v>214</v>
      </c>
      <c r="C475" s="93" t="s">
        <v>214</v>
      </c>
      <c r="D475" s="93" t="s">
        <v>214</v>
      </c>
      <c r="E475" s="93" t="s">
        <v>214</v>
      </c>
      <c r="F475" s="93" t="s">
        <v>214</v>
      </c>
      <c r="G475" s="93" t="s">
        <v>214</v>
      </c>
      <c r="H475" s="93" t="s">
        <v>214</v>
      </c>
      <c r="I475" s="93" t="s">
        <v>214</v>
      </c>
      <c r="J475" s="93"/>
      <c r="K475" s="93"/>
    </row>
    <row r="476" spans="1:12" hidden="1" outlineLevel="1" x14ac:dyDescent="0.25">
      <c r="A476" s="5" t="s">
        <v>197</v>
      </c>
      <c r="B476" s="93" t="s">
        <v>215</v>
      </c>
      <c r="C476" s="93" t="s">
        <v>215</v>
      </c>
      <c r="D476" s="93" t="s">
        <v>215</v>
      </c>
      <c r="E476" s="93" t="s">
        <v>215</v>
      </c>
      <c r="F476" s="93" t="s">
        <v>215</v>
      </c>
      <c r="G476" s="93" t="s">
        <v>215</v>
      </c>
      <c r="H476" s="93" t="s">
        <v>215</v>
      </c>
      <c r="I476" s="93" t="s">
        <v>215</v>
      </c>
      <c r="J476" s="93"/>
      <c r="K476" s="93"/>
    </row>
    <row r="477" spans="1:12" hidden="1" outlineLevel="1" x14ac:dyDescent="0.25">
      <c r="A477" s="5" t="s">
        <v>198</v>
      </c>
      <c r="B477" s="93">
        <v>1</v>
      </c>
      <c r="C477" s="93">
        <v>1</v>
      </c>
      <c r="D477" s="93">
        <v>1</v>
      </c>
      <c r="E477" s="93">
        <v>1</v>
      </c>
      <c r="F477" s="93">
        <v>1</v>
      </c>
      <c r="G477" s="93">
        <v>1</v>
      </c>
      <c r="H477" s="93">
        <v>1</v>
      </c>
      <c r="I477" s="93">
        <v>1</v>
      </c>
      <c r="J477" s="93"/>
      <c r="K477" s="93"/>
    </row>
    <row r="478" spans="1:12" hidden="1" outlineLevel="1" x14ac:dyDescent="0.25">
      <c r="A478" s="5" t="s">
        <v>199</v>
      </c>
      <c r="B478" s="93" t="s">
        <v>250</v>
      </c>
      <c r="C478" s="93" t="s">
        <v>250</v>
      </c>
      <c r="D478" s="93" t="s">
        <v>250</v>
      </c>
      <c r="E478" s="93" t="s">
        <v>250</v>
      </c>
      <c r="F478" s="93" t="s">
        <v>250</v>
      </c>
      <c r="G478" s="93" t="s">
        <v>250</v>
      </c>
      <c r="H478" s="93" t="s">
        <v>250</v>
      </c>
      <c r="I478" s="93" t="s">
        <v>250</v>
      </c>
      <c r="J478" s="93"/>
      <c r="K478" s="93"/>
    </row>
    <row r="479" spans="1:12" hidden="1" outlineLevel="1" x14ac:dyDescent="0.25">
      <c r="B479" s="93"/>
      <c r="C479" s="93"/>
      <c r="D479" s="93"/>
      <c r="E479" s="93"/>
      <c r="F479" s="93"/>
      <c r="G479" s="93"/>
      <c r="H479" s="93"/>
      <c r="I479" s="93"/>
      <c r="J479" s="93"/>
      <c r="K479" s="93"/>
    </row>
    <row r="480" spans="1:12" hidden="1" outlineLevel="1" x14ac:dyDescent="0.25">
      <c r="A480" s="1" t="s">
        <v>212</v>
      </c>
      <c r="B480" s="93"/>
      <c r="C480" s="93"/>
      <c r="D480" s="93"/>
      <c r="E480" s="93"/>
      <c r="F480" s="93"/>
      <c r="G480" s="93"/>
      <c r="H480" s="93"/>
      <c r="I480" s="93"/>
      <c r="J480" s="93"/>
      <c r="K480" s="93"/>
    </row>
    <row r="481" spans="1:12" hidden="1" outlineLevel="1" x14ac:dyDescent="0.25">
      <c r="A481" s="5" t="s">
        <v>217</v>
      </c>
      <c r="B481" s="93" t="s">
        <v>218</v>
      </c>
      <c r="C481" s="93" t="s">
        <v>219</v>
      </c>
      <c r="D481" s="93" t="s">
        <v>262</v>
      </c>
      <c r="E481" s="93" t="s">
        <v>261</v>
      </c>
      <c r="F481" s="93" t="s">
        <v>264</v>
      </c>
      <c r="G481" s="93" t="s">
        <v>265</v>
      </c>
      <c r="H481" s="93" t="s">
        <v>266</v>
      </c>
      <c r="I481" s="5" t="s">
        <v>267</v>
      </c>
      <c r="J481" s="93"/>
      <c r="K481" s="93"/>
    </row>
    <row r="482" spans="1:12" hidden="1" outlineLevel="1" x14ac:dyDescent="0.25">
      <c r="A482" s="5" t="s">
        <v>206</v>
      </c>
      <c r="B482" s="93" t="s">
        <v>216</v>
      </c>
      <c r="C482" s="93" t="s">
        <v>216</v>
      </c>
      <c r="D482" s="93" t="s">
        <v>216</v>
      </c>
      <c r="E482" s="93" t="s">
        <v>216</v>
      </c>
      <c r="F482" s="93" t="s">
        <v>216</v>
      </c>
      <c r="G482" s="93" t="s">
        <v>216</v>
      </c>
      <c r="H482" s="93" t="s">
        <v>216</v>
      </c>
      <c r="I482" s="5" t="s">
        <v>216</v>
      </c>
      <c r="J482" s="93"/>
      <c r="K482" s="93"/>
    </row>
    <row r="483" spans="1:12" hidden="1" outlineLevel="1" x14ac:dyDescent="0.25">
      <c r="A483" s="5" t="s">
        <v>204</v>
      </c>
      <c r="B483" s="93">
        <v>7</v>
      </c>
      <c r="C483" s="93">
        <v>7</v>
      </c>
      <c r="D483" s="93">
        <v>7</v>
      </c>
      <c r="E483" s="93">
        <v>7</v>
      </c>
      <c r="F483" s="93">
        <v>7</v>
      </c>
      <c r="G483" s="93">
        <v>7</v>
      </c>
      <c r="H483" s="93">
        <v>7</v>
      </c>
      <c r="I483" s="93">
        <v>1</v>
      </c>
      <c r="J483" s="93"/>
      <c r="K483" s="93"/>
    </row>
    <row r="484" spans="1:12" hidden="1" outlineLevel="1" x14ac:dyDescent="0.25">
      <c r="A484" s="5" t="s">
        <v>205</v>
      </c>
      <c r="E484" s="78"/>
      <c r="F484" s="78"/>
      <c r="J484" s="93"/>
      <c r="K484" s="93"/>
    </row>
    <row r="485" spans="1:12" hidden="1" outlineLevel="1" x14ac:dyDescent="0.25">
      <c r="A485" s="5" t="s">
        <v>209</v>
      </c>
      <c r="B485" s="19" t="s">
        <v>208</v>
      </c>
      <c r="C485" s="19" t="s">
        <v>220</v>
      </c>
      <c r="D485" s="19" t="s">
        <v>221</v>
      </c>
      <c r="E485" s="19" t="s">
        <v>222</v>
      </c>
      <c r="F485" s="19" t="s">
        <v>223</v>
      </c>
      <c r="G485" s="19" t="s">
        <v>224</v>
      </c>
      <c r="H485" s="19" t="s">
        <v>225</v>
      </c>
      <c r="I485" s="19" t="s">
        <v>226</v>
      </c>
      <c r="J485" s="93"/>
      <c r="K485" s="93"/>
    </row>
    <row r="486" spans="1:12" hidden="1" outlineLevel="1" x14ac:dyDescent="0.25">
      <c r="A486" s="5" t="s">
        <v>237</v>
      </c>
      <c r="B486" s="19">
        <v>4</v>
      </c>
      <c r="C486" s="19">
        <v>3</v>
      </c>
      <c r="D486" s="19">
        <v>3</v>
      </c>
      <c r="E486" s="19">
        <v>3</v>
      </c>
      <c r="F486" s="19">
        <v>3</v>
      </c>
      <c r="G486" s="19">
        <v>3</v>
      </c>
      <c r="H486" s="19">
        <v>4</v>
      </c>
      <c r="I486" s="19">
        <v>1</v>
      </c>
      <c r="J486" s="93"/>
      <c r="K486" s="93"/>
    </row>
    <row r="487" spans="1:12" hidden="1" outlineLevel="1" x14ac:dyDescent="0.25">
      <c r="A487" s="5" t="s">
        <v>238</v>
      </c>
      <c r="B487" s="19">
        <v>1</v>
      </c>
      <c r="C487" s="19">
        <v>1</v>
      </c>
      <c r="D487" s="19">
        <v>1</v>
      </c>
      <c r="E487" s="19">
        <v>1</v>
      </c>
      <c r="F487" s="19">
        <v>1</v>
      </c>
      <c r="G487" s="19">
        <v>1</v>
      </c>
      <c r="H487" s="19">
        <v>1</v>
      </c>
      <c r="I487" s="19">
        <v>15</v>
      </c>
      <c r="J487" s="93"/>
      <c r="K487" s="93"/>
    </row>
    <row r="488" spans="1:12" hidden="1" outlineLevel="1" x14ac:dyDescent="0.25">
      <c r="A488" s="5" t="s">
        <v>232</v>
      </c>
      <c r="B488" s="19">
        <v>1518</v>
      </c>
      <c r="C488" s="19"/>
      <c r="D488" s="19"/>
      <c r="E488" s="19"/>
      <c r="F488" s="19"/>
      <c r="G488" s="19"/>
      <c r="H488" s="19"/>
      <c r="I488" s="19">
        <v>64</v>
      </c>
      <c r="J488" s="93"/>
      <c r="K488" s="93"/>
    </row>
    <row r="489" spans="1:12" ht="16.5" collapsed="1" thickTop="1" thickBot="1" x14ac:dyDescent="0.3">
      <c r="A489" s="9"/>
      <c r="B489" s="92"/>
      <c r="C489" s="92"/>
      <c r="D489" s="92"/>
      <c r="E489" s="92"/>
      <c r="F489" s="92"/>
      <c r="G489" s="92"/>
      <c r="H489" s="92"/>
      <c r="I489" s="92"/>
      <c r="J489" s="92"/>
      <c r="K489" s="92"/>
    </row>
    <row r="490" spans="1:12" ht="16.5" thickTop="1" thickBot="1" x14ac:dyDescent="0.3">
      <c r="A490" s="53" t="s">
        <v>201</v>
      </c>
      <c r="B490" s="53">
        <v>18</v>
      </c>
      <c r="C490" s="54" t="s">
        <v>230</v>
      </c>
      <c r="D490" s="53" t="s">
        <v>343</v>
      </c>
      <c r="E490" s="53"/>
      <c r="F490" s="54" t="s">
        <v>231</v>
      </c>
      <c r="G490" s="53" t="s">
        <v>313</v>
      </c>
      <c r="H490" s="53"/>
      <c r="I490" s="53"/>
      <c r="J490" s="53"/>
      <c r="K490" s="53"/>
      <c r="L490" s="53"/>
    </row>
    <row r="491" spans="1:12" s="82" customFormat="1" ht="167.25" hidden="1" customHeight="1" outlineLevel="1" thickTop="1" x14ac:dyDescent="0.25">
      <c r="A491" s="94" t="s">
        <v>59</v>
      </c>
      <c r="B491" s="120" t="s">
        <v>306</v>
      </c>
      <c r="C491" s="120"/>
      <c r="D491" s="120"/>
      <c r="E491" s="120"/>
      <c r="F491" s="120"/>
      <c r="G491" s="120"/>
      <c r="H491" s="120"/>
      <c r="I491" s="120"/>
      <c r="J491" s="120"/>
      <c r="K491" s="120"/>
      <c r="L491" s="120"/>
    </row>
    <row r="492" spans="1:12" hidden="1" outlineLevel="1" x14ac:dyDescent="0.25">
      <c r="B492" s="93"/>
      <c r="C492" s="93"/>
      <c r="D492" s="93"/>
      <c r="E492" s="93"/>
      <c r="F492" s="93"/>
      <c r="G492" s="93"/>
      <c r="H492" s="93"/>
      <c r="I492" s="93"/>
      <c r="J492" s="93"/>
      <c r="K492" s="93"/>
    </row>
    <row r="493" spans="1:12" hidden="1" outlineLevel="1" x14ac:dyDescent="0.25">
      <c r="A493" s="1" t="s">
        <v>270</v>
      </c>
      <c r="B493" s="93"/>
      <c r="C493" s="44" t="s">
        <v>164</v>
      </c>
      <c r="D493" s="93"/>
      <c r="E493" s="93"/>
      <c r="F493" s="93"/>
      <c r="G493" s="93"/>
      <c r="H493" s="93"/>
      <c r="I493" s="93"/>
      <c r="J493" s="93"/>
      <c r="K493" s="93"/>
    </row>
    <row r="494" spans="1:12" hidden="1" outlineLevel="1" x14ac:dyDescent="0.25">
      <c r="A494" s="5" t="s">
        <v>202</v>
      </c>
      <c r="B494" s="93">
        <v>8</v>
      </c>
      <c r="C494" s="93" t="s">
        <v>290</v>
      </c>
      <c r="D494" s="93">
        <v>350</v>
      </c>
      <c r="E494" s="93" t="s">
        <v>292</v>
      </c>
      <c r="F494" s="93"/>
      <c r="G494" s="93"/>
      <c r="H494" s="93"/>
      <c r="I494" s="93"/>
      <c r="J494" s="93"/>
      <c r="K494" s="93"/>
    </row>
    <row r="495" spans="1:12" hidden="1" outlineLevel="1" x14ac:dyDescent="0.25">
      <c r="A495" s="5" t="s">
        <v>203</v>
      </c>
      <c r="B495" s="93" t="s">
        <v>98</v>
      </c>
      <c r="C495" s="93" t="s">
        <v>291</v>
      </c>
      <c r="D495" s="93">
        <v>0</v>
      </c>
      <c r="E495" s="93"/>
      <c r="F495" s="93"/>
      <c r="G495" s="93"/>
      <c r="H495" s="93"/>
      <c r="I495" s="93"/>
      <c r="J495" s="93"/>
      <c r="K495" s="93"/>
    </row>
    <row r="496" spans="1:12" hidden="1" outlineLevel="1" x14ac:dyDescent="0.25">
      <c r="B496" s="93"/>
      <c r="C496" s="93"/>
      <c r="D496" s="93"/>
      <c r="E496" s="93"/>
      <c r="F496" s="93"/>
      <c r="G496" s="93"/>
      <c r="H496" s="93"/>
      <c r="I496" s="93"/>
      <c r="J496" s="93"/>
      <c r="K496" s="93"/>
    </row>
    <row r="497" spans="1:12" hidden="1" outlineLevel="1" x14ac:dyDescent="0.25">
      <c r="A497" s="1" t="s">
        <v>207</v>
      </c>
      <c r="B497" s="93"/>
      <c r="C497" s="93"/>
      <c r="D497" s="93"/>
      <c r="E497" s="93"/>
      <c r="F497" s="93"/>
      <c r="G497" s="93"/>
      <c r="H497" s="93"/>
      <c r="I497" s="93"/>
      <c r="J497" s="93"/>
      <c r="K497" s="93"/>
    </row>
    <row r="498" spans="1:12" hidden="1" outlineLevel="1" x14ac:dyDescent="0.25">
      <c r="A498" s="5" t="s">
        <v>210</v>
      </c>
      <c r="B498" s="93">
        <v>0</v>
      </c>
      <c r="C498" s="93">
        <f>B498+1</f>
        <v>1</v>
      </c>
      <c r="D498" s="93">
        <f t="shared" ref="D498" si="103">C498+1</f>
        <v>2</v>
      </c>
      <c r="E498" s="93">
        <f t="shared" ref="E498" si="104">D498+1</f>
        <v>3</v>
      </c>
      <c r="F498" s="93">
        <f t="shared" ref="F498" si="105">E498+1</f>
        <v>4</v>
      </c>
      <c r="G498" s="93">
        <f t="shared" ref="G498" si="106">F498+1</f>
        <v>5</v>
      </c>
      <c r="H498" s="93">
        <f t="shared" ref="H498" si="107">G498+1</f>
        <v>6</v>
      </c>
      <c r="I498" s="93">
        <f t="shared" ref="I498" si="108">H498+1</f>
        <v>7</v>
      </c>
      <c r="J498" s="93"/>
      <c r="K498" s="93"/>
      <c r="L498" s="93"/>
    </row>
    <row r="499" spans="1:12" hidden="1" outlineLevel="1" x14ac:dyDescent="0.25">
      <c r="A499" s="5" t="s">
        <v>194</v>
      </c>
      <c r="B499" s="93">
        <v>1</v>
      </c>
      <c r="C499" s="93">
        <v>1</v>
      </c>
      <c r="D499" s="93">
        <v>3</v>
      </c>
      <c r="E499" s="93">
        <v>4</v>
      </c>
      <c r="F499" s="93">
        <v>4</v>
      </c>
      <c r="G499" s="93">
        <v>4</v>
      </c>
      <c r="H499" s="93">
        <v>3</v>
      </c>
      <c r="I499" s="93">
        <v>1</v>
      </c>
      <c r="J499" s="93"/>
      <c r="K499" s="93"/>
    </row>
    <row r="500" spans="1:12" s="1" customFormat="1" hidden="1" outlineLevel="1" x14ac:dyDescent="0.25">
      <c r="A500" s="5" t="s">
        <v>195</v>
      </c>
      <c r="B500" s="93">
        <v>1</v>
      </c>
      <c r="C500" s="93">
        <v>1</v>
      </c>
      <c r="D500" s="93">
        <v>1</v>
      </c>
      <c r="E500" s="93">
        <v>1</v>
      </c>
      <c r="F500" s="93">
        <v>1</v>
      </c>
      <c r="G500" s="93">
        <v>1</v>
      </c>
      <c r="H500" s="93">
        <v>1</v>
      </c>
      <c r="I500" s="93">
        <v>1</v>
      </c>
      <c r="J500" s="93"/>
      <c r="K500" s="93"/>
    </row>
    <row r="501" spans="1:12" hidden="1" outlineLevel="1" x14ac:dyDescent="0.25">
      <c r="A501" s="5" t="s">
        <v>200</v>
      </c>
      <c r="B501" s="93" t="s">
        <v>98</v>
      </c>
      <c r="C501" s="93" t="s">
        <v>98</v>
      </c>
      <c r="D501" s="93" t="s">
        <v>98</v>
      </c>
      <c r="E501" s="93" t="s">
        <v>98</v>
      </c>
      <c r="F501" s="93" t="s">
        <v>98</v>
      </c>
      <c r="G501" s="93" t="s">
        <v>98</v>
      </c>
      <c r="H501" s="93" t="s">
        <v>98</v>
      </c>
      <c r="I501" s="93" t="s">
        <v>98</v>
      </c>
      <c r="J501" s="93"/>
      <c r="K501" s="93"/>
    </row>
    <row r="502" spans="1:12" hidden="1" outlineLevel="1" x14ac:dyDescent="0.25">
      <c r="A502" s="5" t="s">
        <v>196</v>
      </c>
      <c r="B502" s="93" t="s">
        <v>214</v>
      </c>
      <c r="C502" s="93" t="s">
        <v>214</v>
      </c>
      <c r="D502" s="93" t="s">
        <v>214</v>
      </c>
      <c r="E502" s="93" t="s">
        <v>214</v>
      </c>
      <c r="F502" s="93" t="s">
        <v>214</v>
      </c>
      <c r="G502" s="93" t="s">
        <v>214</v>
      </c>
      <c r="H502" s="93" t="s">
        <v>214</v>
      </c>
      <c r="I502" s="93" t="s">
        <v>214</v>
      </c>
      <c r="J502" s="93"/>
      <c r="K502" s="93"/>
    </row>
    <row r="503" spans="1:12" hidden="1" outlineLevel="1" x14ac:dyDescent="0.25">
      <c r="A503" s="5" t="s">
        <v>197</v>
      </c>
      <c r="B503" s="93" t="s">
        <v>215</v>
      </c>
      <c r="C503" s="93" t="s">
        <v>215</v>
      </c>
      <c r="D503" s="93" t="s">
        <v>215</v>
      </c>
      <c r="E503" s="93" t="s">
        <v>215</v>
      </c>
      <c r="F503" s="93" t="s">
        <v>215</v>
      </c>
      <c r="G503" s="93" t="s">
        <v>215</v>
      </c>
      <c r="H503" s="93" t="s">
        <v>215</v>
      </c>
      <c r="I503" s="93" t="s">
        <v>215</v>
      </c>
      <c r="J503" s="93"/>
      <c r="K503" s="93"/>
    </row>
    <row r="504" spans="1:12" hidden="1" outlineLevel="1" x14ac:dyDescent="0.25">
      <c r="A504" s="5" t="s">
        <v>198</v>
      </c>
      <c r="B504" s="93">
        <v>1</v>
      </c>
      <c r="C504" s="93">
        <v>1</v>
      </c>
      <c r="D504" s="93">
        <v>1</v>
      </c>
      <c r="E504" s="93">
        <v>1</v>
      </c>
      <c r="F504" s="93">
        <v>1</v>
      </c>
      <c r="G504" s="93">
        <v>1</v>
      </c>
      <c r="H504" s="93">
        <v>1</v>
      </c>
      <c r="I504" s="93">
        <v>1</v>
      </c>
      <c r="J504" s="93"/>
      <c r="K504" s="93"/>
    </row>
    <row r="505" spans="1:12" hidden="1" outlineLevel="1" x14ac:dyDescent="0.25">
      <c r="A505" s="5" t="s">
        <v>199</v>
      </c>
      <c r="B505" s="93" t="s">
        <v>250</v>
      </c>
      <c r="C505" s="93" t="s">
        <v>250</v>
      </c>
      <c r="D505" s="93" t="s">
        <v>250</v>
      </c>
      <c r="E505" s="93" t="s">
        <v>250</v>
      </c>
      <c r="F505" s="93" t="s">
        <v>250</v>
      </c>
      <c r="G505" s="93" t="s">
        <v>250</v>
      </c>
      <c r="H505" s="93" t="s">
        <v>250</v>
      </c>
      <c r="I505" s="93" t="s">
        <v>250</v>
      </c>
      <c r="J505" s="93"/>
      <c r="K505" s="93"/>
    </row>
    <row r="506" spans="1:12" hidden="1" outlineLevel="1" x14ac:dyDescent="0.25">
      <c r="B506" s="93"/>
      <c r="C506" s="93"/>
      <c r="D506" s="93"/>
      <c r="E506" s="93"/>
      <c r="F506" s="93"/>
      <c r="G506" s="93"/>
      <c r="H506" s="93"/>
      <c r="I506" s="93"/>
      <c r="J506" s="93"/>
      <c r="K506" s="93"/>
    </row>
    <row r="507" spans="1:12" hidden="1" outlineLevel="1" x14ac:dyDescent="0.25">
      <c r="A507" s="1" t="s">
        <v>212</v>
      </c>
      <c r="B507" s="93"/>
      <c r="C507" s="93"/>
      <c r="D507" s="93"/>
      <c r="E507" s="93"/>
      <c r="F507" s="93"/>
      <c r="G507" s="93"/>
      <c r="H507" s="93"/>
      <c r="I507" s="93"/>
      <c r="J507" s="93"/>
      <c r="K507" s="93"/>
    </row>
    <row r="508" spans="1:12" hidden="1" outlineLevel="1" x14ac:dyDescent="0.25">
      <c r="A508" s="5" t="s">
        <v>217</v>
      </c>
      <c r="B508" s="93" t="s">
        <v>218</v>
      </c>
      <c r="C508" s="93" t="s">
        <v>219</v>
      </c>
      <c r="D508" s="93" t="s">
        <v>262</v>
      </c>
      <c r="E508" s="93" t="s">
        <v>261</v>
      </c>
      <c r="F508" s="93" t="s">
        <v>264</v>
      </c>
      <c r="G508" s="93" t="s">
        <v>265</v>
      </c>
      <c r="H508" s="93" t="s">
        <v>266</v>
      </c>
      <c r="I508" s="5" t="s">
        <v>267</v>
      </c>
      <c r="J508" s="93"/>
      <c r="K508" s="93"/>
    </row>
    <row r="509" spans="1:12" hidden="1" outlineLevel="1" x14ac:dyDescent="0.25">
      <c r="A509" s="5" t="s">
        <v>206</v>
      </c>
      <c r="B509" s="93" t="s">
        <v>216</v>
      </c>
      <c r="C509" s="93" t="s">
        <v>216</v>
      </c>
      <c r="D509" s="93" t="s">
        <v>216</v>
      </c>
      <c r="E509" s="93" t="s">
        <v>216</v>
      </c>
      <c r="F509" s="93" t="s">
        <v>216</v>
      </c>
      <c r="G509" s="93" t="s">
        <v>216</v>
      </c>
      <c r="H509" s="93" t="s">
        <v>216</v>
      </c>
      <c r="I509" s="5" t="s">
        <v>216</v>
      </c>
      <c r="J509" s="93"/>
      <c r="K509" s="93"/>
    </row>
    <row r="510" spans="1:12" hidden="1" outlineLevel="1" x14ac:dyDescent="0.25">
      <c r="A510" s="5" t="s">
        <v>204</v>
      </c>
      <c r="B510" s="93">
        <v>7</v>
      </c>
      <c r="C510" s="93">
        <v>7</v>
      </c>
      <c r="D510" s="93">
        <v>7</v>
      </c>
      <c r="E510" s="93">
        <v>7</v>
      </c>
      <c r="F510" s="93">
        <v>7</v>
      </c>
      <c r="G510" s="93">
        <v>7</v>
      </c>
      <c r="H510" s="93">
        <v>7</v>
      </c>
      <c r="I510" s="93">
        <v>1</v>
      </c>
      <c r="J510" s="93"/>
      <c r="K510" s="93"/>
    </row>
    <row r="511" spans="1:12" hidden="1" outlineLevel="1" x14ac:dyDescent="0.25">
      <c r="A511" s="5" t="s">
        <v>205</v>
      </c>
      <c r="E511" s="78"/>
      <c r="F511" s="78"/>
      <c r="J511" s="93"/>
      <c r="K511" s="93"/>
    </row>
    <row r="512" spans="1:12" hidden="1" outlineLevel="1" x14ac:dyDescent="0.25">
      <c r="A512" s="5" t="s">
        <v>209</v>
      </c>
      <c r="B512" s="19" t="s">
        <v>208</v>
      </c>
      <c r="C512" s="19" t="s">
        <v>220</v>
      </c>
      <c r="D512" s="19" t="s">
        <v>221</v>
      </c>
      <c r="E512" s="19" t="s">
        <v>222</v>
      </c>
      <c r="F512" s="19" t="s">
        <v>223</v>
      </c>
      <c r="G512" s="19" t="s">
        <v>224</v>
      </c>
      <c r="H512" s="19" t="s">
        <v>225</v>
      </c>
      <c r="I512" s="19" t="s">
        <v>226</v>
      </c>
      <c r="J512" s="93"/>
      <c r="K512" s="93"/>
    </row>
    <row r="513" spans="1:12" hidden="1" outlineLevel="1" x14ac:dyDescent="0.25">
      <c r="A513" s="5" t="s">
        <v>237</v>
      </c>
      <c r="B513" s="19">
        <v>11</v>
      </c>
      <c r="C513" s="19">
        <v>1</v>
      </c>
      <c r="D513" s="19">
        <v>1</v>
      </c>
      <c r="E513" s="19">
        <v>1</v>
      </c>
      <c r="F513" s="19">
        <v>1</v>
      </c>
      <c r="G513" s="19">
        <v>1</v>
      </c>
      <c r="H513" s="19">
        <v>1</v>
      </c>
      <c r="I513" s="19">
        <v>1</v>
      </c>
      <c r="J513" s="93"/>
      <c r="K513" s="93"/>
    </row>
    <row r="514" spans="1:12" hidden="1" outlineLevel="1" x14ac:dyDescent="0.25">
      <c r="A514" s="5" t="s">
        <v>238</v>
      </c>
      <c r="B514" s="19">
        <v>1</v>
      </c>
      <c r="C514" s="19">
        <v>1</v>
      </c>
      <c r="D514" s="19">
        <v>1</v>
      </c>
      <c r="E514" s="19">
        <v>1</v>
      </c>
      <c r="F514" s="19">
        <v>1</v>
      </c>
      <c r="G514" s="19">
        <v>1</v>
      </c>
      <c r="H514" s="19">
        <v>1</v>
      </c>
      <c r="I514" s="19">
        <v>17</v>
      </c>
      <c r="J514" s="93"/>
      <c r="K514" s="93"/>
    </row>
    <row r="515" spans="1:12" hidden="1" outlineLevel="1" x14ac:dyDescent="0.25">
      <c r="A515" s="5" t="s">
        <v>232</v>
      </c>
      <c r="B515" s="19">
        <v>1518</v>
      </c>
      <c r="C515" s="19">
        <v>1</v>
      </c>
      <c r="D515" s="19">
        <v>1</v>
      </c>
      <c r="E515" s="19">
        <v>1</v>
      </c>
      <c r="F515" s="19">
        <v>1</v>
      </c>
      <c r="G515" s="19">
        <v>1</v>
      </c>
      <c r="H515" s="19">
        <v>1</v>
      </c>
      <c r="I515" s="19">
        <v>64</v>
      </c>
      <c r="J515" s="93"/>
      <c r="K515" s="93"/>
    </row>
    <row r="516" spans="1:12" ht="16.5" collapsed="1" thickTop="1" thickBot="1" x14ac:dyDescent="0.3">
      <c r="A516" s="9"/>
      <c r="B516" s="92"/>
      <c r="C516" s="92"/>
      <c r="D516" s="92"/>
      <c r="E516" s="92"/>
      <c r="F516" s="92"/>
      <c r="G516" s="92"/>
      <c r="H516" s="92"/>
      <c r="I516" s="92"/>
      <c r="J516" s="92"/>
      <c r="K516" s="92"/>
    </row>
    <row r="517" spans="1:12" ht="16.5" thickTop="1" thickBot="1" x14ac:dyDescent="0.3">
      <c r="A517" s="53" t="s">
        <v>201</v>
      </c>
      <c r="B517" s="53">
        <v>19</v>
      </c>
      <c r="C517" s="54" t="s">
        <v>230</v>
      </c>
      <c r="D517" s="53" t="s">
        <v>343</v>
      </c>
      <c r="E517" s="53"/>
      <c r="F517" s="54" t="s">
        <v>231</v>
      </c>
      <c r="G517" s="53" t="s">
        <v>314</v>
      </c>
      <c r="H517" s="53"/>
      <c r="I517" s="53"/>
      <c r="J517" s="53"/>
      <c r="K517" s="53"/>
      <c r="L517" s="53"/>
    </row>
    <row r="518" spans="1:12" s="82" customFormat="1" ht="195.75" hidden="1" customHeight="1" outlineLevel="1" thickTop="1" x14ac:dyDescent="0.25">
      <c r="A518" s="94" t="s">
        <v>59</v>
      </c>
      <c r="B518" s="120" t="s">
        <v>309</v>
      </c>
      <c r="C518" s="120"/>
      <c r="D518" s="120"/>
      <c r="E518" s="120"/>
      <c r="F518" s="120"/>
      <c r="G518" s="120"/>
      <c r="H518" s="120"/>
      <c r="I518" s="120"/>
      <c r="J518" s="120"/>
      <c r="K518" s="120"/>
      <c r="L518" s="120"/>
    </row>
    <row r="519" spans="1:12" hidden="1" outlineLevel="1" x14ac:dyDescent="0.25">
      <c r="B519" s="93"/>
      <c r="C519" s="93"/>
      <c r="D519" s="93"/>
      <c r="E519" s="93"/>
      <c r="F519" s="93"/>
      <c r="G519" s="93"/>
      <c r="H519" s="93"/>
      <c r="I519" s="93"/>
      <c r="J519" s="93"/>
      <c r="K519" s="93"/>
    </row>
    <row r="520" spans="1:12" hidden="1" outlineLevel="1" x14ac:dyDescent="0.25">
      <c r="A520" s="1" t="s">
        <v>270</v>
      </c>
      <c r="B520" s="93"/>
      <c r="C520" s="44" t="s">
        <v>164</v>
      </c>
      <c r="D520" s="93"/>
      <c r="E520" s="93"/>
      <c r="F520" s="93"/>
      <c r="G520" s="93"/>
      <c r="H520" s="93"/>
      <c r="I520" s="93"/>
      <c r="J520" s="93"/>
      <c r="K520" s="93"/>
    </row>
    <row r="521" spans="1:12" hidden="1" outlineLevel="1" x14ac:dyDescent="0.25">
      <c r="A521" s="5" t="s">
        <v>202</v>
      </c>
      <c r="B521" s="93">
        <v>8</v>
      </c>
      <c r="C521" s="93" t="s">
        <v>290</v>
      </c>
      <c r="D521" s="93">
        <v>450</v>
      </c>
      <c r="E521" s="93" t="s">
        <v>292</v>
      </c>
      <c r="F521" s="93"/>
      <c r="G521" s="93"/>
      <c r="H521" s="93"/>
      <c r="I521" s="93"/>
      <c r="J521" s="93"/>
      <c r="K521" s="93"/>
    </row>
    <row r="522" spans="1:12" hidden="1" outlineLevel="1" x14ac:dyDescent="0.25">
      <c r="A522" s="5" t="s">
        <v>203</v>
      </c>
      <c r="B522" s="93" t="s">
        <v>98</v>
      </c>
      <c r="C522" s="93" t="s">
        <v>291</v>
      </c>
      <c r="D522" s="93">
        <v>0</v>
      </c>
      <c r="E522" s="93"/>
      <c r="F522" s="93"/>
      <c r="G522" s="93"/>
      <c r="H522" s="93"/>
      <c r="I522" s="93"/>
      <c r="J522" s="93"/>
      <c r="K522" s="93"/>
    </row>
    <row r="523" spans="1:12" hidden="1" outlineLevel="1" x14ac:dyDescent="0.25">
      <c r="B523" s="93"/>
      <c r="C523" s="93"/>
      <c r="D523" s="93"/>
      <c r="E523" s="93"/>
      <c r="F523" s="93"/>
      <c r="G523" s="93"/>
      <c r="H523" s="93"/>
      <c r="I523" s="93"/>
      <c r="J523" s="93"/>
      <c r="K523" s="93"/>
    </row>
    <row r="524" spans="1:12" hidden="1" outlineLevel="1" x14ac:dyDescent="0.25">
      <c r="A524" s="1" t="s">
        <v>207</v>
      </c>
      <c r="B524" s="93"/>
      <c r="C524" s="93"/>
      <c r="D524" s="93"/>
      <c r="E524" s="93"/>
      <c r="F524" s="93"/>
      <c r="G524" s="93"/>
      <c r="H524" s="93"/>
      <c r="I524" s="93"/>
      <c r="J524" s="93"/>
      <c r="K524" s="93"/>
    </row>
    <row r="525" spans="1:12" hidden="1" outlineLevel="1" x14ac:dyDescent="0.25">
      <c r="A525" s="5" t="s">
        <v>210</v>
      </c>
      <c r="B525" s="93">
        <v>0</v>
      </c>
      <c r="C525" s="93">
        <f>B525+1</f>
        <v>1</v>
      </c>
      <c r="D525" s="93">
        <f t="shared" ref="D525" si="109">C525+1</f>
        <v>2</v>
      </c>
      <c r="E525" s="93">
        <f t="shared" ref="E525" si="110">D525+1</f>
        <v>3</v>
      </c>
      <c r="F525" s="93">
        <f t="shared" ref="F525" si="111">E525+1</f>
        <v>4</v>
      </c>
      <c r="G525" s="93">
        <f t="shared" ref="G525" si="112">F525+1</f>
        <v>5</v>
      </c>
      <c r="H525" s="93">
        <f t="shared" ref="H525" si="113">G525+1</f>
        <v>6</v>
      </c>
      <c r="I525" s="93">
        <f t="shared" ref="I525" si="114">H525+1</f>
        <v>7</v>
      </c>
      <c r="J525" s="93"/>
      <c r="K525" s="93"/>
      <c r="L525" s="93"/>
    </row>
    <row r="526" spans="1:12" hidden="1" outlineLevel="1" x14ac:dyDescent="0.25">
      <c r="A526" s="5" t="s">
        <v>194</v>
      </c>
      <c r="B526" s="93">
        <v>1</v>
      </c>
      <c r="C526" s="93">
        <v>1</v>
      </c>
      <c r="D526" s="93">
        <v>3</v>
      </c>
      <c r="E526" s="93">
        <v>4</v>
      </c>
      <c r="F526" s="93">
        <v>4</v>
      </c>
      <c r="G526" s="93">
        <v>4</v>
      </c>
      <c r="H526" s="93">
        <v>3</v>
      </c>
      <c r="I526" s="93">
        <v>1</v>
      </c>
      <c r="J526" s="93"/>
      <c r="K526" s="93"/>
    </row>
    <row r="527" spans="1:12" s="1" customFormat="1" hidden="1" outlineLevel="1" x14ac:dyDescent="0.25">
      <c r="A527" s="5" t="s">
        <v>195</v>
      </c>
      <c r="B527" s="93">
        <v>1</v>
      </c>
      <c r="C527" s="93">
        <v>1</v>
      </c>
      <c r="D527" s="93">
        <v>1</v>
      </c>
      <c r="E527" s="93">
        <v>1</v>
      </c>
      <c r="F527" s="93">
        <v>1</v>
      </c>
      <c r="G527" s="93">
        <v>1</v>
      </c>
      <c r="H527" s="93">
        <v>1</v>
      </c>
      <c r="I527" s="93">
        <v>1</v>
      </c>
      <c r="J527" s="93"/>
      <c r="K527" s="93"/>
    </row>
    <row r="528" spans="1:12" hidden="1" outlineLevel="1" x14ac:dyDescent="0.25">
      <c r="A528" s="5" t="s">
        <v>200</v>
      </c>
      <c r="B528" s="93" t="s">
        <v>98</v>
      </c>
      <c r="C528" s="93" t="s">
        <v>98</v>
      </c>
      <c r="D528" s="93" t="s">
        <v>98</v>
      </c>
      <c r="E528" s="93" t="s">
        <v>98</v>
      </c>
      <c r="F528" s="93" t="s">
        <v>98</v>
      </c>
      <c r="G528" s="93" t="s">
        <v>98</v>
      </c>
      <c r="H528" s="93" t="s">
        <v>98</v>
      </c>
      <c r="I528" s="93" t="s">
        <v>98</v>
      </c>
      <c r="J528" s="93"/>
      <c r="K528" s="93"/>
    </row>
    <row r="529" spans="1:12" hidden="1" outlineLevel="1" x14ac:dyDescent="0.25">
      <c r="A529" s="5" t="s">
        <v>196</v>
      </c>
      <c r="B529" s="93" t="s">
        <v>214</v>
      </c>
      <c r="C529" s="93" t="s">
        <v>214</v>
      </c>
      <c r="D529" s="93" t="s">
        <v>214</v>
      </c>
      <c r="E529" s="93" t="s">
        <v>214</v>
      </c>
      <c r="F529" s="93" t="s">
        <v>214</v>
      </c>
      <c r="G529" s="93" t="s">
        <v>214</v>
      </c>
      <c r="H529" s="93" t="s">
        <v>214</v>
      </c>
      <c r="I529" s="93" t="s">
        <v>214</v>
      </c>
      <c r="J529" s="93"/>
      <c r="K529" s="93"/>
    </row>
    <row r="530" spans="1:12" hidden="1" outlineLevel="1" x14ac:dyDescent="0.25">
      <c r="A530" s="5" t="s">
        <v>197</v>
      </c>
      <c r="B530" s="93" t="s">
        <v>215</v>
      </c>
      <c r="C530" s="93" t="s">
        <v>215</v>
      </c>
      <c r="D530" s="93" t="s">
        <v>215</v>
      </c>
      <c r="E530" s="93" t="s">
        <v>215</v>
      </c>
      <c r="F530" s="93" t="s">
        <v>215</v>
      </c>
      <c r="G530" s="93" t="s">
        <v>215</v>
      </c>
      <c r="H530" s="93" t="s">
        <v>215</v>
      </c>
      <c r="I530" s="93" t="s">
        <v>215</v>
      </c>
      <c r="J530" s="93"/>
      <c r="K530" s="93"/>
    </row>
    <row r="531" spans="1:12" hidden="1" outlineLevel="1" x14ac:dyDescent="0.25">
      <c r="A531" s="5" t="s">
        <v>198</v>
      </c>
      <c r="B531" s="93">
        <v>1</v>
      </c>
      <c r="C531" s="93">
        <v>1</v>
      </c>
      <c r="D531" s="93">
        <v>1</v>
      </c>
      <c r="E531" s="93">
        <v>1</v>
      </c>
      <c r="F531" s="93">
        <v>1</v>
      </c>
      <c r="G531" s="93">
        <v>1</v>
      </c>
      <c r="H531" s="93">
        <v>1</v>
      </c>
      <c r="I531" s="93">
        <v>1</v>
      </c>
      <c r="J531" s="93"/>
      <c r="K531" s="93"/>
    </row>
    <row r="532" spans="1:12" hidden="1" outlineLevel="1" x14ac:dyDescent="0.25">
      <c r="A532" s="5" t="s">
        <v>199</v>
      </c>
      <c r="B532" s="93" t="s">
        <v>250</v>
      </c>
      <c r="C532" s="93" t="s">
        <v>250</v>
      </c>
      <c r="D532" s="93" t="s">
        <v>250</v>
      </c>
      <c r="E532" s="93" t="s">
        <v>250</v>
      </c>
      <c r="F532" s="93" t="s">
        <v>250</v>
      </c>
      <c r="G532" s="93" t="s">
        <v>250</v>
      </c>
      <c r="H532" s="93" t="s">
        <v>250</v>
      </c>
      <c r="I532" s="93" t="s">
        <v>250</v>
      </c>
      <c r="J532" s="93"/>
      <c r="K532" s="93"/>
    </row>
    <row r="533" spans="1:12" hidden="1" outlineLevel="1" x14ac:dyDescent="0.25">
      <c r="B533" s="93"/>
      <c r="C533" s="93"/>
      <c r="D533" s="93"/>
      <c r="E533" s="93"/>
      <c r="F533" s="93"/>
      <c r="G533" s="93"/>
      <c r="H533" s="93"/>
      <c r="I533" s="93"/>
      <c r="J533" s="93"/>
      <c r="K533" s="93"/>
    </row>
    <row r="534" spans="1:12" hidden="1" outlineLevel="1" x14ac:dyDescent="0.25">
      <c r="A534" s="1" t="s">
        <v>212</v>
      </c>
      <c r="B534" s="93"/>
      <c r="C534" s="93"/>
      <c r="D534" s="93"/>
      <c r="E534" s="93"/>
      <c r="F534" s="93"/>
      <c r="G534" s="93"/>
      <c r="H534" s="93"/>
      <c r="I534" s="93"/>
      <c r="J534" s="93"/>
      <c r="K534" s="93"/>
    </row>
    <row r="535" spans="1:12" hidden="1" outlineLevel="1" x14ac:dyDescent="0.25">
      <c r="A535" s="5" t="s">
        <v>217</v>
      </c>
      <c r="B535" s="93" t="s">
        <v>218</v>
      </c>
      <c r="C535" s="93" t="s">
        <v>219</v>
      </c>
      <c r="D535" s="93" t="s">
        <v>262</v>
      </c>
      <c r="E535" s="93" t="s">
        <v>261</v>
      </c>
      <c r="F535" s="93" t="s">
        <v>264</v>
      </c>
      <c r="G535" s="93" t="s">
        <v>265</v>
      </c>
      <c r="H535" s="93" t="s">
        <v>266</v>
      </c>
      <c r="I535" s="5" t="s">
        <v>267</v>
      </c>
      <c r="J535" s="93"/>
      <c r="K535" s="93"/>
    </row>
    <row r="536" spans="1:12" hidden="1" outlineLevel="1" x14ac:dyDescent="0.25">
      <c r="A536" s="5" t="s">
        <v>206</v>
      </c>
      <c r="B536" s="93" t="s">
        <v>216</v>
      </c>
      <c r="C536" s="93" t="s">
        <v>216</v>
      </c>
      <c r="D536" s="93" t="s">
        <v>216</v>
      </c>
      <c r="E536" s="93" t="s">
        <v>216</v>
      </c>
      <c r="F536" s="93" t="s">
        <v>216</v>
      </c>
      <c r="G536" s="93" t="s">
        <v>216</v>
      </c>
      <c r="H536" s="93" t="s">
        <v>216</v>
      </c>
      <c r="I536" s="5" t="s">
        <v>216</v>
      </c>
      <c r="J536" s="93"/>
      <c r="K536" s="93"/>
    </row>
    <row r="537" spans="1:12" hidden="1" outlineLevel="1" x14ac:dyDescent="0.25">
      <c r="A537" s="5" t="s">
        <v>204</v>
      </c>
      <c r="B537" s="93">
        <v>7</v>
      </c>
      <c r="C537" s="93">
        <v>7</v>
      </c>
      <c r="D537" s="93">
        <v>7</v>
      </c>
      <c r="E537" s="93">
        <v>7</v>
      </c>
      <c r="F537" s="93">
        <v>7</v>
      </c>
      <c r="G537" s="93">
        <v>7</v>
      </c>
      <c r="H537" s="93">
        <v>7</v>
      </c>
      <c r="I537" s="93">
        <v>1</v>
      </c>
      <c r="J537" s="93"/>
      <c r="K537" s="93"/>
    </row>
    <row r="538" spans="1:12" hidden="1" outlineLevel="1" x14ac:dyDescent="0.25">
      <c r="A538" s="5" t="s">
        <v>205</v>
      </c>
      <c r="E538" s="78"/>
      <c r="F538" s="78"/>
      <c r="J538" s="93"/>
      <c r="K538" s="93"/>
    </row>
    <row r="539" spans="1:12" hidden="1" outlineLevel="1" x14ac:dyDescent="0.25">
      <c r="A539" s="5" t="s">
        <v>209</v>
      </c>
      <c r="B539" s="19" t="s">
        <v>208</v>
      </c>
      <c r="C539" s="19" t="s">
        <v>220</v>
      </c>
      <c r="D539" s="19" t="s">
        <v>221</v>
      </c>
      <c r="E539" s="19" t="s">
        <v>222</v>
      </c>
      <c r="F539" s="19" t="s">
        <v>223</v>
      </c>
      <c r="G539" s="19" t="s">
        <v>224</v>
      </c>
      <c r="H539" s="19" t="s">
        <v>225</v>
      </c>
      <c r="I539" s="19" t="s">
        <v>226</v>
      </c>
      <c r="J539" s="93"/>
      <c r="K539" s="93"/>
    </row>
    <row r="540" spans="1:12" hidden="1" outlineLevel="1" x14ac:dyDescent="0.25">
      <c r="A540" s="5" t="s">
        <v>237</v>
      </c>
      <c r="B540" s="19">
        <v>16</v>
      </c>
      <c r="C540" s="19">
        <v>1</v>
      </c>
      <c r="D540" s="19">
        <v>1</v>
      </c>
      <c r="E540" s="19">
        <v>1</v>
      </c>
      <c r="F540" s="19">
        <v>1</v>
      </c>
      <c r="G540" s="19">
        <v>1</v>
      </c>
      <c r="H540" s="19">
        <v>1</v>
      </c>
      <c r="I540" s="19">
        <v>1</v>
      </c>
      <c r="J540" s="93"/>
      <c r="K540" s="93"/>
    </row>
    <row r="541" spans="1:12" hidden="1" outlineLevel="1" x14ac:dyDescent="0.25">
      <c r="A541" s="5" t="s">
        <v>238</v>
      </c>
      <c r="B541" s="19">
        <v>1</v>
      </c>
      <c r="C541" s="19">
        <v>1</v>
      </c>
      <c r="D541" s="19">
        <v>1</v>
      </c>
      <c r="E541" s="19">
        <v>1</v>
      </c>
      <c r="F541" s="19">
        <v>1</v>
      </c>
      <c r="G541" s="19">
        <v>1</v>
      </c>
      <c r="H541" s="19">
        <v>1</v>
      </c>
      <c r="I541" s="19">
        <v>19</v>
      </c>
      <c r="J541" s="93"/>
      <c r="K541" s="93"/>
    </row>
    <row r="542" spans="1:12" hidden="1" outlineLevel="1" x14ac:dyDescent="0.25">
      <c r="A542" s="5" t="s">
        <v>232</v>
      </c>
      <c r="B542" s="19" t="s">
        <v>310</v>
      </c>
      <c r="C542" s="19">
        <v>1</v>
      </c>
      <c r="D542" s="19">
        <v>1</v>
      </c>
      <c r="E542" s="19">
        <v>1</v>
      </c>
      <c r="F542" s="19">
        <v>1</v>
      </c>
      <c r="G542" s="19">
        <v>1</v>
      </c>
      <c r="H542" s="19">
        <v>1</v>
      </c>
      <c r="I542" s="19">
        <v>64</v>
      </c>
      <c r="J542" s="93"/>
      <c r="K542" s="93"/>
    </row>
    <row r="543" spans="1:12" ht="16.5" collapsed="1" thickTop="1" thickBot="1" x14ac:dyDescent="0.3">
      <c r="A543" s="9"/>
      <c r="B543" s="92"/>
      <c r="C543" s="92"/>
      <c r="D543" s="92"/>
      <c r="E543" s="92"/>
      <c r="F543" s="92"/>
      <c r="G543" s="92"/>
      <c r="H543" s="92"/>
      <c r="I543" s="92"/>
      <c r="J543" s="92"/>
      <c r="K543" s="92"/>
    </row>
    <row r="544" spans="1:12" ht="16.5" thickTop="1" thickBot="1" x14ac:dyDescent="0.3">
      <c r="A544" s="53" t="s">
        <v>201</v>
      </c>
      <c r="B544" s="53">
        <v>20</v>
      </c>
      <c r="C544" s="54" t="s">
        <v>230</v>
      </c>
      <c r="D544" s="53" t="s">
        <v>312</v>
      </c>
      <c r="E544" s="53"/>
      <c r="F544" s="54" t="s">
        <v>231</v>
      </c>
      <c r="G544" s="53" t="s">
        <v>326</v>
      </c>
      <c r="H544" s="53"/>
      <c r="I544" s="53"/>
      <c r="J544" s="53"/>
      <c r="K544" s="53"/>
      <c r="L544" s="53"/>
    </row>
    <row r="545" spans="1:12" s="82" customFormat="1" ht="321.75" hidden="1" customHeight="1" outlineLevel="1" thickTop="1" x14ac:dyDescent="0.25">
      <c r="A545" s="94" t="s">
        <v>59</v>
      </c>
      <c r="B545" s="120" t="s">
        <v>316</v>
      </c>
      <c r="C545" s="120"/>
      <c r="D545" s="120"/>
      <c r="E545" s="120"/>
      <c r="F545" s="120"/>
      <c r="G545" s="120"/>
      <c r="H545" s="120"/>
      <c r="I545" s="120"/>
      <c r="J545" s="120"/>
      <c r="K545" s="120"/>
      <c r="L545" s="120"/>
    </row>
    <row r="546" spans="1:12" hidden="1" outlineLevel="1" x14ac:dyDescent="0.25">
      <c r="B546" s="93"/>
      <c r="C546" s="93"/>
      <c r="D546" s="93"/>
      <c r="E546" s="93"/>
      <c r="F546" s="93"/>
      <c r="G546" s="93"/>
      <c r="H546" s="93"/>
      <c r="I546" s="93"/>
      <c r="J546" s="93"/>
      <c r="K546" s="93"/>
    </row>
    <row r="547" spans="1:12" hidden="1" outlineLevel="1" x14ac:dyDescent="0.25">
      <c r="A547" s="1" t="s">
        <v>270</v>
      </c>
      <c r="B547" s="93"/>
      <c r="C547" s="44" t="s">
        <v>164</v>
      </c>
      <c r="D547" s="93"/>
      <c r="E547" s="93"/>
      <c r="F547" s="93"/>
      <c r="G547" s="93"/>
      <c r="H547" s="93"/>
      <c r="I547" s="93"/>
      <c r="J547" s="93"/>
      <c r="K547" s="93"/>
    </row>
    <row r="548" spans="1:12" hidden="1" outlineLevel="1" x14ac:dyDescent="0.25">
      <c r="A548" s="5" t="s">
        <v>202</v>
      </c>
      <c r="B548" s="93">
        <v>8</v>
      </c>
      <c r="C548" s="93" t="s">
        <v>290</v>
      </c>
      <c r="D548" s="93">
        <v>1000</v>
      </c>
      <c r="E548" s="93" t="s">
        <v>292</v>
      </c>
      <c r="F548" s="93"/>
      <c r="G548" s="93"/>
      <c r="H548" s="93"/>
      <c r="I548" s="93"/>
      <c r="J548" s="93"/>
      <c r="K548" s="93"/>
    </row>
    <row r="549" spans="1:12" hidden="1" outlineLevel="1" x14ac:dyDescent="0.25">
      <c r="A549" s="5" t="s">
        <v>203</v>
      </c>
      <c r="B549" s="93" t="s">
        <v>98</v>
      </c>
      <c r="C549" s="93" t="s">
        <v>291</v>
      </c>
      <c r="D549" s="93">
        <v>0</v>
      </c>
      <c r="E549" s="93" t="s">
        <v>317</v>
      </c>
      <c r="F549" s="93">
        <v>0</v>
      </c>
      <c r="G549" s="93"/>
      <c r="H549" s="93"/>
      <c r="I549" s="93"/>
      <c r="J549" s="93"/>
      <c r="K549" s="93"/>
    </row>
    <row r="550" spans="1:12" hidden="1" outlineLevel="1" x14ac:dyDescent="0.25">
      <c r="B550" s="93"/>
      <c r="C550" s="93"/>
      <c r="D550" s="93"/>
      <c r="E550" s="93"/>
      <c r="F550" s="93"/>
      <c r="G550" s="93"/>
      <c r="H550" s="93"/>
      <c r="I550" s="93"/>
      <c r="J550" s="93"/>
      <c r="K550" s="93"/>
    </row>
    <row r="551" spans="1:12" hidden="1" outlineLevel="1" x14ac:dyDescent="0.25">
      <c r="A551" s="1" t="s">
        <v>207</v>
      </c>
      <c r="B551" s="93"/>
      <c r="C551" s="93"/>
      <c r="D551" s="93"/>
      <c r="E551" s="93"/>
      <c r="F551" s="93"/>
      <c r="G551" s="93"/>
      <c r="H551" s="93"/>
      <c r="I551" s="93"/>
      <c r="J551" s="93"/>
      <c r="K551" s="93"/>
    </row>
    <row r="552" spans="1:12" hidden="1" outlineLevel="1" x14ac:dyDescent="0.25">
      <c r="A552" s="5" t="s">
        <v>210</v>
      </c>
      <c r="B552" s="93">
        <v>0</v>
      </c>
      <c r="C552" s="93">
        <f>B552+1</f>
        <v>1</v>
      </c>
      <c r="D552" s="93">
        <f t="shared" ref="D552" si="115">C552+1</f>
        <v>2</v>
      </c>
      <c r="E552" s="93">
        <f t="shared" ref="E552" si="116">D552+1</f>
        <v>3</v>
      </c>
      <c r="F552" s="93">
        <f t="shared" ref="F552" si="117">E552+1</f>
        <v>4</v>
      </c>
      <c r="G552" s="93">
        <f t="shared" ref="G552" si="118">F552+1</f>
        <v>5</v>
      </c>
      <c r="H552" s="93">
        <f t="shared" ref="H552" si="119">G552+1</f>
        <v>6</v>
      </c>
      <c r="I552" s="93">
        <f t="shared" ref="I552" si="120">H552+1</f>
        <v>7</v>
      </c>
      <c r="J552" s="93"/>
      <c r="K552" s="93"/>
      <c r="L552" s="93"/>
    </row>
    <row r="553" spans="1:12" hidden="1" outlineLevel="1" x14ac:dyDescent="0.25">
      <c r="A553" s="5" t="s">
        <v>194</v>
      </c>
      <c r="B553" s="93">
        <v>1</v>
      </c>
      <c r="C553" s="93">
        <v>1</v>
      </c>
      <c r="D553" s="93">
        <v>3</v>
      </c>
      <c r="E553" s="93">
        <v>4</v>
      </c>
      <c r="F553" s="93">
        <v>4</v>
      </c>
      <c r="G553" s="93">
        <v>4</v>
      </c>
      <c r="H553" s="93">
        <v>3</v>
      </c>
      <c r="I553" s="93">
        <v>1</v>
      </c>
      <c r="J553" s="93"/>
      <c r="K553" s="93"/>
    </row>
    <row r="554" spans="1:12" s="1" customFormat="1" hidden="1" outlineLevel="1" x14ac:dyDescent="0.25">
      <c r="A554" s="5" t="s">
        <v>195</v>
      </c>
      <c r="B554" s="93">
        <v>1</v>
      </c>
      <c r="C554" s="93">
        <v>1</v>
      </c>
      <c r="D554" s="93">
        <v>1</v>
      </c>
      <c r="E554" s="93">
        <v>1</v>
      </c>
      <c r="F554" s="93">
        <v>1</v>
      </c>
      <c r="G554" s="93">
        <v>1</v>
      </c>
      <c r="H554" s="93">
        <v>1</v>
      </c>
      <c r="I554" s="93">
        <v>1</v>
      </c>
      <c r="J554" s="93"/>
      <c r="K554" s="93"/>
    </row>
    <row r="555" spans="1:12" hidden="1" outlineLevel="1" x14ac:dyDescent="0.25">
      <c r="A555" s="5" t="s">
        <v>200</v>
      </c>
      <c r="B555" s="93" t="s">
        <v>98</v>
      </c>
      <c r="C555" s="93" t="s">
        <v>98</v>
      </c>
      <c r="D555" s="93" t="s">
        <v>98</v>
      </c>
      <c r="E555" s="93" t="s">
        <v>98</v>
      </c>
      <c r="F555" s="93" t="s">
        <v>98</v>
      </c>
      <c r="G555" s="93" t="s">
        <v>98</v>
      </c>
      <c r="H555" s="93" t="s">
        <v>98</v>
      </c>
      <c r="I555" s="93" t="s">
        <v>98</v>
      </c>
      <c r="J555" s="93"/>
      <c r="K555" s="93"/>
    </row>
    <row r="556" spans="1:12" hidden="1" outlineLevel="1" x14ac:dyDescent="0.25">
      <c r="A556" s="5" t="s">
        <v>196</v>
      </c>
      <c r="B556" s="93" t="s">
        <v>214</v>
      </c>
      <c r="C556" s="93" t="s">
        <v>214</v>
      </c>
      <c r="D556" s="93" t="s">
        <v>214</v>
      </c>
      <c r="E556" s="93" t="s">
        <v>214</v>
      </c>
      <c r="F556" s="93" t="s">
        <v>214</v>
      </c>
      <c r="G556" s="93" t="s">
        <v>214</v>
      </c>
      <c r="H556" s="93" t="s">
        <v>214</v>
      </c>
      <c r="I556" s="93" t="s">
        <v>214</v>
      </c>
      <c r="J556" s="93"/>
      <c r="K556" s="93"/>
    </row>
    <row r="557" spans="1:12" hidden="1" outlineLevel="1" x14ac:dyDescent="0.25">
      <c r="A557" s="5" t="s">
        <v>197</v>
      </c>
      <c r="B557" s="93" t="s">
        <v>215</v>
      </c>
      <c r="C557" s="93" t="s">
        <v>215</v>
      </c>
      <c r="D557" s="93" t="s">
        <v>215</v>
      </c>
      <c r="E557" s="93" t="s">
        <v>215</v>
      </c>
      <c r="F557" s="93" t="s">
        <v>215</v>
      </c>
      <c r="G557" s="93" t="s">
        <v>215</v>
      </c>
      <c r="H557" s="93" t="s">
        <v>215</v>
      </c>
      <c r="I557" s="93" t="s">
        <v>215</v>
      </c>
      <c r="J557" s="93"/>
      <c r="K557" s="93"/>
    </row>
    <row r="558" spans="1:12" hidden="1" outlineLevel="1" x14ac:dyDescent="0.25">
      <c r="A558" s="5" t="s">
        <v>198</v>
      </c>
      <c r="B558" s="93">
        <v>1</v>
      </c>
      <c r="C558" s="93">
        <v>1</v>
      </c>
      <c r="D558" s="93">
        <v>1</v>
      </c>
      <c r="E558" s="93">
        <v>1</v>
      </c>
      <c r="F558" s="93">
        <v>1</v>
      </c>
      <c r="G558" s="93">
        <v>1</v>
      </c>
      <c r="H558" s="93">
        <v>1</v>
      </c>
      <c r="I558" s="93">
        <v>1</v>
      </c>
      <c r="J558" s="93"/>
      <c r="K558" s="93"/>
    </row>
    <row r="559" spans="1:12" hidden="1" outlineLevel="1" x14ac:dyDescent="0.25">
      <c r="A559" s="5" t="s">
        <v>199</v>
      </c>
      <c r="B559" s="93" t="s">
        <v>250</v>
      </c>
      <c r="C559" s="93" t="s">
        <v>250</v>
      </c>
      <c r="D559" s="93" t="s">
        <v>250</v>
      </c>
      <c r="E559" s="93" t="s">
        <v>250</v>
      </c>
      <c r="F559" s="93" t="s">
        <v>250</v>
      </c>
      <c r="G559" s="93" t="s">
        <v>250</v>
      </c>
      <c r="H559" s="93" t="s">
        <v>250</v>
      </c>
      <c r="I559" s="93" t="s">
        <v>250</v>
      </c>
      <c r="J559" s="93"/>
      <c r="K559" s="93"/>
    </row>
    <row r="560" spans="1:12" hidden="1" outlineLevel="1" x14ac:dyDescent="0.25">
      <c r="B560" s="93"/>
      <c r="C560" s="93"/>
      <c r="D560" s="93"/>
      <c r="E560" s="93"/>
      <c r="F560" s="93"/>
      <c r="G560" s="93"/>
      <c r="H560" s="93"/>
      <c r="I560" s="93"/>
      <c r="J560" s="93"/>
      <c r="K560" s="93"/>
    </row>
    <row r="561" spans="1:12" hidden="1" outlineLevel="1" x14ac:dyDescent="0.25">
      <c r="A561" s="1" t="s">
        <v>212</v>
      </c>
      <c r="B561" s="93"/>
      <c r="C561" s="93"/>
      <c r="D561" s="93"/>
      <c r="E561" s="93"/>
      <c r="F561" s="93"/>
      <c r="G561" s="93"/>
      <c r="H561" s="93"/>
      <c r="I561" s="93"/>
      <c r="J561" s="93"/>
      <c r="K561" s="93"/>
    </row>
    <row r="562" spans="1:12" hidden="1" outlineLevel="1" x14ac:dyDescent="0.25">
      <c r="A562" s="5" t="s">
        <v>217</v>
      </c>
      <c r="B562" s="93" t="s">
        <v>218</v>
      </c>
      <c r="C562" s="93" t="s">
        <v>219</v>
      </c>
      <c r="D562" s="93" t="s">
        <v>262</v>
      </c>
      <c r="E562" s="93" t="s">
        <v>261</v>
      </c>
      <c r="F562" s="93" t="s">
        <v>264</v>
      </c>
      <c r="G562" s="93" t="s">
        <v>265</v>
      </c>
      <c r="H562" s="93" t="s">
        <v>266</v>
      </c>
      <c r="I562" s="5" t="s">
        <v>267</v>
      </c>
      <c r="J562" s="93"/>
      <c r="K562" s="93"/>
    </row>
    <row r="563" spans="1:12" hidden="1" outlineLevel="1" x14ac:dyDescent="0.25">
      <c r="A563" s="5" t="s">
        <v>206</v>
      </c>
      <c r="B563" s="93" t="s">
        <v>216</v>
      </c>
      <c r="C563" s="93" t="s">
        <v>216</v>
      </c>
      <c r="D563" s="93" t="s">
        <v>216</v>
      </c>
      <c r="E563" s="93" t="s">
        <v>216</v>
      </c>
      <c r="F563" s="93" t="s">
        <v>216</v>
      </c>
      <c r="G563" s="93" t="s">
        <v>216</v>
      </c>
      <c r="H563" s="93" t="s">
        <v>216</v>
      </c>
      <c r="I563" s="5" t="s">
        <v>216</v>
      </c>
      <c r="J563" s="93"/>
      <c r="K563" s="93"/>
    </row>
    <row r="564" spans="1:12" hidden="1" outlineLevel="1" x14ac:dyDescent="0.25">
      <c r="A564" s="5" t="s">
        <v>204</v>
      </c>
      <c r="B564" s="93">
        <v>7</v>
      </c>
      <c r="C564" s="93"/>
      <c r="D564" s="93"/>
      <c r="E564" s="93"/>
      <c r="F564" s="93"/>
      <c r="G564" s="93"/>
      <c r="H564" s="93"/>
      <c r="I564" s="93">
        <v>1</v>
      </c>
      <c r="J564" s="93"/>
      <c r="K564" s="93"/>
    </row>
    <row r="565" spans="1:12" hidden="1" outlineLevel="1" x14ac:dyDescent="0.25">
      <c r="A565" s="5" t="s">
        <v>205</v>
      </c>
      <c r="E565" s="78"/>
      <c r="F565" s="78"/>
      <c r="J565" s="93"/>
      <c r="K565" s="93"/>
    </row>
    <row r="566" spans="1:12" hidden="1" outlineLevel="1" x14ac:dyDescent="0.25">
      <c r="A566" s="5" t="s">
        <v>209</v>
      </c>
      <c r="B566" s="19" t="s">
        <v>208</v>
      </c>
      <c r="C566" s="19" t="s">
        <v>220</v>
      </c>
      <c r="D566" s="19" t="s">
        <v>221</v>
      </c>
      <c r="E566" s="19" t="s">
        <v>222</v>
      </c>
      <c r="F566" s="19" t="s">
        <v>223</v>
      </c>
      <c r="G566" s="19" t="s">
        <v>224</v>
      </c>
      <c r="H566" s="19" t="s">
        <v>225</v>
      </c>
      <c r="I566" s="19" t="s">
        <v>226</v>
      </c>
      <c r="J566" s="93"/>
      <c r="K566" s="93"/>
    </row>
    <row r="567" spans="1:12" hidden="1" outlineLevel="1" x14ac:dyDescent="0.25">
      <c r="A567" s="5" t="s">
        <v>237</v>
      </c>
      <c r="B567" s="19">
        <v>3</v>
      </c>
      <c r="C567" s="19"/>
      <c r="D567" s="19"/>
      <c r="E567" s="19"/>
      <c r="F567" s="19"/>
      <c r="G567" s="19"/>
      <c r="H567" s="19"/>
      <c r="I567" s="19">
        <v>3</v>
      </c>
      <c r="J567" s="93"/>
      <c r="K567" s="93"/>
    </row>
    <row r="568" spans="1:12" hidden="1" outlineLevel="1" x14ac:dyDescent="0.25">
      <c r="A568" s="5" t="s">
        <v>238</v>
      </c>
      <c r="B568" s="19">
        <v>3</v>
      </c>
      <c r="C568" s="19">
        <v>2</v>
      </c>
      <c r="D568" s="19">
        <v>2</v>
      </c>
      <c r="E568" s="19">
        <v>2</v>
      </c>
      <c r="F568" s="19">
        <v>2</v>
      </c>
      <c r="G568" s="19">
        <v>2</v>
      </c>
      <c r="H568" s="19">
        <v>2</v>
      </c>
      <c r="I568" s="19">
        <v>3</v>
      </c>
      <c r="J568" s="93"/>
      <c r="K568" s="93"/>
    </row>
    <row r="569" spans="1:12" hidden="1" outlineLevel="1" x14ac:dyDescent="0.25">
      <c r="A569" s="5" t="s">
        <v>232</v>
      </c>
      <c r="B569" s="19">
        <v>64</v>
      </c>
      <c r="C569" s="19"/>
      <c r="D569" s="19"/>
      <c r="E569" s="19"/>
      <c r="F569" s="19"/>
      <c r="G569" s="19"/>
      <c r="H569" s="19"/>
      <c r="I569" s="19">
        <v>64</v>
      </c>
      <c r="J569" s="93"/>
      <c r="K569" s="93"/>
    </row>
    <row r="570" spans="1:12" ht="16.5" collapsed="1" thickTop="1" thickBot="1" x14ac:dyDescent="0.3">
      <c r="A570" s="9"/>
      <c r="B570" s="92"/>
      <c r="C570" s="92"/>
      <c r="D570" s="92"/>
      <c r="E570" s="92"/>
      <c r="F570" s="92"/>
      <c r="G570" s="92"/>
      <c r="H570" s="92"/>
      <c r="I570" s="92"/>
      <c r="J570" s="92"/>
      <c r="K570" s="92"/>
    </row>
    <row r="571" spans="1:12" ht="16.5" thickTop="1" thickBot="1" x14ac:dyDescent="0.3">
      <c r="A571" s="53" t="s">
        <v>201</v>
      </c>
      <c r="B571" s="53">
        <v>21</v>
      </c>
      <c r="C571" s="54" t="s">
        <v>230</v>
      </c>
      <c r="D571" s="53" t="s">
        <v>312</v>
      </c>
      <c r="E571" s="53"/>
      <c r="F571" s="54" t="s">
        <v>231</v>
      </c>
      <c r="G571" s="53" t="s">
        <v>318</v>
      </c>
      <c r="H571" s="53"/>
      <c r="I571" s="53"/>
      <c r="J571" s="53"/>
      <c r="K571" s="53"/>
      <c r="L571" s="53"/>
    </row>
    <row r="572" spans="1:12" s="82" customFormat="1" ht="338.25" hidden="1" customHeight="1" outlineLevel="1" thickTop="1" x14ac:dyDescent="0.25">
      <c r="A572" s="94" t="s">
        <v>59</v>
      </c>
      <c r="B572" s="120" t="s">
        <v>319</v>
      </c>
      <c r="C572" s="120"/>
      <c r="D572" s="120"/>
      <c r="E572" s="120"/>
      <c r="F572" s="120"/>
      <c r="G572" s="120"/>
      <c r="H572" s="120"/>
      <c r="I572" s="120"/>
      <c r="J572" s="120"/>
      <c r="K572" s="120"/>
      <c r="L572" s="120"/>
    </row>
    <row r="573" spans="1:12" hidden="1" outlineLevel="1" x14ac:dyDescent="0.25">
      <c r="B573" s="93"/>
      <c r="C573" s="93"/>
      <c r="D573" s="93"/>
      <c r="E573" s="93"/>
      <c r="F573" s="93"/>
      <c r="G573" s="93"/>
      <c r="H573" s="93"/>
      <c r="I573" s="93"/>
      <c r="J573" s="93"/>
      <c r="K573" s="93"/>
    </row>
    <row r="574" spans="1:12" hidden="1" outlineLevel="1" x14ac:dyDescent="0.25">
      <c r="A574" s="1" t="s">
        <v>270</v>
      </c>
      <c r="B574" s="93"/>
      <c r="C574" s="44" t="s">
        <v>164</v>
      </c>
      <c r="D574" s="93"/>
      <c r="E574" s="93"/>
      <c r="F574" s="93"/>
      <c r="G574" s="93"/>
      <c r="H574" s="93"/>
      <c r="I574" s="93"/>
      <c r="J574" s="93"/>
      <c r="K574" s="93"/>
    </row>
    <row r="575" spans="1:12" hidden="1" outlineLevel="1" x14ac:dyDescent="0.25">
      <c r="A575" s="5" t="s">
        <v>202</v>
      </c>
      <c r="B575" s="93">
        <v>8</v>
      </c>
      <c r="C575" s="93" t="s">
        <v>290</v>
      </c>
      <c r="D575" s="93">
        <v>1000</v>
      </c>
      <c r="E575" s="93" t="s">
        <v>292</v>
      </c>
      <c r="F575" s="93"/>
      <c r="G575" s="93"/>
      <c r="H575" s="93"/>
      <c r="I575" s="93"/>
      <c r="J575" s="93"/>
      <c r="K575" s="93"/>
    </row>
    <row r="576" spans="1:12" hidden="1" outlineLevel="1" x14ac:dyDescent="0.25">
      <c r="A576" s="5" t="s">
        <v>203</v>
      </c>
      <c r="B576" s="93" t="s">
        <v>98</v>
      </c>
      <c r="C576" s="93" t="s">
        <v>291</v>
      </c>
      <c r="D576" s="93">
        <v>0</v>
      </c>
      <c r="E576" s="93" t="s">
        <v>317</v>
      </c>
      <c r="F576" s="93">
        <v>1</v>
      </c>
      <c r="G576" s="93"/>
      <c r="H576" s="93"/>
      <c r="I576" s="93"/>
      <c r="J576" s="93"/>
      <c r="K576" s="93"/>
    </row>
    <row r="577" spans="1:12" hidden="1" outlineLevel="1" x14ac:dyDescent="0.25">
      <c r="B577" s="93"/>
      <c r="C577" s="93"/>
      <c r="D577" s="93"/>
      <c r="E577" s="93"/>
      <c r="F577" s="93"/>
      <c r="G577" s="93"/>
      <c r="H577" s="93"/>
      <c r="I577" s="93"/>
      <c r="J577" s="93"/>
      <c r="K577" s="93"/>
    </row>
    <row r="578" spans="1:12" hidden="1" outlineLevel="1" x14ac:dyDescent="0.25">
      <c r="A578" s="1" t="s">
        <v>207</v>
      </c>
      <c r="B578" s="93"/>
      <c r="C578" s="93"/>
      <c r="D578" s="93"/>
      <c r="E578" s="93"/>
      <c r="F578" s="93"/>
      <c r="G578" s="93"/>
      <c r="H578" s="93"/>
      <c r="I578" s="93"/>
      <c r="J578" s="93"/>
      <c r="K578" s="93"/>
    </row>
    <row r="579" spans="1:12" hidden="1" outlineLevel="1" x14ac:dyDescent="0.25">
      <c r="A579" s="5" t="s">
        <v>210</v>
      </c>
      <c r="B579" s="93">
        <v>0</v>
      </c>
      <c r="C579" s="93">
        <f>B579+1</f>
        <v>1</v>
      </c>
      <c r="D579" s="93">
        <f t="shared" ref="D579" si="121">C579+1</f>
        <v>2</v>
      </c>
      <c r="E579" s="93">
        <f t="shared" ref="E579" si="122">D579+1</f>
        <v>3</v>
      </c>
      <c r="F579" s="93">
        <f t="shared" ref="F579" si="123">E579+1</f>
        <v>4</v>
      </c>
      <c r="G579" s="93">
        <f t="shared" ref="G579" si="124">F579+1</f>
        <v>5</v>
      </c>
      <c r="H579" s="93">
        <f t="shared" ref="H579" si="125">G579+1</f>
        <v>6</v>
      </c>
      <c r="I579" s="93">
        <f t="shared" ref="I579" si="126">H579+1</f>
        <v>7</v>
      </c>
      <c r="J579" s="93"/>
      <c r="K579" s="93"/>
      <c r="L579" s="93"/>
    </row>
    <row r="580" spans="1:12" hidden="1" outlineLevel="1" x14ac:dyDescent="0.25">
      <c r="A580" s="5" t="s">
        <v>194</v>
      </c>
      <c r="B580" s="93">
        <v>1</v>
      </c>
      <c r="C580" s="93">
        <v>1</v>
      </c>
      <c r="D580" s="93">
        <v>3</v>
      </c>
      <c r="E580" s="93">
        <v>4</v>
      </c>
      <c r="F580" s="93">
        <v>4</v>
      </c>
      <c r="G580" s="93">
        <v>4</v>
      </c>
      <c r="H580" s="93">
        <v>3</v>
      </c>
      <c r="I580" s="93">
        <v>1</v>
      </c>
      <c r="J580" s="93"/>
      <c r="K580" s="93"/>
    </row>
    <row r="581" spans="1:12" s="1" customFormat="1" hidden="1" outlineLevel="1" x14ac:dyDescent="0.25">
      <c r="A581" s="5" t="s">
        <v>195</v>
      </c>
      <c r="B581" s="93">
        <v>1</v>
      </c>
      <c r="C581" s="93">
        <v>1</v>
      </c>
      <c r="D581" s="93">
        <v>1</v>
      </c>
      <c r="E581" s="93">
        <v>1</v>
      </c>
      <c r="F581" s="93">
        <v>1</v>
      </c>
      <c r="G581" s="93">
        <v>1</v>
      </c>
      <c r="H581" s="93">
        <v>1</v>
      </c>
      <c r="I581" s="93">
        <v>1</v>
      </c>
      <c r="J581" s="93"/>
      <c r="K581" s="93"/>
    </row>
    <row r="582" spans="1:12" hidden="1" outlineLevel="1" x14ac:dyDescent="0.25">
      <c r="A582" s="5" t="s">
        <v>200</v>
      </c>
      <c r="B582" s="93" t="s">
        <v>98</v>
      </c>
      <c r="C582" s="93" t="s">
        <v>98</v>
      </c>
      <c r="D582" s="93" t="s">
        <v>98</v>
      </c>
      <c r="E582" s="93" t="s">
        <v>98</v>
      </c>
      <c r="F582" s="93" t="s">
        <v>98</v>
      </c>
      <c r="G582" s="93" t="s">
        <v>98</v>
      </c>
      <c r="H582" s="93" t="s">
        <v>98</v>
      </c>
      <c r="I582" s="93" t="s">
        <v>98</v>
      </c>
      <c r="J582" s="93"/>
      <c r="K582" s="93"/>
    </row>
    <row r="583" spans="1:12" hidden="1" outlineLevel="1" x14ac:dyDescent="0.25">
      <c r="A583" s="5" t="s">
        <v>196</v>
      </c>
      <c r="B583" s="93" t="s">
        <v>214</v>
      </c>
      <c r="C583" s="93" t="s">
        <v>214</v>
      </c>
      <c r="D583" s="93" t="s">
        <v>214</v>
      </c>
      <c r="E583" s="93" t="s">
        <v>214</v>
      </c>
      <c r="F583" s="93" t="s">
        <v>214</v>
      </c>
      <c r="G583" s="93" t="s">
        <v>214</v>
      </c>
      <c r="H583" s="93" t="s">
        <v>214</v>
      </c>
      <c r="I583" s="93" t="s">
        <v>214</v>
      </c>
      <c r="J583" s="93"/>
      <c r="K583" s="93"/>
    </row>
    <row r="584" spans="1:12" hidden="1" outlineLevel="1" x14ac:dyDescent="0.25">
      <c r="A584" s="5" t="s">
        <v>197</v>
      </c>
      <c r="B584" s="93" t="s">
        <v>215</v>
      </c>
      <c r="C584" s="93" t="s">
        <v>215</v>
      </c>
      <c r="D584" s="93" t="s">
        <v>215</v>
      </c>
      <c r="E584" s="93" t="s">
        <v>215</v>
      </c>
      <c r="F584" s="93" t="s">
        <v>215</v>
      </c>
      <c r="G584" s="93" t="s">
        <v>215</v>
      </c>
      <c r="H584" s="93" t="s">
        <v>215</v>
      </c>
      <c r="I584" s="93" t="s">
        <v>215</v>
      </c>
      <c r="J584" s="93"/>
      <c r="K584" s="93"/>
    </row>
    <row r="585" spans="1:12" hidden="1" outlineLevel="1" x14ac:dyDescent="0.25">
      <c r="A585" s="5" t="s">
        <v>198</v>
      </c>
      <c r="B585" s="93">
        <v>1</v>
      </c>
      <c r="C585" s="93">
        <v>1</v>
      </c>
      <c r="D585" s="93">
        <v>1</v>
      </c>
      <c r="E585" s="93">
        <v>1</v>
      </c>
      <c r="F585" s="93">
        <v>1</v>
      </c>
      <c r="G585" s="93">
        <v>1</v>
      </c>
      <c r="H585" s="93">
        <v>1</v>
      </c>
      <c r="I585" s="93">
        <v>1</v>
      </c>
      <c r="J585" s="93"/>
      <c r="K585" s="93"/>
    </row>
    <row r="586" spans="1:12" hidden="1" outlineLevel="1" x14ac:dyDescent="0.25">
      <c r="A586" s="5" t="s">
        <v>199</v>
      </c>
      <c r="B586" s="93" t="s">
        <v>250</v>
      </c>
      <c r="C586" s="93" t="s">
        <v>250</v>
      </c>
      <c r="D586" s="93" t="s">
        <v>250</v>
      </c>
      <c r="E586" s="93" t="s">
        <v>250</v>
      </c>
      <c r="F586" s="93" t="s">
        <v>250</v>
      </c>
      <c r="G586" s="93" t="s">
        <v>250</v>
      </c>
      <c r="H586" s="93" t="s">
        <v>250</v>
      </c>
      <c r="I586" s="93" t="s">
        <v>250</v>
      </c>
      <c r="J586" s="93"/>
      <c r="K586" s="93"/>
    </row>
    <row r="587" spans="1:12" hidden="1" outlineLevel="1" x14ac:dyDescent="0.25">
      <c r="B587" s="93"/>
      <c r="C587" s="93"/>
      <c r="D587" s="93"/>
      <c r="E587" s="93"/>
      <c r="F587" s="93"/>
      <c r="G587" s="93"/>
      <c r="H587" s="93"/>
      <c r="I587" s="93"/>
      <c r="J587" s="93"/>
      <c r="K587" s="93"/>
    </row>
    <row r="588" spans="1:12" hidden="1" outlineLevel="1" x14ac:dyDescent="0.25">
      <c r="A588" s="1" t="s">
        <v>212</v>
      </c>
      <c r="B588" s="93"/>
      <c r="C588" s="93"/>
      <c r="D588" s="93"/>
      <c r="E588" s="93"/>
      <c r="F588" s="93"/>
      <c r="G588" s="93"/>
      <c r="H588" s="93"/>
      <c r="I588" s="93"/>
      <c r="J588" s="93"/>
      <c r="K588" s="93"/>
    </row>
    <row r="589" spans="1:12" hidden="1" outlineLevel="1" x14ac:dyDescent="0.25">
      <c r="A589" s="5" t="s">
        <v>217</v>
      </c>
      <c r="B589" s="93" t="s">
        <v>218</v>
      </c>
      <c r="C589" s="93" t="s">
        <v>219</v>
      </c>
      <c r="D589" s="93" t="s">
        <v>262</v>
      </c>
      <c r="E589" s="93" t="s">
        <v>261</v>
      </c>
      <c r="F589" s="93" t="s">
        <v>264</v>
      </c>
      <c r="G589" s="93" t="s">
        <v>265</v>
      </c>
      <c r="H589" s="93" t="s">
        <v>266</v>
      </c>
      <c r="I589" s="5" t="s">
        <v>267</v>
      </c>
      <c r="J589" s="93"/>
      <c r="K589" s="93"/>
    </row>
    <row r="590" spans="1:12" hidden="1" outlineLevel="1" x14ac:dyDescent="0.25">
      <c r="A590" s="5" t="s">
        <v>206</v>
      </c>
      <c r="B590" s="93" t="s">
        <v>216</v>
      </c>
      <c r="C590" s="93" t="s">
        <v>216</v>
      </c>
      <c r="D590" s="93" t="s">
        <v>216</v>
      </c>
      <c r="E590" s="93" t="s">
        <v>216</v>
      </c>
      <c r="F590" s="93" t="s">
        <v>216</v>
      </c>
      <c r="G590" s="93" t="s">
        <v>216</v>
      </c>
      <c r="H590" s="93" t="s">
        <v>216</v>
      </c>
      <c r="I590" s="5" t="s">
        <v>216</v>
      </c>
      <c r="J590" s="93"/>
      <c r="K590" s="93"/>
    </row>
    <row r="591" spans="1:12" hidden="1" outlineLevel="1" x14ac:dyDescent="0.25">
      <c r="A591" s="5" t="s">
        <v>204</v>
      </c>
      <c r="B591" s="93">
        <v>7</v>
      </c>
      <c r="C591" s="93"/>
      <c r="D591" s="93"/>
      <c r="E591" s="93"/>
      <c r="F591" s="93"/>
      <c r="G591" s="93"/>
      <c r="H591" s="93"/>
      <c r="I591" s="93">
        <v>1</v>
      </c>
      <c r="J591" s="93"/>
      <c r="K591" s="93"/>
    </row>
    <row r="592" spans="1:12" hidden="1" outlineLevel="1" x14ac:dyDescent="0.25">
      <c r="A592" s="5" t="s">
        <v>205</v>
      </c>
      <c r="E592" s="78"/>
      <c r="F592" s="78"/>
      <c r="J592" s="93"/>
      <c r="K592" s="93"/>
    </row>
    <row r="593" spans="1:12" hidden="1" outlineLevel="1" x14ac:dyDescent="0.25">
      <c r="A593" s="5" t="s">
        <v>209</v>
      </c>
      <c r="B593" s="19" t="s">
        <v>208</v>
      </c>
      <c r="C593" s="19" t="s">
        <v>220</v>
      </c>
      <c r="D593" s="19" t="s">
        <v>221</v>
      </c>
      <c r="E593" s="19" t="s">
        <v>222</v>
      </c>
      <c r="F593" s="19" t="s">
        <v>223</v>
      </c>
      <c r="G593" s="19" t="s">
        <v>224</v>
      </c>
      <c r="H593" s="19" t="s">
        <v>225</v>
      </c>
      <c r="I593" s="19" t="s">
        <v>226</v>
      </c>
      <c r="J593" s="93"/>
      <c r="K593" s="93"/>
    </row>
    <row r="594" spans="1:12" hidden="1" outlineLevel="1" x14ac:dyDescent="0.25">
      <c r="A594" s="5" t="s">
        <v>237</v>
      </c>
      <c r="B594" s="19">
        <v>3</v>
      </c>
      <c r="C594" s="19"/>
      <c r="D594" s="19"/>
      <c r="E594" s="19"/>
      <c r="F594" s="19"/>
      <c r="G594" s="19"/>
      <c r="H594" s="19"/>
      <c r="I594" s="19">
        <v>3</v>
      </c>
      <c r="J594" s="93"/>
      <c r="K594" s="93"/>
    </row>
    <row r="595" spans="1:12" hidden="1" outlineLevel="1" x14ac:dyDescent="0.25">
      <c r="A595" s="5" t="s">
        <v>238</v>
      </c>
      <c r="B595" s="19">
        <v>3</v>
      </c>
      <c r="C595" s="19">
        <v>2</v>
      </c>
      <c r="D595" s="19">
        <v>2</v>
      </c>
      <c r="E595" s="19">
        <v>2</v>
      </c>
      <c r="F595" s="19">
        <v>2</v>
      </c>
      <c r="G595" s="19">
        <v>2</v>
      </c>
      <c r="H595" s="19">
        <v>2</v>
      </c>
      <c r="I595" s="19">
        <v>3</v>
      </c>
      <c r="J595" s="93"/>
      <c r="K595" s="93"/>
    </row>
    <row r="596" spans="1:12" hidden="1" outlineLevel="1" x14ac:dyDescent="0.25">
      <c r="A596" s="5" t="s">
        <v>232</v>
      </c>
      <c r="B596" s="19">
        <v>64</v>
      </c>
      <c r="C596" s="19"/>
      <c r="D596" s="19"/>
      <c r="E596" s="19"/>
      <c r="F596" s="19"/>
      <c r="G596" s="19"/>
      <c r="H596" s="19"/>
      <c r="I596" s="19">
        <v>64</v>
      </c>
      <c r="J596" s="93"/>
      <c r="K596" s="93"/>
    </row>
    <row r="597" spans="1:12" ht="16.5" collapsed="1" thickTop="1" thickBot="1" x14ac:dyDescent="0.3">
      <c r="A597" s="9"/>
      <c r="B597" s="92"/>
      <c r="C597" s="92"/>
      <c r="D597" s="92"/>
      <c r="E597" s="92"/>
      <c r="F597" s="92"/>
      <c r="G597" s="92"/>
      <c r="H597" s="92"/>
      <c r="I597" s="92"/>
      <c r="J597" s="92"/>
      <c r="K597" s="92"/>
    </row>
    <row r="598" spans="1:12" ht="16.5" thickTop="1" thickBot="1" x14ac:dyDescent="0.3">
      <c r="A598" s="53" t="s">
        <v>201</v>
      </c>
      <c r="B598" s="53">
        <v>22</v>
      </c>
      <c r="C598" s="54" t="s">
        <v>230</v>
      </c>
      <c r="D598" s="53" t="s">
        <v>312</v>
      </c>
      <c r="E598" s="53"/>
      <c r="F598" s="54" t="s">
        <v>231</v>
      </c>
      <c r="G598" s="53" t="s">
        <v>321</v>
      </c>
      <c r="H598" s="53"/>
      <c r="I598" s="53"/>
      <c r="J598" s="53"/>
      <c r="K598" s="53"/>
      <c r="L598" s="53"/>
    </row>
    <row r="599" spans="1:12" s="82" customFormat="1" ht="350.25" hidden="1" customHeight="1" outlineLevel="1" thickTop="1" x14ac:dyDescent="0.25">
      <c r="A599" s="94" t="s">
        <v>59</v>
      </c>
      <c r="B599" s="120" t="s">
        <v>320</v>
      </c>
      <c r="C599" s="120"/>
      <c r="D599" s="120"/>
      <c r="E599" s="120"/>
      <c r="F599" s="120"/>
      <c r="G599" s="120"/>
      <c r="H599" s="120"/>
      <c r="I599" s="120"/>
      <c r="J599" s="120"/>
      <c r="K599" s="120"/>
      <c r="L599" s="120"/>
    </row>
    <row r="600" spans="1:12" hidden="1" outlineLevel="1" x14ac:dyDescent="0.25">
      <c r="B600" s="93"/>
      <c r="C600" s="93"/>
      <c r="D600" s="93"/>
      <c r="E600" s="93"/>
      <c r="F600" s="93"/>
      <c r="G600" s="93"/>
      <c r="H600" s="93"/>
      <c r="I600" s="93"/>
      <c r="J600" s="93"/>
      <c r="K600" s="93"/>
    </row>
    <row r="601" spans="1:12" hidden="1" outlineLevel="1" x14ac:dyDescent="0.25">
      <c r="A601" s="1" t="s">
        <v>270</v>
      </c>
      <c r="B601" s="93"/>
      <c r="C601" s="44" t="s">
        <v>164</v>
      </c>
      <c r="D601" s="93"/>
      <c r="E601" s="93"/>
      <c r="F601" s="93"/>
      <c r="G601" s="93"/>
      <c r="H601" s="93"/>
      <c r="I601" s="93"/>
      <c r="J601" s="93"/>
      <c r="K601" s="93"/>
    </row>
    <row r="602" spans="1:12" hidden="1" outlineLevel="1" x14ac:dyDescent="0.25">
      <c r="A602" s="5" t="s">
        <v>202</v>
      </c>
      <c r="B602" s="93">
        <v>8</v>
      </c>
      <c r="C602" s="93" t="s">
        <v>290</v>
      </c>
      <c r="D602" s="93">
        <v>1000</v>
      </c>
      <c r="E602" s="93" t="s">
        <v>292</v>
      </c>
      <c r="F602" s="93"/>
      <c r="G602" s="93"/>
      <c r="H602" s="93"/>
      <c r="I602" s="93"/>
      <c r="J602" s="93"/>
      <c r="K602" s="93"/>
    </row>
    <row r="603" spans="1:12" hidden="1" outlineLevel="1" x14ac:dyDescent="0.25">
      <c r="A603" s="5" t="s">
        <v>203</v>
      </c>
      <c r="B603" s="93" t="s">
        <v>98</v>
      </c>
      <c r="C603" s="93" t="s">
        <v>291</v>
      </c>
      <c r="D603" s="93">
        <v>0</v>
      </c>
      <c r="E603" s="93" t="s">
        <v>317</v>
      </c>
      <c r="F603" s="93">
        <v>2</v>
      </c>
      <c r="G603" s="93"/>
      <c r="H603" s="93"/>
      <c r="I603" s="93"/>
      <c r="J603" s="93"/>
      <c r="K603" s="93"/>
    </row>
    <row r="604" spans="1:12" hidden="1" outlineLevel="1" x14ac:dyDescent="0.25">
      <c r="B604" s="93"/>
      <c r="C604" s="93"/>
      <c r="D604" s="93"/>
      <c r="E604" s="93"/>
      <c r="F604" s="93"/>
      <c r="G604" s="93"/>
      <c r="H604" s="93"/>
      <c r="I604" s="93"/>
      <c r="J604" s="93"/>
      <c r="K604" s="93"/>
    </row>
    <row r="605" spans="1:12" hidden="1" outlineLevel="1" x14ac:dyDescent="0.25">
      <c r="A605" s="1" t="s">
        <v>207</v>
      </c>
      <c r="B605" s="93"/>
      <c r="C605" s="93"/>
      <c r="D605" s="93"/>
      <c r="E605" s="93"/>
      <c r="F605" s="93"/>
      <c r="G605" s="93"/>
      <c r="H605" s="93"/>
      <c r="I605" s="93"/>
      <c r="J605" s="93"/>
      <c r="K605" s="93"/>
    </row>
    <row r="606" spans="1:12" hidden="1" outlineLevel="1" x14ac:dyDescent="0.25">
      <c r="A606" s="5" t="s">
        <v>210</v>
      </c>
      <c r="B606" s="93">
        <v>0</v>
      </c>
      <c r="C606" s="93">
        <f>B606+1</f>
        <v>1</v>
      </c>
      <c r="D606" s="93">
        <f t="shared" ref="D606" si="127">C606+1</f>
        <v>2</v>
      </c>
      <c r="E606" s="93">
        <f t="shared" ref="E606" si="128">D606+1</f>
        <v>3</v>
      </c>
      <c r="F606" s="93">
        <f t="shared" ref="F606" si="129">E606+1</f>
        <v>4</v>
      </c>
      <c r="G606" s="93">
        <f t="shared" ref="G606" si="130">F606+1</f>
        <v>5</v>
      </c>
      <c r="H606" s="93">
        <f t="shared" ref="H606" si="131">G606+1</f>
        <v>6</v>
      </c>
      <c r="I606" s="93">
        <f t="shared" ref="I606" si="132">H606+1</f>
        <v>7</v>
      </c>
      <c r="J606" s="93"/>
      <c r="K606" s="93"/>
      <c r="L606" s="93"/>
    </row>
    <row r="607" spans="1:12" hidden="1" outlineLevel="1" x14ac:dyDescent="0.25">
      <c r="A607" s="5" t="s">
        <v>194</v>
      </c>
      <c r="B607" s="93">
        <v>1</v>
      </c>
      <c r="C607" s="93">
        <v>1</v>
      </c>
      <c r="D607" s="93">
        <v>3</v>
      </c>
      <c r="E607" s="93">
        <v>4</v>
      </c>
      <c r="F607" s="93">
        <v>4</v>
      </c>
      <c r="G607" s="93">
        <v>4</v>
      </c>
      <c r="H607" s="93">
        <v>3</v>
      </c>
      <c r="I607" s="93">
        <v>1</v>
      </c>
      <c r="J607" s="93"/>
      <c r="K607" s="93"/>
    </row>
    <row r="608" spans="1:12" s="1" customFormat="1" hidden="1" outlineLevel="1" x14ac:dyDescent="0.25">
      <c r="A608" s="5" t="s">
        <v>195</v>
      </c>
      <c r="B608" s="93">
        <v>1</v>
      </c>
      <c r="C608" s="93">
        <v>1</v>
      </c>
      <c r="D608" s="93">
        <v>1</v>
      </c>
      <c r="E608" s="93">
        <v>1</v>
      </c>
      <c r="F608" s="93">
        <v>1</v>
      </c>
      <c r="G608" s="93">
        <v>1</v>
      </c>
      <c r="H608" s="93">
        <v>1</v>
      </c>
      <c r="I608" s="93">
        <v>1</v>
      </c>
      <c r="J608" s="93"/>
      <c r="K608" s="93"/>
    </row>
    <row r="609" spans="1:11" hidden="1" outlineLevel="1" x14ac:dyDescent="0.25">
      <c r="A609" s="5" t="s">
        <v>200</v>
      </c>
      <c r="B609" s="93" t="s">
        <v>98</v>
      </c>
      <c r="C609" s="93" t="s">
        <v>98</v>
      </c>
      <c r="D609" s="93" t="s">
        <v>98</v>
      </c>
      <c r="E609" s="93" t="s">
        <v>98</v>
      </c>
      <c r="F609" s="93" t="s">
        <v>98</v>
      </c>
      <c r="G609" s="93" t="s">
        <v>98</v>
      </c>
      <c r="H609" s="93" t="s">
        <v>98</v>
      </c>
      <c r="I609" s="93" t="s">
        <v>98</v>
      </c>
      <c r="J609" s="93"/>
      <c r="K609" s="93"/>
    </row>
    <row r="610" spans="1:11" hidden="1" outlineLevel="1" x14ac:dyDescent="0.25">
      <c r="A610" s="5" t="s">
        <v>196</v>
      </c>
      <c r="B610" s="93" t="s">
        <v>214</v>
      </c>
      <c r="C610" s="93" t="s">
        <v>214</v>
      </c>
      <c r="D610" s="93" t="s">
        <v>214</v>
      </c>
      <c r="E610" s="93" t="s">
        <v>214</v>
      </c>
      <c r="F610" s="93" t="s">
        <v>214</v>
      </c>
      <c r="G610" s="93" t="s">
        <v>214</v>
      </c>
      <c r="H610" s="93" t="s">
        <v>214</v>
      </c>
      <c r="I610" s="93" t="s">
        <v>214</v>
      </c>
      <c r="J610" s="93"/>
      <c r="K610" s="93"/>
    </row>
    <row r="611" spans="1:11" hidden="1" outlineLevel="1" x14ac:dyDescent="0.25">
      <c r="A611" s="5" t="s">
        <v>197</v>
      </c>
      <c r="B611" s="93" t="s">
        <v>215</v>
      </c>
      <c r="C611" s="93" t="s">
        <v>215</v>
      </c>
      <c r="D611" s="93" t="s">
        <v>215</v>
      </c>
      <c r="E611" s="93" t="s">
        <v>215</v>
      </c>
      <c r="F611" s="93" t="s">
        <v>215</v>
      </c>
      <c r="G611" s="93" t="s">
        <v>215</v>
      </c>
      <c r="H611" s="93" t="s">
        <v>215</v>
      </c>
      <c r="I611" s="93" t="s">
        <v>215</v>
      </c>
      <c r="J611" s="93"/>
      <c r="K611" s="93"/>
    </row>
    <row r="612" spans="1:11" hidden="1" outlineLevel="1" x14ac:dyDescent="0.25">
      <c r="A612" s="5" t="s">
        <v>198</v>
      </c>
      <c r="B612" s="93">
        <v>1</v>
      </c>
      <c r="C612" s="93">
        <v>1</v>
      </c>
      <c r="D612" s="93">
        <v>1</v>
      </c>
      <c r="E612" s="93">
        <v>1</v>
      </c>
      <c r="F612" s="93">
        <v>1</v>
      </c>
      <c r="G612" s="93">
        <v>1</v>
      </c>
      <c r="H612" s="93">
        <v>1</v>
      </c>
      <c r="I612" s="93">
        <v>1</v>
      </c>
      <c r="J612" s="93"/>
      <c r="K612" s="93"/>
    </row>
    <row r="613" spans="1:11" hidden="1" outlineLevel="1" x14ac:dyDescent="0.25">
      <c r="A613" s="5" t="s">
        <v>199</v>
      </c>
      <c r="B613" s="93" t="s">
        <v>250</v>
      </c>
      <c r="C613" s="93" t="s">
        <v>250</v>
      </c>
      <c r="D613" s="93" t="s">
        <v>250</v>
      </c>
      <c r="E613" s="93" t="s">
        <v>250</v>
      </c>
      <c r="F613" s="93" t="s">
        <v>250</v>
      </c>
      <c r="G613" s="93" t="s">
        <v>250</v>
      </c>
      <c r="H613" s="93" t="s">
        <v>250</v>
      </c>
      <c r="I613" s="93" t="s">
        <v>250</v>
      </c>
      <c r="J613" s="93"/>
      <c r="K613" s="93"/>
    </row>
    <row r="614" spans="1:11" hidden="1" outlineLevel="1" x14ac:dyDescent="0.25">
      <c r="B614" s="93"/>
      <c r="C614" s="93"/>
      <c r="D614" s="93"/>
      <c r="E614" s="93"/>
      <c r="F614" s="93"/>
      <c r="G614" s="93"/>
      <c r="H614" s="93"/>
      <c r="I614" s="93"/>
      <c r="J614" s="93"/>
      <c r="K614" s="93"/>
    </row>
    <row r="615" spans="1:11" hidden="1" outlineLevel="1" x14ac:dyDescent="0.25">
      <c r="A615" s="1" t="s">
        <v>212</v>
      </c>
      <c r="B615" s="93"/>
      <c r="C615" s="93"/>
      <c r="D615" s="93"/>
      <c r="E615" s="93"/>
      <c r="F615" s="93"/>
      <c r="G615" s="93"/>
      <c r="H615" s="93"/>
      <c r="I615" s="93"/>
      <c r="J615" s="93"/>
      <c r="K615" s="93"/>
    </row>
    <row r="616" spans="1:11" hidden="1" outlineLevel="1" x14ac:dyDescent="0.25">
      <c r="A616" s="5" t="s">
        <v>217</v>
      </c>
      <c r="B616" s="93" t="s">
        <v>218</v>
      </c>
      <c r="C616" s="93" t="s">
        <v>219</v>
      </c>
      <c r="D616" s="93" t="s">
        <v>262</v>
      </c>
      <c r="E616" s="93" t="s">
        <v>261</v>
      </c>
      <c r="F616" s="93" t="s">
        <v>264</v>
      </c>
      <c r="G616" s="93" t="s">
        <v>265</v>
      </c>
      <c r="H616" s="93" t="s">
        <v>266</v>
      </c>
      <c r="I616" s="5" t="s">
        <v>267</v>
      </c>
      <c r="J616" s="93"/>
      <c r="K616" s="93"/>
    </row>
    <row r="617" spans="1:11" hidden="1" outlineLevel="1" x14ac:dyDescent="0.25">
      <c r="A617" s="5" t="s">
        <v>206</v>
      </c>
      <c r="B617" s="93" t="s">
        <v>216</v>
      </c>
      <c r="C617" s="93" t="s">
        <v>216</v>
      </c>
      <c r="D617" s="93" t="s">
        <v>216</v>
      </c>
      <c r="E617" s="93" t="s">
        <v>216</v>
      </c>
      <c r="F617" s="93" t="s">
        <v>216</v>
      </c>
      <c r="G617" s="93" t="s">
        <v>216</v>
      </c>
      <c r="H617" s="93" t="s">
        <v>216</v>
      </c>
      <c r="I617" s="5" t="s">
        <v>216</v>
      </c>
      <c r="J617" s="93"/>
      <c r="K617" s="93"/>
    </row>
    <row r="618" spans="1:11" hidden="1" outlineLevel="1" x14ac:dyDescent="0.25">
      <c r="A618" s="5" t="s">
        <v>204</v>
      </c>
      <c r="B618" s="93">
        <v>7</v>
      </c>
      <c r="C618" s="93"/>
      <c r="D618" s="93"/>
      <c r="E618" s="93"/>
      <c r="F618" s="93"/>
      <c r="G618" s="93"/>
      <c r="H618" s="93"/>
      <c r="I618" s="93">
        <v>1</v>
      </c>
      <c r="J618" s="93"/>
      <c r="K618" s="93"/>
    </row>
    <row r="619" spans="1:11" hidden="1" outlineLevel="1" x14ac:dyDescent="0.25">
      <c r="A619" s="5" t="s">
        <v>205</v>
      </c>
      <c r="E619" s="78"/>
      <c r="F619" s="78"/>
      <c r="J619" s="93"/>
      <c r="K619" s="93"/>
    </row>
    <row r="620" spans="1:11" hidden="1" outlineLevel="1" x14ac:dyDescent="0.25">
      <c r="A620" s="5" t="s">
        <v>209</v>
      </c>
      <c r="B620" s="19" t="s">
        <v>208</v>
      </c>
      <c r="C620" s="19" t="s">
        <v>220</v>
      </c>
      <c r="D620" s="19" t="s">
        <v>221</v>
      </c>
      <c r="E620" s="19" t="s">
        <v>222</v>
      </c>
      <c r="F620" s="19" t="s">
        <v>223</v>
      </c>
      <c r="G620" s="19" t="s">
        <v>224</v>
      </c>
      <c r="H620" s="19" t="s">
        <v>225</v>
      </c>
      <c r="I620" s="19" t="s">
        <v>226</v>
      </c>
      <c r="J620" s="93"/>
      <c r="K620" s="93"/>
    </row>
    <row r="621" spans="1:11" hidden="1" outlineLevel="1" x14ac:dyDescent="0.25">
      <c r="A621" s="5" t="s">
        <v>237</v>
      </c>
      <c r="B621" s="19">
        <v>3</v>
      </c>
      <c r="C621" s="19"/>
      <c r="D621" s="19"/>
      <c r="E621" s="19"/>
      <c r="F621" s="19"/>
      <c r="G621" s="19"/>
      <c r="H621" s="19"/>
      <c r="I621" s="19">
        <v>3</v>
      </c>
      <c r="J621" s="93"/>
      <c r="K621" s="93"/>
    </row>
    <row r="622" spans="1:11" hidden="1" outlineLevel="1" x14ac:dyDescent="0.25">
      <c r="A622" s="5" t="s">
        <v>238</v>
      </c>
      <c r="B622" s="19">
        <v>3</v>
      </c>
      <c r="C622" s="19">
        <v>2</v>
      </c>
      <c r="D622" s="19">
        <v>2</v>
      </c>
      <c r="E622" s="19">
        <v>2</v>
      </c>
      <c r="F622" s="19">
        <v>2</v>
      </c>
      <c r="G622" s="19">
        <v>2</v>
      </c>
      <c r="H622" s="19">
        <v>2</v>
      </c>
      <c r="I622" s="19">
        <v>3</v>
      </c>
      <c r="J622" s="93"/>
      <c r="K622" s="93"/>
    </row>
    <row r="623" spans="1:11" hidden="1" outlineLevel="1" x14ac:dyDescent="0.25">
      <c r="A623" s="5" t="s">
        <v>232</v>
      </c>
      <c r="B623" s="19">
        <v>64</v>
      </c>
      <c r="C623" s="19"/>
      <c r="D623" s="19"/>
      <c r="E623" s="19"/>
      <c r="F623" s="19"/>
      <c r="G623" s="19"/>
      <c r="H623" s="19"/>
      <c r="I623" s="19">
        <v>64</v>
      </c>
      <c r="J623" s="93"/>
      <c r="K623" s="93"/>
    </row>
    <row r="624" spans="1:11" ht="16.5" collapsed="1" thickTop="1" thickBot="1" x14ac:dyDescent="0.3">
      <c r="A624" s="9"/>
      <c r="B624" s="92"/>
      <c r="C624" s="92"/>
      <c r="D624" s="92"/>
      <c r="E624" s="92"/>
      <c r="F624" s="92"/>
      <c r="G624" s="92"/>
      <c r="H624" s="92"/>
      <c r="I624" s="92"/>
      <c r="J624" s="92"/>
      <c r="K624" s="92"/>
    </row>
    <row r="625" spans="1:12" ht="16.5" thickTop="1" thickBot="1" x14ac:dyDescent="0.3">
      <c r="A625" s="53" t="s">
        <v>201</v>
      </c>
      <c r="B625" s="53">
        <v>23</v>
      </c>
      <c r="C625" s="54" t="s">
        <v>230</v>
      </c>
      <c r="D625" s="53" t="s">
        <v>312</v>
      </c>
      <c r="E625" s="53"/>
      <c r="F625" s="54" t="s">
        <v>231</v>
      </c>
      <c r="G625" s="53" t="s">
        <v>323</v>
      </c>
      <c r="H625" s="53"/>
      <c r="I625" s="53"/>
      <c r="J625" s="53"/>
      <c r="K625" s="53"/>
      <c r="L625" s="53"/>
    </row>
    <row r="626" spans="1:12" s="82" customFormat="1" ht="320.25" hidden="1" customHeight="1" outlineLevel="1" thickTop="1" x14ac:dyDescent="0.25">
      <c r="A626" s="94" t="s">
        <v>59</v>
      </c>
      <c r="B626" s="120" t="s">
        <v>322</v>
      </c>
      <c r="C626" s="120"/>
      <c r="D626" s="120"/>
      <c r="E626" s="120"/>
      <c r="F626" s="120"/>
      <c r="G626" s="120"/>
      <c r="H626" s="120"/>
      <c r="I626" s="120"/>
      <c r="J626" s="120"/>
      <c r="K626" s="120"/>
      <c r="L626" s="120"/>
    </row>
    <row r="627" spans="1:12" hidden="1" outlineLevel="1" x14ac:dyDescent="0.25">
      <c r="B627" s="93"/>
      <c r="C627" s="93"/>
      <c r="D627" s="93"/>
      <c r="E627" s="93"/>
      <c r="F627" s="93"/>
      <c r="G627" s="93"/>
      <c r="H627" s="93"/>
      <c r="I627" s="93"/>
      <c r="J627" s="93"/>
      <c r="K627" s="93"/>
    </row>
    <row r="628" spans="1:12" hidden="1" outlineLevel="1" x14ac:dyDescent="0.25">
      <c r="A628" s="1" t="s">
        <v>270</v>
      </c>
      <c r="B628" s="93"/>
      <c r="C628" s="44" t="s">
        <v>164</v>
      </c>
      <c r="D628" s="93"/>
      <c r="E628" s="93"/>
      <c r="F628" s="93"/>
      <c r="G628" s="93"/>
      <c r="H628" s="93"/>
      <c r="I628" s="93"/>
      <c r="J628" s="93"/>
      <c r="K628" s="93"/>
    </row>
    <row r="629" spans="1:12" hidden="1" outlineLevel="1" x14ac:dyDescent="0.25">
      <c r="A629" s="5" t="s">
        <v>202</v>
      </c>
      <c r="B629" s="93">
        <v>8</v>
      </c>
      <c r="C629" s="93" t="s">
        <v>290</v>
      </c>
      <c r="D629" s="93">
        <v>1000</v>
      </c>
      <c r="E629" s="93" t="s">
        <v>292</v>
      </c>
      <c r="F629" s="93"/>
      <c r="G629" s="93"/>
      <c r="H629" s="93"/>
      <c r="I629" s="93"/>
      <c r="J629" s="93"/>
      <c r="K629" s="93"/>
    </row>
    <row r="630" spans="1:12" hidden="1" outlineLevel="1" x14ac:dyDescent="0.25">
      <c r="A630" s="5" t="s">
        <v>203</v>
      </c>
      <c r="B630" s="93" t="s">
        <v>98</v>
      </c>
      <c r="C630" s="93" t="s">
        <v>291</v>
      </c>
      <c r="D630" s="93">
        <v>0</v>
      </c>
      <c r="E630" s="93" t="s">
        <v>317</v>
      </c>
      <c r="F630" s="93">
        <v>3</v>
      </c>
      <c r="G630" s="93"/>
      <c r="H630" s="93"/>
      <c r="I630" s="93"/>
      <c r="J630" s="93"/>
      <c r="K630" s="93"/>
    </row>
    <row r="631" spans="1:12" hidden="1" outlineLevel="1" x14ac:dyDescent="0.25">
      <c r="B631" s="93"/>
      <c r="C631" s="93"/>
      <c r="D631" s="93"/>
      <c r="E631" s="93"/>
      <c r="F631" s="93"/>
      <c r="G631" s="93"/>
      <c r="H631" s="93"/>
      <c r="I631" s="93"/>
      <c r="J631" s="93"/>
      <c r="K631" s="93"/>
    </row>
    <row r="632" spans="1:12" hidden="1" outlineLevel="1" x14ac:dyDescent="0.25">
      <c r="A632" s="1" t="s">
        <v>207</v>
      </c>
      <c r="B632" s="93"/>
      <c r="C632" s="93"/>
      <c r="D632" s="93"/>
      <c r="E632" s="93"/>
      <c r="F632" s="93"/>
      <c r="G632" s="93"/>
      <c r="H632" s="93"/>
      <c r="I632" s="93"/>
      <c r="J632" s="93"/>
      <c r="K632" s="93"/>
    </row>
    <row r="633" spans="1:12" hidden="1" outlineLevel="1" x14ac:dyDescent="0.25">
      <c r="A633" s="5" t="s">
        <v>210</v>
      </c>
      <c r="B633" s="93">
        <v>0</v>
      </c>
      <c r="C633" s="93">
        <f>B633+1</f>
        <v>1</v>
      </c>
      <c r="D633" s="93">
        <f t="shared" ref="D633" si="133">C633+1</f>
        <v>2</v>
      </c>
      <c r="E633" s="93">
        <f t="shared" ref="E633" si="134">D633+1</f>
        <v>3</v>
      </c>
      <c r="F633" s="93">
        <f t="shared" ref="F633" si="135">E633+1</f>
        <v>4</v>
      </c>
      <c r="G633" s="93">
        <f t="shared" ref="G633" si="136">F633+1</f>
        <v>5</v>
      </c>
      <c r="H633" s="93">
        <f t="shared" ref="H633" si="137">G633+1</f>
        <v>6</v>
      </c>
      <c r="I633" s="93">
        <f t="shared" ref="I633" si="138">H633+1</f>
        <v>7</v>
      </c>
      <c r="J633" s="93"/>
      <c r="K633" s="93"/>
      <c r="L633" s="93"/>
    </row>
    <row r="634" spans="1:12" hidden="1" outlineLevel="1" x14ac:dyDescent="0.25">
      <c r="A634" s="5" t="s">
        <v>194</v>
      </c>
      <c r="B634" s="93">
        <v>1</v>
      </c>
      <c r="C634" s="93">
        <v>1</v>
      </c>
      <c r="D634" s="93">
        <v>3</v>
      </c>
      <c r="E634" s="93">
        <v>4</v>
      </c>
      <c r="F634" s="93">
        <v>4</v>
      </c>
      <c r="G634" s="93">
        <v>4</v>
      </c>
      <c r="H634" s="93">
        <v>3</v>
      </c>
      <c r="I634" s="93">
        <v>1</v>
      </c>
      <c r="J634" s="93"/>
      <c r="K634" s="93"/>
    </row>
    <row r="635" spans="1:12" s="1" customFormat="1" hidden="1" outlineLevel="1" x14ac:dyDescent="0.25">
      <c r="A635" s="5" t="s">
        <v>195</v>
      </c>
      <c r="B635" s="93">
        <v>1</v>
      </c>
      <c r="C635" s="93">
        <v>1</v>
      </c>
      <c r="D635" s="93">
        <v>1</v>
      </c>
      <c r="E635" s="93">
        <v>1</v>
      </c>
      <c r="F635" s="93">
        <v>1</v>
      </c>
      <c r="G635" s="93">
        <v>1</v>
      </c>
      <c r="H635" s="93">
        <v>1</v>
      </c>
      <c r="I635" s="93">
        <v>1</v>
      </c>
      <c r="J635" s="93"/>
      <c r="K635" s="93"/>
    </row>
    <row r="636" spans="1:12" hidden="1" outlineLevel="1" x14ac:dyDescent="0.25">
      <c r="A636" s="5" t="s">
        <v>200</v>
      </c>
      <c r="B636" s="93" t="s">
        <v>98</v>
      </c>
      <c r="C636" s="93" t="s">
        <v>98</v>
      </c>
      <c r="D636" s="93" t="s">
        <v>98</v>
      </c>
      <c r="E636" s="93" t="s">
        <v>98</v>
      </c>
      <c r="F636" s="93" t="s">
        <v>98</v>
      </c>
      <c r="G636" s="93" t="s">
        <v>98</v>
      </c>
      <c r="H636" s="93" t="s">
        <v>98</v>
      </c>
      <c r="I636" s="93" t="s">
        <v>98</v>
      </c>
      <c r="J636" s="93"/>
      <c r="K636" s="93"/>
    </row>
    <row r="637" spans="1:12" hidden="1" outlineLevel="1" x14ac:dyDescent="0.25">
      <c r="A637" s="5" t="s">
        <v>196</v>
      </c>
      <c r="B637" s="93" t="s">
        <v>214</v>
      </c>
      <c r="C637" s="93" t="s">
        <v>214</v>
      </c>
      <c r="D637" s="93" t="s">
        <v>214</v>
      </c>
      <c r="E637" s="93" t="s">
        <v>214</v>
      </c>
      <c r="F637" s="93" t="s">
        <v>214</v>
      </c>
      <c r="G637" s="93" t="s">
        <v>214</v>
      </c>
      <c r="H637" s="93" t="s">
        <v>214</v>
      </c>
      <c r="I637" s="93" t="s">
        <v>214</v>
      </c>
      <c r="J637" s="93"/>
      <c r="K637" s="93"/>
    </row>
    <row r="638" spans="1:12" hidden="1" outlineLevel="1" x14ac:dyDescent="0.25">
      <c r="A638" s="5" t="s">
        <v>197</v>
      </c>
      <c r="B638" s="93" t="s">
        <v>215</v>
      </c>
      <c r="C638" s="93" t="s">
        <v>215</v>
      </c>
      <c r="D638" s="93" t="s">
        <v>215</v>
      </c>
      <c r="E638" s="93" t="s">
        <v>215</v>
      </c>
      <c r="F638" s="93" t="s">
        <v>215</v>
      </c>
      <c r="G638" s="93" t="s">
        <v>215</v>
      </c>
      <c r="H638" s="93" t="s">
        <v>215</v>
      </c>
      <c r="I638" s="93" t="s">
        <v>215</v>
      </c>
      <c r="J638" s="93"/>
      <c r="K638" s="93"/>
    </row>
    <row r="639" spans="1:12" hidden="1" outlineLevel="1" x14ac:dyDescent="0.25">
      <c r="A639" s="5" t="s">
        <v>198</v>
      </c>
      <c r="B639" s="93">
        <v>1</v>
      </c>
      <c r="C639" s="93">
        <v>1</v>
      </c>
      <c r="D639" s="93">
        <v>1</v>
      </c>
      <c r="E639" s="93">
        <v>1</v>
      </c>
      <c r="F639" s="93">
        <v>1</v>
      </c>
      <c r="G639" s="93">
        <v>1</v>
      </c>
      <c r="H639" s="93">
        <v>1</v>
      </c>
      <c r="I639" s="93">
        <v>1</v>
      </c>
      <c r="J639" s="93"/>
      <c r="K639" s="93"/>
    </row>
    <row r="640" spans="1:12" hidden="1" outlineLevel="1" x14ac:dyDescent="0.25">
      <c r="A640" s="5" t="s">
        <v>199</v>
      </c>
      <c r="B640" s="93" t="s">
        <v>250</v>
      </c>
      <c r="C640" s="93" t="s">
        <v>250</v>
      </c>
      <c r="D640" s="93" t="s">
        <v>250</v>
      </c>
      <c r="E640" s="93" t="s">
        <v>250</v>
      </c>
      <c r="F640" s="93" t="s">
        <v>250</v>
      </c>
      <c r="G640" s="93" t="s">
        <v>250</v>
      </c>
      <c r="H640" s="93" t="s">
        <v>250</v>
      </c>
      <c r="I640" s="93" t="s">
        <v>250</v>
      </c>
      <c r="J640" s="93"/>
      <c r="K640" s="93"/>
    </row>
    <row r="641" spans="1:12" hidden="1" outlineLevel="1" x14ac:dyDescent="0.25">
      <c r="B641" s="93"/>
      <c r="C641" s="93"/>
      <c r="D641" s="93"/>
      <c r="E641" s="93"/>
      <c r="F641" s="93"/>
      <c r="G641" s="93"/>
      <c r="H641" s="93"/>
      <c r="I641" s="93"/>
      <c r="J641" s="93"/>
      <c r="K641" s="93"/>
    </row>
    <row r="642" spans="1:12" hidden="1" outlineLevel="1" x14ac:dyDescent="0.25">
      <c r="A642" s="1" t="s">
        <v>212</v>
      </c>
      <c r="B642" s="93"/>
      <c r="C642" s="93"/>
      <c r="D642" s="93"/>
      <c r="E642" s="93"/>
      <c r="F642" s="93"/>
      <c r="G642" s="93"/>
      <c r="H642" s="93"/>
      <c r="I642" s="93"/>
      <c r="J642" s="93"/>
      <c r="K642" s="93"/>
    </row>
    <row r="643" spans="1:12" hidden="1" outlineLevel="1" x14ac:dyDescent="0.25">
      <c r="A643" s="5" t="s">
        <v>217</v>
      </c>
      <c r="B643" s="93" t="s">
        <v>218</v>
      </c>
      <c r="C643" s="93" t="s">
        <v>219</v>
      </c>
      <c r="D643" s="93" t="s">
        <v>262</v>
      </c>
      <c r="E643" s="93" t="s">
        <v>261</v>
      </c>
      <c r="F643" s="93" t="s">
        <v>264</v>
      </c>
      <c r="G643" s="93" t="s">
        <v>265</v>
      </c>
      <c r="H643" s="93" t="s">
        <v>266</v>
      </c>
      <c r="I643" s="5" t="s">
        <v>267</v>
      </c>
      <c r="J643" s="93"/>
      <c r="K643" s="93"/>
    </row>
    <row r="644" spans="1:12" hidden="1" outlineLevel="1" x14ac:dyDescent="0.25">
      <c r="A644" s="5" t="s">
        <v>206</v>
      </c>
      <c r="B644" s="93" t="s">
        <v>216</v>
      </c>
      <c r="C644" s="93" t="s">
        <v>216</v>
      </c>
      <c r="D644" s="93" t="s">
        <v>216</v>
      </c>
      <c r="E644" s="93" t="s">
        <v>216</v>
      </c>
      <c r="F644" s="93" t="s">
        <v>216</v>
      </c>
      <c r="G644" s="93" t="s">
        <v>216</v>
      </c>
      <c r="H644" s="93" t="s">
        <v>216</v>
      </c>
      <c r="I644" s="5" t="s">
        <v>216</v>
      </c>
      <c r="J644" s="93"/>
      <c r="K644" s="93"/>
    </row>
    <row r="645" spans="1:12" hidden="1" outlineLevel="1" x14ac:dyDescent="0.25">
      <c r="A645" s="5" t="s">
        <v>204</v>
      </c>
      <c r="B645" s="93">
        <v>7</v>
      </c>
      <c r="C645" s="93"/>
      <c r="D645" s="93"/>
      <c r="E645" s="93"/>
      <c r="F645" s="93"/>
      <c r="G645" s="93"/>
      <c r="H645" s="93"/>
      <c r="I645" s="93">
        <v>1</v>
      </c>
      <c r="J645" s="93"/>
      <c r="K645" s="93"/>
    </row>
    <row r="646" spans="1:12" hidden="1" outlineLevel="1" x14ac:dyDescent="0.25">
      <c r="A646" s="5" t="s">
        <v>205</v>
      </c>
      <c r="E646" s="78"/>
      <c r="F646" s="78"/>
      <c r="J646" s="93"/>
      <c r="K646" s="93"/>
    </row>
    <row r="647" spans="1:12" hidden="1" outlineLevel="1" x14ac:dyDescent="0.25">
      <c r="A647" s="5" t="s">
        <v>209</v>
      </c>
      <c r="B647" s="19" t="s">
        <v>208</v>
      </c>
      <c r="C647" s="19" t="s">
        <v>220</v>
      </c>
      <c r="D647" s="19" t="s">
        <v>221</v>
      </c>
      <c r="E647" s="19" t="s">
        <v>222</v>
      </c>
      <c r="F647" s="19" t="s">
        <v>223</v>
      </c>
      <c r="G647" s="19" t="s">
        <v>224</v>
      </c>
      <c r="H647" s="19" t="s">
        <v>225</v>
      </c>
      <c r="I647" s="19" t="s">
        <v>226</v>
      </c>
      <c r="J647" s="93"/>
      <c r="K647" s="93"/>
    </row>
    <row r="648" spans="1:12" hidden="1" outlineLevel="1" x14ac:dyDescent="0.25">
      <c r="A648" s="5" t="s">
        <v>237</v>
      </c>
      <c r="B648" s="19">
        <v>3</v>
      </c>
      <c r="C648" s="19"/>
      <c r="D648" s="19"/>
      <c r="E648" s="19"/>
      <c r="F648" s="19"/>
      <c r="G648" s="19"/>
      <c r="H648" s="19"/>
      <c r="I648" s="19">
        <v>3</v>
      </c>
      <c r="J648" s="93"/>
      <c r="K648" s="93"/>
    </row>
    <row r="649" spans="1:12" hidden="1" outlineLevel="1" x14ac:dyDescent="0.25">
      <c r="A649" s="5" t="s">
        <v>238</v>
      </c>
      <c r="B649" s="19">
        <v>3</v>
      </c>
      <c r="C649" s="19">
        <v>2</v>
      </c>
      <c r="D649" s="19">
        <v>2</v>
      </c>
      <c r="E649" s="19">
        <v>2</v>
      </c>
      <c r="F649" s="19">
        <v>2</v>
      </c>
      <c r="G649" s="19">
        <v>2</v>
      </c>
      <c r="H649" s="19">
        <v>2</v>
      </c>
      <c r="I649" s="19">
        <v>3</v>
      </c>
      <c r="J649" s="93"/>
      <c r="K649" s="93"/>
    </row>
    <row r="650" spans="1:12" hidden="1" outlineLevel="1" x14ac:dyDescent="0.25">
      <c r="A650" s="5" t="s">
        <v>232</v>
      </c>
      <c r="B650" s="19">
        <v>64</v>
      </c>
      <c r="C650" s="19"/>
      <c r="D650" s="19"/>
      <c r="E650" s="19"/>
      <c r="F650" s="19"/>
      <c r="G650" s="19"/>
      <c r="H650" s="19"/>
      <c r="I650" s="19">
        <v>64</v>
      </c>
      <c r="J650" s="93"/>
      <c r="K650" s="93"/>
    </row>
    <row r="651" spans="1:12" ht="16.5" collapsed="1" thickTop="1" thickBot="1" x14ac:dyDescent="0.3">
      <c r="A651" s="9"/>
      <c r="B651" s="92"/>
      <c r="C651" s="92"/>
      <c r="D651" s="92"/>
      <c r="E651" s="92"/>
      <c r="F651" s="92"/>
      <c r="G651" s="92"/>
      <c r="H651" s="92"/>
      <c r="I651" s="92"/>
      <c r="J651" s="92"/>
      <c r="K651" s="92"/>
    </row>
    <row r="652" spans="1:12" ht="16.5" thickTop="1" thickBot="1" x14ac:dyDescent="0.3">
      <c r="A652" s="53" t="s">
        <v>201</v>
      </c>
      <c r="B652" s="53">
        <v>24</v>
      </c>
      <c r="C652" s="54" t="s">
        <v>230</v>
      </c>
      <c r="D652" s="53" t="s">
        <v>324</v>
      </c>
      <c r="E652" s="53"/>
      <c r="F652" s="54" t="s">
        <v>231</v>
      </c>
      <c r="G652" s="53" t="s">
        <v>325</v>
      </c>
      <c r="H652" s="53"/>
      <c r="I652" s="53"/>
      <c r="J652" s="53"/>
      <c r="K652" s="53"/>
      <c r="L652" s="53"/>
    </row>
    <row r="653" spans="1:12" s="82" customFormat="1" ht="108" hidden="1" customHeight="1" outlineLevel="1" thickTop="1" x14ac:dyDescent="0.25">
      <c r="A653" s="94" t="s">
        <v>59</v>
      </c>
      <c r="B653" s="120" t="s">
        <v>327</v>
      </c>
      <c r="C653" s="120"/>
      <c r="D653" s="120"/>
      <c r="E653" s="120"/>
      <c r="F653" s="120"/>
      <c r="G653" s="120"/>
      <c r="H653" s="120"/>
      <c r="I653" s="120"/>
      <c r="J653" s="120"/>
      <c r="K653" s="120"/>
      <c r="L653" s="120"/>
    </row>
    <row r="654" spans="1:12" hidden="1" outlineLevel="1" x14ac:dyDescent="0.25">
      <c r="B654" s="93"/>
      <c r="C654" s="93"/>
      <c r="D654" s="93"/>
      <c r="E654" s="93"/>
      <c r="F654" s="93"/>
      <c r="G654" s="93"/>
      <c r="H654" s="93"/>
      <c r="I654" s="93"/>
      <c r="J654" s="93"/>
      <c r="K654" s="93"/>
    </row>
    <row r="655" spans="1:12" hidden="1" outlineLevel="1" x14ac:dyDescent="0.25">
      <c r="A655" s="1" t="s">
        <v>270</v>
      </c>
      <c r="B655" s="93"/>
      <c r="C655" s="44" t="s">
        <v>164</v>
      </c>
      <c r="D655" s="93"/>
      <c r="E655" s="93"/>
      <c r="F655" s="93"/>
      <c r="G655" s="93"/>
      <c r="H655" s="93"/>
      <c r="I655" s="93"/>
      <c r="J655" s="93"/>
      <c r="K655" s="93"/>
    </row>
    <row r="656" spans="1:12" hidden="1" outlineLevel="1" x14ac:dyDescent="0.25">
      <c r="A656" s="5" t="s">
        <v>202</v>
      </c>
      <c r="B656" s="93">
        <v>8</v>
      </c>
      <c r="C656" s="93" t="s">
        <v>290</v>
      </c>
      <c r="D656" s="93">
        <v>100</v>
      </c>
      <c r="E656" s="93" t="s">
        <v>292</v>
      </c>
      <c r="F656" s="93"/>
      <c r="G656" s="93"/>
      <c r="H656" s="93"/>
      <c r="I656" s="93"/>
      <c r="J656" s="93"/>
      <c r="K656" s="93"/>
    </row>
    <row r="657" spans="1:12" hidden="1" outlineLevel="1" x14ac:dyDescent="0.25">
      <c r="A657" s="5" t="s">
        <v>203</v>
      </c>
      <c r="B657" s="93" t="s">
        <v>98</v>
      </c>
      <c r="C657" s="93" t="s">
        <v>291</v>
      </c>
      <c r="D657" s="93">
        <v>0</v>
      </c>
      <c r="E657" s="93" t="s">
        <v>317</v>
      </c>
      <c r="F657" s="93">
        <v>4</v>
      </c>
      <c r="G657" s="93"/>
      <c r="H657" s="93"/>
      <c r="I657" s="93"/>
      <c r="J657" s="93"/>
      <c r="K657" s="93"/>
    </row>
    <row r="658" spans="1:12" hidden="1" outlineLevel="1" x14ac:dyDescent="0.25">
      <c r="B658" s="93"/>
      <c r="C658" s="93"/>
      <c r="D658" s="93"/>
      <c r="E658" s="93"/>
      <c r="F658" s="93"/>
      <c r="G658" s="93"/>
      <c r="H658" s="93"/>
      <c r="I658" s="93"/>
      <c r="J658" s="93"/>
      <c r="K658" s="93"/>
    </row>
    <row r="659" spans="1:12" hidden="1" outlineLevel="1" x14ac:dyDescent="0.25">
      <c r="A659" s="1" t="s">
        <v>207</v>
      </c>
      <c r="B659" s="93"/>
      <c r="C659" s="93"/>
      <c r="D659" s="93"/>
      <c r="E659" s="93"/>
      <c r="F659" s="93"/>
      <c r="G659" s="93"/>
      <c r="H659" s="93"/>
      <c r="I659" s="93"/>
      <c r="J659" s="93"/>
      <c r="K659" s="93"/>
    </row>
    <row r="660" spans="1:12" hidden="1" outlineLevel="1" x14ac:dyDescent="0.25">
      <c r="A660" s="5" t="s">
        <v>210</v>
      </c>
      <c r="B660" s="93">
        <v>0</v>
      </c>
      <c r="C660" s="93">
        <f>B660+1</f>
        <v>1</v>
      </c>
      <c r="D660" s="93">
        <f t="shared" ref="D660" si="139">C660+1</f>
        <v>2</v>
      </c>
      <c r="E660" s="93">
        <f t="shared" ref="E660" si="140">D660+1</f>
        <v>3</v>
      </c>
      <c r="F660" s="93">
        <f t="shared" ref="F660" si="141">E660+1</f>
        <v>4</v>
      </c>
      <c r="G660" s="93">
        <f t="shared" ref="G660" si="142">F660+1</f>
        <v>5</v>
      </c>
      <c r="H660" s="93">
        <f t="shared" ref="H660" si="143">G660+1</f>
        <v>6</v>
      </c>
      <c r="I660" s="93">
        <f t="shared" ref="I660" si="144">H660+1</f>
        <v>7</v>
      </c>
      <c r="J660" s="93"/>
      <c r="K660" s="93"/>
      <c r="L660" s="93"/>
    </row>
    <row r="661" spans="1:12" hidden="1" outlineLevel="1" x14ac:dyDescent="0.25">
      <c r="A661" s="5" t="s">
        <v>194</v>
      </c>
      <c r="B661" s="93">
        <v>1</v>
      </c>
      <c r="C661" s="93">
        <v>1</v>
      </c>
      <c r="D661" s="93">
        <v>3</v>
      </c>
      <c r="E661" s="93">
        <v>4</v>
      </c>
      <c r="F661" s="93">
        <v>4</v>
      </c>
      <c r="G661" s="93">
        <v>4</v>
      </c>
      <c r="H661" s="93">
        <v>3</v>
      </c>
      <c r="I661" s="93">
        <v>1</v>
      </c>
      <c r="J661" s="93"/>
      <c r="K661" s="93"/>
    </row>
    <row r="662" spans="1:12" s="1" customFormat="1" hidden="1" outlineLevel="1" x14ac:dyDescent="0.25">
      <c r="A662" s="5" t="s">
        <v>195</v>
      </c>
      <c r="B662" s="93">
        <v>1</v>
      </c>
      <c r="C662" s="93">
        <v>1</v>
      </c>
      <c r="D662" s="93">
        <v>1</v>
      </c>
      <c r="E662" s="93">
        <v>1</v>
      </c>
      <c r="F662" s="93">
        <v>1</v>
      </c>
      <c r="G662" s="93">
        <v>1</v>
      </c>
      <c r="H662" s="93">
        <v>1</v>
      </c>
      <c r="I662" s="93">
        <v>1</v>
      </c>
      <c r="J662" s="93"/>
      <c r="K662" s="93"/>
    </row>
    <row r="663" spans="1:12" hidden="1" outlineLevel="1" x14ac:dyDescent="0.25">
      <c r="A663" s="5" t="s">
        <v>200</v>
      </c>
      <c r="B663" s="93" t="s">
        <v>98</v>
      </c>
      <c r="C663" s="93" t="s">
        <v>98</v>
      </c>
      <c r="D663" s="93" t="s">
        <v>98</v>
      </c>
      <c r="E663" s="93" t="s">
        <v>98</v>
      </c>
      <c r="F663" s="93" t="s">
        <v>98</v>
      </c>
      <c r="G663" s="93" t="s">
        <v>98</v>
      </c>
      <c r="H663" s="93" t="s">
        <v>98</v>
      </c>
      <c r="I663" s="93" t="s">
        <v>98</v>
      </c>
      <c r="J663" s="93"/>
      <c r="K663" s="93"/>
    </row>
    <row r="664" spans="1:12" hidden="1" outlineLevel="1" x14ac:dyDescent="0.25">
      <c r="A664" s="5" t="s">
        <v>196</v>
      </c>
      <c r="B664" s="93" t="s">
        <v>214</v>
      </c>
      <c r="C664" s="93" t="s">
        <v>214</v>
      </c>
      <c r="D664" s="93" t="s">
        <v>214</v>
      </c>
      <c r="E664" s="93" t="s">
        <v>214</v>
      </c>
      <c r="F664" s="93" t="s">
        <v>214</v>
      </c>
      <c r="G664" s="93" t="s">
        <v>214</v>
      </c>
      <c r="H664" s="93" t="s">
        <v>214</v>
      </c>
      <c r="I664" s="93" t="s">
        <v>214</v>
      </c>
      <c r="J664" s="93"/>
      <c r="K664" s="93"/>
    </row>
    <row r="665" spans="1:12" hidden="1" outlineLevel="1" x14ac:dyDescent="0.25">
      <c r="A665" s="5" t="s">
        <v>197</v>
      </c>
      <c r="B665" s="93" t="s">
        <v>215</v>
      </c>
      <c r="C665" s="93" t="s">
        <v>215</v>
      </c>
      <c r="D665" s="93" t="s">
        <v>215</v>
      </c>
      <c r="E665" s="93" t="s">
        <v>215</v>
      </c>
      <c r="F665" s="93" t="s">
        <v>215</v>
      </c>
      <c r="G665" s="93" t="s">
        <v>215</v>
      </c>
      <c r="H665" s="93" t="s">
        <v>215</v>
      </c>
      <c r="I665" s="93" t="s">
        <v>215</v>
      </c>
      <c r="J665" s="93"/>
      <c r="K665" s="93"/>
    </row>
    <row r="666" spans="1:12" hidden="1" outlineLevel="1" x14ac:dyDescent="0.25">
      <c r="A666" s="5" t="s">
        <v>198</v>
      </c>
      <c r="B666" s="93">
        <v>1</v>
      </c>
      <c r="C666" s="93">
        <v>1</v>
      </c>
      <c r="D666" s="93">
        <v>1</v>
      </c>
      <c r="E666" s="93">
        <v>1</v>
      </c>
      <c r="F666" s="93">
        <v>1</v>
      </c>
      <c r="G666" s="93">
        <v>1</v>
      </c>
      <c r="H666" s="93">
        <v>1</v>
      </c>
      <c r="I666" s="93">
        <v>1</v>
      </c>
      <c r="J666" s="93"/>
      <c r="K666" s="93"/>
    </row>
    <row r="667" spans="1:12" hidden="1" outlineLevel="1" x14ac:dyDescent="0.25">
      <c r="A667" s="5" t="s">
        <v>199</v>
      </c>
      <c r="B667" s="93" t="s">
        <v>250</v>
      </c>
      <c r="C667" s="93" t="s">
        <v>250</v>
      </c>
      <c r="D667" s="93" t="s">
        <v>250</v>
      </c>
      <c r="E667" s="93" t="s">
        <v>250</v>
      </c>
      <c r="F667" s="93" t="s">
        <v>250</v>
      </c>
      <c r="G667" s="93" t="s">
        <v>250</v>
      </c>
      <c r="H667" s="93" t="s">
        <v>250</v>
      </c>
      <c r="I667" s="93" t="s">
        <v>250</v>
      </c>
      <c r="J667" s="93"/>
      <c r="K667" s="93"/>
    </row>
    <row r="668" spans="1:12" hidden="1" outlineLevel="1" x14ac:dyDescent="0.25">
      <c r="B668" s="93"/>
      <c r="C668" s="93"/>
      <c r="D668" s="93"/>
      <c r="E668" s="93"/>
      <c r="F668" s="93"/>
      <c r="G668" s="93"/>
      <c r="H668" s="93"/>
      <c r="I668" s="93"/>
      <c r="J668" s="93"/>
      <c r="K668" s="93"/>
    </row>
    <row r="669" spans="1:12" hidden="1" outlineLevel="1" x14ac:dyDescent="0.25">
      <c r="A669" s="1" t="s">
        <v>212</v>
      </c>
      <c r="B669" s="93"/>
      <c r="C669" s="93"/>
      <c r="D669" s="93"/>
      <c r="E669" s="93"/>
      <c r="F669" s="93"/>
      <c r="G669" s="93"/>
      <c r="H669" s="93"/>
      <c r="I669" s="93"/>
      <c r="J669" s="93"/>
      <c r="K669" s="93"/>
    </row>
    <row r="670" spans="1:12" hidden="1" outlineLevel="1" x14ac:dyDescent="0.25">
      <c r="A670" s="5" t="s">
        <v>217</v>
      </c>
      <c r="B670" s="93" t="s">
        <v>218</v>
      </c>
      <c r="C670" s="93" t="s">
        <v>219</v>
      </c>
      <c r="D670" s="93" t="s">
        <v>262</v>
      </c>
      <c r="E670" s="93" t="s">
        <v>261</v>
      </c>
      <c r="F670" s="93" t="s">
        <v>264</v>
      </c>
      <c r="G670" s="93" t="s">
        <v>265</v>
      </c>
      <c r="H670" s="93" t="s">
        <v>266</v>
      </c>
      <c r="I670" s="5" t="s">
        <v>267</v>
      </c>
      <c r="J670" s="93"/>
      <c r="K670" s="93"/>
    </row>
    <row r="671" spans="1:12" hidden="1" outlineLevel="1" x14ac:dyDescent="0.25">
      <c r="A671" s="5" t="s">
        <v>206</v>
      </c>
      <c r="B671" s="93" t="s">
        <v>216</v>
      </c>
      <c r="C671" s="93" t="s">
        <v>216</v>
      </c>
      <c r="D671" s="93" t="s">
        <v>216</v>
      </c>
      <c r="E671" s="93" t="s">
        <v>216</v>
      </c>
      <c r="F671" s="93" t="s">
        <v>216</v>
      </c>
      <c r="G671" s="93" t="s">
        <v>216</v>
      </c>
      <c r="H671" s="93" t="s">
        <v>216</v>
      </c>
      <c r="I671" s="5" t="s">
        <v>216</v>
      </c>
      <c r="J671" s="93"/>
      <c r="K671" s="93"/>
    </row>
    <row r="672" spans="1:12" hidden="1" outlineLevel="1" x14ac:dyDescent="0.25">
      <c r="A672" s="5" t="s">
        <v>204</v>
      </c>
      <c r="B672" s="93">
        <v>7</v>
      </c>
      <c r="C672" s="93"/>
      <c r="D672" s="93"/>
      <c r="E672" s="93"/>
      <c r="F672" s="93"/>
      <c r="G672" s="93"/>
      <c r="H672" s="93"/>
      <c r="I672" s="93">
        <v>1</v>
      </c>
      <c r="J672" s="93"/>
      <c r="K672" s="93"/>
    </row>
    <row r="673" spans="1:12" hidden="1" outlineLevel="1" x14ac:dyDescent="0.25">
      <c r="A673" s="5" t="s">
        <v>205</v>
      </c>
      <c r="E673" s="78"/>
      <c r="F673" s="78"/>
      <c r="J673" s="93"/>
      <c r="K673" s="93"/>
    </row>
    <row r="674" spans="1:12" hidden="1" outlineLevel="1" x14ac:dyDescent="0.25">
      <c r="A674" s="5" t="s">
        <v>209</v>
      </c>
      <c r="B674" s="19" t="s">
        <v>208</v>
      </c>
      <c r="C674" s="19" t="s">
        <v>220</v>
      </c>
      <c r="D674" s="19" t="s">
        <v>221</v>
      </c>
      <c r="E674" s="19" t="s">
        <v>222</v>
      </c>
      <c r="F674" s="19" t="s">
        <v>223</v>
      </c>
      <c r="G674" s="19" t="s">
        <v>224</v>
      </c>
      <c r="H674" s="19" t="s">
        <v>225</v>
      </c>
      <c r="I674" s="19" t="s">
        <v>226</v>
      </c>
      <c r="J674" s="93"/>
      <c r="K674" s="93"/>
    </row>
    <row r="675" spans="1:12" hidden="1" outlineLevel="1" x14ac:dyDescent="0.25">
      <c r="A675" s="5" t="s">
        <v>237</v>
      </c>
      <c r="B675" s="19">
        <v>1</v>
      </c>
      <c r="C675" s="19"/>
      <c r="D675" s="19"/>
      <c r="E675" s="19"/>
      <c r="F675" s="19"/>
      <c r="G675" s="19"/>
      <c r="H675" s="19"/>
      <c r="I675" s="19">
        <v>1</v>
      </c>
      <c r="J675" s="93"/>
      <c r="K675" s="93"/>
    </row>
    <row r="676" spans="1:12" hidden="1" outlineLevel="1" x14ac:dyDescent="0.25">
      <c r="A676" s="5" t="s">
        <v>238</v>
      </c>
      <c r="B676" s="19">
        <v>1</v>
      </c>
      <c r="C676" s="19"/>
      <c r="D676" s="19"/>
      <c r="E676" s="19"/>
      <c r="F676" s="19"/>
      <c r="G676" s="19"/>
      <c r="H676" s="19"/>
      <c r="I676" s="19">
        <v>1</v>
      </c>
      <c r="J676" s="93"/>
      <c r="K676" s="93"/>
    </row>
    <row r="677" spans="1:12" hidden="1" outlineLevel="1" x14ac:dyDescent="0.25">
      <c r="A677" s="5" t="s">
        <v>232</v>
      </c>
      <c r="B677" s="19">
        <v>64</v>
      </c>
      <c r="C677" s="19"/>
      <c r="D677" s="19"/>
      <c r="E677" s="19"/>
      <c r="F677" s="19"/>
      <c r="G677" s="19"/>
      <c r="H677" s="19"/>
      <c r="I677" s="19">
        <v>64</v>
      </c>
      <c r="J677" s="93"/>
      <c r="K677" s="93"/>
    </row>
    <row r="678" spans="1:12" ht="16.5" collapsed="1" thickTop="1" thickBot="1" x14ac:dyDescent="0.3">
      <c r="A678" s="9"/>
      <c r="B678" s="92"/>
      <c r="C678" s="92"/>
      <c r="D678" s="92"/>
      <c r="E678" s="92"/>
      <c r="F678" s="92"/>
      <c r="G678" s="92"/>
      <c r="H678" s="92"/>
      <c r="I678" s="92"/>
      <c r="J678" s="92"/>
      <c r="K678" s="92"/>
    </row>
    <row r="679" spans="1:12" ht="16.5" thickTop="1" thickBot="1" x14ac:dyDescent="0.3">
      <c r="A679" s="53" t="s">
        <v>201</v>
      </c>
      <c r="B679" s="53">
        <v>25</v>
      </c>
      <c r="C679" s="54" t="s">
        <v>230</v>
      </c>
      <c r="D679" s="53" t="s">
        <v>324</v>
      </c>
      <c r="E679" s="53"/>
      <c r="F679" s="54" t="s">
        <v>231</v>
      </c>
      <c r="G679" s="53" t="s">
        <v>328</v>
      </c>
      <c r="H679" s="53"/>
      <c r="I679" s="53"/>
      <c r="J679" s="53"/>
      <c r="K679" s="53"/>
      <c r="L679" s="53"/>
    </row>
    <row r="680" spans="1:12" s="82" customFormat="1" ht="108" hidden="1" customHeight="1" outlineLevel="1" thickTop="1" x14ac:dyDescent="0.25">
      <c r="A680" s="94" t="s">
        <v>59</v>
      </c>
      <c r="B680" s="120" t="s">
        <v>329</v>
      </c>
      <c r="C680" s="120"/>
      <c r="D680" s="120"/>
      <c r="E680" s="120"/>
      <c r="F680" s="120"/>
      <c r="G680" s="120"/>
      <c r="H680" s="120"/>
      <c r="I680" s="120"/>
      <c r="J680" s="120"/>
      <c r="K680" s="120"/>
      <c r="L680" s="120"/>
    </row>
    <row r="681" spans="1:12" hidden="1" outlineLevel="1" x14ac:dyDescent="0.25">
      <c r="B681" s="93"/>
      <c r="C681" s="93"/>
      <c r="D681" s="93"/>
      <c r="E681" s="93"/>
      <c r="F681" s="93"/>
      <c r="G681" s="93"/>
      <c r="H681" s="93"/>
      <c r="I681" s="93"/>
      <c r="J681" s="93"/>
      <c r="K681" s="93"/>
    </row>
    <row r="682" spans="1:12" hidden="1" outlineLevel="1" x14ac:dyDescent="0.25">
      <c r="A682" s="1" t="s">
        <v>270</v>
      </c>
      <c r="B682" s="93"/>
      <c r="C682" s="44" t="s">
        <v>164</v>
      </c>
      <c r="D682" s="93"/>
      <c r="E682" s="93"/>
      <c r="F682" s="93"/>
      <c r="G682" s="93"/>
      <c r="H682" s="93"/>
      <c r="I682" s="93"/>
      <c r="J682" s="93"/>
      <c r="K682" s="93"/>
    </row>
    <row r="683" spans="1:12" hidden="1" outlineLevel="1" x14ac:dyDescent="0.25">
      <c r="A683" s="5" t="s">
        <v>202</v>
      </c>
      <c r="B683" s="93">
        <v>8</v>
      </c>
      <c r="C683" s="93" t="s">
        <v>290</v>
      </c>
      <c r="D683" s="93">
        <v>100</v>
      </c>
      <c r="E683" s="93" t="s">
        <v>292</v>
      </c>
      <c r="F683" s="93"/>
      <c r="G683" s="93"/>
      <c r="H683" s="93"/>
      <c r="I683" s="93"/>
      <c r="J683" s="93"/>
      <c r="K683" s="93"/>
    </row>
    <row r="684" spans="1:12" hidden="1" outlineLevel="1" x14ac:dyDescent="0.25">
      <c r="A684" s="5" t="s">
        <v>203</v>
      </c>
      <c r="B684" s="93" t="s">
        <v>98</v>
      </c>
      <c r="C684" s="93" t="s">
        <v>291</v>
      </c>
      <c r="D684" s="93">
        <v>0</v>
      </c>
      <c r="E684" s="93" t="s">
        <v>317</v>
      </c>
      <c r="F684" s="93">
        <v>5</v>
      </c>
      <c r="G684" s="93"/>
      <c r="H684" s="93"/>
      <c r="I684" s="93"/>
      <c r="J684" s="93"/>
      <c r="K684" s="93"/>
    </row>
    <row r="685" spans="1:12" hidden="1" outlineLevel="1" x14ac:dyDescent="0.25">
      <c r="B685" s="93"/>
      <c r="C685" s="93"/>
      <c r="D685" s="93"/>
      <c r="E685" s="93"/>
      <c r="F685" s="93"/>
      <c r="G685" s="93"/>
      <c r="H685" s="93"/>
      <c r="I685" s="93"/>
      <c r="J685" s="93"/>
      <c r="K685" s="93"/>
    </row>
    <row r="686" spans="1:12" hidden="1" outlineLevel="1" x14ac:dyDescent="0.25">
      <c r="A686" s="1" t="s">
        <v>207</v>
      </c>
      <c r="B686" s="93"/>
      <c r="C686" s="93"/>
      <c r="D686" s="93"/>
      <c r="E686" s="93"/>
      <c r="F686" s="93"/>
      <c r="G686" s="93"/>
      <c r="H686" s="93"/>
      <c r="I686" s="93"/>
      <c r="J686" s="93"/>
      <c r="K686" s="93"/>
    </row>
    <row r="687" spans="1:12" hidden="1" outlineLevel="1" x14ac:dyDescent="0.25">
      <c r="A687" s="5" t="s">
        <v>210</v>
      </c>
      <c r="B687" s="93">
        <v>0</v>
      </c>
      <c r="C687" s="93">
        <f>B687+1</f>
        <v>1</v>
      </c>
      <c r="D687" s="93">
        <f t="shared" ref="D687" si="145">C687+1</f>
        <v>2</v>
      </c>
      <c r="E687" s="93">
        <f t="shared" ref="E687" si="146">D687+1</f>
        <v>3</v>
      </c>
      <c r="F687" s="93">
        <f t="shared" ref="F687" si="147">E687+1</f>
        <v>4</v>
      </c>
      <c r="G687" s="93">
        <f t="shared" ref="G687" si="148">F687+1</f>
        <v>5</v>
      </c>
      <c r="H687" s="93">
        <f t="shared" ref="H687" si="149">G687+1</f>
        <v>6</v>
      </c>
      <c r="I687" s="93">
        <f t="shared" ref="I687" si="150">H687+1</f>
        <v>7</v>
      </c>
      <c r="J687" s="93"/>
      <c r="K687" s="93"/>
      <c r="L687" s="93"/>
    </row>
    <row r="688" spans="1:12" hidden="1" outlineLevel="1" x14ac:dyDescent="0.25">
      <c r="A688" s="5" t="s">
        <v>194</v>
      </c>
      <c r="B688" s="93">
        <v>1</v>
      </c>
      <c r="C688" s="93">
        <v>1</v>
      </c>
      <c r="D688" s="93">
        <v>3</v>
      </c>
      <c r="E688" s="93">
        <v>4</v>
      </c>
      <c r="F688" s="93">
        <v>4</v>
      </c>
      <c r="G688" s="93">
        <v>4</v>
      </c>
      <c r="H688" s="93">
        <v>3</v>
      </c>
      <c r="I688" s="93">
        <v>1</v>
      </c>
      <c r="J688" s="93"/>
      <c r="K688" s="93"/>
    </row>
    <row r="689" spans="1:11" s="1" customFormat="1" hidden="1" outlineLevel="1" x14ac:dyDescent="0.25">
      <c r="A689" s="5" t="s">
        <v>195</v>
      </c>
      <c r="B689" s="93">
        <v>1</v>
      </c>
      <c r="C689" s="93">
        <v>1</v>
      </c>
      <c r="D689" s="93">
        <v>1</v>
      </c>
      <c r="E689" s="93">
        <v>1</v>
      </c>
      <c r="F689" s="93">
        <v>1</v>
      </c>
      <c r="G689" s="93">
        <v>1</v>
      </c>
      <c r="H689" s="93">
        <v>1</v>
      </c>
      <c r="I689" s="93">
        <v>1</v>
      </c>
      <c r="J689" s="93"/>
      <c r="K689" s="93"/>
    </row>
    <row r="690" spans="1:11" hidden="1" outlineLevel="1" x14ac:dyDescent="0.25">
      <c r="A690" s="5" t="s">
        <v>200</v>
      </c>
      <c r="B690" s="93" t="s">
        <v>98</v>
      </c>
      <c r="C690" s="93" t="s">
        <v>98</v>
      </c>
      <c r="D690" s="93" t="s">
        <v>98</v>
      </c>
      <c r="E690" s="93" t="s">
        <v>98</v>
      </c>
      <c r="F690" s="93" t="s">
        <v>98</v>
      </c>
      <c r="G690" s="93" t="s">
        <v>98</v>
      </c>
      <c r="H690" s="93" t="s">
        <v>98</v>
      </c>
      <c r="I690" s="93" t="s">
        <v>98</v>
      </c>
      <c r="J690" s="93"/>
      <c r="K690" s="93"/>
    </row>
    <row r="691" spans="1:11" hidden="1" outlineLevel="1" x14ac:dyDescent="0.25">
      <c r="A691" s="5" t="s">
        <v>196</v>
      </c>
      <c r="B691" s="93" t="s">
        <v>214</v>
      </c>
      <c r="C691" s="93" t="s">
        <v>214</v>
      </c>
      <c r="D691" s="93" t="s">
        <v>214</v>
      </c>
      <c r="E691" s="93" t="s">
        <v>214</v>
      </c>
      <c r="F691" s="93" t="s">
        <v>214</v>
      </c>
      <c r="G691" s="93" t="s">
        <v>214</v>
      </c>
      <c r="H691" s="93" t="s">
        <v>214</v>
      </c>
      <c r="I691" s="93" t="s">
        <v>214</v>
      </c>
      <c r="J691" s="93"/>
      <c r="K691" s="93"/>
    </row>
    <row r="692" spans="1:11" hidden="1" outlineLevel="1" x14ac:dyDescent="0.25">
      <c r="A692" s="5" t="s">
        <v>197</v>
      </c>
      <c r="B692" s="93" t="s">
        <v>215</v>
      </c>
      <c r="C692" s="93" t="s">
        <v>215</v>
      </c>
      <c r="D692" s="93" t="s">
        <v>215</v>
      </c>
      <c r="E692" s="93" t="s">
        <v>215</v>
      </c>
      <c r="F692" s="93" t="s">
        <v>215</v>
      </c>
      <c r="G692" s="93" t="s">
        <v>215</v>
      </c>
      <c r="H692" s="93" t="s">
        <v>215</v>
      </c>
      <c r="I692" s="93" t="s">
        <v>215</v>
      </c>
      <c r="J692" s="93"/>
      <c r="K692" s="93"/>
    </row>
    <row r="693" spans="1:11" hidden="1" outlineLevel="1" x14ac:dyDescent="0.25">
      <c r="A693" s="5" t="s">
        <v>198</v>
      </c>
      <c r="B693" s="93">
        <v>1</v>
      </c>
      <c r="C693" s="93">
        <v>1</v>
      </c>
      <c r="D693" s="93">
        <v>1</v>
      </c>
      <c r="E693" s="93">
        <v>1</v>
      </c>
      <c r="F693" s="93">
        <v>1</v>
      </c>
      <c r="G693" s="93">
        <v>1</v>
      </c>
      <c r="H693" s="93">
        <v>1</v>
      </c>
      <c r="I693" s="93">
        <v>1</v>
      </c>
      <c r="J693" s="93"/>
      <c r="K693" s="93"/>
    </row>
    <row r="694" spans="1:11" hidden="1" outlineLevel="1" x14ac:dyDescent="0.25">
      <c r="A694" s="5" t="s">
        <v>199</v>
      </c>
      <c r="B694" s="93" t="s">
        <v>250</v>
      </c>
      <c r="C694" s="93" t="s">
        <v>250</v>
      </c>
      <c r="D694" s="93" t="s">
        <v>250</v>
      </c>
      <c r="E694" s="93" t="s">
        <v>250</v>
      </c>
      <c r="F694" s="93" t="s">
        <v>250</v>
      </c>
      <c r="G694" s="93" t="s">
        <v>250</v>
      </c>
      <c r="H694" s="93" t="s">
        <v>250</v>
      </c>
      <c r="I694" s="93" t="s">
        <v>250</v>
      </c>
      <c r="J694" s="93"/>
      <c r="K694" s="93"/>
    </row>
    <row r="695" spans="1:11" hidden="1" outlineLevel="1" x14ac:dyDescent="0.25">
      <c r="B695" s="93"/>
      <c r="C695" s="93"/>
      <c r="D695" s="93"/>
      <c r="E695" s="93"/>
      <c r="F695" s="93"/>
      <c r="G695" s="93"/>
      <c r="H695" s="93"/>
      <c r="I695" s="93"/>
      <c r="J695" s="93"/>
      <c r="K695" s="93"/>
    </row>
    <row r="696" spans="1:11" hidden="1" outlineLevel="1" x14ac:dyDescent="0.25">
      <c r="A696" s="1" t="s">
        <v>212</v>
      </c>
      <c r="B696" s="93"/>
      <c r="C696" s="93"/>
      <c r="D696" s="93"/>
      <c r="E696" s="93"/>
      <c r="F696" s="93"/>
      <c r="G696" s="93"/>
      <c r="H696" s="93"/>
      <c r="I696" s="93"/>
      <c r="J696" s="93"/>
      <c r="K696" s="93"/>
    </row>
    <row r="697" spans="1:11" hidden="1" outlineLevel="1" x14ac:dyDescent="0.25">
      <c r="A697" s="5" t="s">
        <v>217</v>
      </c>
      <c r="B697" s="93" t="s">
        <v>218</v>
      </c>
      <c r="C697" s="93" t="s">
        <v>219</v>
      </c>
      <c r="D697" s="93" t="s">
        <v>262</v>
      </c>
      <c r="E697" s="93" t="s">
        <v>261</v>
      </c>
      <c r="F697" s="93" t="s">
        <v>264</v>
      </c>
      <c r="G697" s="93" t="s">
        <v>265</v>
      </c>
      <c r="H697" s="93" t="s">
        <v>266</v>
      </c>
      <c r="I697" s="5" t="s">
        <v>267</v>
      </c>
      <c r="J697" s="93"/>
      <c r="K697" s="93"/>
    </row>
    <row r="698" spans="1:11" hidden="1" outlineLevel="1" x14ac:dyDescent="0.25">
      <c r="A698" s="5" t="s">
        <v>206</v>
      </c>
      <c r="B698" s="93" t="s">
        <v>216</v>
      </c>
      <c r="C698" s="93" t="s">
        <v>216</v>
      </c>
      <c r="D698" s="93" t="s">
        <v>216</v>
      </c>
      <c r="E698" s="93" t="s">
        <v>216</v>
      </c>
      <c r="F698" s="93" t="s">
        <v>216</v>
      </c>
      <c r="G698" s="93" t="s">
        <v>216</v>
      </c>
      <c r="H698" s="93" t="s">
        <v>216</v>
      </c>
      <c r="I698" s="5" t="s">
        <v>216</v>
      </c>
      <c r="J698" s="93"/>
      <c r="K698" s="93"/>
    </row>
    <row r="699" spans="1:11" hidden="1" outlineLevel="1" x14ac:dyDescent="0.25">
      <c r="A699" s="5" t="s">
        <v>204</v>
      </c>
      <c r="B699" s="93">
        <v>7</v>
      </c>
      <c r="C699" s="93"/>
      <c r="D699" s="93"/>
      <c r="E699" s="93"/>
      <c r="F699" s="93"/>
      <c r="G699" s="93"/>
      <c r="H699" s="93"/>
      <c r="I699" s="93">
        <v>1</v>
      </c>
      <c r="J699" s="93"/>
      <c r="K699" s="93"/>
    </row>
    <row r="700" spans="1:11" hidden="1" outlineLevel="1" x14ac:dyDescent="0.25">
      <c r="A700" s="5" t="s">
        <v>205</v>
      </c>
      <c r="E700" s="78"/>
      <c r="F700" s="78"/>
      <c r="J700" s="93"/>
      <c r="K700" s="93"/>
    </row>
    <row r="701" spans="1:11" hidden="1" outlineLevel="1" x14ac:dyDescent="0.25">
      <c r="A701" s="5" t="s">
        <v>209</v>
      </c>
      <c r="B701" s="19" t="s">
        <v>208</v>
      </c>
      <c r="C701" s="19" t="s">
        <v>220</v>
      </c>
      <c r="D701" s="19" t="s">
        <v>221</v>
      </c>
      <c r="E701" s="19" t="s">
        <v>222</v>
      </c>
      <c r="F701" s="19" t="s">
        <v>223</v>
      </c>
      <c r="G701" s="19" t="s">
        <v>224</v>
      </c>
      <c r="H701" s="19" t="s">
        <v>225</v>
      </c>
      <c r="I701" s="19" t="s">
        <v>226</v>
      </c>
      <c r="J701" s="93"/>
      <c r="K701" s="93"/>
    </row>
    <row r="702" spans="1:11" hidden="1" outlineLevel="1" x14ac:dyDescent="0.25">
      <c r="A702" s="5" t="s">
        <v>237</v>
      </c>
      <c r="B702" s="19">
        <v>1</v>
      </c>
      <c r="C702" s="19"/>
      <c r="D702" s="19"/>
      <c r="E702" s="19"/>
      <c r="F702" s="19"/>
      <c r="G702" s="19"/>
      <c r="H702" s="19"/>
      <c r="I702" s="19">
        <v>1</v>
      </c>
      <c r="J702" s="93"/>
      <c r="K702" s="93"/>
    </row>
    <row r="703" spans="1:11" hidden="1" outlineLevel="1" x14ac:dyDescent="0.25">
      <c r="A703" s="5" t="s">
        <v>238</v>
      </c>
      <c r="B703" s="19">
        <v>1</v>
      </c>
      <c r="C703" s="19"/>
      <c r="D703" s="19"/>
      <c r="E703" s="19"/>
      <c r="F703" s="19"/>
      <c r="G703" s="19"/>
      <c r="H703" s="19"/>
      <c r="I703" s="19">
        <v>1</v>
      </c>
      <c r="J703" s="93"/>
      <c r="K703" s="93"/>
    </row>
    <row r="704" spans="1:11" hidden="1" outlineLevel="1" x14ac:dyDescent="0.25">
      <c r="A704" s="5" t="s">
        <v>232</v>
      </c>
      <c r="B704" s="19">
        <v>64</v>
      </c>
      <c r="C704" s="19"/>
      <c r="D704" s="19"/>
      <c r="E704" s="19"/>
      <c r="F704" s="19"/>
      <c r="G704" s="19"/>
      <c r="H704" s="19"/>
      <c r="I704" s="19">
        <v>64</v>
      </c>
      <c r="J704" s="93"/>
      <c r="K704" s="93"/>
    </row>
    <row r="705" spans="1:12" ht="16.5" collapsed="1" thickTop="1" thickBot="1" x14ac:dyDescent="0.3">
      <c r="A705" s="9"/>
      <c r="B705" s="92"/>
      <c r="C705" s="92"/>
      <c r="D705" s="92"/>
      <c r="E705" s="92"/>
      <c r="F705" s="92"/>
      <c r="G705" s="92"/>
      <c r="H705" s="92"/>
      <c r="I705" s="92"/>
      <c r="J705" s="92"/>
      <c r="K705" s="92"/>
    </row>
    <row r="706" spans="1:12" ht="16.5" thickTop="1" thickBot="1" x14ac:dyDescent="0.3">
      <c r="A706" s="53" t="s">
        <v>201</v>
      </c>
      <c r="B706" s="53">
        <v>26</v>
      </c>
      <c r="C706" s="54" t="s">
        <v>230</v>
      </c>
      <c r="D706" s="53" t="s">
        <v>324</v>
      </c>
      <c r="E706" s="53"/>
      <c r="F706" s="54" t="s">
        <v>231</v>
      </c>
      <c r="G706" s="53" t="s">
        <v>330</v>
      </c>
      <c r="H706" s="53"/>
      <c r="I706" s="53"/>
      <c r="J706" s="53"/>
      <c r="K706" s="53"/>
      <c r="L706" s="53"/>
    </row>
    <row r="707" spans="1:12" s="82" customFormat="1" ht="108" hidden="1" customHeight="1" outlineLevel="1" thickTop="1" x14ac:dyDescent="0.25">
      <c r="A707" s="94" t="s">
        <v>59</v>
      </c>
      <c r="B707" s="120" t="s">
        <v>331</v>
      </c>
      <c r="C707" s="120"/>
      <c r="D707" s="120"/>
      <c r="E707" s="120"/>
      <c r="F707" s="120"/>
      <c r="G707" s="120"/>
      <c r="H707" s="120"/>
      <c r="I707" s="120"/>
      <c r="J707" s="120"/>
      <c r="K707" s="120"/>
      <c r="L707" s="120"/>
    </row>
    <row r="708" spans="1:12" hidden="1" outlineLevel="1" x14ac:dyDescent="0.25">
      <c r="B708" s="93"/>
      <c r="C708" s="93"/>
      <c r="D708" s="93"/>
      <c r="E708" s="93"/>
      <c r="F708" s="93"/>
      <c r="G708" s="93"/>
      <c r="H708" s="93"/>
      <c r="I708" s="93"/>
      <c r="J708" s="93"/>
      <c r="K708" s="93"/>
    </row>
    <row r="709" spans="1:12" hidden="1" outlineLevel="1" x14ac:dyDescent="0.25">
      <c r="A709" s="1" t="s">
        <v>270</v>
      </c>
      <c r="B709" s="93"/>
      <c r="C709" s="44" t="s">
        <v>164</v>
      </c>
      <c r="D709" s="93"/>
      <c r="E709" s="93"/>
      <c r="F709" s="93"/>
      <c r="G709" s="93"/>
      <c r="H709" s="93"/>
      <c r="I709" s="93"/>
      <c r="J709" s="93"/>
      <c r="K709" s="93"/>
    </row>
    <row r="710" spans="1:12" hidden="1" outlineLevel="1" x14ac:dyDescent="0.25">
      <c r="A710" s="5" t="s">
        <v>202</v>
      </c>
      <c r="B710" s="93">
        <v>8</v>
      </c>
      <c r="C710" s="93" t="s">
        <v>290</v>
      </c>
      <c r="D710" s="93">
        <v>100</v>
      </c>
      <c r="E710" s="93" t="s">
        <v>292</v>
      </c>
      <c r="F710" s="93"/>
      <c r="G710" s="93"/>
      <c r="H710" s="93"/>
      <c r="I710" s="93"/>
      <c r="J710" s="93"/>
      <c r="K710" s="93"/>
    </row>
    <row r="711" spans="1:12" hidden="1" outlineLevel="1" x14ac:dyDescent="0.25">
      <c r="A711" s="5" t="s">
        <v>203</v>
      </c>
      <c r="B711" s="93" t="s">
        <v>98</v>
      </c>
      <c r="C711" s="93" t="s">
        <v>291</v>
      </c>
      <c r="D711" s="93">
        <v>0</v>
      </c>
      <c r="E711" s="93" t="s">
        <v>317</v>
      </c>
      <c r="F711" s="93">
        <v>6</v>
      </c>
      <c r="G711" s="93"/>
      <c r="H711" s="93"/>
      <c r="I711" s="93"/>
      <c r="J711" s="93"/>
      <c r="K711" s="93"/>
    </row>
    <row r="712" spans="1:12" hidden="1" outlineLevel="1" x14ac:dyDescent="0.25">
      <c r="B712" s="93"/>
      <c r="C712" s="93"/>
      <c r="D712" s="93"/>
      <c r="E712" s="93"/>
      <c r="F712" s="93"/>
      <c r="G712" s="93"/>
      <c r="H712" s="93"/>
      <c r="I712" s="93"/>
      <c r="J712" s="93"/>
      <c r="K712" s="93"/>
    </row>
    <row r="713" spans="1:12" hidden="1" outlineLevel="1" x14ac:dyDescent="0.25">
      <c r="A713" s="1" t="s">
        <v>207</v>
      </c>
      <c r="B713" s="93"/>
      <c r="C713" s="93"/>
      <c r="D713" s="93"/>
      <c r="E713" s="93"/>
      <c r="F713" s="93"/>
      <c r="G713" s="93"/>
      <c r="H713" s="93"/>
      <c r="I713" s="93"/>
      <c r="J713" s="93"/>
      <c r="K713" s="93"/>
    </row>
    <row r="714" spans="1:12" hidden="1" outlineLevel="1" x14ac:dyDescent="0.25">
      <c r="A714" s="5" t="s">
        <v>210</v>
      </c>
      <c r="B714" s="93">
        <v>0</v>
      </c>
      <c r="C714" s="93">
        <f>B714+1</f>
        <v>1</v>
      </c>
      <c r="D714" s="93">
        <f t="shared" ref="D714" si="151">C714+1</f>
        <v>2</v>
      </c>
      <c r="E714" s="93">
        <f t="shared" ref="E714" si="152">D714+1</f>
        <v>3</v>
      </c>
      <c r="F714" s="93">
        <f t="shared" ref="F714" si="153">E714+1</f>
        <v>4</v>
      </c>
      <c r="G714" s="93">
        <f t="shared" ref="G714" si="154">F714+1</f>
        <v>5</v>
      </c>
      <c r="H714" s="93">
        <f t="shared" ref="H714" si="155">G714+1</f>
        <v>6</v>
      </c>
      <c r="I714" s="93">
        <f t="shared" ref="I714" si="156">H714+1</f>
        <v>7</v>
      </c>
      <c r="J714" s="93"/>
      <c r="K714" s="93"/>
      <c r="L714" s="93"/>
    </row>
    <row r="715" spans="1:12" hidden="1" outlineLevel="1" x14ac:dyDescent="0.25">
      <c r="A715" s="5" t="s">
        <v>194</v>
      </c>
      <c r="B715" s="93">
        <v>1</v>
      </c>
      <c r="C715" s="93">
        <v>1</v>
      </c>
      <c r="D715" s="93">
        <v>3</v>
      </c>
      <c r="E715" s="93">
        <v>4</v>
      </c>
      <c r="F715" s="93">
        <v>4</v>
      </c>
      <c r="G715" s="93">
        <v>4</v>
      </c>
      <c r="H715" s="93">
        <v>3</v>
      </c>
      <c r="I715" s="93">
        <v>1</v>
      </c>
      <c r="J715" s="93"/>
      <c r="K715" s="93"/>
    </row>
    <row r="716" spans="1:12" s="1" customFormat="1" hidden="1" outlineLevel="1" x14ac:dyDescent="0.25">
      <c r="A716" s="5" t="s">
        <v>195</v>
      </c>
      <c r="B716" s="93">
        <v>1</v>
      </c>
      <c r="C716" s="93">
        <v>1</v>
      </c>
      <c r="D716" s="93">
        <v>1</v>
      </c>
      <c r="E716" s="93">
        <v>1</v>
      </c>
      <c r="F716" s="93">
        <v>1</v>
      </c>
      <c r="G716" s="93">
        <v>1</v>
      </c>
      <c r="H716" s="93">
        <v>1</v>
      </c>
      <c r="I716" s="93">
        <v>1</v>
      </c>
      <c r="J716" s="93"/>
      <c r="K716" s="93"/>
    </row>
    <row r="717" spans="1:12" hidden="1" outlineLevel="1" x14ac:dyDescent="0.25">
      <c r="A717" s="5" t="s">
        <v>200</v>
      </c>
      <c r="B717" s="93" t="s">
        <v>98</v>
      </c>
      <c r="C717" s="93" t="s">
        <v>98</v>
      </c>
      <c r="D717" s="93" t="s">
        <v>98</v>
      </c>
      <c r="E717" s="93" t="s">
        <v>98</v>
      </c>
      <c r="F717" s="93" t="s">
        <v>98</v>
      </c>
      <c r="G717" s="93" t="s">
        <v>98</v>
      </c>
      <c r="H717" s="93" t="s">
        <v>98</v>
      </c>
      <c r="I717" s="93" t="s">
        <v>98</v>
      </c>
      <c r="J717" s="93"/>
      <c r="K717" s="93"/>
    </row>
    <row r="718" spans="1:12" hidden="1" outlineLevel="1" x14ac:dyDescent="0.25">
      <c r="A718" s="5" t="s">
        <v>196</v>
      </c>
      <c r="B718" s="93" t="s">
        <v>214</v>
      </c>
      <c r="C718" s="93" t="s">
        <v>214</v>
      </c>
      <c r="D718" s="93" t="s">
        <v>214</v>
      </c>
      <c r="E718" s="93" t="s">
        <v>214</v>
      </c>
      <c r="F718" s="93" t="s">
        <v>214</v>
      </c>
      <c r="G718" s="93" t="s">
        <v>214</v>
      </c>
      <c r="H718" s="93" t="s">
        <v>214</v>
      </c>
      <c r="I718" s="93" t="s">
        <v>214</v>
      </c>
      <c r="J718" s="93"/>
      <c r="K718" s="93"/>
    </row>
    <row r="719" spans="1:12" hidden="1" outlineLevel="1" x14ac:dyDescent="0.25">
      <c r="A719" s="5" t="s">
        <v>197</v>
      </c>
      <c r="B719" s="93" t="s">
        <v>215</v>
      </c>
      <c r="C719" s="93" t="s">
        <v>215</v>
      </c>
      <c r="D719" s="93" t="s">
        <v>215</v>
      </c>
      <c r="E719" s="93" t="s">
        <v>215</v>
      </c>
      <c r="F719" s="93" t="s">
        <v>215</v>
      </c>
      <c r="G719" s="93" t="s">
        <v>215</v>
      </c>
      <c r="H719" s="93" t="s">
        <v>215</v>
      </c>
      <c r="I719" s="93" t="s">
        <v>215</v>
      </c>
      <c r="J719" s="93"/>
      <c r="K719" s="93"/>
    </row>
    <row r="720" spans="1:12" hidden="1" outlineLevel="1" x14ac:dyDescent="0.25">
      <c r="A720" s="5" t="s">
        <v>198</v>
      </c>
      <c r="B720" s="93">
        <v>1</v>
      </c>
      <c r="C720" s="93">
        <v>1</v>
      </c>
      <c r="D720" s="93">
        <v>1</v>
      </c>
      <c r="E720" s="93">
        <v>1</v>
      </c>
      <c r="F720" s="93">
        <v>1</v>
      </c>
      <c r="G720" s="93">
        <v>1</v>
      </c>
      <c r="H720" s="93">
        <v>1</v>
      </c>
      <c r="I720" s="93">
        <v>1</v>
      </c>
      <c r="J720" s="93"/>
      <c r="K720" s="93"/>
    </row>
    <row r="721" spans="1:12" hidden="1" outlineLevel="1" x14ac:dyDescent="0.25">
      <c r="A721" s="5" t="s">
        <v>199</v>
      </c>
      <c r="B721" s="93" t="s">
        <v>250</v>
      </c>
      <c r="C721" s="93" t="s">
        <v>250</v>
      </c>
      <c r="D721" s="93" t="s">
        <v>250</v>
      </c>
      <c r="E721" s="93" t="s">
        <v>250</v>
      </c>
      <c r="F721" s="93" t="s">
        <v>250</v>
      </c>
      <c r="G721" s="93" t="s">
        <v>250</v>
      </c>
      <c r="H721" s="93" t="s">
        <v>250</v>
      </c>
      <c r="I721" s="93" t="s">
        <v>250</v>
      </c>
      <c r="J721" s="93"/>
      <c r="K721" s="93"/>
    </row>
    <row r="722" spans="1:12" hidden="1" outlineLevel="1" x14ac:dyDescent="0.25">
      <c r="B722" s="93"/>
      <c r="C722" s="93"/>
      <c r="D722" s="93"/>
      <c r="E722" s="93"/>
      <c r="F722" s="93"/>
      <c r="G722" s="93"/>
      <c r="H722" s="93"/>
      <c r="I722" s="93"/>
      <c r="J722" s="93"/>
      <c r="K722" s="93"/>
    </row>
    <row r="723" spans="1:12" hidden="1" outlineLevel="1" x14ac:dyDescent="0.25">
      <c r="A723" s="1" t="s">
        <v>212</v>
      </c>
      <c r="B723" s="93"/>
      <c r="C723" s="93"/>
      <c r="D723" s="93"/>
      <c r="E723" s="93"/>
      <c r="F723" s="93"/>
      <c r="G723" s="93"/>
      <c r="H723" s="93"/>
      <c r="I723" s="93"/>
      <c r="J723" s="93"/>
      <c r="K723" s="93"/>
    </row>
    <row r="724" spans="1:12" hidden="1" outlineLevel="1" x14ac:dyDescent="0.25">
      <c r="A724" s="5" t="s">
        <v>217</v>
      </c>
      <c r="B724" s="93" t="s">
        <v>218</v>
      </c>
      <c r="C724" s="93" t="s">
        <v>219</v>
      </c>
      <c r="D724" s="93" t="s">
        <v>262</v>
      </c>
      <c r="E724" s="93" t="s">
        <v>261</v>
      </c>
      <c r="F724" s="93" t="s">
        <v>264</v>
      </c>
      <c r="G724" s="93" t="s">
        <v>265</v>
      </c>
      <c r="H724" s="93" t="s">
        <v>266</v>
      </c>
      <c r="I724" s="5" t="s">
        <v>267</v>
      </c>
      <c r="J724" s="93"/>
      <c r="K724" s="93"/>
    </row>
    <row r="725" spans="1:12" hidden="1" outlineLevel="1" x14ac:dyDescent="0.25">
      <c r="A725" s="5" t="s">
        <v>206</v>
      </c>
      <c r="B725" s="93" t="s">
        <v>216</v>
      </c>
      <c r="C725" s="93" t="s">
        <v>216</v>
      </c>
      <c r="D725" s="93" t="s">
        <v>216</v>
      </c>
      <c r="E725" s="93" t="s">
        <v>216</v>
      </c>
      <c r="F725" s="93" t="s">
        <v>216</v>
      </c>
      <c r="G725" s="93" t="s">
        <v>216</v>
      </c>
      <c r="H725" s="93" t="s">
        <v>216</v>
      </c>
      <c r="I725" s="5" t="s">
        <v>216</v>
      </c>
      <c r="J725" s="93"/>
      <c r="K725" s="93"/>
    </row>
    <row r="726" spans="1:12" hidden="1" outlineLevel="1" x14ac:dyDescent="0.25">
      <c r="A726" s="5" t="s">
        <v>204</v>
      </c>
      <c r="B726" s="93">
        <v>7</v>
      </c>
      <c r="C726" s="93"/>
      <c r="D726" s="93"/>
      <c r="E726" s="93"/>
      <c r="F726" s="93"/>
      <c r="G726" s="93"/>
      <c r="H726" s="93"/>
      <c r="I726" s="93">
        <v>1</v>
      </c>
      <c r="J726" s="93"/>
      <c r="K726" s="93"/>
    </row>
    <row r="727" spans="1:12" hidden="1" outlineLevel="1" x14ac:dyDescent="0.25">
      <c r="A727" s="5" t="s">
        <v>205</v>
      </c>
      <c r="E727" s="78"/>
      <c r="F727" s="78"/>
      <c r="J727" s="93"/>
      <c r="K727" s="93"/>
    </row>
    <row r="728" spans="1:12" hidden="1" outlineLevel="1" x14ac:dyDescent="0.25">
      <c r="A728" s="5" t="s">
        <v>209</v>
      </c>
      <c r="B728" s="19" t="s">
        <v>208</v>
      </c>
      <c r="C728" s="19" t="s">
        <v>220</v>
      </c>
      <c r="D728" s="19" t="s">
        <v>221</v>
      </c>
      <c r="E728" s="19" t="s">
        <v>222</v>
      </c>
      <c r="F728" s="19" t="s">
        <v>223</v>
      </c>
      <c r="G728" s="19" t="s">
        <v>224</v>
      </c>
      <c r="H728" s="19" t="s">
        <v>225</v>
      </c>
      <c r="I728" s="19" t="s">
        <v>226</v>
      </c>
      <c r="J728" s="93"/>
      <c r="K728" s="93"/>
    </row>
    <row r="729" spans="1:12" hidden="1" outlineLevel="1" x14ac:dyDescent="0.25">
      <c r="A729" s="5" t="s">
        <v>237</v>
      </c>
      <c r="B729" s="19">
        <v>1</v>
      </c>
      <c r="C729" s="19"/>
      <c r="D729" s="19"/>
      <c r="E729" s="19"/>
      <c r="F729" s="19"/>
      <c r="G729" s="19"/>
      <c r="H729" s="19"/>
      <c r="I729" s="19">
        <v>1</v>
      </c>
      <c r="J729" s="93"/>
      <c r="K729" s="93"/>
    </row>
    <row r="730" spans="1:12" hidden="1" outlineLevel="1" x14ac:dyDescent="0.25">
      <c r="A730" s="5" t="s">
        <v>238</v>
      </c>
      <c r="B730" s="19">
        <v>1</v>
      </c>
      <c r="C730" s="19"/>
      <c r="D730" s="19"/>
      <c r="E730" s="19"/>
      <c r="F730" s="19"/>
      <c r="G730" s="19"/>
      <c r="H730" s="19"/>
      <c r="I730" s="19">
        <v>1</v>
      </c>
      <c r="J730" s="93"/>
      <c r="K730" s="93"/>
    </row>
    <row r="731" spans="1:12" hidden="1" outlineLevel="1" x14ac:dyDescent="0.25">
      <c r="A731" s="5" t="s">
        <v>232</v>
      </c>
      <c r="B731" s="19">
        <v>64</v>
      </c>
      <c r="C731" s="19"/>
      <c r="D731" s="19"/>
      <c r="E731" s="19"/>
      <c r="F731" s="19"/>
      <c r="G731" s="19"/>
      <c r="H731" s="19"/>
      <c r="I731" s="19">
        <v>64</v>
      </c>
      <c r="J731" s="93"/>
      <c r="K731" s="93"/>
    </row>
    <row r="732" spans="1:12" ht="16.5" collapsed="1" thickTop="1" thickBot="1" x14ac:dyDescent="0.3">
      <c r="A732" s="9"/>
      <c r="B732" s="92"/>
      <c r="C732" s="92"/>
      <c r="D732" s="92"/>
      <c r="E732" s="92"/>
      <c r="F732" s="92"/>
      <c r="G732" s="92"/>
      <c r="H732" s="92"/>
      <c r="I732" s="92"/>
      <c r="J732" s="92"/>
      <c r="K732" s="92"/>
    </row>
    <row r="733" spans="1:12" ht="16.5" thickTop="1" thickBot="1" x14ac:dyDescent="0.3">
      <c r="A733" s="53" t="s">
        <v>201</v>
      </c>
      <c r="B733" s="53">
        <v>27</v>
      </c>
      <c r="C733" s="54" t="s">
        <v>230</v>
      </c>
      <c r="D733" s="53" t="s">
        <v>349</v>
      </c>
      <c r="E733" s="53"/>
      <c r="F733" s="54" t="s">
        <v>231</v>
      </c>
      <c r="G733" s="53" t="s">
        <v>363</v>
      </c>
      <c r="H733" s="53"/>
      <c r="I733" s="53"/>
      <c r="J733" s="53"/>
      <c r="K733" s="53"/>
      <c r="L733" s="53"/>
    </row>
    <row r="734" spans="1:12" s="82" customFormat="1" ht="93.75" hidden="1" customHeight="1" outlineLevel="1" thickTop="1" x14ac:dyDescent="0.25">
      <c r="A734" s="94" t="s">
        <v>59</v>
      </c>
      <c r="B734" s="120" t="s">
        <v>365</v>
      </c>
      <c r="C734" s="120"/>
      <c r="D734" s="120"/>
      <c r="E734" s="120"/>
      <c r="F734" s="120"/>
      <c r="G734" s="120"/>
      <c r="H734" s="120"/>
      <c r="I734" s="120"/>
      <c r="J734" s="120"/>
      <c r="K734" s="120"/>
      <c r="L734" s="120"/>
    </row>
    <row r="735" spans="1:12" hidden="1" outlineLevel="1" x14ac:dyDescent="0.25">
      <c r="B735" s="93"/>
      <c r="C735" s="93"/>
      <c r="D735" s="93"/>
      <c r="E735" s="93"/>
      <c r="F735" s="93"/>
      <c r="G735" s="93"/>
      <c r="H735" s="93"/>
      <c r="I735" s="93"/>
      <c r="J735" s="93"/>
      <c r="K735" s="93"/>
    </row>
    <row r="736" spans="1:12" hidden="1" outlineLevel="1" x14ac:dyDescent="0.25">
      <c r="A736" s="1" t="s">
        <v>270</v>
      </c>
      <c r="B736" s="93"/>
      <c r="C736" s="44" t="s">
        <v>164</v>
      </c>
      <c r="D736" s="93"/>
      <c r="E736" s="93"/>
      <c r="F736" s="93"/>
      <c r="G736" s="93"/>
      <c r="H736" s="93"/>
      <c r="I736" s="93"/>
      <c r="J736" s="93"/>
      <c r="K736" s="93"/>
    </row>
    <row r="737" spans="1:12" hidden="1" outlineLevel="1" x14ac:dyDescent="0.25">
      <c r="A737" s="5" t="s">
        <v>202</v>
      </c>
      <c r="B737" s="93">
        <v>8</v>
      </c>
      <c r="C737" s="93" t="s">
        <v>290</v>
      </c>
      <c r="D737" s="93">
        <v>100</v>
      </c>
      <c r="E737" s="93" t="s">
        <v>292</v>
      </c>
      <c r="F737" s="93"/>
      <c r="G737" s="93"/>
      <c r="H737" s="93"/>
      <c r="I737" s="93"/>
      <c r="J737" s="93"/>
      <c r="K737" s="93"/>
    </row>
    <row r="738" spans="1:12" hidden="1" outlineLevel="1" x14ac:dyDescent="0.25">
      <c r="A738" s="5" t="s">
        <v>203</v>
      </c>
      <c r="B738" s="93" t="s">
        <v>98</v>
      </c>
      <c r="C738" s="93" t="s">
        <v>291</v>
      </c>
      <c r="D738" s="93">
        <v>0</v>
      </c>
      <c r="E738" s="93" t="s">
        <v>317</v>
      </c>
      <c r="F738" s="93">
        <v>0</v>
      </c>
      <c r="G738" s="93"/>
      <c r="H738" s="93"/>
      <c r="I738" s="93"/>
      <c r="J738" s="93"/>
      <c r="K738" s="93"/>
    </row>
    <row r="739" spans="1:12" hidden="1" outlineLevel="1" x14ac:dyDescent="0.25">
      <c r="B739" s="93"/>
      <c r="C739" s="93"/>
      <c r="D739" s="93"/>
      <c r="E739" s="93"/>
      <c r="F739" s="93"/>
      <c r="G739" s="93"/>
      <c r="H739" s="93"/>
      <c r="I739" s="93"/>
      <c r="J739" s="93"/>
      <c r="K739" s="93"/>
    </row>
    <row r="740" spans="1:12" hidden="1" outlineLevel="1" x14ac:dyDescent="0.25">
      <c r="A740" s="1" t="s">
        <v>207</v>
      </c>
      <c r="B740" s="93"/>
      <c r="C740" s="93"/>
      <c r="D740" s="93"/>
      <c r="E740" s="93"/>
      <c r="F740" s="93"/>
      <c r="G740" s="93"/>
      <c r="H740" s="93"/>
      <c r="I740" s="93"/>
      <c r="J740" s="93"/>
      <c r="K740" s="93"/>
    </row>
    <row r="741" spans="1:12" hidden="1" outlineLevel="1" x14ac:dyDescent="0.25">
      <c r="A741" s="5" t="s">
        <v>210</v>
      </c>
      <c r="B741" s="93">
        <v>0</v>
      </c>
      <c r="C741" s="93">
        <f>B741+1</f>
        <v>1</v>
      </c>
      <c r="D741" s="93">
        <f t="shared" ref="D741" si="157">C741+1</f>
        <v>2</v>
      </c>
      <c r="E741" s="93">
        <f t="shared" ref="E741" si="158">D741+1</f>
        <v>3</v>
      </c>
      <c r="F741" s="93">
        <f t="shared" ref="F741" si="159">E741+1</f>
        <v>4</v>
      </c>
      <c r="G741" s="93">
        <f t="shared" ref="G741" si="160">F741+1</f>
        <v>5</v>
      </c>
      <c r="H741" s="93">
        <f t="shared" ref="H741" si="161">G741+1</f>
        <v>6</v>
      </c>
      <c r="I741" s="93">
        <f t="shared" ref="I741" si="162">H741+1</f>
        <v>7</v>
      </c>
      <c r="J741" s="93"/>
      <c r="K741" s="93"/>
      <c r="L741" s="93"/>
    </row>
    <row r="742" spans="1:12" hidden="1" outlineLevel="1" x14ac:dyDescent="0.25">
      <c r="A742" s="5" t="s">
        <v>194</v>
      </c>
      <c r="B742" s="93">
        <v>1</v>
      </c>
      <c r="C742" s="93">
        <v>1</v>
      </c>
      <c r="D742" s="93">
        <v>3</v>
      </c>
      <c r="E742" s="93">
        <v>4</v>
      </c>
      <c r="F742" s="93">
        <v>4</v>
      </c>
      <c r="G742" s="93">
        <v>4</v>
      </c>
      <c r="H742" s="93">
        <v>3</v>
      </c>
      <c r="I742" s="93">
        <v>1</v>
      </c>
      <c r="J742" s="93"/>
      <c r="K742" s="93"/>
    </row>
    <row r="743" spans="1:12" s="1" customFormat="1" hidden="1" outlineLevel="1" x14ac:dyDescent="0.25">
      <c r="A743" s="5" t="s">
        <v>195</v>
      </c>
      <c r="B743" s="93">
        <v>1</v>
      </c>
      <c r="C743" s="93">
        <v>1</v>
      </c>
      <c r="D743" s="93">
        <v>1</v>
      </c>
      <c r="E743" s="93">
        <v>1</v>
      </c>
      <c r="F743" s="93">
        <v>1</v>
      </c>
      <c r="G743" s="93">
        <v>1</v>
      </c>
      <c r="H743" s="93">
        <v>1</v>
      </c>
      <c r="I743" s="93">
        <v>1</v>
      </c>
      <c r="J743" s="93"/>
      <c r="K743" s="93"/>
    </row>
    <row r="744" spans="1:12" hidden="1" outlineLevel="1" x14ac:dyDescent="0.25">
      <c r="A744" s="5" t="s">
        <v>200</v>
      </c>
      <c r="B744" s="93" t="s">
        <v>98</v>
      </c>
      <c r="C744" s="93" t="s">
        <v>98</v>
      </c>
      <c r="D744" s="93" t="s">
        <v>98</v>
      </c>
      <c r="E744" s="93" t="s">
        <v>98</v>
      </c>
      <c r="F744" s="93" t="s">
        <v>98</v>
      </c>
      <c r="G744" s="93" t="s">
        <v>98</v>
      </c>
      <c r="H744" s="93" t="s">
        <v>98</v>
      </c>
      <c r="I744" s="93" t="s">
        <v>98</v>
      </c>
      <c r="J744" s="93"/>
      <c r="K744" s="93"/>
    </row>
    <row r="745" spans="1:12" hidden="1" outlineLevel="1" x14ac:dyDescent="0.25">
      <c r="A745" s="5" t="s">
        <v>196</v>
      </c>
      <c r="B745" s="93" t="s">
        <v>214</v>
      </c>
      <c r="C745" s="93" t="s">
        <v>214</v>
      </c>
      <c r="D745" s="93" t="s">
        <v>214</v>
      </c>
      <c r="E745" s="93" t="s">
        <v>214</v>
      </c>
      <c r="F745" s="93" t="s">
        <v>214</v>
      </c>
      <c r="G745" s="93" t="s">
        <v>214</v>
      </c>
      <c r="H745" s="93" t="s">
        <v>214</v>
      </c>
      <c r="I745" s="93" t="s">
        <v>214</v>
      </c>
      <c r="J745" s="93"/>
      <c r="K745" s="93"/>
    </row>
    <row r="746" spans="1:12" hidden="1" outlineLevel="1" x14ac:dyDescent="0.25">
      <c r="A746" s="5" t="s">
        <v>197</v>
      </c>
      <c r="B746" s="93" t="s">
        <v>215</v>
      </c>
      <c r="C746" s="93" t="s">
        <v>215</v>
      </c>
      <c r="D746" s="93" t="s">
        <v>215</v>
      </c>
      <c r="E746" s="93" t="s">
        <v>215</v>
      </c>
      <c r="F746" s="93" t="s">
        <v>215</v>
      </c>
      <c r="G746" s="93" t="s">
        <v>215</v>
      </c>
      <c r="H746" s="93" t="s">
        <v>215</v>
      </c>
      <c r="I746" s="93" t="s">
        <v>215</v>
      </c>
      <c r="J746" s="93"/>
      <c r="K746" s="93"/>
    </row>
    <row r="747" spans="1:12" hidden="1" outlineLevel="1" x14ac:dyDescent="0.25">
      <c r="A747" s="5" t="s">
        <v>198</v>
      </c>
      <c r="B747" s="93">
        <v>1</v>
      </c>
      <c r="C747" s="93">
        <v>1</v>
      </c>
      <c r="D747" s="93">
        <v>1</v>
      </c>
      <c r="E747" s="93">
        <v>1</v>
      </c>
      <c r="F747" s="93">
        <v>1</v>
      </c>
      <c r="G747" s="93">
        <v>1</v>
      </c>
      <c r="H747" s="93">
        <v>1</v>
      </c>
      <c r="I747" s="93">
        <v>1</v>
      </c>
      <c r="J747" s="93"/>
      <c r="K747" s="93"/>
    </row>
    <row r="748" spans="1:12" hidden="1" outlineLevel="1" x14ac:dyDescent="0.25">
      <c r="A748" s="5" t="s">
        <v>199</v>
      </c>
      <c r="B748" s="93" t="s">
        <v>250</v>
      </c>
      <c r="C748" s="93" t="s">
        <v>250</v>
      </c>
      <c r="D748" s="93" t="s">
        <v>250</v>
      </c>
      <c r="E748" s="93" t="s">
        <v>250</v>
      </c>
      <c r="F748" s="93" t="s">
        <v>250</v>
      </c>
      <c r="G748" s="93" t="s">
        <v>250</v>
      </c>
      <c r="H748" s="93" t="s">
        <v>250</v>
      </c>
      <c r="I748" s="93" t="s">
        <v>250</v>
      </c>
      <c r="J748" s="93"/>
      <c r="K748" s="93"/>
    </row>
    <row r="749" spans="1:12" hidden="1" outlineLevel="1" x14ac:dyDescent="0.25">
      <c r="B749" s="93"/>
      <c r="C749" s="93"/>
      <c r="D749" s="93"/>
      <c r="E749" s="93"/>
      <c r="F749" s="93"/>
      <c r="G749" s="93"/>
      <c r="H749" s="93"/>
      <c r="I749" s="93"/>
      <c r="J749" s="93"/>
      <c r="K749" s="93"/>
    </row>
    <row r="750" spans="1:12" hidden="1" outlineLevel="1" x14ac:dyDescent="0.25">
      <c r="A750" s="1" t="s">
        <v>212</v>
      </c>
      <c r="B750" s="93"/>
      <c r="C750" s="93"/>
      <c r="D750" s="93"/>
      <c r="E750" s="93"/>
      <c r="F750" s="93"/>
      <c r="G750" s="93"/>
      <c r="H750" s="93"/>
      <c r="I750" s="93"/>
      <c r="J750" s="93"/>
      <c r="K750" s="93"/>
    </row>
    <row r="751" spans="1:12" hidden="1" outlineLevel="1" x14ac:dyDescent="0.25">
      <c r="A751" s="5" t="s">
        <v>217</v>
      </c>
      <c r="B751" s="93" t="s">
        <v>218</v>
      </c>
      <c r="C751" s="93" t="s">
        <v>219</v>
      </c>
      <c r="D751" s="93" t="s">
        <v>262</v>
      </c>
      <c r="E751" s="93" t="s">
        <v>261</v>
      </c>
      <c r="F751" s="93" t="s">
        <v>264</v>
      </c>
      <c r="G751" s="93" t="s">
        <v>265</v>
      </c>
      <c r="H751" s="93" t="s">
        <v>266</v>
      </c>
      <c r="I751" s="5" t="s">
        <v>267</v>
      </c>
      <c r="J751" s="93"/>
      <c r="K751" s="93"/>
    </row>
    <row r="752" spans="1:12" hidden="1" outlineLevel="1" x14ac:dyDescent="0.25">
      <c r="A752" s="5" t="s">
        <v>206</v>
      </c>
      <c r="B752" s="93" t="s">
        <v>351</v>
      </c>
      <c r="C752" s="93"/>
      <c r="D752" s="93"/>
      <c r="E752" s="93"/>
      <c r="F752" s="93"/>
      <c r="G752" s="93"/>
      <c r="H752" s="93"/>
      <c r="J752" s="93"/>
      <c r="K752" s="93"/>
    </row>
    <row r="753" spans="1:12" hidden="1" outlineLevel="1" x14ac:dyDescent="0.25">
      <c r="A753" s="5" t="s">
        <v>204</v>
      </c>
      <c r="B753" s="93" t="s">
        <v>350</v>
      </c>
      <c r="C753" s="93"/>
      <c r="D753" s="93"/>
      <c r="E753" s="93"/>
      <c r="F753" s="93"/>
      <c r="G753" s="93"/>
      <c r="H753" s="93"/>
      <c r="I753" s="93"/>
      <c r="J753" s="93"/>
      <c r="K753" s="93"/>
    </row>
    <row r="754" spans="1:12" hidden="1" outlineLevel="1" x14ac:dyDescent="0.25">
      <c r="A754" s="5" t="s">
        <v>205</v>
      </c>
      <c r="E754" s="78"/>
      <c r="F754" s="78"/>
      <c r="J754" s="93"/>
      <c r="K754" s="93"/>
    </row>
    <row r="755" spans="1:12" hidden="1" outlineLevel="1" x14ac:dyDescent="0.25">
      <c r="A755" s="5" t="s">
        <v>209</v>
      </c>
      <c r="B755" s="19" t="s">
        <v>208</v>
      </c>
      <c r="C755" s="19" t="s">
        <v>220</v>
      </c>
      <c r="D755" s="19" t="s">
        <v>221</v>
      </c>
      <c r="E755" s="19" t="s">
        <v>222</v>
      </c>
      <c r="F755" s="19" t="s">
        <v>223</v>
      </c>
      <c r="G755" s="19" t="s">
        <v>224</v>
      </c>
      <c r="H755" s="19" t="s">
        <v>225</v>
      </c>
      <c r="I755" s="19" t="s">
        <v>226</v>
      </c>
      <c r="J755" s="93"/>
      <c r="K755" s="93"/>
    </row>
    <row r="756" spans="1:12" hidden="1" outlineLevel="1" x14ac:dyDescent="0.25">
      <c r="A756" s="5" t="s">
        <v>237</v>
      </c>
      <c r="B756" s="19">
        <v>4</v>
      </c>
      <c r="C756" s="19"/>
      <c r="D756" s="19"/>
      <c r="E756" s="19"/>
      <c r="F756" s="19"/>
      <c r="G756" s="19"/>
      <c r="H756" s="19"/>
      <c r="I756" s="19"/>
      <c r="J756" s="93"/>
      <c r="K756" s="93"/>
    </row>
    <row r="757" spans="1:12" hidden="1" outlineLevel="1" x14ac:dyDescent="0.25">
      <c r="A757" s="5" t="s">
        <v>238</v>
      </c>
      <c r="B757" s="19"/>
      <c r="C757" s="19">
        <v>4</v>
      </c>
      <c r="D757" s="19">
        <v>4</v>
      </c>
      <c r="E757" s="19">
        <v>4</v>
      </c>
      <c r="F757" s="19">
        <v>4</v>
      </c>
      <c r="G757" s="19">
        <v>4</v>
      </c>
      <c r="H757" s="19">
        <v>4</v>
      </c>
      <c r="I757" s="19">
        <v>4</v>
      </c>
      <c r="J757" s="93"/>
      <c r="K757" s="93"/>
    </row>
    <row r="758" spans="1:12" hidden="1" outlineLevel="1" x14ac:dyDescent="0.25">
      <c r="A758" s="5" t="s">
        <v>232</v>
      </c>
      <c r="B758" s="19">
        <v>64</v>
      </c>
      <c r="C758" s="19"/>
      <c r="D758" s="19"/>
      <c r="E758" s="19"/>
      <c r="F758" s="19"/>
      <c r="G758" s="19"/>
      <c r="H758" s="19"/>
      <c r="I758" s="19">
        <v>64</v>
      </c>
      <c r="J758" s="93"/>
      <c r="K758" s="93"/>
    </row>
    <row r="759" spans="1:12" ht="16.5" collapsed="1" thickTop="1" thickBot="1" x14ac:dyDescent="0.3">
      <c r="A759" s="9"/>
      <c r="B759" s="92"/>
      <c r="C759" s="92"/>
      <c r="D759" s="92"/>
      <c r="E759" s="92"/>
      <c r="F759" s="92"/>
      <c r="G759" s="92"/>
      <c r="H759" s="92"/>
      <c r="I759" s="92"/>
      <c r="J759" s="92"/>
      <c r="K759" s="92"/>
    </row>
    <row r="760" spans="1:12" ht="16.5" thickTop="1" thickBot="1" x14ac:dyDescent="0.3">
      <c r="A760" s="53" t="s">
        <v>201</v>
      </c>
      <c r="B760" s="53">
        <v>28</v>
      </c>
      <c r="C760" s="54" t="s">
        <v>230</v>
      </c>
      <c r="D760" s="53" t="s">
        <v>349</v>
      </c>
      <c r="E760" s="53"/>
      <c r="F760" s="54" t="s">
        <v>231</v>
      </c>
      <c r="G760" s="53" t="s">
        <v>362</v>
      </c>
      <c r="H760" s="53"/>
      <c r="I760" s="53"/>
      <c r="J760" s="53"/>
      <c r="K760" s="53"/>
      <c r="L760" s="53"/>
    </row>
    <row r="761" spans="1:12" s="82" customFormat="1" ht="106.5" hidden="1" customHeight="1" outlineLevel="1" thickTop="1" x14ac:dyDescent="0.25">
      <c r="A761" s="94" t="s">
        <v>59</v>
      </c>
      <c r="B761" s="120" t="s">
        <v>366</v>
      </c>
      <c r="C761" s="120"/>
      <c r="D761" s="120"/>
      <c r="E761" s="120"/>
      <c r="F761" s="120"/>
      <c r="G761" s="120"/>
      <c r="H761" s="120"/>
      <c r="I761" s="120"/>
      <c r="J761" s="120"/>
      <c r="K761" s="120"/>
      <c r="L761" s="120"/>
    </row>
    <row r="762" spans="1:12" hidden="1" outlineLevel="1" x14ac:dyDescent="0.25">
      <c r="B762" s="93"/>
      <c r="C762" s="93"/>
      <c r="D762" s="93"/>
      <c r="E762" s="93"/>
      <c r="F762" s="93"/>
      <c r="G762" s="93"/>
      <c r="H762" s="93"/>
      <c r="I762" s="93"/>
      <c r="J762" s="93"/>
      <c r="K762" s="93"/>
    </row>
    <row r="763" spans="1:12" hidden="1" outlineLevel="1" x14ac:dyDescent="0.25">
      <c r="A763" s="1" t="s">
        <v>270</v>
      </c>
      <c r="B763" s="93"/>
      <c r="C763" s="44" t="s">
        <v>164</v>
      </c>
      <c r="D763" s="93"/>
      <c r="E763" s="93"/>
      <c r="F763" s="93"/>
      <c r="G763" s="93"/>
      <c r="H763" s="93"/>
      <c r="I763" s="93"/>
      <c r="J763" s="93"/>
      <c r="K763" s="93"/>
    </row>
    <row r="764" spans="1:12" hidden="1" outlineLevel="1" x14ac:dyDescent="0.25">
      <c r="A764" s="5" t="s">
        <v>202</v>
      </c>
      <c r="B764" s="93">
        <v>8</v>
      </c>
      <c r="C764" s="93" t="s">
        <v>290</v>
      </c>
      <c r="D764" s="93">
        <v>100</v>
      </c>
      <c r="E764" s="93" t="s">
        <v>292</v>
      </c>
      <c r="F764" s="93"/>
      <c r="G764" s="93"/>
      <c r="H764" s="93"/>
      <c r="I764" s="93"/>
      <c r="J764" s="93"/>
      <c r="K764" s="93"/>
    </row>
    <row r="765" spans="1:12" hidden="1" outlineLevel="1" x14ac:dyDescent="0.25">
      <c r="A765" s="5" t="s">
        <v>203</v>
      </c>
      <c r="B765" s="93" t="s">
        <v>98</v>
      </c>
      <c r="C765" s="93" t="s">
        <v>291</v>
      </c>
      <c r="D765" s="93">
        <v>0</v>
      </c>
      <c r="E765" s="93" t="s">
        <v>317</v>
      </c>
      <c r="F765" s="93">
        <v>0</v>
      </c>
      <c r="G765" s="93"/>
      <c r="H765" s="93"/>
      <c r="I765" s="93"/>
      <c r="J765" s="93"/>
      <c r="K765" s="93"/>
    </row>
    <row r="766" spans="1:12" hidden="1" outlineLevel="1" x14ac:dyDescent="0.25">
      <c r="B766" s="93"/>
      <c r="C766" s="93"/>
      <c r="D766" s="93"/>
      <c r="E766" s="93"/>
      <c r="F766" s="93"/>
      <c r="G766" s="93"/>
      <c r="H766" s="93"/>
      <c r="I766" s="93"/>
      <c r="J766" s="93"/>
      <c r="K766" s="93"/>
    </row>
    <row r="767" spans="1:12" hidden="1" outlineLevel="1" x14ac:dyDescent="0.25">
      <c r="A767" s="1" t="s">
        <v>207</v>
      </c>
      <c r="B767" s="93"/>
      <c r="C767" s="93"/>
      <c r="D767" s="93"/>
      <c r="E767" s="93"/>
      <c r="F767" s="93"/>
      <c r="G767" s="93"/>
      <c r="H767" s="93"/>
      <c r="I767" s="93"/>
      <c r="J767" s="93"/>
      <c r="K767" s="93"/>
    </row>
    <row r="768" spans="1:12" hidden="1" outlineLevel="1" x14ac:dyDescent="0.25">
      <c r="A768" s="5" t="s">
        <v>210</v>
      </c>
      <c r="B768" s="93">
        <v>0</v>
      </c>
      <c r="C768" s="93">
        <f>B768+1</f>
        <v>1</v>
      </c>
      <c r="D768" s="93">
        <f t="shared" ref="D768" si="163">C768+1</f>
        <v>2</v>
      </c>
      <c r="E768" s="93">
        <f t="shared" ref="E768" si="164">D768+1</f>
        <v>3</v>
      </c>
      <c r="F768" s="93">
        <f t="shared" ref="F768" si="165">E768+1</f>
        <v>4</v>
      </c>
      <c r="G768" s="93">
        <f t="shared" ref="G768" si="166">F768+1</f>
        <v>5</v>
      </c>
      <c r="H768" s="93">
        <f t="shared" ref="H768" si="167">G768+1</f>
        <v>6</v>
      </c>
      <c r="I768" s="93">
        <f t="shared" ref="I768" si="168">H768+1</f>
        <v>7</v>
      </c>
      <c r="J768" s="93"/>
      <c r="K768" s="93"/>
      <c r="L768" s="93"/>
    </row>
    <row r="769" spans="1:11" hidden="1" outlineLevel="1" x14ac:dyDescent="0.25">
      <c r="A769" s="5" t="s">
        <v>194</v>
      </c>
      <c r="B769" s="93">
        <v>1</v>
      </c>
      <c r="C769" s="93">
        <v>1</v>
      </c>
      <c r="D769" s="93">
        <v>3</v>
      </c>
      <c r="E769" s="93">
        <v>4</v>
      </c>
      <c r="F769" s="93">
        <v>4</v>
      </c>
      <c r="G769" s="93">
        <v>4</v>
      </c>
      <c r="H769" s="93">
        <v>3</v>
      </c>
      <c r="I769" s="93">
        <v>1</v>
      </c>
      <c r="J769" s="93"/>
      <c r="K769" s="93"/>
    </row>
    <row r="770" spans="1:11" s="1" customFormat="1" hidden="1" outlineLevel="1" x14ac:dyDescent="0.25">
      <c r="A770" s="5" t="s">
        <v>195</v>
      </c>
      <c r="B770" s="93">
        <v>1</v>
      </c>
      <c r="C770" s="93">
        <v>1</v>
      </c>
      <c r="D770" s="93">
        <v>1</v>
      </c>
      <c r="E770" s="93">
        <v>1</v>
      </c>
      <c r="F770" s="93">
        <v>1</v>
      </c>
      <c r="G770" s="93">
        <v>1</v>
      </c>
      <c r="H770" s="93">
        <v>1</v>
      </c>
      <c r="I770" s="93">
        <v>1</v>
      </c>
      <c r="J770" s="93"/>
      <c r="K770" s="93"/>
    </row>
    <row r="771" spans="1:11" hidden="1" outlineLevel="1" x14ac:dyDescent="0.25">
      <c r="A771" s="5" t="s">
        <v>200</v>
      </c>
      <c r="B771" s="93" t="s">
        <v>98</v>
      </c>
      <c r="C771" s="93" t="s">
        <v>98</v>
      </c>
      <c r="D771" s="93" t="s">
        <v>98</v>
      </c>
      <c r="E771" s="93" t="s">
        <v>98</v>
      </c>
      <c r="F771" s="93" t="s">
        <v>98</v>
      </c>
      <c r="G771" s="93" t="s">
        <v>98</v>
      </c>
      <c r="H771" s="93" t="s">
        <v>98</v>
      </c>
      <c r="I771" s="93" t="s">
        <v>98</v>
      </c>
      <c r="J771" s="93"/>
      <c r="K771" s="93"/>
    </row>
    <row r="772" spans="1:11" hidden="1" outlineLevel="1" x14ac:dyDescent="0.25">
      <c r="A772" s="5" t="s">
        <v>196</v>
      </c>
      <c r="B772" s="93" t="s">
        <v>214</v>
      </c>
      <c r="C772" s="93" t="s">
        <v>214</v>
      </c>
      <c r="D772" s="93" t="s">
        <v>214</v>
      </c>
      <c r="E772" s="93" t="s">
        <v>214</v>
      </c>
      <c r="F772" s="93" t="s">
        <v>214</v>
      </c>
      <c r="G772" s="93" t="s">
        <v>214</v>
      </c>
      <c r="H772" s="93" t="s">
        <v>214</v>
      </c>
      <c r="I772" s="93" t="s">
        <v>214</v>
      </c>
      <c r="J772" s="93"/>
      <c r="K772" s="93"/>
    </row>
    <row r="773" spans="1:11" hidden="1" outlineLevel="1" x14ac:dyDescent="0.25">
      <c r="A773" s="5" t="s">
        <v>197</v>
      </c>
      <c r="B773" s="93" t="s">
        <v>215</v>
      </c>
      <c r="C773" s="93" t="s">
        <v>215</v>
      </c>
      <c r="D773" s="93" t="s">
        <v>215</v>
      </c>
      <c r="E773" s="93" t="s">
        <v>215</v>
      </c>
      <c r="F773" s="93" t="s">
        <v>215</v>
      </c>
      <c r="G773" s="93" t="s">
        <v>215</v>
      </c>
      <c r="H773" s="93" t="s">
        <v>215</v>
      </c>
      <c r="I773" s="93" t="s">
        <v>215</v>
      </c>
      <c r="J773" s="93"/>
      <c r="K773" s="93"/>
    </row>
    <row r="774" spans="1:11" hidden="1" outlineLevel="1" x14ac:dyDescent="0.25">
      <c r="A774" s="5" t="s">
        <v>198</v>
      </c>
      <c r="B774" s="93">
        <v>1</v>
      </c>
      <c r="C774" s="93">
        <v>1</v>
      </c>
      <c r="D774" s="93">
        <v>1</v>
      </c>
      <c r="E774" s="93">
        <v>1</v>
      </c>
      <c r="F774" s="93">
        <v>1</v>
      </c>
      <c r="G774" s="93">
        <v>1</v>
      </c>
      <c r="H774" s="93">
        <v>1</v>
      </c>
      <c r="I774" s="93">
        <v>1</v>
      </c>
      <c r="J774" s="93"/>
      <c r="K774" s="93"/>
    </row>
    <row r="775" spans="1:11" hidden="1" outlineLevel="1" x14ac:dyDescent="0.25">
      <c r="A775" s="5" t="s">
        <v>199</v>
      </c>
      <c r="B775" s="93" t="s">
        <v>250</v>
      </c>
      <c r="C775" s="93" t="s">
        <v>250</v>
      </c>
      <c r="D775" s="93" t="s">
        <v>250</v>
      </c>
      <c r="E775" s="93" t="s">
        <v>250</v>
      </c>
      <c r="F775" s="93" t="s">
        <v>250</v>
      </c>
      <c r="G775" s="93" t="s">
        <v>250</v>
      </c>
      <c r="H775" s="93" t="s">
        <v>250</v>
      </c>
      <c r="I775" s="93" t="s">
        <v>250</v>
      </c>
      <c r="J775" s="93"/>
      <c r="K775" s="93"/>
    </row>
    <row r="776" spans="1:11" hidden="1" outlineLevel="1" x14ac:dyDescent="0.25">
      <c r="B776" s="93"/>
      <c r="C776" s="93"/>
      <c r="D776" s="93"/>
      <c r="E776" s="93"/>
      <c r="F776" s="93"/>
      <c r="G776" s="93"/>
      <c r="H776" s="93"/>
      <c r="I776" s="93"/>
      <c r="J776" s="93"/>
      <c r="K776" s="93"/>
    </row>
    <row r="777" spans="1:11" hidden="1" outlineLevel="1" x14ac:dyDescent="0.25">
      <c r="A777" s="1" t="s">
        <v>212</v>
      </c>
      <c r="B777" s="93"/>
      <c r="C777" s="93"/>
      <c r="D777" s="93"/>
      <c r="E777" s="93"/>
      <c r="F777" s="93"/>
      <c r="G777" s="93"/>
      <c r="H777" s="93"/>
      <c r="I777" s="93"/>
      <c r="J777" s="93"/>
      <c r="K777" s="93"/>
    </row>
    <row r="778" spans="1:11" hidden="1" outlineLevel="1" x14ac:dyDescent="0.25">
      <c r="A778" s="5" t="s">
        <v>217</v>
      </c>
      <c r="B778" s="93" t="s">
        <v>218</v>
      </c>
      <c r="C778" s="93" t="s">
        <v>219</v>
      </c>
      <c r="D778" s="93" t="s">
        <v>262</v>
      </c>
      <c r="E778" s="93" t="s">
        <v>261</v>
      </c>
      <c r="F778" s="93" t="s">
        <v>264</v>
      </c>
      <c r="G778" s="93" t="s">
        <v>265</v>
      </c>
      <c r="H778" s="93" t="s">
        <v>266</v>
      </c>
      <c r="I778" s="5" t="s">
        <v>267</v>
      </c>
      <c r="J778" s="93"/>
      <c r="K778" s="93"/>
    </row>
    <row r="779" spans="1:11" hidden="1" outlineLevel="1" x14ac:dyDescent="0.25">
      <c r="A779" s="5" t="s">
        <v>206</v>
      </c>
      <c r="B779" s="93" t="s">
        <v>351</v>
      </c>
      <c r="C779" s="93"/>
      <c r="D779" s="93"/>
      <c r="E779" s="93"/>
      <c r="F779" s="93"/>
      <c r="G779" s="93"/>
      <c r="H779" s="93"/>
      <c r="J779" s="93"/>
      <c r="K779" s="93"/>
    </row>
    <row r="780" spans="1:11" hidden="1" outlineLevel="1" x14ac:dyDescent="0.25">
      <c r="A780" s="5" t="s">
        <v>204</v>
      </c>
      <c r="B780" s="93" t="s">
        <v>350</v>
      </c>
      <c r="C780" s="93"/>
      <c r="D780" s="93"/>
      <c r="E780" s="93"/>
      <c r="F780" s="93"/>
      <c r="G780" s="93"/>
      <c r="H780" s="93"/>
      <c r="I780" s="93"/>
      <c r="J780" s="93"/>
      <c r="K780" s="93"/>
    </row>
    <row r="781" spans="1:11" hidden="1" outlineLevel="1" x14ac:dyDescent="0.25">
      <c r="A781" s="5" t="s">
        <v>205</v>
      </c>
      <c r="E781" s="78"/>
      <c r="F781" s="78"/>
      <c r="J781" s="93"/>
      <c r="K781" s="93"/>
    </row>
    <row r="782" spans="1:11" hidden="1" outlineLevel="1" x14ac:dyDescent="0.25">
      <c r="A782" s="5" t="s">
        <v>209</v>
      </c>
      <c r="B782" s="19" t="s">
        <v>208</v>
      </c>
      <c r="C782" s="19" t="s">
        <v>220</v>
      </c>
      <c r="D782" s="19" t="s">
        <v>221</v>
      </c>
      <c r="E782" s="19" t="s">
        <v>222</v>
      </c>
      <c r="F782" s="19" t="s">
        <v>223</v>
      </c>
      <c r="G782" s="19" t="s">
        <v>224</v>
      </c>
      <c r="H782" s="19" t="s">
        <v>225</v>
      </c>
      <c r="I782" s="19" t="s">
        <v>226</v>
      </c>
      <c r="J782" s="93"/>
      <c r="K782" s="93"/>
    </row>
    <row r="783" spans="1:11" hidden="1" outlineLevel="1" x14ac:dyDescent="0.25">
      <c r="A783" s="5" t="s">
        <v>237</v>
      </c>
      <c r="B783" s="19">
        <v>4</v>
      </c>
      <c r="C783" s="19"/>
      <c r="D783" s="19"/>
      <c r="E783" s="19"/>
      <c r="F783" s="19"/>
      <c r="G783" s="19"/>
      <c r="H783" s="19"/>
      <c r="I783" s="19"/>
      <c r="J783" s="93"/>
      <c r="K783" s="93"/>
    </row>
    <row r="784" spans="1:11" hidden="1" outlineLevel="1" x14ac:dyDescent="0.25">
      <c r="A784" s="5" t="s">
        <v>238</v>
      </c>
      <c r="B784" s="19"/>
      <c r="C784" s="19">
        <v>4</v>
      </c>
      <c r="D784" s="19">
        <v>4</v>
      </c>
      <c r="E784" s="19">
        <v>4</v>
      </c>
      <c r="F784" s="19">
        <v>4</v>
      </c>
      <c r="G784" s="19">
        <v>4</v>
      </c>
      <c r="H784" s="19">
        <v>4</v>
      </c>
      <c r="I784" s="19">
        <v>4</v>
      </c>
      <c r="J784" s="93"/>
      <c r="K784" s="93"/>
    </row>
    <row r="785" spans="1:12" hidden="1" outlineLevel="1" x14ac:dyDescent="0.25">
      <c r="A785" s="5" t="s">
        <v>232</v>
      </c>
      <c r="B785" s="19">
        <v>64</v>
      </c>
      <c r="C785" s="19"/>
      <c r="D785" s="19"/>
      <c r="E785" s="19"/>
      <c r="F785" s="19"/>
      <c r="G785" s="19"/>
      <c r="H785" s="19"/>
      <c r="I785" s="19">
        <v>64</v>
      </c>
      <c r="J785" s="93"/>
      <c r="K785" s="93"/>
    </row>
    <row r="786" spans="1:12" ht="16.5" collapsed="1" thickTop="1" thickBot="1" x14ac:dyDescent="0.3">
      <c r="A786" s="9"/>
      <c r="B786" s="92"/>
      <c r="C786" s="92"/>
      <c r="D786" s="92"/>
      <c r="E786" s="92"/>
      <c r="F786" s="92"/>
      <c r="G786" s="92"/>
      <c r="H786" s="92"/>
      <c r="I786" s="92"/>
      <c r="J786" s="92"/>
      <c r="K786" s="92"/>
    </row>
    <row r="787" spans="1:12" ht="16.5" thickTop="1" thickBot="1" x14ac:dyDescent="0.3">
      <c r="A787" s="53" t="s">
        <v>201</v>
      </c>
      <c r="B787" s="53">
        <v>29</v>
      </c>
      <c r="C787" s="54" t="s">
        <v>230</v>
      </c>
      <c r="D787" s="53" t="s">
        <v>349</v>
      </c>
      <c r="E787" s="53"/>
      <c r="F787" s="54" t="s">
        <v>231</v>
      </c>
      <c r="G787" s="53" t="s">
        <v>364</v>
      </c>
      <c r="H787" s="53"/>
      <c r="I787" s="53"/>
      <c r="J787" s="53"/>
      <c r="K787" s="53"/>
      <c r="L787" s="53"/>
    </row>
    <row r="788" spans="1:12" s="82" customFormat="1" ht="106.5" hidden="1" customHeight="1" outlineLevel="1" thickTop="1" x14ac:dyDescent="0.25">
      <c r="A788" s="94" t="s">
        <v>59</v>
      </c>
      <c r="B788" s="120" t="s">
        <v>390</v>
      </c>
      <c r="C788" s="120"/>
      <c r="D788" s="120"/>
      <c r="E788" s="120"/>
      <c r="F788" s="120"/>
      <c r="G788" s="120"/>
      <c r="H788" s="120"/>
      <c r="I788" s="120"/>
      <c r="J788" s="120"/>
      <c r="K788" s="120"/>
      <c r="L788" s="120"/>
    </row>
    <row r="789" spans="1:12" hidden="1" outlineLevel="1" x14ac:dyDescent="0.25">
      <c r="B789" s="93"/>
      <c r="C789" s="93"/>
      <c r="D789" s="93"/>
      <c r="E789" s="93"/>
      <c r="F789" s="93"/>
      <c r="G789" s="93"/>
      <c r="H789" s="93"/>
      <c r="I789" s="93"/>
      <c r="J789" s="93"/>
      <c r="K789" s="93"/>
    </row>
    <row r="790" spans="1:12" hidden="1" outlineLevel="1" x14ac:dyDescent="0.25">
      <c r="A790" s="1" t="s">
        <v>270</v>
      </c>
      <c r="B790" s="93"/>
      <c r="C790" s="44" t="s">
        <v>164</v>
      </c>
      <c r="D790" s="93"/>
      <c r="E790" s="93"/>
      <c r="F790" s="93"/>
      <c r="G790" s="93"/>
      <c r="H790" s="93"/>
      <c r="I790" s="93"/>
      <c r="J790" s="93"/>
      <c r="K790" s="93"/>
    </row>
    <row r="791" spans="1:12" hidden="1" outlineLevel="1" x14ac:dyDescent="0.25">
      <c r="A791" s="5" t="s">
        <v>202</v>
      </c>
      <c r="B791" s="93">
        <v>8</v>
      </c>
      <c r="C791" s="93" t="s">
        <v>290</v>
      </c>
      <c r="D791" s="93">
        <v>100</v>
      </c>
      <c r="E791" s="93" t="s">
        <v>292</v>
      </c>
      <c r="F791" s="93"/>
      <c r="G791" s="93"/>
      <c r="H791" s="93"/>
      <c r="I791" s="93"/>
      <c r="J791" s="93"/>
      <c r="K791" s="93"/>
    </row>
    <row r="792" spans="1:12" hidden="1" outlineLevel="1" x14ac:dyDescent="0.25">
      <c r="A792" s="5" t="s">
        <v>203</v>
      </c>
      <c r="B792" s="93" t="s">
        <v>98</v>
      </c>
      <c r="C792" s="93" t="s">
        <v>291</v>
      </c>
      <c r="D792" s="93">
        <v>0</v>
      </c>
      <c r="E792" s="93" t="s">
        <v>317</v>
      </c>
      <c r="F792" s="93">
        <v>0</v>
      </c>
      <c r="G792" s="93"/>
      <c r="H792" s="93"/>
      <c r="I792" s="93"/>
      <c r="J792" s="93"/>
      <c r="K792" s="93"/>
    </row>
    <row r="793" spans="1:12" hidden="1" outlineLevel="1" x14ac:dyDescent="0.25">
      <c r="B793" s="93"/>
      <c r="C793" s="93"/>
      <c r="D793" s="93"/>
      <c r="E793" s="93"/>
      <c r="F793" s="93"/>
      <c r="G793" s="93"/>
      <c r="H793" s="93"/>
      <c r="I793" s="93"/>
      <c r="J793" s="93"/>
      <c r="K793" s="93"/>
    </row>
    <row r="794" spans="1:12" hidden="1" outlineLevel="1" x14ac:dyDescent="0.25">
      <c r="A794" s="1" t="s">
        <v>207</v>
      </c>
      <c r="B794" s="93"/>
      <c r="C794" s="93"/>
      <c r="D794" s="93"/>
      <c r="E794" s="93"/>
      <c r="F794" s="93"/>
      <c r="G794" s="93"/>
      <c r="H794" s="93"/>
      <c r="I794" s="93"/>
      <c r="J794" s="93"/>
      <c r="K794" s="93"/>
    </row>
    <row r="795" spans="1:12" hidden="1" outlineLevel="1" x14ac:dyDescent="0.25">
      <c r="A795" s="5" t="s">
        <v>210</v>
      </c>
      <c r="B795" s="93">
        <v>0</v>
      </c>
      <c r="C795" s="93">
        <f>B795+1</f>
        <v>1</v>
      </c>
      <c r="D795" s="93">
        <f t="shared" ref="D795" si="169">C795+1</f>
        <v>2</v>
      </c>
      <c r="E795" s="93">
        <f t="shared" ref="E795" si="170">D795+1</f>
        <v>3</v>
      </c>
      <c r="F795" s="93">
        <f t="shared" ref="F795" si="171">E795+1</f>
        <v>4</v>
      </c>
      <c r="G795" s="93">
        <f t="shared" ref="G795" si="172">F795+1</f>
        <v>5</v>
      </c>
      <c r="H795" s="93">
        <f t="shared" ref="H795" si="173">G795+1</f>
        <v>6</v>
      </c>
      <c r="I795" s="93">
        <f t="shared" ref="I795" si="174">H795+1</f>
        <v>7</v>
      </c>
      <c r="J795" s="93"/>
      <c r="K795" s="93"/>
      <c r="L795" s="93"/>
    </row>
    <row r="796" spans="1:12" hidden="1" outlineLevel="1" x14ac:dyDescent="0.25">
      <c r="A796" s="5" t="s">
        <v>194</v>
      </c>
      <c r="B796" s="93">
        <v>1</v>
      </c>
      <c r="C796" s="93">
        <v>1</v>
      </c>
      <c r="D796" s="93">
        <v>3</v>
      </c>
      <c r="E796" s="93">
        <v>4</v>
      </c>
      <c r="F796" s="93">
        <v>4</v>
      </c>
      <c r="G796" s="93">
        <v>4</v>
      </c>
      <c r="H796" s="93">
        <v>3</v>
      </c>
      <c r="I796" s="93">
        <v>1</v>
      </c>
      <c r="J796" s="93"/>
      <c r="K796" s="93"/>
    </row>
    <row r="797" spans="1:12" s="1" customFormat="1" hidden="1" outlineLevel="1" x14ac:dyDescent="0.25">
      <c r="A797" s="5" t="s">
        <v>195</v>
      </c>
      <c r="B797" s="93">
        <v>1</v>
      </c>
      <c r="C797" s="93">
        <v>1</v>
      </c>
      <c r="D797" s="93">
        <v>1</v>
      </c>
      <c r="E797" s="93">
        <v>1</v>
      </c>
      <c r="F797" s="93">
        <v>1</v>
      </c>
      <c r="G797" s="93">
        <v>1</v>
      </c>
      <c r="H797" s="93">
        <v>1</v>
      </c>
      <c r="I797" s="93">
        <v>1</v>
      </c>
      <c r="J797" s="93"/>
      <c r="K797" s="93"/>
    </row>
    <row r="798" spans="1:12" hidden="1" outlineLevel="1" x14ac:dyDescent="0.25">
      <c r="A798" s="5" t="s">
        <v>200</v>
      </c>
      <c r="B798" s="93" t="s">
        <v>98</v>
      </c>
      <c r="C798" s="93" t="s">
        <v>98</v>
      </c>
      <c r="D798" s="93" t="s">
        <v>98</v>
      </c>
      <c r="E798" s="93" t="s">
        <v>98</v>
      </c>
      <c r="F798" s="93" t="s">
        <v>98</v>
      </c>
      <c r="G798" s="93" t="s">
        <v>98</v>
      </c>
      <c r="H798" s="93" t="s">
        <v>98</v>
      </c>
      <c r="I798" s="93" t="s">
        <v>98</v>
      </c>
      <c r="J798" s="93"/>
      <c r="K798" s="93"/>
    </row>
    <row r="799" spans="1:12" hidden="1" outlineLevel="1" x14ac:dyDescent="0.25">
      <c r="A799" s="5" t="s">
        <v>196</v>
      </c>
      <c r="B799" s="93" t="s">
        <v>214</v>
      </c>
      <c r="C799" s="93" t="s">
        <v>214</v>
      </c>
      <c r="D799" s="93" t="s">
        <v>214</v>
      </c>
      <c r="E799" s="93" t="s">
        <v>214</v>
      </c>
      <c r="F799" s="93" t="s">
        <v>214</v>
      </c>
      <c r="G799" s="93" t="s">
        <v>214</v>
      </c>
      <c r="H799" s="93" t="s">
        <v>214</v>
      </c>
      <c r="I799" s="93" t="s">
        <v>214</v>
      </c>
      <c r="J799" s="93"/>
      <c r="K799" s="93"/>
    </row>
    <row r="800" spans="1:12" hidden="1" outlineLevel="1" x14ac:dyDescent="0.25">
      <c r="A800" s="5" t="s">
        <v>197</v>
      </c>
      <c r="B800" s="93" t="s">
        <v>215</v>
      </c>
      <c r="C800" s="93" t="s">
        <v>215</v>
      </c>
      <c r="D800" s="93" t="s">
        <v>215</v>
      </c>
      <c r="E800" s="93" t="s">
        <v>215</v>
      </c>
      <c r="F800" s="93" t="s">
        <v>215</v>
      </c>
      <c r="G800" s="93" t="s">
        <v>215</v>
      </c>
      <c r="H800" s="93" t="s">
        <v>215</v>
      </c>
      <c r="I800" s="93" t="s">
        <v>215</v>
      </c>
      <c r="J800" s="93"/>
      <c r="K800" s="93"/>
    </row>
    <row r="801" spans="1:12" hidden="1" outlineLevel="1" x14ac:dyDescent="0.25">
      <c r="A801" s="5" t="s">
        <v>198</v>
      </c>
      <c r="B801" s="93">
        <v>1</v>
      </c>
      <c r="C801" s="93">
        <v>1</v>
      </c>
      <c r="D801" s="93">
        <v>1</v>
      </c>
      <c r="E801" s="93">
        <v>1</v>
      </c>
      <c r="F801" s="93">
        <v>1</v>
      </c>
      <c r="G801" s="93">
        <v>1</v>
      </c>
      <c r="H801" s="93">
        <v>1</v>
      </c>
      <c r="I801" s="93">
        <v>1</v>
      </c>
      <c r="J801" s="93"/>
      <c r="K801" s="93"/>
    </row>
    <row r="802" spans="1:12" hidden="1" outlineLevel="1" x14ac:dyDescent="0.25">
      <c r="A802" s="5" t="s">
        <v>199</v>
      </c>
      <c r="B802" s="93" t="s">
        <v>250</v>
      </c>
      <c r="C802" s="93" t="s">
        <v>250</v>
      </c>
      <c r="D802" s="93" t="s">
        <v>250</v>
      </c>
      <c r="E802" s="93" t="s">
        <v>250</v>
      </c>
      <c r="F802" s="93" t="s">
        <v>250</v>
      </c>
      <c r="G802" s="93" t="s">
        <v>250</v>
      </c>
      <c r="H802" s="93" t="s">
        <v>250</v>
      </c>
      <c r="I802" s="93" t="s">
        <v>250</v>
      </c>
      <c r="J802" s="93"/>
      <c r="K802" s="93"/>
    </row>
    <row r="803" spans="1:12" hidden="1" outlineLevel="1" x14ac:dyDescent="0.25">
      <c r="B803" s="93"/>
      <c r="C803" s="93"/>
      <c r="D803" s="93"/>
      <c r="E803" s="93"/>
      <c r="F803" s="93"/>
      <c r="G803" s="93"/>
      <c r="H803" s="93"/>
      <c r="I803" s="93"/>
      <c r="J803" s="93"/>
      <c r="K803" s="93"/>
    </row>
    <row r="804" spans="1:12" hidden="1" outlineLevel="1" x14ac:dyDescent="0.25">
      <c r="A804" s="1" t="s">
        <v>212</v>
      </c>
      <c r="B804" s="93"/>
      <c r="C804" s="93"/>
      <c r="D804" s="93"/>
      <c r="E804" s="93"/>
      <c r="F804" s="93"/>
      <c r="G804" s="93"/>
      <c r="H804" s="93"/>
      <c r="I804" s="93"/>
      <c r="J804" s="93"/>
      <c r="K804" s="93"/>
    </row>
    <row r="805" spans="1:12" hidden="1" outlineLevel="1" x14ac:dyDescent="0.25">
      <c r="A805" s="5" t="s">
        <v>217</v>
      </c>
      <c r="B805" s="93" t="s">
        <v>218</v>
      </c>
      <c r="C805" s="93" t="s">
        <v>219</v>
      </c>
      <c r="D805" s="93" t="s">
        <v>262</v>
      </c>
      <c r="E805" s="93" t="s">
        <v>261</v>
      </c>
      <c r="F805" s="93" t="s">
        <v>264</v>
      </c>
      <c r="G805" s="93" t="s">
        <v>265</v>
      </c>
      <c r="H805" s="93" t="s">
        <v>266</v>
      </c>
      <c r="I805" s="5" t="s">
        <v>267</v>
      </c>
      <c r="J805" s="93"/>
      <c r="K805" s="93"/>
    </row>
    <row r="806" spans="1:12" hidden="1" outlineLevel="1" x14ac:dyDescent="0.25">
      <c r="A806" s="5" t="s">
        <v>206</v>
      </c>
      <c r="B806" s="93" t="s">
        <v>351</v>
      </c>
      <c r="C806" s="93"/>
      <c r="D806" s="93"/>
      <c r="E806" s="93"/>
      <c r="F806" s="93"/>
      <c r="G806" s="93"/>
      <c r="H806" s="93"/>
      <c r="J806" s="93"/>
      <c r="K806" s="93"/>
    </row>
    <row r="807" spans="1:12" hidden="1" outlineLevel="1" x14ac:dyDescent="0.25">
      <c r="A807" s="5" t="s">
        <v>204</v>
      </c>
      <c r="B807" s="93" t="s">
        <v>350</v>
      </c>
      <c r="C807" s="93"/>
      <c r="D807" s="93"/>
      <c r="E807" s="93"/>
      <c r="F807" s="93"/>
      <c r="G807" s="93"/>
      <c r="H807" s="93"/>
      <c r="I807" s="93"/>
      <c r="J807" s="93"/>
      <c r="K807" s="93"/>
    </row>
    <row r="808" spans="1:12" hidden="1" outlineLevel="1" x14ac:dyDescent="0.25">
      <c r="A808" s="5" t="s">
        <v>205</v>
      </c>
      <c r="E808" s="78"/>
      <c r="F808" s="78"/>
      <c r="J808" s="93"/>
      <c r="K808" s="93"/>
    </row>
    <row r="809" spans="1:12" hidden="1" outlineLevel="1" x14ac:dyDescent="0.25">
      <c r="A809" s="5" t="s">
        <v>209</v>
      </c>
      <c r="B809" s="19" t="s">
        <v>208</v>
      </c>
      <c r="C809" s="19" t="s">
        <v>220</v>
      </c>
      <c r="D809" s="19" t="s">
        <v>221</v>
      </c>
      <c r="E809" s="19" t="s">
        <v>222</v>
      </c>
      <c r="F809" s="19" t="s">
        <v>223</v>
      </c>
      <c r="G809" s="19" t="s">
        <v>224</v>
      </c>
      <c r="H809" s="19" t="s">
        <v>225</v>
      </c>
      <c r="I809" s="19" t="s">
        <v>226</v>
      </c>
      <c r="J809" s="93"/>
      <c r="K809" s="93"/>
    </row>
    <row r="810" spans="1:12" hidden="1" outlineLevel="1" x14ac:dyDescent="0.25">
      <c r="A810" s="5" t="s">
        <v>237</v>
      </c>
      <c r="B810" s="19">
        <v>4</v>
      </c>
      <c r="C810" s="19"/>
      <c r="D810" s="19"/>
      <c r="E810" s="19"/>
      <c r="F810" s="19"/>
      <c r="G810" s="19"/>
      <c r="H810" s="19"/>
      <c r="I810" s="19"/>
      <c r="J810" s="93"/>
      <c r="K810" s="93"/>
    </row>
    <row r="811" spans="1:12" hidden="1" outlineLevel="1" x14ac:dyDescent="0.25">
      <c r="A811" s="5" t="s">
        <v>238</v>
      </c>
      <c r="B811" s="19"/>
      <c r="C811" s="19">
        <v>4</v>
      </c>
      <c r="D811" s="19">
        <v>4</v>
      </c>
      <c r="E811" s="19">
        <v>4</v>
      </c>
      <c r="F811" s="19">
        <v>4</v>
      </c>
      <c r="G811" s="19">
        <v>4</v>
      </c>
      <c r="H811" s="19">
        <v>4</v>
      </c>
      <c r="I811" s="19">
        <v>4</v>
      </c>
      <c r="J811" s="93"/>
      <c r="K811" s="93"/>
    </row>
    <row r="812" spans="1:12" hidden="1" outlineLevel="1" x14ac:dyDescent="0.25">
      <c r="A812" s="5" t="s">
        <v>232</v>
      </c>
      <c r="B812" s="19">
        <v>64</v>
      </c>
      <c r="C812" s="19"/>
      <c r="D812" s="19"/>
      <c r="E812" s="19"/>
      <c r="F812" s="19"/>
      <c r="G812" s="19"/>
      <c r="H812" s="19"/>
      <c r="I812" s="19">
        <v>64</v>
      </c>
      <c r="J812" s="93"/>
      <c r="K812" s="93"/>
    </row>
    <row r="813" spans="1:12" ht="16.5" collapsed="1" thickTop="1" thickBot="1" x14ac:dyDescent="0.3">
      <c r="A813" s="9"/>
      <c r="B813" s="92"/>
      <c r="C813" s="92"/>
      <c r="D813" s="92"/>
      <c r="E813" s="92"/>
      <c r="F813" s="92"/>
      <c r="G813" s="92"/>
      <c r="H813" s="92"/>
      <c r="I813" s="92"/>
      <c r="J813" s="92"/>
      <c r="K813" s="92"/>
    </row>
    <row r="814" spans="1:12" ht="16.5" thickTop="1" thickBot="1" x14ac:dyDescent="0.3">
      <c r="A814" s="53" t="s">
        <v>201</v>
      </c>
      <c r="B814" s="53">
        <v>30</v>
      </c>
      <c r="C814" s="54" t="s">
        <v>230</v>
      </c>
      <c r="D814" s="53" t="s">
        <v>340</v>
      </c>
      <c r="E814" s="53"/>
      <c r="F814" s="54" t="s">
        <v>231</v>
      </c>
      <c r="G814" s="53" t="s">
        <v>340</v>
      </c>
      <c r="H814" s="53"/>
      <c r="I814" s="53"/>
      <c r="J814" s="53"/>
      <c r="K814" s="53"/>
      <c r="L814" s="53"/>
    </row>
    <row r="815" spans="1:12" s="82" customFormat="1" ht="166.5" customHeight="1" outlineLevel="1" thickTop="1" x14ac:dyDescent="0.25">
      <c r="A815" s="94" t="s">
        <v>59</v>
      </c>
      <c r="B815" s="120" t="s">
        <v>368</v>
      </c>
      <c r="C815" s="120"/>
      <c r="D815" s="120"/>
      <c r="E815" s="120"/>
      <c r="F815" s="120"/>
      <c r="G815" s="120"/>
      <c r="H815" s="120"/>
      <c r="I815" s="120"/>
      <c r="J815" s="120"/>
      <c r="K815" s="120"/>
      <c r="L815" s="120"/>
    </row>
    <row r="816" spans="1:12" outlineLevel="1" x14ac:dyDescent="0.25">
      <c r="B816" s="93"/>
      <c r="C816" s="93"/>
      <c r="D816" s="93"/>
      <c r="E816" s="93"/>
      <c r="F816" s="93"/>
      <c r="G816" s="93"/>
      <c r="H816" s="93"/>
      <c r="I816" s="93"/>
      <c r="J816" s="93"/>
      <c r="K816" s="93"/>
    </row>
    <row r="817" spans="1:12" outlineLevel="1" x14ac:dyDescent="0.25">
      <c r="A817" s="1" t="s">
        <v>270</v>
      </c>
      <c r="B817" s="93"/>
      <c r="C817" s="44" t="s">
        <v>164</v>
      </c>
      <c r="D817" s="93"/>
      <c r="E817" s="93"/>
      <c r="F817" s="93"/>
      <c r="G817" s="93"/>
      <c r="H817" s="93"/>
      <c r="I817" s="93"/>
      <c r="J817" s="93"/>
      <c r="K817" s="93"/>
    </row>
    <row r="818" spans="1:12" outlineLevel="1" x14ac:dyDescent="0.25">
      <c r="A818" s="5" t="s">
        <v>202</v>
      </c>
      <c r="B818" s="93">
        <v>8</v>
      </c>
      <c r="C818" s="93" t="s">
        <v>290</v>
      </c>
      <c r="D818" s="93">
        <v>100</v>
      </c>
      <c r="E818" s="93" t="s">
        <v>292</v>
      </c>
      <c r="F818" s="93"/>
      <c r="G818" s="93"/>
      <c r="H818" s="93"/>
      <c r="I818" s="93"/>
      <c r="J818" s="93"/>
      <c r="K818" s="93"/>
    </row>
    <row r="819" spans="1:12" outlineLevel="1" x14ac:dyDescent="0.25">
      <c r="A819" s="5" t="s">
        <v>203</v>
      </c>
      <c r="B819" s="93" t="s">
        <v>98</v>
      </c>
      <c r="C819" s="93" t="s">
        <v>291</v>
      </c>
      <c r="D819" s="93">
        <v>0</v>
      </c>
      <c r="E819" s="93" t="s">
        <v>317</v>
      </c>
      <c r="F819" s="93">
        <v>0</v>
      </c>
      <c r="G819" s="93"/>
      <c r="H819" s="93"/>
      <c r="I819" s="93"/>
      <c r="J819" s="93"/>
      <c r="K819" s="93"/>
    </row>
    <row r="820" spans="1:12" outlineLevel="1" x14ac:dyDescent="0.25">
      <c r="B820" s="93"/>
      <c r="C820" s="93"/>
      <c r="D820" s="93"/>
      <c r="E820" s="93"/>
      <c r="F820" s="93"/>
      <c r="G820" s="93"/>
      <c r="H820" s="93"/>
      <c r="I820" s="93"/>
      <c r="J820" s="93"/>
      <c r="K820" s="93"/>
    </row>
    <row r="821" spans="1:12" outlineLevel="1" x14ac:dyDescent="0.25">
      <c r="A821" s="1" t="s">
        <v>207</v>
      </c>
      <c r="B821" s="93"/>
      <c r="C821" s="93"/>
      <c r="D821" s="93"/>
      <c r="E821" s="93"/>
      <c r="F821" s="93"/>
      <c r="G821" s="93"/>
      <c r="H821" s="93"/>
      <c r="I821" s="93"/>
      <c r="J821" s="93"/>
      <c r="K821" s="93"/>
    </row>
    <row r="822" spans="1:12" outlineLevel="1" x14ac:dyDescent="0.25">
      <c r="A822" s="5" t="s">
        <v>210</v>
      </c>
      <c r="B822" s="93">
        <v>0</v>
      </c>
      <c r="C822" s="93">
        <f>B822+1</f>
        <v>1</v>
      </c>
      <c r="D822" s="93">
        <f t="shared" ref="D822" si="175">C822+1</f>
        <v>2</v>
      </c>
      <c r="E822" s="93">
        <f t="shared" ref="E822" si="176">D822+1</f>
        <v>3</v>
      </c>
      <c r="F822" s="93">
        <f t="shared" ref="F822" si="177">E822+1</f>
        <v>4</v>
      </c>
      <c r="G822" s="93">
        <f t="shared" ref="G822" si="178">F822+1</f>
        <v>5</v>
      </c>
      <c r="H822" s="93">
        <f t="shared" ref="H822" si="179">G822+1</f>
        <v>6</v>
      </c>
      <c r="I822" s="93">
        <f t="shared" ref="I822" si="180">H822+1</f>
        <v>7</v>
      </c>
      <c r="J822" s="93"/>
      <c r="K822" s="93"/>
      <c r="L822" s="93"/>
    </row>
    <row r="823" spans="1:12" outlineLevel="1" x14ac:dyDescent="0.25">
      <c r="A823" s="5" t="s">
        <v>194</v>
      </c>
      <c r="B823" s="93">
        <v>1</v>
      </c>
      <c r="C823" s="93">
        <v>1</v>
      </c>
      <c r="D823" s="93">
        <v>3</v>
      </c>
      <c r="E823" s="93">
        <v>4</v>
      </c>
      <c r="F823" s="93">
        <v>4</v>
      </c>
      <c r="G823" s="93">
        <v>4</v>
      </c>
      <c r="H823" s="93">
        <v>3</v>
      </c>
      <c r="I823" s="93">
        <v>1</v>
      </c>
      <c r="J823" s="93"/>
      <c r="K823" s="93"/>
    </row>
    <row r="824" spans="1:12" s="1" customFormat="1" outlineLevel="1" x14ac:dyDescent="0.25">
      <c r="A824" s="5" t="s">
        <v>195</v>
      </c>
      <c r="B824" s="93">
        <v>1</v>
      </c>
      <c r="C824" s="93">
        <v>1</v>
      </c>
      <c r="D824" s="93">
        <v>1</v>
      </c>
      <c r="E824" s="93">
        <v>1</v>
      </c>
      <c r="F824" s="93">
        <v>1</v>
      </c>
      <c r="G824" s="93">
        <v>1</v>
      </c>
      <c r="H824" s="93">
        <v>1</v>
      </c>
      <c r="I824" s="93">
        <v>1</v>
      </c>
      <c r="J824" s="93"/>
      <c r="K824" s="93"/>
    </row>
    <row r="825" spans="1:12" outlineLevel="1" x14ac:dyDescent="0.25">
      <c r="A825" s="5" t="s">
        <v>200</v>
      </c>
      <c r="B825" s="93" t="s">
        <v>98</v>
      </c>
      <c r="C825" s="93" t="s">
        <v>98</v>
      </c>
      <c r="D825" s="93" t="s">
        <v>98</v>
      </c>
      <c r="E825" s="93" t="s">
        <v>98</v>
      </c>
      <c r="F825" s="93" t="s">
        <v>98</v>
      </c>
      <c r="G825" s="93" t="s">
        <v>98</v>
      </c>
      <c r="H825" s="93" t="s">
        <v>98</v>
      </c>
      <c r="I825" s="93" t="s">
        <v>98</v>
      </c>
      <c r="J825" s="93"/>
      <c r="K825" s="93"/>
    </row>
    <row r="826" spans="1:12" outlineLevel="1" x14ac:dyDescent="0.25">
      <c r="A826" s="5" t="s">
        <v>196</v>
      </c>
      <c r="B826" s="93" t="s">
        <v>214</v>
      </c>
      <c r="C826" s="93" t="s">
        <v>214</v>
      </c>
      <c r="D826" s="93" t="s">
        <v>214</v>
      </c>
      <c r="E826" s="93" t="s">
        <v>214</v>
      </c>
      <c r="F826" s="93" t="s">
        <v>214</v>
      </c>
      <c r="G826" s="93" t="s">
        <v>214</v>
      </c>
      <c r="H826" s="93" t="s">
        <v>214</v>
      </c>
      <c r="I826" s="93" t="s">
        <v>214</v>
      </c>
      <c r="J826" s="93"/>
      <c r="K826" s="93"/>
    </row>
    <row r="827" spans="1:12" outlineLevel="1" x14ac:dyDescent="0.25">
      <c r="A827" s="5" t="s">
        <v>197</v>
      </c>
      <c r="B827" s="93" t="s">
        <v>215</v>
      </c>
      <c r="C827" s="93" t="s">
        <v>215</v>
      </c>
      <c r="D827" s="93" t="s">
        <v>215</v>
      </c>
      <c r="E827" s="93" t="s">
        <v>215</v>
      </c>
      <c r="F827" s="93" t="s">
        <v>215</v>
      </c>
      <c r="G827" s="93" t="s">
        <v>215</v>
      </c>
      <c r="H827" s="93" t="s">
        <v>215</v>
      </c>
      <c r="I827" s="93" t="s">
        <v>215</v>
      </c>
      <c r="J827" s="93"/>
      <c r="K827" s="93"/>
    </row>
    <row r="828" spans="1:12" outlineLevel="1" x14ac:dyDescent="0.25">
      <c r="A828" s="5" t="s">
        <v>198</v>
      </c>
      <c r="B828" s="93">
        <v>1</v>
      </c>
      <c r="C828" s="93">
        <v>1</v>
      </c>
      <c r="D828" s="93">
        <v>1</v>
      </c>
      <c r="E828" s="93">
        <v>1</v>
      </c>
      <c r="F828" s="93">
        <v>1</v>
      </c>
      <c r="G828" s="93">
        <v>1</v>
      </c>
      <c r="H828" s="93">
        <v>1</v>
      </c>
      <c r="I828" s="93">
        <v>1</v>
      </c>
      <c r="J828" s="93"/>
      <c r="K828" s="93"/>
    </row>
    <row r="829" spans="1:12" outlineLevel="1" x14ac:dyDescent="0.25">
      <c r="A829" s="5" t="s">
        <v>199</v>
      </c>
      <c r="B829" s="93" t="s">
        <v>250</v>
      </c>
      <c r="C829" s="93" t="s">
        <v>250</v>
      </c>
      <c r="D829" s="93" t="s">
        <v>250</v>
      </c>
      <c r="E829" s="93" t="s">
        <v>250</v>
      </c>
      <c r="F829" s="93" t="s">
        <v>250</v>
      </c>
      <c r="G829" s="93" t="s">
        <v>250</v>
      </c>
      <c r="H829" s="93" t="s">
        <v>250</v>
      </c>
      <c r="I829" s="93" t="s">
        <v>250</v>
      </c>
      <c r="J829" s="93"/>
      <c r="K829" s="93"/>
    </row>
    <row r="830" spans="1:12" outlineLevel="1" x14ac:dyDescent="0.25">
      <c r="B830" s="93"/>
      <c r="C830" s="93"/>
      <c r="D830" s="93"/>
      <c r="E830" s="93"/>
      <c r="F830" s="93"/>
      <c r="G830" s="93"/>
      <c r="H830" s="93"/>
      <c r="I830" s="93"/>
      <c r="J830" s="93"/>
      <c r="K830" s="93"/>
    </row>
    <row r="831" spans="1:12" outlineLevel="1" x14ac:dyDescent="0.25">
      <c r="A831" s="1" t="s">
        <v>212</v>
      </c>
      <c r="B831" s="93"/>
      <c r="C831" s="93"/>
      <c r="D831" s="93"/>
      <c r="E831" s="93"/>
      <c r="F831" s="93"/>
      <c r="G831" s="93"/>
      <c r="H831" s="93"/>
      <c r="I831" s="93"/>
      <c r="J831" s="93"/>
      <c r="K831" s="93"/>
    </row>
    <row r="832" spans="1:12" outlineLevel="1" x14ac:dyDescent="0.25">
      <c r="A832" s="5" t="s">
        <v>217</v>
      </c>
      <c r="B832" s="93" t="s">
        <v>218</v>
      </c>
      <c r="C832" s="93" t="s">
        <v>219</v>
      </c>
      <c r="D832" s="93" t="s">
        <v>262</v>
      </c>
      <c r="E832" s="93" t="s">
        <v>261</v>
      </c>
      <c r="F832" s="93" t="s">
        <v>264</v>
      </c>
      <c r="G832" s="93" t="s">
        <v>265</v>
      </c>
      <c r="H832" s="93" t="s">
        <v>266</v>
      </c>
      <c r="I832" s="5" t="s">
        <v>267</v>
      </c>
      <c r="J832" s="93"/>
      <c r="K832" s="93"/>
    </row>
    <row r="833" spans="1:12" outlineLevel="1" x14ac:dyDescent="0.25">
      <c r="A833" s="5" t="s">
        <v>206</v>
      </c>
      <c r="B833" s="93" t="s">
        <v>351</v>
      </c>
      <c r="C833" s="93"/>
      <c r="D833" s="93"/>
      <c r="E833" s="93"/>
      <c r="F833" s="93"/>
      <c r="G833" s="93"/>
      <c r="H833" s="93"/>
      <c r="J833" s="93"/>
      <c r="K833" s="93"/>
    </row>
    <row r="834" spans="1:12" outlineLevel="1" x14ac:dyDescent="0.25">
      <c r="A834" s="5" t="s">
        <v>204</v>
      </c>
      <c r="B834" s="93" t="s">
        <v>350</v>
      </c>
      <c r="C834" s="93"/>
      <c r="D834" s="93"/>
      <c r="E834" s="93"/>
      <c r="F834" s="93"/>
      <c r="G834" s="93"/>
      <c r="H834" s="93"/>
      <c r="I834" s="93"/>
      <c r="J834" s="93"/>
      <c r="K834" s="93"/>
    </row>
    <row r="835" spans="1:12" outlineLevel="1" x14ac:dyDescent="0.25">
      <c r="A835" s="5" t="s">
        <v>205</v>
      </c>
      <c r="E835" s="78"/>
      <c r="F835" s="78"/>
      <c r="J835" s="93"/>
      <c r="K835" s="93"/>
    </row>
    <row r="836" spans="1:12" outlineLevel="1" x14ac:dyDescent="0.25">
      <c r="A836" s="5" t="s">
        <v>209</v>
      </c>
      <c r="B836" s="19" t="s">
        <v>208</v>
      </c>
      <c r="C836" s="19" t="s">
        <v>220</v>
      </c>
      <c r="D836" s="19" t="s">
        <v>221</v>
      </c>
      <c r="E836" s="19" t="s">
        <v>222</v>
      </c>
      <c r="F836" s="19" t="s">
        <v>223</v>
      </c>
      <c r="G836" s="19" t="s">
        <v>224</v>
      </c>
      <c r="H836" s="19" t="s">
        <v>225</v>
      </c>
      <c r="I836" s="19" t="s">
        <v>226</v>
      </c>
      <c r="J836" s="93"/>
      <c r="K836" s="93"/>
    </row>
    <row r="837" spans="1:12" outlineLevel="1" x14ac:dyDescent="0.25">
      <c r="A837" s="5" t="s">
        <v>237</v>
      </c>
      <c r="B837" s="19">
        <v>3</v>
      </c>
      <c r="C837" s="19"/>
      <c r="D837" s="19"/>
      <c r="E837" s="19"/>
      <c r="F837" s="19"/>
      <c r="G837" s="19"/>
      <c r="H837" s="19"/>
      <c r="I837" s="19"/>
      <c r="J837" s="93"/>
      <c r="K837" s="93"/>
    </row>
    <row r="838" spans="1:12" outlineLevel="1" x14ac:dyDescent="0.25">
      <c r="A838" s="5" t="s">
        <v>238</v>
      </c>
      <c r="B838" s="19"/>
      <c r="C838" s="19">
        <v>3</v>
      </c>
      <c r="D838" s="19">
        <v>3</v>
      </c>
      <c r="E838" s="19">
        <v>3</v>
      </c>
      <c r="F838" s="19">
        <v>3</v>
      </c>
      <c r="G838" s="19">
        <v>3</v>
      </c>
      <c r="H838" s="19">
        <v>3</v>
      </c>
      <c r="I838" s="19">
        <v>3</v>
      </c>
      <c r="J838" s="93"/>
      <c r="K838" s="93"/>
    </row>
    <row r="839" spans="1:12" outlineLevel="1" x14ac:dyDescent="0.25">
      <c r="A839" s="5" t="s">
        <v>232</v>
      </c>
      <c r="B839" s="19">
        <v>64</v>
      </c>
      <c r="C839" s="19"/>
      <c r="D839" s="19"/>
      <c r="E839" s="19"/>
      <c r="F839" s="19"/>
      <c r="G839" s="19"/>
      <c r="H839" s="19"/>
      <c r="I839" s="19">
        <v>64</v>
      </c>
      <c r="J839" s="93"/>
      <c r="K839" s="93"/>
    </row>
    <row r="840" spans="1:12" ht="15.75" thickBot="1" x14ac:dyDescent="0.3">
      <c r="A840" s="9"/>
      <c r="B840" s="92"/>
      <c r="C840" s="92"/>
      <c r="D840" s="92"/>
      <c r="E840" s="92"/>
      <c r="F840" s="92"/>
      <c r="G840" s="92"/>
      <c r="H840" s="92"/>
      <c r="I840" s="92"/>
      <c r="J840" s="92"/>
      <c r="K840" s="92"/>
    </row>
    <row r="841" spans="1:12" ht="16.5" thickTop="1" thickBot="1" x14ac:dyDescent="0.3">
      <c r="A841" s="53" t="s">
        <v>201</v>
      </c>
      <c r="B841" s="53">
        <v>31</v>
      </c>
      <c r="C841" s="54" t="s">
        <v>230</v>
      </c>
      <c r="D841" s="53" t="s">
        <v>399</v>
      </c>
      <c r="E841" s="53"/>
      <c r="F841" s="54" t="s">
        <v>231</v>
      </c>
      <c r="G841" s="53" t="s">
        <v>397</v>
      </c>
      <c r="H841" s="53"/>
      <c r="I841" s="53"/>
      <c r="J841" s="53"/>
      <c r="K841" s="53"/>
      <c r="L841" s="53"/>
    </row>
    <row r="842" spans="1:12" s="82" customFormat="1" ht="33" hidden="1" customHeight="1" outlineLevel="1" thickTop="1" x14ac:dyDescent="0.25">
      <c r="A842" s="94" t="s">
        <v>59</v>
      </c>
      <c r="B842" s="120" t="s">
        <v>398</v>
      </c>
      <c r="C842" s="120"/>
      <c r="D842" s="120"/>
      <c r="E842" s="120"/>
      <c r="F842" s="120"/>
      <c r="G842" s="120"/>
      <c r="H842" s="120"/>
      <c r="I842" s="120"/>
      <c r="J842" s="120"/>
      <c r="K842" s="120"/>
      <c r="L842" s="120"/>
    </row>
    <row r="843" spans="1:12" hidden="1" outlineLevel="1" x14ac:dyDescent="0.25">
      <c r="B843" s="93"/>
      <c r="C843" s="93"/>
      <c r="D843" s="93"/>
      <c r="E843" s="93"/>
      <c r="F843" s="93"/>
      <c r="G843" s="93"/>
      <c r="H843" s="93"/>
      <c r="I843" s="93"/>
      <c r="J843" s="93"/>
      <c r="K843" s="93"/>
    </row>
    <row r="844" spans="1:12" hidden="1" outlineLevel="1" x14ac:dyDescent="0.25">
      <c r="A844" s="1" t="s">
        <v>270</v>
      </c>
      <c r="B844" s="93"/>
      <c r="C844" s="44" t="s">
        <v>164</v>
      </c>
      <c r="D844" s="93"/>
      <c r="E844" s="93"/>
      <c r="F844" s="93"/>
      <c r="G844" s="93"/>
      <c r="H844" s="93"/>
      <c r="I844" s="93"/>
      <c r="J844" s="93"/>
      <c r="K844" s="93"/>
    </row>
    <row r="845" spans="1:12" hidden="1" outlineLevel="1" x14ac:dyDescent="0.25">
      <c r="A845" s="5" t="s">
        <v>202</v>
      </c>
      <c r="B845" s="93">
        <v>8</v>
      </c>
      <c r="C845" s="93" t="s">
        <v>290</v>
      </c>
      <c r="D845" s="93">
        <v>2000</v>
      </c>
      <c r="E845" s="93" t="s">
        <v>292</v>
      </c>
      <c r="F845" s="93"/>
      <c r="G845" s="93"/>
      <c r="H845" s="93"/>
      <c r="I845" s="93"/>
      <c r="J845" s="93"/>
      <c r="K845" s="93"/>
    </row>
    <row r="846" spans="1:12" hidden="1" outlineLevel="1" x14ac:dyDescent="0.25">
      <c r="A846" s="5" t="s">
        <v>203</v>
      </c>
      <c r="B846" s="93" t="s">
        <v>98</v>
      </c>
      <c r="C846" s="93" t="s">
        <v>291</v>
      </c>
      <c r="D846" s="93">
        <v>0</v>
      </c>
      <c r="E846" s="93" t="s">
        <v>317</v>
      </c>
      <c r="F846" s="93">
        <v>0</v>
      </c>
      <c r="G846" s="93"/>
      <c r="H846" s="93"/>
      <c r="I846" s="93"/>
      <c r="J846" s="93"/>
      <c r="K846" s="93"/>
    </row>
    <row r="847" spans="1:12" hidden="1" outlineLevel="1" x14ac:dyDescent="0.25">
      <c r="B847" s="93"/>
      <c r="C847" s="93"/>
      <c r="D847" s="93"/>
      <c r="E847" s="93"/>
      <c r="F847" s="93"/>
      <c r="G847" s="93"/>
      <c r="H847" s="93"/>
      <c r="I847" s="93"/>
      <c r="J847" s="93"/>
      <c r="K847" s="93"/>
    </row>
    <row r="848" spans="1:12" hidden="1" outlineLevel="1" x14ac:dyDescent="0.25">
      <c r="A848" s="1" t="s">
        <v>207</v>
      </c>
      <c r="B848" s="93"/>
      <c r="C848" s="93"/>
      <c r="D848" s="93"/>
      <c r="E848" s="93"/>
      <c r="F848" s="93"/>
      <c r="G848" s="93"/>
      <c r="H848" s="93"/>
      <c r="I848" s="93"/>
      <c r="J848" s="93"/>
      <c r="K848" s="93"/>
    </row>
    <row r="849" spans="1:12" hidden="1" outlineLevel="1" x14ac:dyDescent="0.25">
      <c r="A849" s="5" t="s">
        <v>210</v>
      </c>
      <c r="B849" s="93">
        <v>0</v>
      </c>
      <c r="C849" s="93">
        <f>B849+1</f>
        <v>1</v>
      </c>
      <c r="D849" s="93">
        <f t="shared" ref="D849" si="181">C849+1</f>
        <v>2</v>
      </c>
      <c r="E849" s="93">
        <f t="shared" ref="E849" si="182">D849+1</f>
        <v>3</v>
      </c>
      <c r="F849" s="93">
        <f t="shared" ref="F849" si="183">E849+1</f>
        <v>4</v>
      </c>
      <c r="G849" s="93">
        <f t="shared" ref="G849" si="184">F849+1</f>
        <v>5</v>
      </c>
      <c r="H849" s="93">
        <f t="shared" ref="H849" si="185">G849+1</f>
        <v>6</v>
      </c>
      <c r="I849" s="93">
        <f t="shared" ref="I849" si="186">H849+1</f>
        <v>7</v>
      </c>
      <c r="J849" s="93"/>
      <c r="K849" s="93"/>
      <c r="L849" s="93"/>
    </row>
    <row r="850" spans="1:12" hidden="1" outlineLevel="1" x14ac:dyDescent="0.25">
      <c r="A850" s="5" t="s">
        <v>194</v>
      </c>
      <c r="B850" s="93">
        <v>1</v>
      </c>
      <c r="C850" s="93">
        <v>1</v>
      </c>
      <c r="D850" s="93">
        <v>3</v>
      </c>
      <c r="E850" s="93">
        <v>4</v>
      </c>
      <c r="F850" s="93">
        <v>4</v>
      </c>
      <c r="G850" s="93">
        <v>4</v>
      </c>
      <c r="H850" s="93">
        <v>3</v>
      </c>
      <c r="I850" s="93">
        <v>1</v>
      </c>
      <c r="J850" s="93"/>
      <c r="K850" s="93"/>
    </row>
    <row r="851" spans="1:12" s="1" customFormat="1" hidden="1" outlineLevel="1" x14ac:dyDescent="0.25">
      <c r="A851" s="5" t="s">
        <v>195</v>
      </c>
      <c r="B851" s="93">
        <v>1</v>
      </c>
      <c r="C851" s="93">
        <v>1</v>
      </c>
      <c r="D851" s="93">
        <v>1</v>
      </c>
      <c r="E851" s="93">
        <v>1</v>
      </c>
      <c r="F851" s="93">
        <v>1</v>
      </c>
      <c r="G851" s="93">
        <v>1</v>
      </c>
      <c r="H851" s="93">
        <v>1</v>
      </c>
      <c r="I851" s="93">
        <v>1</v>
      </c>
      <c r="J851" s="93"/>
      <c r="K851" s="93"/>
    </row>
    <row r="852" spans="1:12" hidden="1" outlineLevel="1" x14ac:dyDescent="0.25">
      <c r="A852" s="5" t="s">
        <v>200</v>
      </c>
      <c r="B852" s="93" t="s">
        <v>98</v>
      </c>
      <c r="C852" s="93" t="s">
        <v>98</v>
      </c>
      <c r="D852" s="93" t="s">
        <v>98</v>
      </c>
      <c r="E852" s="93" t="s">
        <v>98</v>
      </c>
      <c r="F852" s="93" t="s">
        <v>98</v>
      </c>
      <c r="G852" s="93" t="s">
        <v>98</v>
      </c>
      <c r="H852" s="93" t="s">
        <v>98</v>
      </c>
      <c r="I852" s="93" t="s">
        <v>98</v>
      </c>
      <c r="J852" s="93"/>
      <c r="K852" s="93"/>
    </row>
    <row r="853" spans="1:12" hidden="1" outlineLevel="1" x14ac:dyDescent="0.25">
      <c r="A853" s="5" t="s">
        <v>196</v>
      </c>
      <c r="B853" s="93" t="s">
        <v>214</v>
      </c>
      <c r="C853" s="93" t="s">
        <v>214</v>
      </c>
      <c r="D853" s="93" t="s">
        <v>214</v>
      </c>
      <c r="E853" s="93" t="s">
        <v>214</v>
      </c>
      <c r="F853" s="93" t="s">
        <v>214</v>
      </c>
      <c r="G853" s="93" t="s">
        <v>214</v>
      </c>
      <c r="H853" s="93" t="s">
        <v>214</v>
      </c>
      <c r="I853" s="93" t="s">
        <v>214</v>
      </c>
      <c r="J853" s="93"/>
      <c r="K853" s="93"/>
    </row>
    <row r="854" spans="1:12" hidden="1" outlineLevel="1" x14ac:dyDescent="0.25">
      <c r="A854" s="5" t="s">
        <v>197</v>
      </c>
      <c r="B854" s="93" t="s">
        <v>215</v>
      </c>
      <c r="C854" s="93" t="s">
        <v>215</v>
      </c>
      <c r="D854" s="93" t="s">
        <v>215</v>
      </c>
      <c r="E854" s="93" t="s">
        <v>215</v>
      </c>
      <c r="F854" s="93" t="s">
        <v>215</v>
      </c>
      <c r="G854" s="93" t="s">
        <v>215</v>
      </c>
      <c r="H854" s="93" t="s">
        <v>215</v>
      </c>
      <c r="I854" s="93" t="s">
        <v>215</v>
      </c>
      <c r="J854" s="93"/>
      <c r="K854" s="93"/>
    </row>
    <row r="855" spans="1:12" hidden="1" outlineLevel="1" x14ac:dyDescent="0.25">
      <c r="A855" s="5" t="s">
        <v>198</v>
      </c>
      <c r="B855" s="93">
        <v>1</v>
      </c>
      <c r="C855" s="93">
        <v>1</v>
      </c>
      <c r="D855" s="93">
        <v>1</v>
      </c>
      <c r="E855" s="93">
        <v>1</v>
      </c>
      <c r="F855" s="93">
        <v>1</v>
      </c>
      <c r="G855" s="93">
        <v>1</v>
      </c>
      <c r="H855" s="93">
        <v>1</v>
      </c>
      <c r="I855" s="93">
        <v>1</v>
      </c>
      <c r="J855" s="93"/>
      <c r="K855" s="93"/>
    </row>
    <row r="856" spans="1:12" hidden="1" outlineLevel="1" x14ac:dyDescent="0.25">
      <c r="A856" s="5" t="s">
        <v>199</v>
      </c>
      <c r="B856" s="93" t="s">
        <v>250</v>
      </c>
      <c r="C856" s="93" t="s">
        <v>250</v>
      </c>
      <c r="D856" s="93" t="s">
        <v>250</v>
      </c>
      <c r="E856" s="93" t="s">
        <v>250</v>
      </c>
      <c r="F856" s="93" t="s">
        <v>250</v>
      </c>
      <c r="G856" s="93" t="s">
        <v>250</v>
      </c>
      <c r="H856" s="93" t="s">
        <v>250</v>
      </c>
      <c r="I856" s="93" t="s">
        <v>250</v>
      </c>
      <c r="J856" s="93"/>
      <c r="K856" s="93"/>
    </row>
    <row r="857" spans="1:12" hidden="1" outlineLevel="1" x14ac:dyDescent="0.25">
      <c r="B857" s="93"/>
      <c r="C857" s="93"/>
      <c r="D857" s="93"/>
      <c r="E857" s="93"/>
      <c r="F857" s="93"/>
      <c r="G857" s="93"/>
      <c r="H857" s="93"/>
      <c r="I857" s="93"/>
      <c r="J857" s="93"/>
      <c r="K857" s="93"/>
    </row>
    <row r="858" spans="1:12" hidden="1" outlineLevel="1" x14ac:dyDescent="0.25">
      <c r="A858" s="1" t="s">
        <v>212</v>
      </c>
      <c r="B858" s="93"/>
      <c r="C858" s="93"/>
      <c r="D858" s="93"/>
      <c r="E858" s="93"/>
      <c r="F858" s="93"/>
      <c r="G858" s="93"/>
      <c r="H858" s="93"/>
      <c r="I858" s="93"/>
      <c r="J858" s="93"/>
      <c r="K858" s="93"/>
    </row>
    <row r="859" spans="1:12" hidden="1" outlineLevel="1" x14ac:dyDescent="0.25">
      <c r="A859" s="5" t="s">
        <v>217</v>
      </c>
      <c r="B859" s="93" t="s">
        <v>218</v>
      </c>
      <c r="C859" s="93" t="s">
        <v>219</v>
      </c>
      <c r="D859" s="93" t="s">
        <v>262</v>
      </c>
      <c r="E859" s="93" t="s">
        <v>261</v>
      </c>
      <c r="F859" s="93" t="s">
        <v>264</v>
      </c>
      <c r="G859" s="93" t="s">
        <v>265</v>
      </c>
      <c r="H859" s="93" t="s">
        <v>266</v>
      </c>
      <c r="I859" s="5" t="s">
        <v>267</v>
      </c>
      <c r="J859" s="93"/>
      <c r="K859" s="93"/>
    </row>
    <row r="860" spans="1:12" hidden="1" outlineLevel="1" x14ac:dyDescent="0.25">
      <c r="A860" s="5" t="s">
        <v>206</v>
      </c>
      <c r="B860" s="93"/>
      <c r="C860" s="93"/>
      <c r="D860" s="93"/>
      <c r="E860" s="93"/>
      <c r="F860" s="93"/>
      <c r="G860" s="93"/>
      <c r="H860" s="93"/>
      <c r="J860" s="93"/>
      <c r="K860" s="93"/>
    </row>
    <row r="861" spans="1:12" hidden="1" outlineLevel="1" x14ac:dyDescent="0.25">
      <c r="A861" s="5" t="s">
        <v>204</v>
      </c>
      <c r="B861" s="93"/>
      <c r="C861" s="93"/>
      <c r="D861" s="93"/>
      <c r="E861" s="93"/>
      <c r="F861" s="93"/>
      <c r="G861" s="93"/>
      <c r="H861" s="93"/>
      <c r="I861" s="93"/>
      <c r="J861" s="93"/>
      <c r="K861" s="93"/>
    </row>
    <row r="862" spans="1:12" hidden="1" outlineLevel="1" x14ac:dyDescent="0.25">
      <c r="A862" s="5" t="s">
        <v>205</v>
      </c>
      <c r="E862" s="78"/>
      <c r="F862" s="78"/>
      <c r="J862" s="93"/>
      <c r="K862" s="93"/>
    </row>
    <row r="863" spans="1:12" hidden="1" outlineLevel="1" x14ac:dyDescent="0.25">
      <c r="A863" s="5" t="s">
        <v>209</v>
      </c>
      <c r="B863" s="19"/>
      <c r="C863" s="19"/>
      <c r="D863" s="19"/>
      <c r="E863" s="19"/>
      <c r="F863" s="19"/>
      <c r="G863" s="19"/>
      <c r="H863" s="19"/>
      <c r="I863" s="19"/>
      <c r="J863" s="93"/>
      <c r="K863" s="93"/>
    </row>
    <row r="864" spans="1:12" hidden="1" outlineLevel="1" x14ac:dyDescent="0.25">
      <c r="A864" s="5" t="s">
        <v>237</v>
      </c>
      <c r="B864" s="19"/>
      <c r="C864" s="19"/>
      <c r="D864" s="19"/>
      <c r="E864" s="19"/>
      <c r="F864" s="19"/>
      <c r="G864" s="19"/>
      <c r="H864" s="19"/>
      <c r="I864" s="19"/>
      <c r="J864" s="93"/>
      <c r="K864" s="93"/>
    </row>
    <row r="865" spans="1:12" hidden="1" outlineLevel="1" x14ac:dyDescent="0.25">
      <c r="A865" s="5" t="s">
        <v>238</v>
      </c>
      <c r="B865" s="19"/>
      <c r="C865" s="19"/>
      <c r="D865" s="19"/>
      <c r="E865" s="19"/>
      <c r="F865" s="19"/>
      <c r="G865" s="19"/>
      <c r="H865" s="19"/>
      <c r="I865" s="19"/>
      <c r="J865" s="93"/>
      <c r="K865" s="93"/>
    </row>
    <row r="866" spans="1:12" hidden="1" outlineLevel="1" x14ac:dyDescent="0.25">
      <c r="A866" s="5" t="s">
        <v>232</v>
      </c>
      <c r="B866" s="19"/>
      <c r="C866" s="19"/>
      <c r="D866" s="19"/>
      <c r="E866" s="19"/>
      <c r="F866" s="19"/>
      <c r="G866" s="19"/>
      <c r="H866" s="19"/>
      <c r="I866" s="19"/>
      <c r="J866" s="93"/>
      <c r="K866" s="93"/>
    </row>
    <row r="867" spans="1:12" ht="16.5" collapsed="1" thickTop="1" thickBot="1" x14ac:dyDescent="0.3">
      <c r="A867" s="9"/>
      <c r="B867" s="92"/>
      <c r="C867" s="92"/>
      <c r="D867" s="92"/>
      <c r="E867" s="92"/>
      <c r="F867" s="92"/>
      <c r="G867" s="92"/>
      <c r="H867" s="92"/>
      <c r="I867" s="92"/>
      <c r="J867" s="92"/>
      <c r="K867" s="92"/>
    </row>
    <row r="868" spans="1:12" ht="15.75" thickTop="1" x14ac:dyDescent="0.25">
      <c r="A868" s="37" t="s">
        <v>1</v>
      </c>
      <c r="B868" s="37"/>
      <c r="C868" s="37"/>
      <c r="D868" s="37"/>
      <c r="E868" s="37"/>
      <c r="F868" s="37"/>
      <c r="G868" s="37"/>
      <c r="H868" s="37"/>
      <c r="I868" s="37"/>
      <c r="J868" s="38" t="s">
        <v>97</v>
      </c>
      <c r="K868" s="38"/>
      <c r="L868" s="38"/>
    </row>
    <row r="869" spans="1:12" x14ac:dyDescent="0.25">
      <c r="B869" s="39"/>
    </row>
    <row r="870" spans="1:12" x14ac:dyDescent="0.25">
      <c r="A870" s="89"/>
      <c r="B870" s="39"/>
    </row>
    <row r="871" spans="1:12" x14ac:dyDescent="0.25">
      <c r="A871" s="89"/>
      <c r="B871" s="39"/>
    </row>
    <row r="872" spans="1:12" x14ac:dyDescent="0.25">
      <c r="A872" s="89"/>
      <c r="B872" s="39"/>
    </row>
    <row r="873" spans="1:12" x14ac:dyDescent="0.25">
      <c r="A873" s="89"/>
      <c r="B873" s="39"/>
    </row>
    <row r="874" spans="1:12" x14ac:dyDescent="0.25">
      <c r="A874" s="89"/>
      <c r="B874" s="39"/>
    </row>
    <row r="875" spans="1:12" x14ac:dyDescent="0.25">
      <c r="B875" s="39"/>
    </row>
    <row r="876" spans="1:12" x14ac:dyDescent="0.25">
      <c r="B876" s="39"/>
    </row>
    <row r="877" spans="1:12" x14ac:dyDescent="0.25">
      <c r="B877" s="39"/>
    </row>
    <row r="878" spans="1:12" x14ac:dyDescent="0.25">
      <c r="B878" s="39"/>
    </row>
    <row r="879" spans="1:12" x14ac:dyDescent="0.25">
      <c r="B879" s="39"/>
    </row>
    <row r="880" spans="1:12" x14ac:dyDescent="0.25">
      <c r="B880" s="39"/>
    </row>
    <row r="881" spans="2:2" x14ac:dyDescent="0.25">
      <c r="B881" s="39"/>
    </row>
    <row r="882" spans="2:2" x14ac:dyDescent="0.25">
      <c r="B882" s="39"/>
    </row>
    <row r="883" spans="2:2" x14ac:dyDescent="0.25">
      <c r="B883" s="39"/>
    </row>
  </sheetData>
  <mergeCells count="32">
    <mergeCell ref="B275:L275"/>
    <mergeCell ref="B302:L302"/>
    <mergeCell ref="B734:L734"/>
    <mergeCell ref="B410:L410"/>
    <mergeCell ref="B437:L437"/>
    <mergeCell ref="B383:L383"/>
    <mergeCell ref="B707:L707"/>
    <mergeCell ref="B518:L518"/>
    <mergeCell ref="B464:L464"/>
    <mergeCell ref="B491:L491"/>
    <mergeCell ref="B653:L653"/>
    <mergeCell ref="B680:L680"/>
    <mergeCell ref="B572:L572"/>
    <mergeCell ref="B599:L599"/>
    <mergeCell ref="B626:L626"/>
    <mergeCell ref="B545:L545"/>
    <mergeCell ref="B842:L842"/>
    <mergeCell ref="B788:L788"/>
    <mergeCell ref="B815:L815"/>
    <mergeCell ref="B761:L761"/>
    <mergeCell ref="B5:L5"/>
    <mergeCell ref="B32:L32"/>
    <mergeCell ref="B86:L86"/>
    <mergeCell ref="B59:L59"/>
    <mergeCell ref="B356:L356"/>
    <mergeCell ref="B329:L329"/>
    <mergeCell ref="B113:L113"/>
    <mergeCell ref="B140:L140"/>
    <mergeCell ref="B167:L167"/>
    <mergeCell ref="B194:L194"/>
    <mergeCell ref="B221:L221"/>
    <mergeCell ref="B248:L248"/>
  </mergeCells>
  <pageMargins left="0.7" right="0.7" top="0.75" bottom="0.75" header="0.3" footer="0.3"/>
  <pageSetup paperSize="9" orientation="portrait" horizontalDpi="300" verticalDpi="300" r:id="rId1"/>
  <drawing r:id="rId2"/>
  <legacyDrawing r:id="rId3"/>
  <oleObjects>
    <mc:AlternateContent xmlns:mc="http://schemas.openxmlformats.org/markup-compatibility/2006">
      <mc:Choice Requires="x14">
        <oleObject progId="Visio.Drawing.11" shapeId="11266" r:id="rId4">
          <objectPr defaultSize="0" autoPict="0" r:id="rId5">
            <anchor moveWithCells="1">
              <from>
                <xdr:col>0</xdr:col>
                <xdr:colOff>0</xdr:colOff>
                <xdr:row>0</xdr:row>
                <xdr:rowOff>0</xdr:rowOff>
              </from>
              <to>
                <xdr:col>0</xdr:col>
                <xdr:colOff>838200</xdr:colOff>
                <xdr:row>1</xdr:row>
                <xdr:rowOff>390525</xdr:rowOff>
              </to>
            </anchor>
          </objectPr>
        </oleObject>
      </mc:Choice>
      <mc:Fallback>
        <oleObject progId="Visio.Drawing.11" shapeId="11266" r:id="rId4"/>
      </mc:Fallback>
    </mc:AlternateContent>
  </oleObjec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K12"/>
  <sheetViews>
    <sheetView zoomScale="85" zoomScaleNormal="85" workbookViewId="0">
      <pane ySplit="2" topLeftCell="A3" activePane="bottomLeft" state="frozen"/>
      <selection pane="bottomLeft" activeCell="C6" sqref="C6"/>
    </sheetView>
  </sheetViews>
  <sheetFormatPr defaultRowHeight="15" x14ac:dyDescent="0.25"/>
  <cols>
    <col min="1" max="1" width="28.5703125" style="5" customWidth="1"/>
    <col min="2" max="4" width="26.85546875" style="5" customWidth="1"/>
    <col min="5" max="5" width="13.42578125" style="5" customWidth="1"/>
    <col min="6" max="7" width="26.85546875" style="5" customWidth="1"/>
    <col min="8" max="8" width="27" style="5" customWidth="1"/>
    <col min="9" max="16384" width="9.140625" style="5"/>
  </cols>
  <sheetData>
    <row r="1" spans="1:11" ht="18.75" x14ac:dyDescent="0.3">
      <c r="I1" s="55" t="s">
        <v>22</v>
      </c>
    </row>
    <row r="2" spans="1:11" ht="39" customHeight="1" thickBot="1" x14ac:dyDescent="0.3">
      <c r="A2" s="35"/>
      <c r="B2" s="35"/>
      <c r="C2" s="35"/>
      <c r="D2" s="35"/>
      <c r="E2" s="35"/>
      <c r="F2" s="35"/>
      <c r="G2" s="35"/>
      <c r="H2" s="35"/>
      <c r="I2" s="50" t="s">
        <v>236</v>
      </c>
      <c r="J2" s="35"/>
      <c r="K2" s="36"/>
    </row>
    <row r="3" spans="1:11" ht="39" customHeight="1" thickTop="1" x14ac:dyDescent="0.25">
      <c r="A3" s="41"/>
      <c r="B3" s="41"/>
      <c r="C3" s="41"/>
      <c r="D3" s="41"/>
      <c r="E3" s="41"/>
      <c r="F3" s="41"/>
      <c r="G3" s="41"/>
      <c r="H3" s="41"/>
      <c r="I3" s="59"/>
      <c r="J3" s="41"/>
      <c r="K3" s="8"/>
    </row>
    <row r="4" spans="1:11" s="64" customFormat="1" ht="39" customHeight="1" x14ac:dyDescent="0.25">
      <c r="A4" s="62"/>
      <c r="B4" s="71" t="s">
        <v>235</v>
      </c>
      <c r="C4" s="65">
        <v>50</v>
      </c>
      <c r="D4" s="66" t="s">
        <v>34</v>
      </c>
      <c r="E4" s="60"/>
      <c r="F4" s="71" t="s">
        <v>235</v>
      </c>
      <c r="G4" s="65">
        <v>50</v>
      </c>
      <c r="H4" s="66" t="s">
        <v>34</v>
      </c>
      <c r="I4" s="63"/>
      <c r="J4" s="62"/>
      <c r="K4" s="62"/>
    </row>
    <row r="5" spans="1:11" s="64" customFormat="1" ht="39" customHeight="1" x14ac:dyDescent="0.25">
      <c r="A5" s="62"/>
      <c r="B5" s="72" t="s">
        <v>233</v>
      </c>
      <c r="C5" s="61">
        <v>7000</v>
      </c>
      <c r="D5" s="67" t="s">
        <v>43</v>
      </c>
      <c r="E5" s="60"/>
      <c r="F5" s="72" t="s">
        <v>233</v>
      </c>
      <c r="G5" s="60">
        <f>G6*1000/G4</f>
        <v>2000</v>
      </c>
      <c r="H5" s="67" t="s">
        <v>43</v>
      </c>
      <c r="I5" s="63"/>
      <c r="J5" s="62"/>
      <c r="K5" s="62"/>
    </row>
    <row r="6" spans="1:11" s="64" customFormat="1" ht="39" customHeight="1" x14ac:dyDescent="0.25">
      <c r="A6" s="62"/>
      <c r="B6" s="72" t="s">
        <v>234</v>
      </c>
      <c r="C6" s="60">
        <f>C5*C4/1000</f>
        <v>350</v>
      </c>
      <c r="D6" s="67"/>
      <c r="E6" s="60"/>
      <c r="F6" s="72" t="s">
        <v>234</v>
      </c>
      <c r="G6" s="61">
        <v>100</v>
      </c>
      <c r="H6" s="67"/>
      <c r="I6" s="63"/>
      <c r="J6" s="62"/>
      <c r="K6" s="62"/>
    </row>
    <row r="7" spans="1:11" s="64" customFormat="1" ht="39" customHeight="1" x14ac:dyDescent="0.25">
      <c r="A7" s="62"/>
      <c r="B7" s="72"/>
      <c r="C7" s="60"/>
      <c r="D7" s="67"/>
      <c r="E7" s="60"/>
      <c r="F7" s="72"/>
      <c r="G7" s="60"/>
      <c r="H7" s="67"/>
      <c r="I7" s="63"/>
      <c r="J7" s="62"/>
      <c r="K7" s="62"/>
    </row>
    <row r="8" spans="1:11" s="64" customFormat="1" ht="39" customHeight="1" x14ac:dyDescent="0.25">
      <c r="A8" s="62"/>
      <c r="B8" s="72" t="s">
        <v>235</v>
      </c>
      <c r="C8" s="60">
        <v>125</v>
      </c>
      <c r="D8" s="67" t="s">
        <v>34</v>
      </c>
      <c r="E8" s="60"/>
      <c r="F8" s="72" t="s">
        <v>235</v>
      </c>
      <c r="G8" s="60">
        <v>125</v>
      </c>
      <c r="H8" s="67" t="s">
        <v>34</v>
      </c>
      <c r="I8" s="63"/>
      <c r="J8" s="62"/>
      <c r="K8" s="62"/>
    </row>
    <row r="9" spans="1:11" s="64" customFormat="1" ht="39" customHeight="1" x14ac:dyDescent="0.25">
      <c r="A9" s="62"/>
      <c r="B9" s="72" t="s">
        <v>233</v>
      </c>
      <c r="C9" s="61">
        <v>600000</v>
      </c>
      <c r="D9" s="67" t="s">
        <v>43</v>
      </c>
      <c r="E9" s="60"/>
      <c r="F9" s="72" t="s">
        <v>233</v>
      </c>
      <c r="G9" s="60">
        <f>G10*1000/G8</f>
        <v>56</v>
      </c>
      <c r="H9" s="67" t="s">
        <v>43</v>
      </c>
      <c r="I9" s="63"/>
      <c r="J9" s="62"/>
      <c r="K9" s="62"/>
    </row>
    <row r="10" spans="1:11" s="64" customFormat="1" ht="39" customHeight="1" x14ac:dyDescent="0.25">
      <c r="A10" s="62"/>
      <c r="B10" s="73" t="s">
        <v>234</v>
      </c>
      <c r="C10" s="68" t="str">
        <f>DEC2HEX(C9*C8/1000)</f>
        <v>124F8</v>
      </c>
      <c r="D10" s="69"/>
      <c r="E10" s="60"/>
      <c r="F10" s="73" t="s">
        <v>234</v>
      </c>
      <c r="G10" s="70">
        <v>7</v>
      </c>
      <c r="H10" s="69"/>
      <c r="I10" s="63"/>
      <c r="J10" s="62"/>
      <c r="K10" s="62"/>
    </row>
    <row r="11" spans="1:11" ht="39" customHeight="1" thickBot="1" x14ac:dyDescent="0.3">
      <c r="B11" s="57"/>
      <c r="C11" s="57"/>
      <c r="D11" s="57"/>
      <c r="E11" s="57"/>
      <c r="F11" s="57"/>
      <c r="G11" s="57"/>
      <c r="H11" s="57"/>
      <c r="I11" s="57"/>
    </row>
    <row r="12" spans="1:11" ht="15.75" thickTop="1" x14ac:dyDescent="0.25">
      <c r="A12" s="37" t="s">
        <v>1</v>
      </c>
      <c r="B12" s="37"/>
      <c r="C12" s="37"/>
      <c r="D12" s="37"/>
      <c r="E12" s="37"/>
      <c r="F12" s="37"/>
      <c r="G12" s="37"/>
      <c r="H12" s="37"/>
      <c r="I12" s="38" t="s">
        <v>236</v>
      </c>
      <c r="J12" s="38"/>
      <c r="K12" s="37"/>
    </row>
  </sheetData>
  <pageMargins left="0.7" right="0.7" top="0.75" bottom="0.75" header="0.3" footer="0.3"/>
  <pageSetup paperSize="9" orientation="portrait" horizontalDpi="300" verticalDpi="300" r:id="rId1"/>
  <drawing r:id="rId2"/>
  <legacyDrawing r:id="rId3"/>
  <oleObjects>
    <mc:AlternateContent xmlns:mc="http://schemas.openxmlformats.org/markup-compatibility/2006">
      <mc:Choice Requires="x14">
        <oleObject progId="Visio.Drawing.11" shapeId="12289" r:id="rId4">
          <objectPr defaultSize="0" autoPict="0" r:id="rId5">
            <anchor moveWithCells="1">
              <from>
                <xdr:col>0</xdr:col>
                <xdr:colOff>0</xdr:colOff>
                <xdr:row>0</xdr:row>
                <xdr:rowOff>0</xdr:rowOff>
              </from>
              <to>
                <xdr:col>0</xdr:col>
                <xdr:colOff>838200</xdr:colOff>
                <xdr:row>1</xdr:row>
                <xdr:rowOff>390525</xdr:rowOff>
              </to>
            </anchor>
          </objectPr>
        </oleObject>
      </mc:Choice>
      <mc:Fallback>
        <oleObject progId="Visio.Drawing.11" shapeId="12289" r:id="rId4"/>
      </mc:Fallback>
    </mc:AlternateContent>
  </oleObjec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E27"/>
  <sheetViews>
    <sheetView zoomScaleNormal="100" workbookViewId="0">
      <selection activeCell="B9" sqref="B9"/>
    </sheetView>
  </sheetViews>
  <sheetFormatPr defaultRowHeight="15" x14ac:dyDescent="0.25"/>
  <cols>
    <col min="1" max="1" width="10.7109375" customWidth="1"/>
    <col min="2" max="2" width="81" customWidth="1"/>
    <col min="3" max="4" width="12.5703125" customWidth="1"/>
  </cols>
  <sheetData>
    <row r="1" spans="1:5" s="5" customFormat="1" ht="18.75" x14ac:dyDescent="0.3">
      <c r="C1" s="55" t="s">
        <v>22</v>
      </c>
    </row>
    <row r="2" spans="1:5" s="5" customFormat="1" ht="39" customHeight="1" thickBot="1" x14ac:dyDescent="0.3">
      <c r="A2" s="35"/>
      <c r="B2" s="35"/>
      <c r="C2" s="50" t="s">
        <v>246</v>
      </c>
      <c r="D2" s="35"/>
      <c r="E2" s="35"/>
    </row>
    <row r="3" spans="1:5" s="5" customFormat="1" ht="15.75" thickTop="1" x14ac:dyDescent="0.25"/>
    <row r="4" spans="1:5" s="5" customFormat="1" x14ac:dyDescent="0.25"/>
    <row r="5" spans="1:5" s="5" customFormat="1" x14ac:dyDescent="0.25">
      <c r="A5" s="95" t="s">
        <v>247</v>
      </c>
      <c r="B5" s="9" t="s">
        <v>246</v>
      </c>
      <c r="C5" s="1"/>
      <c r="E5" s="9" t="s">
        <v>336</v>
      </c>
    </row>
    <row r="6" spans="1:5" s="92" customFormat="1" ht="26.25" customHeight="1" x14ac:dyDescent="0.25">
      <c r="A6" s="97">
        <v>1</v>
      </c>
      <c r="B6" s="92" t="s">
        <v>335</v>
      </c>
      <c r="C6" s="99"/>
      <c r="E6" s="92" t="s">
        <v>341</v>
      </c>
    </row>
    <row r="7" spans="1:5" s="92" customFormat="1" ht="26.25" customHeight="1" x14ac:dyDescent="0.25">
      <c r="A7" s="97">
        <v>2</v>
      </c>
      <c r="B7" s="92" t="s">
        <v>342</v>
      </c>
      <c r="C7" s="99"/>
      <c r="E7" s="92" t="s">
        <v>341</v>
      </c>
    </row>
    <row r="8" spans="1:5" s="92" customFormat="1" ht="30" x14ac:dyDescent="0.25">
      <c r="A8" s="13">
        <v>3</v>
      </c>
      <c r="B8" s="77" t="s">
        <v>352</v>
      </c>
      <c r="C8" s="8"/>
      <c r="E8" s="92" t="s">
        <v>341</v>
      </c>
    </row>
    <row r="9" spans="1:5" s="92" customFormat="1" ht="26.25" customHeight="1" x14ac:dyDescent="0.25">
      <c r="A9" s="13">
        <v>4</v>
      </c>
      <c r="B9" s="92" t="s">
        <v>340</v>
      </c>
      <c r="D9" s="96"/>
      <c r="E9" s="8" t="s">
        <v>341</v>
      </c>
    </row>
    <row r="10" spans="1:5" s="92" customFormat="1" ht="26.25" customHeight="1" x14ac:dyDescent="0.25">
      <c r="A10" s="13">
        <v>5</v>
      </c>
      <c r="B10" s="92" t="s">
        <v>337</v>
      </c>
      <c r="D10" s="9"/>
      <c r="E10" s="118" t="s">
        <v>338</v>
      </c>
    </row>
    <row r="11" spans="1:5" s="92" customFormat="1" ht="26.25" customHeight="1" x14ac:dyDescent="0.25">
      <c r="A11" s="97">
        <v>6</v>
      </c>
      <c r="B11" s="92" t="s">
        <v>334</v>
      </c>
      <c r="D11" s="96"/>
      <c r="E11" s="118" t="s">
        <v>338</v>
      </c>
    </row>
    <row r="12" spans="1:5" s="92" customFormat="1" ht="26.25" customHeight="1" x14ac:dyDescent="0.25">
      <c r="A12" s="13">
        <v>9</v>
      </c>
      <c r="B12" s="77" t="s">
        <v>396</v>
      </c>
      <c r="D12" s="96"/>
      <c r="E12" s="92" t="s">
        <v>341</v>
      </c>
    </row>
    <row r="13" spans="1:5" s="92" customFormat="1" ht="26.25" customHeight="1" x14ac:dyDescent="0.25">
      <c r="A13" s="13">
        <v>10</v>
      </c>
      <c r="B13" s="92" t="s">
        <v>354</v>
      </c>
      <c r="E13" s="118" t="s">
        <v>338</v>
      </c>
    </row>
    <row r="14" spans="1:5" s="92" customFormat="1" ht="26.25" customHeight="1" x14ac:dyDescent="0.25">
      <c r="A14" s="13">
        <v>11</v>
      </c>
      <c r="B14" s="92" t="s">
        <v>248</v>
      </c>
      <c r="E14" s="118" t="s">
        <v>338</v>
      </c>
    </row>
    <row r="15" spans="1:5" s="92" customFormat="1" ht="30.75" customHeight="1" x14ac:dyDescent="0.25">
      <c r="A15" s="13">
        <v>12</v>
      </c>
      <c r="B15" s="92" t="s">
        <v>249</v>
      </c>
      <c r="E15" s="118" t="s">
        <v>338</v>
      </c>
    </row>
    <row r="16" spans="1:5" s="92" customFormat="1" ht="30.75" customHeight="1" x14ac:dyDescent="0.25">
      <c r="A16" s="13">
        <v>15</v>
      </c>
      <c r="B16" s="77" t="s">
        <v>353</v>
      </c>
      <c r="C16" s="8"/>
      <c r="E16" s="118" t="s">
        <v>338</v>
      </c>
    </row>
    <row r="17" spans="1:5" s="92" customFormat="1" ht="26.25" customHeight="1" x14ac:dyDescent="0.25">
      <c r="A17" s="98">
        <v>50</v>
      </c>
      <c r="B17" s="92" t="s">
        <v>332</v>
      </c>
      <c r="E17" s="118" t="s">
        <v>338</v>
      </c>
    </row>
    <row r="18" spans="1:5" s="92" customFormat="1" ht="26.25" customHeight="1" x14ac:dyDescent="0.25">
      <c r="A18" s="13">
        <v>100</v>
      </c>
      <c r="B18" s="92" t="s">
        <v>333</v>
      </c>
      <c r="E18" s="118" t="s">
        <v>338</v>
      </c>
    </row>
    <row r="19" spans="1:5" s="92" customFormat="1" ht="26.25" customHeight="1" x14ac:dyDescent="0.25">
      <c r="A19" s="13"/>
    </row>
    <row r="20" spans="1:5" s="92" customFormat="1" ht="26.25" customHeight="1" x14ac:dyDescent="0.25">
      <c r="A20" s="13"/>
    </row>
    <row r="21" spans="1:5" s="92" customFormat="1" ht="26.25" customHeight="1" x14ac:dyDescent="0.25">
      <c r="A21" s="13"/>
    </row>
    <row r="22" spans="1:5" s="92" customFormat="1" ht="26.25" customHeight="1" x14ac:dyDescent="0.25">
      <c r="A22" s="13"/>
    </row>
    <row r="23" spans="1:5" s="92" customFormat="1" ht="26.25" customHeight="1" x14ac:dyDescent="0.25">
      <c r="A23" s="13"/>
    </row>
    <row r="24" spans="1:5" s="92" customFormat="1" ht="26.25" customHeight="1" x14ac:dyDescent="0.25">
      <c r="A24" s="13"/>
    </row>
    <row r="25" spans="1:5" s="92" customFormat="1" ht="26.25" customHeight="1" x14ac:dyDescent="0.25">
      <c r="A25" s="13"/>
      <c r="C25" s="13"/>
    </row>
    <row r="26" spans="1:5" s="5" customFormat="1" ht="15.75" thickBot="1" x14ac:dyDescent="0.3">
      <c r="A26" s="35"/>
      <c r="B26" s="35"/>
      <c r="C26" s="35"/>
      <c r="D26" s="35"/>
    </row>
    <row r="27" spans="1:5" s="5" customFormat="1" ht="15.75" thickTop="1" x14ac:dyDescent="0.25">
      <c r="A27" s="5" t="s">
        <v>1</v>
      </c>
      <c r="C27" s="1" t="s">
        <v>246</v>
      </c>
      <c r="E27" s="37"/>
    </row>
  </sheetData>
  <sortState ref="A6:E16">
    <sortCondition ref="A6"/>
  </sortState>
  <pageMargins left="0.7" right="0.7" top="0.75" bottom="0.75" header="0.3" footer="0.3"/>
  <pageSetup paperSize="9" orientation="portrait" horizontalDpi="300" verticalDpi="300" r:id="rId1"/>
  <drawing r:id="rId2"/>
  <legacyDrawing r:id="rId3"/>
  <oleObjects>
    <mc:AlternateContent xmlns:mc="http://schemas.openxmlformats.org/markup-compatibility/2006">
      <mc:Choice Requires="x14">
        <oleObject progId="Visio.Drawing.11" shapeId="13315" r:id="rId4">
          <objectPr defaultSize="0" autoPict="0" r:id="rId5">
            <anchor moveWithCells="1">
              <from>
                <xdr:col>0</xdr:col>
                <xdr:colOff>0</xdr:colOff>
                <xdr:row>0</xdr:row>
                <xdr:rowOff>0</xdr:rowOff>
              </from>
              <to>
                <xdr:col>1</xdr:col>
                <xdr:colOff>123825</xdr:colOff>
                <xdr:row>1</xdr:row>
                <xdr:rowOff>390525</xdr:rowOff>
              </to>
            </anchor>
          </objectPr>
        </oleObject>
      </mc:Choice>
      <mc:Fallback>
        <oleObject progId="Visio.Drawing.11" shapeId="13315"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Table size</vt:lpstr>
      <vt:lpstr>Performance Search Path</vt:lpstr>
      <vt:lpstr>Performance Data Path</vt:lpstr>
      <vt:lpstr>FIFO Data Path</vt:lpstr>
      <vt:lpstr>Registers</vt:lpstr>
      <vt:lpstr>Boot ROM</vt:lpstr>
      <vt:lpstr>Simulations</vt:lpstr>
      <vt:lpstr>Simulation delays</vt:lpstr>
      <vt:lpstr>Future items</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Saskia &amp; Bert</dc:creator>
  <cp:lastModifiedBy>Saskia &amp; Bert</cp:lastModifiedBy>
  <cp:lastPrinted>2013-11-01T16:44:26Z</cp:lastPrinted>
  <dcterms:created xsi:type="dcterms:W3CDTF">2011-10-04T18:15:23Z</dcterms:created>
  <dcterms:modified xsi:type="dcterms:W3CDTF">2014-04-17T19:18:38Z</dcterms:modified>
</cp:coreProperties>
</file>