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recent_XPS_i9\Clarins\CO2\"/>
    </mc:Choice>
  </mc:AlternateContent>
  <xr:revisionPtr revIDLastSave="0" documentId="13_ncr:1_{8CECA6D1-6FA2-49FD-8460-BE576F1DB3E5}" xr6:coauthVersionLast="47" xr6:coauthVersionMax="47" xr10:uidLastSave="{00000000-0000-0000-0000-000000000000}"/>
  <bookViews>
    <workbookView xWindow="-96" yWindow="-96" windowWidth="20928" windowHeight="12432" xr2:uid="{1C85B173-F52D-4F8B-96B4-A0549D9589B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E20" i="1"/>
  <c r="D25" i="1"/>
  <c r="D26" i="1"/>
  <c r="D27" i="1"/>
  <c r="D28" i="1"/>
  <c r="D24" i="1"/>
  <c r="C25" i="1"/>
  <c r="C26" i="1"/>
  <c r="C27" i="1"/>
  <c r="C28" i="1"/>
  <c r="C24" i="1"/>
  <c r="G2" i="1"/>
  <c r="D2" i="1"/>
  <c r="G4" i="1"/>
  <c r="G5" i="1"/>
  <c r="G6" i="1"/>
  <c r="G7" i="1"/>
  <c r="G8" i="1"/>
  <c r="G3" i="1"/>
  <c r="D4" i="1"/>
  <c r="D5" i="1"/>
  <c r="D6" i="1"/>
  <c r="D7" i="1"/>
  <c r="D8" i="1"/>
  <c r="D3" i="1"/>
  <c r="D9" i="1" l="1"/>
  <c r="G9" i="1"/>
  <c r="D10" i="1" s="1"/>
  <c r="E24" i="1"/>
  <c r="E28" i="1"/>
  <c r="E27" i="1"/>
  <c r="E26" i="1"/>
  <c r="E25" i="1"/>
</calcChain>
</file>

<file path=xl/sharedStrings.xml><?xml version="1.0" encoding="utf-8"?>
<sst xmlns="http://schemas.openxmlformats.org/spreadsheetml/2006/main" count="39" uniqueCount="28">
  <si>
    <t>Europe</t>
  </si>
  <si>
    <t xml:space="preserve">North America </t>
  </si>
  <si>
    <t>Asia</t>
  </si>
  <si>
    <t>Oceania</t>
  </si>
  <si>
    <t>Africa</t>
  </si>
  <si>
    <t>South America</t>
  </si>
  <si>
    <t>Central America</t>
  </si>
  <si>
    <t>17% de 3388 = 575 KgC02e</t>
  </si>
  <si>
    <t>Nouvelle valeur TRUST</t>
  </si>
  <si>
    <t>https://www.hellocarbo.com/blog/calculer/tonne-equivalent-co2/</t>
  </si>
  <si>
    <t>repas avec du bœuf</t>
  </si>
  <si>
    <t>Smartphones</t>
  </si>
  <si>
    <t>litres d'eau</t>
  </si>
  <si>
    <t>Jeans</t>
  </si>
  <si>
    <t>Valeur Network sans CDN</t>
  </si>
  <si>
    <t>6 642 KgCO2e</t>
  </si>
  <si>
    <t>KgCO2e</t>
  </si>
  <si>
    <t>km</t>
  </si>
  <si>
    <t>Total km</t>
  </si>
  <si>
    <t>km vers CDN</t>
  </si>
  <si>
    <t>km en voiture</t>
  </si>
  <si>
    <t>Nb de connexions</t>
  </si>
  <si>
    <t>pour 1 tonne de C02</t>
  </si>
  <si>
    <t>T.R.U.S.T. 
sans optimisation</t>
  </si>
  <si>
    <t>T.R.U.S.T. 
avec optimisation</t>
  </si>
  <si>
    <t>Plateforme T.R.U.S.T.
consommation annuelle en tonnes de CO2</t>
  </si>
  <si>
    <t>le gain de l'optimisation T.R.U.S.T. équivaut à</t>
  </si>
  <si>
    <t>Gain de l'optimisation T.R.U.S.T.
en tonnes de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</si>
</sst>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5" formatCode="#,##0.000_ ;\-#,##0.000\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vertical="center"/>
    </xf>
    <xf numFmtId="0" fontId="0" fillId="0" borderId="1" xfId="0" applyBorder="1"/>
    <xf numFmtId="164" fontId="0" fillId="0" borderId="1" xfId="1" applyNumberFormat="1" applyFont="1" applyBorder="1"/>
    <xf numFmtId="0" fontId="2" fillId="0" borderId="3" xfId="0" applyNumberFormat="1" applyFont="1" applyBorder="1" applyAlignment="1">
      <alignment horizontal="center" wrapText="1"/>
    </xf>
    <xf numFmtId="165" fontId="0" fillId="0" borderId="5" xfId="1" applyNumberFormat="1" applyFont="1" applyBorder="1"/>
    <xf numFmtId="0" fontId="0" fillId="0" borderId="0" xfId="0" applyBorder="1"/>
    <xf numFmtId="164" fontId="0" fillId="0" borderId="0" xfId="1" applyNumberFormat="1" applyFont="1" applyBorder="1"/>
    <xf numFmtId="0" fontId="2" fillId="0" borderId="0" xfId="0" applyNumberFormat="1" applyFont="1" applyBorder="1" applyAlignment="1">
      <alignment wrapText="1"/>
    </xf>
    <xf numFmtId="0" fontId="2" fillId="0" borderId="0" xfId="0" applyFont="1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165" fontId="0" fillId="0" borderId="10" xfId="1" applyNumberFormat="1" applyFont="1" applyBorder="1"/>
    <xf numFmtId="0" fontId="2" fillId="0" borderId="7" xfId="0" applyNumberFormat="1" applyFont="1" applyBorder="1" applyAlignment="1">
      <alignment horizontal="center" wrapText="1"/>
    </xf>
    <xf numFmtId="165" fontId="0" fillId="0" borderId="0" xfId="1" applyNumberFormat="1" applyFont="1" applyBorder="1"/>
    <xf numFmtId="165" fontId="0" fillId="0" borderId="4" xfId="1" applyNumberFormat="1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165" fontId="0" fillId="0" borderId="12" xfId="1" applyNumberFormat="1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wrapText="1"/>
    </xf>
    <xf numFmtId="0" fontId="0" fillId="0" borderId="6" xfId="0" applyBorder="1" applyAlignment="1">
      <alignment horizontal="center" vertical="center" wrapText="1"/>
    </xf>
    <xf numFmtId="164" fontId="0" fillId="0" borderId="2" xfId="1" applyNumberFormat="1" applyFont="1" applyBorder="1"/>
    <xf numFmtId="0" fontId="2" fillId="0" borderId="16" xfId="0" applyNumberFormat="1" applyFont="1" applyBorder="1" applyAlignment="1">
      <alignment horizontal="center" wrapText="1"/>
    </xf>
    <xf numFmtId="0" fontId="2" fillId="0" borderId="17" xfId="0" applyNumberFormat="1" applyFont="1" applyBorder="1" applyAlignment="1">
      <alignment horizontal="center" wrapText="1"/>
    </xf>
    <xf numFmtId="164" fontId="2" fillId="0" borderId="18" xfId="1" applyNumberFormat="1" applyFont="1" applyBorder="1"/>
    <xf numFmtId="0" fontId="2" fillId="0" borderId="19" xfId="0" applyFont="1" applyBorder="1"/>
    <xf numFmtId="164" fontId="2" fillId="0" borderId="5" xfId="1" applyNumberFormat="1" applyFont="1" applyBorder="1"/>
    <xf numFmtId="0" fontId="2" fillId="0" borderId="20" xfId="0" applyFont="1" applyBorder="1"/>
    <xf numFmtId="0" fontId="0" fillId="0" borderId="0" xfId="0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1467-95A7-4E76-8C0C-C61D00FEC20E}">
  <dimension ref="A1:H28"/>
  <sheetViews>
    <sheetView tabSelected="1" workbookViewId="0">
      <selection activeCell="I13" sqref="I13"/>
    </sheetView>
  </sheetViews>
  <sheetFormatPr baseColWidth="10" defaultRowHeight="14.4" x14ac:dyDescent="0.55000000000000004"/>
  <cols>
    <col min="1" max="1" width="25" bestFit="1" customWidth="1"/>
    <col min="2" max="2" width="16.47265625" bestFit="1" customWidth="1"/>
    <col min="3" max="3" width="14.578125" bestFit="1" customWidth="1"/>
    <col min="4" max="4" width="14.7890625" bestFit="1" customWidth="1"/>
    <col min="5" max="5" width="12.47265625" bestFit="1" customWidth="1"/>
    <col min="6" max="7" width="17.3125" bestFit="1" customWidth="1"/>
  </cols>
  <sheetData>
    <row r="1" spans="1:8" x14ac:dyDescent="0.55000000000000004">
      <c r="B1" t="s">
        <v>21</v>
      </c>
      <c r="C1" s="2" t="s">
        <v>17</v>
      </c>
      <c r="D1" s="2" t="s">
        <v>18</v>
      </c>
      <c r="F1" s="2" t="s">
        <v>19</v>
      </c>
      <c r="G1" s="2" t="s">
        <v>18</v>
      </c>
    </row>
    <row r="2" spans="1:8" x14ac:dyDescent="0.55000000000000004">
      <c r="A2" s="1" t="s">
        <v>0</v>
      </c>
      <c r="B2">
        <v>14453</v>
      </c>
      <c r="C2" s="2">
        <v>1000</v>
      </c>
      <c r="D2" s="3">
        <f>C2*B2</f>
        <v>14453000</v>
      </c>
      <c r="F2" s="2">
        <v>400</v>
      </c>
      <c r="G2" s="3">
        <f>F2*B2</f>
        <v>5781200</v>
      </c>
    </row>
    <row r="3" spans="1:8" x14ac:dyDescent="0.55000000000000004">
      <c r="A3" s="1" t="s">
        <v>1</v>
      </c>
      <c r="B3">
        <v>9113</v>
      </c>
      <c r="C3" s="2">
        <v>7516</v>
      </c>
      <c r="D3" s="3">
        <f>C3*B3</f>
        <v>68493308</v>
      </c>
      <c r="F3" s="2">
        <v>400</v>
      </c>
      <c r="G3" s="3">
        <f>F3*B3</f>
        <v>3645200</v>
      </c>
    </row>
    <row r="4" spans="1:8" x14ac:dyDescent="0.55000000000000004">
      <c r="A4" s="1" t="s">
        <v>2</v>
      </c>
      <c r="B4">
        <v>6133</v>
      </c>
      <c r="C4" s="2">
        <v>7770</v>
      </c>
      <c r="D4" s="3">
        <f t="shared" ref="D4:D8" si="0">C4*B4</f>
        <v>47653410</v>
      </c>
      <c r="F4" s="2">
        <v>400</v>
      </c>
      <c r="G4" s="3">
        <f t="shared" ref="G4:G8" si="1">F4*B4</f>
        <v>2453200</v>
      </c>
    </row>
    <row r="5" spans="1:8" x14ac:dyDescent="0.55000000000000004">
      <c r="A5" s="1" t="s">
        <v>3</v>
      </c>
      <c r="B5">
        <v>936</v>
      </c>
      <c r="C5" s="2">
        <v>9700</v>
      </c>
      <c r="D5" s="3">
        <f t="shared" si="0"/>
        <v>9079200</v>
      </c>
      <c r="F5" s="2">
        <v>400</v>
      </c>
      <c r="G5" s="3">
        <f t="shared" si="1"/>
        <v>374400</v>
      </c>
    </row>
    <row r="6" spans="1:8" x14ac:dyDescent="0.55000000000000004">
      <c r="A6" s="1" t="s">
        <v>4</v>
      </c>
      <c r="B6">
        <v>378</v>
      </c>
      <c r="C6" s="2">
        <v>4900</v>
      </c>
      <c r="D6" s="3">
        <f t="shared" si="0"/>
        <v>1852200</v>
      </c>
      <c r="F6" s="2">
        <v>400</v>
      </c>
      <c r="G6" s="3">
        <f t="shared" si="1"/>
        <v>151200</v>
      </c>
    </row>
    <row r="7" spans="1:8" x14ac:dyDescent="0.55000000000000004">
      <c r="A7" s="1" t="s">
        <v>5</v>
      </c>
      <c r="B7">
        <v>256</v>
      </c>
      <c r="C7" s="2">
        <v>9900</v>
      </c>
      <c r="D7" s="3">
        <f t="shared" si="0"/>
        <v>2534400</v>
      </c>
      <c r="F7" s="2">
        <v>400</v>
      </c>
      <c r="G7" s="3">
        <f t="shared" si="1"/>
        <v>102400</v>
      </c>
    </row>
    <row r="8" spans="1:8" x14ac:dyDescent="0.55000000000000004">
      <c r="A8" s="1" t="s">
        <v>6</v>
      </c>
      <c r="B8">
        <v>100</v>
      </c>
      <c r="C8" s="2">
        <v>8788</v>
      </c>
      <c r="D8" s="3">
        <f t="shared" si="0"/>
        <v>878800</v>
      </c>
      <c r="F8" s="2">
        <v>400</v>
      </c>
      <c r="G8" s="3">
        <f t="shared" si="1"/>
        <v>40000</v>
      </c>
    </row>
    <row r="9" spans="1:8" x14ac:dyDescent="0.55000000000000004">
      <c r="A9" s="1"/>
      <c r="C9" s="2"/>
      <c r="D9" s="3">
        <f>SUM(D2:D8)</f>
        <v>144944318</v>
      </c>
      <c r="E9" t="s">
        <v>17</v>
      </c>
      <c r="F9" s="2"/>
      <c r="G9" s="3">
        <f>SUM(G2:G8)</f>
        <v>12547600</v>
      </c>
      <c r="H9" t="s">
        <v>17</v>
      </c>
    </row>
    <row r="10" spans="1:8" x14ac:dyDescent="0.55000000000000004">
      <c r="C10" s="2"/>
      <c r="D10" s="3">
        <f>575*D9/G9</f>
        <v>6642.1453385507984</v>
      </c>
      <c r="E10" t="s">
        <v>16</v>
      </c>
      <c r="F10" s="2"/>
      <c r="G10" s="2">
        <v>575</v>
      </c>
      <c r="H10" t="s">
        <v>16</v>
      </c>
    </row>
    <row r="12" spans="1:8" x14ac:dyDescent="0.55000000000000004">
      <c r="A12" s="1" t="s">
        <v>7</v>
      </c>
    </row>
    <row r="13" spans="1:8" x14ac:dyDescent="0.55000000000000004">
      <c r="A13" t="s">
        <v>14</v>
      </c>
      <c r="B13" t="s">
        <v>15</v>
      </c>
    </row>
    <row r="14" spans="1:8" x14ac:dyDescent="0.55000000000000004">
      <c r="A14" t="s">
        <v>8</v>
      </c>
      <c r="B14">
        <f>3388-575+6642</f>
        <v>9455</v>
      </c>
    </row>
    <row r="17" spans="1:6" x14ac:dyDescent="0.55000000000000004">
      <c r="A17" t="s">
        <v>9</v>
      </c>
    </row>
    <row r="18" spans="1:6" ht="14.7" thickBot="1" x14ac:dyDescent="0.6"/>
    <row r="19" spans="1:6" ht="28.8" x14ac:dyDescent="0.55000000000000004">
      <c r="A19" s="21" t="s">
        <v>25</v>
      </c>
      <c r="B19" s="16"/>
      <c r="C19" s="20" t="s">
        <v>23</v>
      </c>
      <c r="D19" s="10" t="s">
        <v>24</v>
      </c>
      <c r="E19" s="13" t="s">
        <v>27</v>
      </c>
      <c r="F19" s="4"/>
    </row>
    <row r="20" spans="1:6" ht="14.7" thickBot="1" x14ac:dyDescent="0.6">
      <c r="A20" s="18"/>
      <c r="B20" s="19"/>
      <c r="C20" s="5">
        <v>6.6420000000000003</v>
      </c>
      <c r="D20" s="12">
        <v>3.3879999999999999</v>
      </c>
      <c r="E20" s="17">
        <f>C20-D20</f>
        <v>3.2540000000000004</v>
      </c>
      <c r="F20" s="15"/>
    </row>
    <row r="21" spans="1:6" x14ac:dyDescent="0.55000000000000004">
      <c r="A21" s="29"/>
      <c r="B21" s="29"/>
      <c r="C21" s="14"/>
      <c r="D21" s="14"/>
      <c r="E21" s="30"/>
      <c r="F21" s="30"/>
    </row>
    <row r="22" spans="1:6" ht="14.7" thickBot="1" x14ac:dyDescent="0.6">
      <c r="A22" s="6"/>
      <c r="B22" s="7"/>
      <c r="C22" s="7"/>
      <c r="D22" s="7"/>
      <c r="E22" s="8"/>
      <c r="F22" s="9"/>
    </row>
    <row r="23" spans="1:6" ht="28.8" x14ac:dyDescent="0.55000000000000004">
      <c r="B23" s="2" t="s">
        <v>22</v>
      </c>
      <c r="C23" s="20" t="s">
        <v>23</v>
      </c>
      <c r="D23" s="11" t="s">
        <v>24</v>
      </c>
      <c r="E23" s="23" t="s">
        <v>26</v>
      </c>
      <c r="F23" s="24"/>
    </row>
    <row r="24" spans="1:6" x14ac:dyDescent="0.55000000000000004">
      <c r="A24" t="s">
        <v>20</v>
      </c>
      <c r="B24" s="3">
        <v>5000</v>
      </c>
      <c r="C24" s="3">
        <f>B24*$C$20</f>
        <v>33210</v>
      </c>
      <c r="D24" s="22">
        <f>$D$20*B24</f>
        <v>16940</v>
      </c>
      <c r="E24" s="25">
        <f t="shared" ref="E24:E28" si="2">C24-D24</f>
        <v>16270</v>
      </c>
      <c r="F24" s="26" t="s">
        <v>20</v>
      </c>
    </row>
    <row r="25" spans="1:6" x14ac:dyDescent="0.55000000000000004">
      <c r="A25" t="s">
        <v>10</v>
      </c>
      <c r="B25" s="3">
        <v>138</v>
      </c>
      <c r="C25" s="3">
        <f>B25*$C$20</f>
        <v>916.596</v>
      </c>
      <c r="D25" s="22">
        <f>$D$20*B25</f>
        <v>467.54399999999998</v>
      </c>
      <c r="E25" s="25">
        <f t="shared" si="2"/>
        <v>449.05200000000002</v>
      </c>
      <c r="F25" s="26" t="s">
        <v>10</v>
      </c>
    </row>
    <row r="26" spans="1:6" x14ac:dyDescent="0.55000000000000004">
      <c r="A26" t="s">
        <v>11</v>
      </c>
      <c r="B26" s="3">
        <v>61</v>
      </c>
      <c r="C26" s="3">
        <f>B26*$C$20</f>
        <v>405.16200000000003</v>
      </c>
      <c r="D26" s="22">
        <f>$D$20*B26</f>
        <v>206.66800000000001</v>
      </c>
      <c r="E26" s="25">
        <f t="shared" si="2"/>
        <v>198.49400000000003</v>
      </c>
      <c r="F26" s="26" t="s">
        <v>11</v>
      </c>
    </row>
    <row r="27" spans="1:6" x14ac:dyDescent="0.55000000000000004">
      <c r="A27" t="s">
        <v>12</v>
      </c>
      <c r="B27" s="3">
        <v>2200</v>
      </c>
      <c r="C27" s="3">
        <f>B27*$C$20</f>
        <v>14612.400000000001</v>
      </c>
      <c r="D27" s="22">
        <f>$D$20*B27</f>
        <v>7453.5999999999995</v>
      </c>
      <c r="E27" s="25">
        <f t="shared" si="2"/>
        <v>7158.800000000002</v>
      </c>
      <c r="F27" s="26" t="s">
        <v>12</v>
      </c>
    </row>
    <row r="28" spans="1:6" ht="14.7" thickBot="1" x14ac:dyDescent="0.6">
      <c r="A28" t="s">
        <v>13</v>
      </c>
      <c r="B28" s="3">
        <v>43</v>
      </c>
      <c r="C28" s="3">
        <f>B28*$C$20</f>
        <v>285.60599999999999</v>
      </c>
      <c r="D28" s="22">
        <f>$D$20*B28</f>
        <v>145.684</v>
      </c>
      <c r="E28" s="27">
        <f t="shared" si="2"/>
        <v>139.922</v>
      </c>
      <c r="F28" s="28" t="s">
        <v>13</v>
      </c>
    </row>
  </sheetData>
  <mergeCells count="4">
    <mergeCell ref="E19:F19"/>
    <mergeCell ref="E20:F20"/>
    <mergeCell ref="A19:B20"/>
    <mergeCell ref="E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GOUJON</dc:creator>
  <cp:lastModifiedBy>Frédéric GOUJON</cp:lastModifiedBy>
  <dcterms:created xsi:type="dcterms:W3CDTF">2024-03-10T17:11:38Z</dcterms:created>
  <dcterms:modified xsi:type="dcterms:W3CDTF">2024-03-11T12:45:02Z</dcterms:modified>
</cp:coreProperties>
</file>