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reia\freia-drop\08 Equipment\Cryostat03_uGersemi\Software\"/>
    </mc:Choice>
  </mc:AlternateContent>
  <xr:revisionPtr revIDLastSave="0" documentId="13_ncr:1_{13BAF00E-4116-41E4-AE0B-CF881D8E00D9}" xr6:coauthVersionLast="36" xr6:coauthVersionMax="36" xr10:uidLastSave="{00000000-0000-0000-0000-000000000000}"/>
  <bookViews>
    <workbookView xWindow="0" yWindow="0" windowWidth="13230" windowHeight="6620" xr2:uid="{6D1F9952-994A-4AD7-AEC5-00E4FEDD3884}"/>
  </bookViews>
  <sheets>
    <sheet name="Sheet1" sheetId="1" r:id="rId1"/>
    <sheet name="Diagra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/>
  <c r="D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<sst xmlns="http://schemas.openxmlformats.org/spreadsheetml/2006/main" count="6" uniqueCount="6">
  <si>
    <t>U[V]</t>
  </si>
  <si>
    <t>x</t>
  </si>
  <si>
    <r>
      <t>P[mbar]=10</t>
    </r>
    <r>
      <rPr>
        <vertAlign val="superscript"/>
        <sz val="11"/>
        <color theme="1"/>
        <rFont val="Calibri"/>
        <family val="2"/>
        <scheme val="minor"/>
      </rPr>
      <t>x</t>
    </r>
  </si>
  <si>
    <t>Pressure (from look-up table)</t>
  </si>
  <si>
    <t>Calculated Pressure (U &gt;0.5V)</t>
  </si>
  <si>
    <t>Calculated Pressure (U &lt;=0.5V)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</si>
</sst>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Sheet1!$C$3:$C$23</c:f>
            </c:numRef>
          </c:yVal>
          <c:smooth val="1"/>
          <c:extLst>
            <c:ext xmlns:c16="http://schemas.microsoft.com/office/drawing/2014/chart" uri="{C3380CC4-5D6E-409C-BE32-E72D297353CC}">
              <c16:uniqueId val="{00000000-6BD2-4580-ADDB-C74551BECA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Sheet1!$B$3:$B$23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-9</c:v>
                </c:pt>
                <c:pt idx="1">
                  <c:v>-8.1056910569105689</c:v>
                </c:pt>
                <c:pt idx="2">
                  <c:v>-7.6829268292682924</c:v>
                </c:pt>
                <c:pt idx="3">
                  <c:v>-7.3252032520325194</c:v>
                </c:pt>
                <c:pt idx="4">
                  <c:v>-7.0325203252032518</c:v>
                </c:pt>
                <c:pt idx="5">
                  <c:v>-6.772357723577235</c:v>
                </c:pt>
                <c:pt idx="6">
                  <c:v>-6.5121951219512191</c:v>
                </c:pt>
                <c:pt idx="7">
                  <c:v>-6.2845528455284549</c:v>
                </c:pt>
                <c:pt idx="8">
                  <c:v>-6.0243902439024382</c:v>
                </c:pt>
                <c:pt idx="9">
                  <c:v>-5.7642276422764223</c:v>
                </c:pt>
                <c:pt idx="10">
                  <c:v>-5.5040650406504064</c:v>
                </c:pt>
                <c:pt idx="11">
                  <c:v>-5.308943089430894</c:v>
                </c:pt>
                <c:pt idx="12">
                  <c:v>-5.0813008130081299</c:v>
                </c:pt>
                <c:pt idx="13">
                  <c:v>-4.8211382113821131</c:v>
                </c:pt>
                <c:pt idx="14">
                  <c:v>-4.6260162601626007</c:v>
                </c:pt>
                <c:pt idx="15">
                  <c:v>-4.3658536585365848</c:v>
                </c:pt>
                <c:pt idx="16">
                  <c:v>-4.1382113821138207</c:v>
                </c:pt>
                <c:pt idx="17">
                  <c:v>-3.9105691056910565</c:v>
                </c:pt>
                <c:pt idx="18">
                  <c:v>-3.7154471544715442</c:v>
                </c:pt>
                <c:pt idx="19">
                  <c:v>-3.5203252032520318</c:v>
                </c:pt>
                <c:pt idx="20">
                  <c:v>-3.2276422764227632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2-4580-ADDB-C74551BE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09216"/>
        <c:axId val="1843638048"/>
      </c:scatterChart>
      <c:valAx>
        <c:axId val="17301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43638048"/>
        <c:crosses val="autoZero"/>
        <c:crossBetween val="midCat"/>
      </c:valAx>
      <c:valAx>
        <c:axId val="1843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01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74978127734029"/>
                  <c:y val="0.20726523767862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Sheet1!$B$3:$B$4</c:f>
              <c:numCache>
                <c:formatCode>General</c:formatCode>
                <c:ptCount val="2"/>
                <c:pt idx="0">
                  <c:v>0.25</c:v>
                </c:pt>
                <c:pt idx="1">
                  <c:v>0.5</c:v>
                </c:pt>
              </c:numCache>
            </c:numRef>
          </c:xVal>
          <c:yVal>
            <c:numRef>
              <c:f>Sheet1!$D$3:$D$4</c:f>
              <c:numCache>
                <c:formatCode>General</c:formatCode>
                <c:ptCount val="2"/>
                <c:pt idx="0">
                  <c:v>-9</c:v>
                </c:pt>
                <c:pt idx="1">
                  <c:v>-8.1056910569105689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0-46C2-A0ED-9C773692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24640"/>
        <c:axId val="1777792640"/>
      </c:scatterChart>
      <c:valAx>
        <c:axId val="20861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77792640"/>
        <c:crosses val="autoZero"/>
        <c:crossBetween val="midCat"/>
      </c:valAx>
      <c:valAx>
        <c:axId val="17777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61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168275</xdr:colOff>
      <xdr:row>1</xdr:row>
      <xdr:rowOff>400050</xdr:rowOff>
    </xdr:from>
    <xdr:to>
      <xdr:col>15</xdr:col>
      <xdr:colOff>254000</xdr:colOff>
      <xdr:row>16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BFF67-130D-447D-8492-3B9C10EA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206375</xdr:colOff>
      <xdr:row>16</xdr:row>
      <xdr:rowOff>85725</xdr:rowOff>
    </xdr:from>
    <xdr:to>
      <xdr:col>15</xdr:col>
      <xdr:colOff>295275</xdr:colOff>
      <xdr:row>31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2E90BD-1BF9-4DC0-A4AD-A0884AE3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288765</xdr:colOff>
      <xdr:row>1</xdr:row>
      <xdr:rowOff>44450</xdr:rowOff>
    </xdr:from>
    <xdr:to>
      <xdr:col>7</xdr:col>
      <xdr:colOff>9525</xdr:colOff>
      <xdr:row>31</xdr:row>
      <xdr:rowOff>170912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27C471-1731-4CC2-995E-ACE9FBA43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765" y="225425"/>
          <a:ext cx="3987960" cy="5555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A712-B4D1-4437-BCD3-F5E319A90B0E}">
  <dimension ref="B2:H23"/>
  <sheetViews>
    <sheetView tabSelected="1" workbookViewId="0">
      <selection activeCell="H3" sqref="H3"/>
    </sheetView>
  </sheetViews>
  <sheetFormatPr defaultRowHeight="14.5" x14ac:dyDescent="0.35"/>
  <cols>
    <col min="2" max="2" width="11.6328125" customWidth="1"/>
    <col min="3" max="3" width="8.7265625" hidden="1" customWidth="1"/>
    <col min="5" max="5" width="12.81640625" customWidth="1"/>
    <col min="6" max="6" width="14.54296875" customWidth="1"/>
    <col min="7" max="7" width="10.08984375" customWidth="1"/>
    <col min="8" max="8" width="10.1796875" customWidth="1"/>
    <col min="9" max="9" width="11.81640625" bestFit="1" customWidth="1"/>
  </cols>
  <sheetData>
    <row r="2" spans="2:8" ht="43.5" x14ac:dyDescent="0.35">
      <c r="B2" t="s">
        <v>0</v>
      </c>
      <c r="D2" t="s">
        <v>1</v>
      </c>
      <c r="E2" t="s">
        <v>2</v>
      </c>
      <c r="F2" s="2" t="s">
        <v>3</v>
      </c>
      <c r="G2" s="2" t="s">
        <v>4</v>
      </c>
      <c r="H2" s="2" t="s">
        <v>5</v>
      </c>
    </row>
    <row r="3" spans="2:8" x14ac:dyDescent="0.35">
      <c r="B3">
        <v>0.25</v>
      </c>
      <c r="D3">
        <v>-9</v>
      </c>
      <c r="F3">
        <f>POWER(10,D3)</f>
        <v>1.0000000000000001E-9</v>
      </c>
      <c r="G3">
        <f>POWER(10,0.5173*B3-8.2462)</f>
        <v>7.6405566483072201E-9</v>
      </c>
      <c r="H3">
        <f>POWER(10,3.5772*B3-9.8943)</f>
        <v>1.0000000000000001E-9</v>
      </c>
    </row>
    <row r="4" spans="2:8" x14ac:dyDescent="0.35">
      <c r="B4">
        <v>0.5</v>
      </c>
      <c r="C4">
        <v>89</v>
      </c>
      <c r="D4">
        <f t="shared" ref="D4:D23" si="0">8/246*C4-11</f>
        <v>-8.1056910569105689</v>
      </c>
      <c r="F4">
        <f>POWER(10,D4)</f>
        <v>7.8398714762225293E-9</v>
      </c>
      <c r="G4">
        <f t="shared" ref="G4:G23" si="1">POWER(10,0.5173*B4-8.2462)</f>
        <v>1.0290820429254797E-8</v>
      </c>
      <c r="H4">
        <f>POWER(10,3.5772*B4-9.8943)</f>
        <v>7.8397100374919774E-9</v>
      </c>
    </row>
    <row r="5" spans="2:8" x14ac:dyDescent="0.35">
      <c r="B5">
        <v>1</v>
      </c>
      <c r="C5">
        <v>102</v>
      </c>
      <c r="D5">
        <f t="shared" si="0"/>
        <v>-7.6829268292682924</v>
      </c>
      <c r="E5" s="1">
        <v>2E-8</v>
      </c>
      <c r="F5">
        <f t="shared" ref="F5:F23" si="2">POWER(10,D5)</f>
        <v>2.0752631321450531E-8</v>
      </c>
      <c r="G5">
        <f t="shared" si="1"/>
        <v>1.8668094901206374E-8</v>
      </c>
    </row>
    <row r="6" spans="2:8" x14ac:dyDescent="0.35">
      <c r="B6">
        <v>1.5</v>
      </c>
      <c r="C6">
        <v>113</v>
      </c>
      <c r="D6">
        <f t="shared" si="0"/>
        <v>-7.3252032520325194</v>
      </c>
      <c r="F6">
        <f t="shared" si="2"/>
        <v>4.7292987356790783E-8</v>
      </c>
      <c r="G6">
        <f t="shared" si="1"/>
        <v>3.3864915789389942E-8</v>
      </c>
    </row>
    <row r="7" spans="2:8" x14ac:dyDescent="0.35">
      <c r="B7">
        <v>2</v>
      </c>
      <c r="C7">
        <v>122</v>
      </c>
      <c r="D7">
        <f t="shared" si="0"/>
        <v>-7.0325203252032518</v>
      </c>
      <c r="F7">
        <f t="shared" si="2"/>
        <v>9.278540650677118E-8</v>
      </c>
      <c r="G7">
        <f t="shared" si="1"/>
        <v>6.1432756127052116E-8</v>
      </c>
    </row>
    <row r="8" spans="2:8" x14ac:dyDescent="0.35">
      <c r="B8">
        <v>2.5</v>
      </c>
      <c r="C8">
        <v>130</v>
      </c>
      <c r="D8">
        <f t="shared" si="0"/>
        <v>-6.772357723577235</v>
      </c>
      <c r="F8">
        <f t="shared" si="2"/>
        <v>1.6890491073765358E-7</v>
      </c>
      <c r="G8">
        <f t="shared" si="1"/>
        <v>1.1144228288759705E-7</v>
      </c>
    </row>
    <row r="9" spans="2:8" x14ac:dyDescent="0.35">
      <c r="B9">
        <v>3</v>
      </c>
      <c r="C9">
        <v>138</v>
      </c>
      <c r="D9">
        <f t="shared" si="0"/>
        <v>-6.5121951219512191</v>
      </c>
      <c r="F9">
        <f t="shared" si="2"/>
        <v>3.0747150813218325E-7</v>
      </c>
      <c r="G9">
        <f t="shared" si="1"/>
        <v>2.0216222090889215E-7</v>
      </c>
    </row>
    <row r="10" spans="2:8" x14ac:dyDescent="0.35">
      <c r="B10">
        <v>3.5</v>
      </c>
      <c r="C10">
        <v>145</v>
      </c>
      <c r="D10">
        <f t="shared" si="0"/>
        <v>-6.2845528455284549</v>
      </c>
      <c r="F10">
        <f t="shared" si="2"/>
        <v>5.1933447635438087E-7</v>
      </c>
      <c r="G10">
        <f t="shared" si="1"/>
        <v>3.6673300747111984E-7</v>
      </c>
    </row>
    <row r="11" spans="2:8" x14ac:dyDescent="0.35">
      <c r="B11">
        <v>4</v>
      </c>
      <c r="C11">
        <v>153</v>
      </c>
      <c r="D11">
        <f t="shared" si="0"/>
        <v>-6.0243902439024382</v>
      </c>
      <c r="E11" s="1">
        <v>8.9999999999999996E-7</v>
      </c>
      <c r="F11">
        <f t="shared" si="2"/>
        <v>9.4538728313079461E-7</v>
      </c>
      <c r="G11">
        <f t="shared" si="1"/>
        <v>6.6527315620174074E-7</v>
      </c>
    </row>
    <row r="12" spans="2:8" x14ac:dyDescent="0.35">
      <c r="B12">
        <v>4.5</v>
      </c>
      <c r="C12">
        <v>161</v>
      </c>
      <c r="D12">
        <f t="shared" si="0"/>
        <v>-5.7642276422764223</v>
      </c>
      <c r="F12">
        <f t="shared" si="2"/>
        <v>1.7209662670181486E-6</v>
      </c>
      <c r="G12">
        <f t="shared" si="1"/>
        <v>1.206840844282279E-6</v>
      </c>
    </row>
    <row r="13" spans="2:8" x14ac:dyDescent="0.35">
      <c r="B13">
        <v>5</v>
      </c>
      <c r="C13">
        <v>169</v>
      </c>
      <c r="D13">
        <f t="shared" si="0"/>
        <v>-5.5040650406504064</v>
      </c>
      <c r="F13">
        <f t="shared" si="2"/>
        <v>3.1328165134675507E-6</v>
      </c>
      <c r="G13">
        <f t="shared" si="1"/>
        <v>2.189273398228473E-6</v>
      </c>
    </row>
    <row r="14" spans="2:8" x14ac:dyDescent="0.35">
      <c r="B14">
        <v>5.5</v>
      </c>
      <c r="C14">
        <v>175</v>
      </c>
      <c r="D14">
        <f t="shared" si="0"/>
        <v>-5.308943089430894</v>
      </c>
      <c r="F14">
        <f t="shared" si="2"/>
        <v>4.9097220963682233E-6</v>
      </c>
      <c r="G14">
        <f t="shared" si="1"/>
        <v>3.9714582373463222E-6</v>
      </c>
    </row>
    <row r="15" spans="2:8" x14ac:dyDescent="0.35">
      <c r="B15">
        <v>6</v>
      </c>
      <c r="C15">
        <v>182</v>
      </c>
      <c r="D15">
        <f t="shared" si="0"/>
        <v>-5.0813008130081299</v>
      </c>
      <c r="F15">
        <f t="shared" si="2"/>
        <v>8.2927617243375783E-6</v>
      </c>
      <c r="G15">
        <f t="shared" si="1"/>
        <v>7.2044362041528255E-6</v>
      </c>
    </row>
    <row r="16" spans="2:8" x14ac:dyDescent="0.35">
      <c r="B16">
        <v>6.5</v>
      </c>
      <c r="C16">
        <v>190</v>
      </c>
      <c r="D16">
        <f t="shared" si="0"/>
        <v>-4.8211382113821131</v>
      </c>
      <c r="F16">
        <f t="shared" si="2"/>
        <v>1.5095996574802429E-5</v>
      </c>
      <c r="G16">
        <f t="shared" si="1"/>
        <v>1.3069229969893802E-5</v>
      </c>
    </row>
    <row r="17" spans="2:7" x14ac:dyDescent="0.35">
      <c r="B17">
        <v>7</v>
      </c>
      <c r="C17">
        <v>196</v>
      </c>
      <c r="D17">
        <f t="shared" si="0"/>
        <v>-4.6260162601626007</v>
      </c>
      <c r="F17">
        <f t="shared" si="2"/>
        <v>2.3658311181451856E-5</v>
      </c>
      <c r="G17">
        <f t="shared" si="1"/>
        <v>2.3708277395462812E-5</v>
      </c>
    </row>
    <row r="18" spans="2:7" x14ac:dyDescent="0.35">
      <c r="B18">
        <v>7.5</v>
      </c>
      <c r="C18">
        <v>204</v>
      </c>
      <c r="D18">
        <f t="shared" si="0"/>
        <v>-4.3658536585365848</v>
      </c>
      <c r="F18">
        <f t="shared" si="2"/>
        <v>4.3067170676405185E-5</v>
      </c>
      <c r="G18">
        <f t="shared" si="1"/>
        <v>4.3008074565603446E-5</v>
      </c>
    </row>
    <row r="19" spans="2:7" x14ac:dyDescent="0.35">
      <c r="B19">
        <v>8</v>
      </c>
      <c r="C19">
        <v>211</v>
      </c>
      <c r="D19">
        <f t="shared" si="0"/>
        <v>-4.1382113821138207</v>
      </c>
      <c r="F19">
        <f t="shared" si="2"/>
        <v>7.2742566188215021E-5</v>
      </c>
      <c r="G19">
        <f t="shared" si="1"/>
        <v>7.8018931826505996E-5</v>
      </c>
    </row>
    <row r="20" spans="2:7" x14ac:dyDescent="0.35">
      <c r="B20">
        <v>8.5</v>
      </c>
      <c r="C20">
        <v>218</v>
      </c>
      <c r="D20">
        <f t="shared" si="0"/>
        <v>-3.9105691056910565</v>
      </c>
      <c r="F20">
        <f t="shared" si="2"/>
        <v>1.2286576648848301E-4</v>
      </c>
      <c r="G20">
        <f t="shared" si="1"/>
        <v>1.4153048665464232E-4</v>
      </c>
    </row>
    <row r="21" spans="2:7" x14ac:dyDescent="0.35">
      <c r="B21">
        <v>9</v>
      </c>
      <c r="C21">
        <v>224</v>
      </c>
      <c r="D21">
        <f t="shared" si="0"/>
        <v>-3.7154471544715442</v>
      </c>
      <c r="F21">
        <f t="shared" si="2"/>
        <v>1.9255413332459458E-4</v>
      </c>
      <c r="G21">
        <f t="shared" si="1"/>
        <v>2.5674382081061254E-4</v>
      </c>
    </row>
    <row r="22" spans="2:7" x14ac:dyDescent="0.35">
      <c r="B22">
        <v>9.5</v>
      </c>
      <c r="C22">
        <v>230</v>
      </c>
      <c r="D22">
        <f t="shared" si="0"/>
        <v>-3.5203252032520318</v>
      </c>
      <c r="F22">
        <f t="shared" si="2"/>
        <v>3.0176912023628015E-4</v>
      </c>
      <c r="G22">
        <f t="shared" si="1"/>
        <v>4.6574692903643628E-4</v>
      </c>
    </row>
    <row r="23" spans="2:7" x14ac:dyDescent="0.35">
      <c r="B23">
        <v>10</v>
      </c>
      <c r="C23">
        <v>239</v>
      </c>
      <c r="D23">
        <f t="shared" si="0"/>
        <v>-3.2276422764227632</v>
      </c>
      <c r="F23">
        <f t="shared" si="2"/>
        <v>5.920490977039867E-4</v>
      </c>
      <c r="G23">
        <f t="shared" si="1"/>
        <v>8.4488966948452059E-4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CB86-316C-4D58-BB89-B94DC4C36CEC}">
  <dimension ref="A1"/>
  <sheetViews>
    <sheetView workbookViewId="0">
      <selection activeCell="J22" sqref="J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2021-11-19T09:24:56Z</dcterms:created>
  <dcterms:modified xsi:type="dcterms:W3CDTF">2021-11-19T15:46:04Z</dcterms:modified>
</cp:coreProperties>
</file>