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gasmarketmodel\gasmarketmodel\data\params\"/>
    </mc:Choice>
  </mc:AlternateContent>
  <xr:revisionPtr revIDLastSave="0" documentId="13_ncr:1_{D84E05B0-DB65-4D67-9327-AF948E2DE54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cenario" sheetId="15" r:id="rId1"/>
    <sheet name="Demand" sheetId="1" r:id="rId2"/>
    <sheet name="Production" sheetId="2" r:id="rId3"/>
    <sheet name="Supply Mix" sheetId="9" r:id="rId4"/>
    <sheet name="Piped Imports" sheetId="6" r:id="rId5"/>
    <sheet name="Piped Exports" sheetId="11" r:id="rId6"/>
    <sheet name="Storage Volumes" sheetId="13" r:id="rId7"/>
    <sheet name="Storage Levels" sheetId="14" r:id="rId8"/>
    <sheet name="LNG" sheetId="3" r:id="rId9"/>
    <sheet name="Connections" sheetId="8" r:id="rId10"/>
    <sheet name="Price" sheetId="4" r:id="rId11"/>
  </sheets>
  <definedNames>
    <definedName name="D_CONNECTION_NAME" localSheetId="9">OFFSET(Connections!$A$18,0,0,COUNTA(Connections!$A$18:$A$116))</definedName>
    <definedName name="D_DESTINATION" localSheetId="9">OFFSET(Connections!$C$18,0,0,COUNTA(Connections!$C$18:$C$116))</definedName>
    <definedName name="D_DESTINATION" localSheetId="5">OFFSET('Piped Exports'!$B$18,0,0,COUNTA('Piped Exports'!$B$18:$B$116))</definedName>
    <definedName name="D_LNG_NAME" localSheetId="8">OFFSET(LNG!$A$14,0,0,COUNTA(LNG!$A$14:$A$112))</definedName>
    <definedName name="D_ORIGIN" localSheetId="9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8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10">OFFSET(Price!$A$6,0,0,COUNTA(Price!$A$6:$A$104))</definedName>
    <definedName name="D_REGION" localSheetId="2">OFFSET(Production!$A$6,0,0,COUNTA(Production!$A$6:$A$104))</definedName>
    <definedName name="D_REGION" localSheetId="0">OFFSET(Scenario!#REF!,0,0,COUNTA(Scenario!#REF!))</definedName>
    <definedName name="D_REGION" localSheetId="7">OFFSET('Storage Levels'!$A$7,0,0,COUNTA('Storage Levels'!$A$7:$A$105))</definedName>
    <definedName name="D_REGION" localSheetId="6">OFFSET('Storage Volumes'!$A$6,0,0,COUNTA('Storage Volumes'!$A$6:$A$104))</definedName>
    <definedName name="D_REGION" localSheetId="3">OFFSET('Supply Mix'!$A$19,0,0,COUNTA('Supply Mix'!$A$19:$A$182))</definedName>
    <definedName name="D_TERMINAL" localSheetId="8">OFFSET(LNG!$B$14,0,0,COUNTA(LNG!$B$14:$B$112))</definedName>
    <definedName name="D_TYPE" localSheetId="0">OFFSET(Scenario!$A$15,0,0,COUNTA(Scenario!$A$15:$A$44))</definedName>
    <definedName name="D_TYPE" localSheetId="3">OFFSET('Supply Mix'!$B$19,0,0,COUNTA('Supply Mix'!$B$19:$B$184))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15" l="1"/>
  <c r="T21" i="15"/>
  <c r="R21" i="15"/>
  <c r="Q21" i="15"/>
  <c r="P21" i="15"/>
  <c r="O21" i="15"/>
  <c r="N21" i="15"/>
  <c r="M21" i="15"/>
  <c r="M8" i="15" s="1"/>
  <c r="L21" i="15"/>
  <c r="K21" i="15"/>
  <c r="J21" i="15"/>
  <c r="I21" i="15"/>
  <c r="H21" i="15"/>
  <c r="G21" i="15"/>
  <c r="F21" i="15"/>
  <c r="E21" i="15"/>
  <c r="E8" i="15" s="1"/>
  <c r="D21" i="15"/>
  <c r="C21" i="15"/>
  <c r="B21" i="15"/>
  <c r="U20" i="15"/>
  <c r="T20" i="15"/>
  <c r="R20" i="15"/>
  <c r="Q20" i="15"/>
  <c r="P20" i="15"/>
  <c r="P9" i="15" s="1"/>
  <c r="O20" i="15"/>
  <c r="N20" i="15"/>
  <c r="M20" i="15"/>
  <c r="L20" i="15"/>
  <c r="K20" i="15"/>
  <c r="J20" i="15"/>
  <c r="I20" i="15"/>
  <c r="H20" i="15"/>
  <c r="H9" i="15" s="1"/>
  <c r="G20" i="15"/>
  <c r="F20" i="15"/>
  <c r="E20" i="15"/>
  <c r="D20" i="15"/>
  <c r="C20" i="15"/>
  <c r="B20" i="15"/>
  <c r="U19" i="15"/>
  <c r="T19" i="15"/>
  <c r="T10" i="15" s="1"/>
  <c r="R19" i="15"/>
  <c r="Q19" i="15"/>
  <c r="P19" i="15"/>
  <c r="O19" i="15"/>
  <c r="N19" i="15"/>
  <c r="M19" i="15"/>
  <c r="L19" i="15"/>
  <c r="K19" i="15"/>
  <c r="K10" i="15" s="1"/>
  <c r="J19" i="15"/>
  <c r="I19" i="15"/>
  <c r="H19" i="15"/>
  <c r="G19" i="15"/>
  <c r="F19" i="15"/>
  <c r="E19" i="15"/>
  <c r="D19" i="15"/>
  <c r="C19" i="15"/>
  <c r="C10" i="15" s="1"/>
  <c r="B19" i="15"/>
  <c r="U18" i="15"/>
  <c r="T18" i="15"/>
  <c r="R18" i="15"/>
  <c r="Q18" i="15"/>
  <c r="P18" i="15"/>
  <c r="O18" i="15"/>
  <c r="N18" i="15"/>
  <c r="N4" i="15" s="1"/>
  <c r="M18" i="15"/>
  <c r="L18" i="15"/>
  <c r="K18" i="15"/>
  <c r="J18" i="15"/>
  <c r="I18" i="15"/>
  <c r="H18" i="15"/>
  <c r="G18" i="15"/>
  <c r="F18" i="15"/>
  <c r="F4" i="15" s="1"/>
  <c r="E18" i="15"/>
  <c r="D18" i="15"/>
  <c r="C18" i="15"/>
  <c r="B18" i="15"/>
  <c r="U17" i="15"/>
  <c r="T17" i="15"/>
  <c r="R17" i="15"/>
  <c r="Q17" i="15"/>
  <c r="Q5" i="15" s="1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U16" i="15"/>
  <c r="U6" i="15" s="1"/>
  <c r="T16" i="15"/>
  <c r="R16" i="15"/>
  <c r="Q16" i="15"/>
  <c r="P16" i="15"/>
  <c r="O16" i="15"/>
  <c r="N16" i="15"/>
  <c r="M16" i="15"/>
  <c r="L16" i="15"/>
  <c r="L6" i="15" s="1"/>
  <c r="K16" i="15"/>
  <c r="J16" i="15"/>
  <c r="I16" i="15"/>
  <c r="H16" i="15"/>
  <c r="G16" i="15"/>
  <c r="F16" i="15"/>
  <c r="E16" i="15"/>
  <c r="D16" i="15"/>
  <c r="D6" i="15" s="1"/>
  <c r="C16" i="15"/>
  <c r="B16" i="15"/>
  <c r="U15" i="15"/>
  <c r="T15" i="15"/>
  <c r="R15" i="15"/>
  <c r="Q15" i="15"/>
  <c r="P15" i="15"/>
  <c r="O15" i="15"/>
  <c r="O7" i="15" s="1"/>
  <c r="N15" i="15"/>
  <c r="M15" i="15"/>
  <c r="L15" i="15"/>
  <c r="K15" i="15"/>
  <c r="J15" i="15"/>
  <c r="I15" i="15"/>
  <c r="H15" i="15"/>
  <c r="G15" i="15"/>
  <c r="G7" i="15" s="1"/>
  <c r="F15" i="15"/>
  <c r="E15" i="15"/>
  <c r="D15" i="15"/>
  <c r="C15" i="15"/>
  <c r="B15" i="15"/>
  <c r="U14" i="15"/>
  <c r="T14" i="15"/>
  <c r="R14" i="15"/>
  <c r="Q14" i="15"/>
  <c r="P14" i="15"/>
  <c r="O14" i="15"/>
  <c r="N14" i="15"/>
  <c r="M14" i="15"/>
  <c r="L14" i="15"/>
  <c r="K14" i="15"/>
  <c r="J14" i="15"/>
  <c r="J11" i="15" s="1"/>
  <c r="I14" i="15"/>
  <c r="H14" i="15"/>
  <c r="G14" i="15"/>
  <c r="G11" i="15" s="1"/>
  <c r="F14" i="15"/>
  <c r="E14" i="15"/>
  <c r="D14" i="15"/>
  <c r="C14" i="15"/>
  <c r="B14" i="15"/>
  <c r="B11" i="15" s="1"/>
  <c r="U13" i="15"/>
  <c r="T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O8" i="15"/>
  <c r="N8" i="15"/>
  <c r="G8" i="15"/>
  <c r="F8" i="15"/>
  <c r="R9" i="15"/>
  <c r="Q9" i="15"/>
  <c r="J9" i="15"/>
  <c r="I9" i="15"/>
  <c r="B9" i="15"/>
  <c r="P4" i="15"/>
  <c r="O4" i="15"/>
  <c r="H4" i="15"/>
  <c r="G4" i="15"/>
  <c r="I5" i="15"/>
  <c r="N6" i="15"/>
  <c r="M6" i="15"/>
  <c r="F6" i="15"/>
  <c r="E6" i="15"/>
  <c r="Q7" i="15"/>
  <c r="P7" i="15"/>
  <c r="I7" i="15"/>
  <c r="H7" i="15"/>
  <c r="U11" i="15"/>
  <c r="T11" i="15"/>
  <c r="R11" i="15"/>
  <c r="L11" i="15"/>
  <c r="K11" i="15"/>
  <c r="F11" i="15"/>
  <c r="D11" i="15"/>
  <c r="C11" i="15"/>
  <c r="Q11" i="15"/>
  <c r="P11" i="15"/>
  <c r="O11" i="15"/>
  <c r="N11" i="15"/>
  <c r="M11" i="15"/>
  <c r="I11" i="15"/>
  <c r="H11" i="15"/>
  <c r="E11" i="15"/>
  <c r="U10" i="15"/>
  <c r="R10" i="15"/>
  <c r="Q10" i="15"/>
  <c r="P10" i="15"/>
  <c r="O10" i="15"/>
  <c r="N10" i="15"/>
  <c r="M10" i="15"/>
  <c r="L10" i="15"/>
  <c r="J10" i="15"/>
  <c r="I10" i="15"/>
  <c r="H10" i="15"/>
  <c r="G10" i="15"/>
  <c r="F10" i="15"/>
  <c r="E10" i="15"/>
  <c r="D10" i="15"/>
  <c r="B10" i="15"/>
  <c r="U9" i="15"/>
  <c r="T9" i="15"/>
  <c r="O9" i="15"/>
  <c r="N9" i="15"/>
  <c r="M9" i="15"/>
  <c r="L9" i="15"/>
  <c r="K9" i="15"/>
  <c r="G9" i="15"/>
  <c r="F9" i="15"/>
  <c r="E9" i="15"/>
  <c r="D9" i="15"/>
  <c r="C9" i="15"/>
  <c r="U8" i="15"/>
  <c r="T8" i="15"/>
  <c r="R8" i="15"/>
  <c r="Q8" i="15"/>
  <c r="P8" i="15"/>
  <c r="L8" i="15"/>
  <c r="K8" i="15"/>
  <c r="J8" i="15"/>
  <c r="I8" i="15"/>
  <c r="H8" i="15"/>
  <c r="D8" i="15"/>
  <c r="C8" i="15"/>
  <c r="B8" i="15"/>
  <c r="U7" i="15"/>
  <c r="T7" i="15"/>
  <c r="R7" i="15"/>
  <c r="N7" i="15"/>
  <c r="M7" i="15"/>
  <c r="L7" i="15"/>
  <c r="K7" i="15"/>
  <c r="J7" i="15"/>
  <c r="F7" i="15"/>
  <c r="E7" i="15"/>
  <c r="D7" i="15"/>
  <c r="C7" i="15"/>
  <c r="B7" i="15"/>
  <c r="T6" i="15"/>
  <c r="R6" i="15"/>
  <c r="Q6" i="15"/>
  <c r="P6" i="15"/>
  <c r="O6" i="15"/>
  <c r="K6" i="15"/>
  <c r="J6" i="15"/>
  <c r="I6" i="15"/>
  <c r="H6" i="15"/>
  <c r="G6" i="15"/>
  <c r="C6" i="15"/>
  <c r="B6" i="15"/>
  <c r="U5" i="15"/>
  <c r="T5" i="15"/>
  <c r="R5" i="15"/>
  <c r="P5" i="15"/>
  <c r="O5" i="15"/>
  <c r="N5" i="15"/>
  <c r="M5" i="15"/>
  <c r="L5" i="15"/>
  <c r="K5" i="15"/>
  <c r="J5" i="15"/>
  <c r="H5" i="15"/>
  <c r="G5" i="15"/>
  <c r="F5" i="15"/>
  <c r="E5" i="15"/>
  <c r="D5" i="15"/>
  <c r="C5" i="15"/>
  <c r="B5" i="15"/>
  <c r="U4" i="15"/>
  <c r="T4" i="15"/>
  <c r="R4" i="15"/>
  <c r="Q4" i="15"/>
  <c r="M4" i="15"/>
  <c r="L4" i="15"/>
  <c r="K4" i="15"/>
  <c r="J4" i="15"/>
  <c r="I4" i="15"/>
  <c r="E4" i="15"/>
  <c r="D4" i="15"/>
  <c r="C4" i="15"/>
  <c r="B4" i="15"/>
  <c r="A3" i="15"/>
  <c r="A7" i="6"/>
  <c r="A15" i="9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C4" i="14"/>
  <c r="A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3"/>
  <c r="A10" i="9"/>
  <c r="S10" i="9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15" i="8"/>
  <c r="A11" i="8"/>
  <c r="A7" i="8"/>
  <c r="A3" i="8"/>
  <c r="A11" i="3"/>
  <c r="A7" i="3"/>
  <c r="A3" i="3"/>
  <c r="A15" i="11"/>
  <c r="A11" i="11"/>
  <c r="A7" i="11"/>
  <c r="A3" i="11"/>
  <c r="A15" i="6"/>
  <c r="A11" i="6"/>
  <c r="A3" i="6"/>
  <c r="A3" i="9"/>
  <c r="A3" i="2"/>
  <c r="A3" i="1"/>
  <c r="A7" i="9"/>
  <c r="I7" i="9" s="1"/>
  <c r="A8" i="9"/>
  <c r="C8" i="9" s="1"/>
  <c r="A9" i="9"/>
  <c r="G9" i="9" s="1"/>
  <c r="A11" i="9"/>
  <c r="S11" i="9" s="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5" i="9"/>
  <c r="C5" i="9" s="1"/>
  <c r="A6" i="9"/>
  <c r="J6" i="9" s="1"/>
  <c r="A4" i="9"/>
  <c r="G4" i="9" s="1"/>
  <c r="B3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D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H8" i="9" l="1"/>
  <c r="D10" i="9"/>
  <c r="L10" i="9"/>
  <c r="E10" i="9"/>
  <c r="M10" i="9"/>
  <c r="F10" i="9"/>
  <c r="N10" i="9"/>
  <c r="G10" i="9"/>
  <c r="O10" i="9"/>
  <c r="H10" i="9"/>
  <c r="P10" i="9"/>
  <c r="I10" i="9"/>
  <c r="Q10" i="9"/>
  <c r="J10" i="9"/>
  <c r="R10" i="9"/>
  <c r="C10" i="9"/>
  <c r="K10" i="9"/>
  <c r="L11" i="9"/>
  <c r="P11" i="9"/>
  <c r="D11" i="9"/>
  <c r="H11" i="9"/>
  <c r="E11" i="9"/>
  <c r="I11" i="9"/>
  <c r="M11" i="9"/>
  <c r="Q11" i="9"/>
  <c r="C11" i="9"/>
  <c r="F11" i="9"/>
  <c r="J11" i="9"/>
  <c r="N11" i="9"/>
  <c r="R11" i="9"/>
  <c r="C9" i="9"/>
  <c r="C4" i="9"/>
  <c r="G11" i="9"/>
  <c r="K11" i="9"/>
  <c r="O11" i="9"/>
  <c r="D9" i="9"/>
  <c r="N4" i="9"/>
  <c r="G8" i="9"/>
  <c r="O8" i="9"/>
  <c r="R5" i="9"/>
  <c r="E4" i="9"/>
  <c r="F8" i="9"/>
  <c r="N9" i="9"/>
  <c r="P7" i="9"/>
  <c r="M9" i="9"/>
  <c r="O7" i="9"/>
  <c r="F4" i="9"/>
  <c r="F9" i="9"/>
  <c r="H7" i="9"/>
  <c r="E9" i="9"/>
  <c r="G7" i="9"/>
  <c r="M4" i="9"/>
  <c r="N8" i="9"/>
  <c r="J5" i="9"/>
  <c r="I5" i="9"/>
  <c r="L4" i="9"/>
  <c r="D4" i="9"/>
  <c r="L9" i="9"/>
  <c r="M8" i="9"/>
  <c r="E8" i="9"/>
  <c r="N7" i="9"/>
  <c r="F7" i="9"/>
  <c r="O6" i="9"/>
  <c r="G6" i="9"/>
  <c r="P5" i="9"/>
  <c r="H5" i="9"/>
  <c r="Q5" i="9"/>
  <c r="S4" i="9"/>
  <c r="K4" i="9"/>
  <c r="S9" i="9"/>
  <c r="K9" i="9"/>
  <c r="L8" i="9"/>
  <c r="D8" i="9"/>
  <c r="M7" i="9"/>
  <c r="E7" i="9"/>
  <c r="N6" i="9"/>
  <c r="F6" i="9"/>
  <c r="O5" i="9"/>
  <c r="G5" i="9"/>
  <c r="H6" i="9"/>
  <c r="R4" i="9"/>
  <c r="J4" i="9"/>
  <c r="R9" i="9"/>
  <c r="J9" i="9"/>
  <c r="S8" i="9"/>
  <c r="K8" i="9"/>
  <c r="L7" i="9"/>
  <c r="D7" i="9"/>
  <c r="M6" i="9"/>
  <c r="E6" i="9"/>
  <c r="N5" i="9"/>
  <c r="F5" i="9"/>
  <c r="I6" i="9"/>
  <c r="P6" i="9"/>
  <c r="Q4" i="9"/>
  <c r="I4" i="9"/>
  <c r="Q9" i="9"/>
  <c r="I9" i="9"/>
  <c r="R8" i="9"/>
  <c r="J8" i="9"/>
  <c r="S7" i="9"/>
  <c r="K7" i="9"/>
  <c r="C7" i="9"/>
  <c r="L6" i="9"/>
  <c r="D6" i="9"/>
  <c r="M5" i="9"/>
  <c r="E5" i="9"/>
  <c r="Q6" i="9"/>
  <c r="P4" i="9"/>
  <c r="H4" i="9"/>
  <c r="P9" i="9"/>
  <c r="H9" i="9"/>
  <c r="Q8" i="9"/>
  <c r="I8" i="9"/>
  <c r="R7" i="9"/>
  <c r="J7" i="9"/>
  <c r="S6" i="9"/>
  <c r="K6" i="9"/>
  <c r="C6" i="9"/>
  <c r="L5" i="9"/>
  <c r="D5" i="9"/>
  <c r="O4" i="9"/>
  <c r="O9" i="9"/>
  <c r="P8" i="9"/>
  <c r="Q7" i="9"/>
  <c r="R6" i="9"/>
  <c r="S5" i="9"/>
  <c r="K5" i="9"/>
</calcChain>
</file>

<file path=xl/sharedStrings.xml><?xml version="1.0" encoding="utf-8"?>
<sst xmlns="http://schemas.openxmlformats.org/spreadsheetml/2006/main" count="71" uniqueCount="24">
  <si>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</si>
  <si>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</si>
  <si>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</si>
  <si>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</si>
  <si>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</si>
  <si>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</si>
  <si>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</si>
  <si>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</si>
  <si>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</si>
  <si>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</si>
  <si>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</si>
  <si>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</si>
  <si>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</si>
  <si>
    <t>Production</t>
  </si>
  <si>
    <t>Piped Imports</t>
  </si>
  <si>
    <t>LNG Imports</t>
  </si>
  <si>
    <t>Demand</t>
  </si>
  <si>
    <t>Select Exporter:</t>
  </si>
  <si>
    <t>Exporter</t>
  </si>
  <si>
    <t>Piped Exports</t>
  </si>
  <si>
    <t>Storage</t>
  </si>
  <si>
    <t>WGV</t>
  </si>
  <si>
    <t>Transit Imports</t>
  </si>
  <si>
    <t>Transit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</si>
</sst>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17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4" fontId="0" fillId="3" borderId="2" xfId="0" applyNumberFormat="1" applyFill="1" applyBorder="1"/>
    <xf numFmtId="0" fontId="2" fillId="3" borderId="2" xfId="0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/>
    </xf>
    <xf numFmtId="3" fontId="0" fillId="3" borderId="2" xfId="0" applyNumberFormat="1" applyFont="1" applyFill="1" applyBorder="1" applyAlignment="1">
      <alignment horizontal="center"/>
    </xf>
    <xf numFmtId="3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2" fillId="4" borderId="5" xfId="0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97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Scenario!$A$3</c:f>
          <c:strCache>
            <c:ptCount val="1"/>
            <c:pt idx="0">
              <c:v>Total Supply Mix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Scenario!$A$4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Scenario!$B$4:$U$4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826-A649-B6B74A8E49A6}"/>
            </c:ext>
          </c:extLst>
        </c:ser>
        <c:ser>
          <c:idx val="1"/>
          <c:order val="1"/>
          <c:tx>
            <c:strRef>
              <c:f>Scenario!$A$5</c:f>
              <c:strCache>
                <c:ptCount val="1"/>
                <c:pt idx="0">
                  <c:v>Piped Imports</c:v>
                </c:pt>
              </c:strCache>
            </c:strRef>
          </c:tx>
          <c:spPr>
            <a:solidFill>
              <a:schemeClr val="accent1"/>
            </a:solidFill>
            <a:ln>
              <a:prstDash val="solid"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0-4826-A649-B6B74A8E49A6}"/>
            </c:ext>
          </c:extLst>
        </c:ser>
        <c:ser>
          <c:idx val="2"/>
          <c:order val="2"/>
          <c:tx>
            <c:strRef>
              <c:f>Scenario!$A$6</c:f>
              <c:strCache>
                <c:ptCount val="1"/>
                <c:pt idx="0">
                  <c:v>Piped Exports</c:v>
                </c:pt>
              </c:strCache>
            </c:strRef>
          </c:tx>
          <c:spPr>
            <a:solidFill>
              <a:srgbClr val="972A2A"/>
            </a:solidFill>
            <a:ln>
              <a:prstDash val="solid"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Scenario!$B$6:$U$6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0-4826-A649-B6B74A8E49A6}"/>
            </c:ext>
          </c:extLst>
        </c:ser>
        <c:ser>
          <c:idx val="3"/>
          <c:order val="3"/>
          <c:tx>
            <c:strRef>
              <c:f>Scenario!$A$7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7030A0"/>
            </a:solidFill>
            <a:ln>
              <a:prstDash val="solid"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0-4826-A649-B6B74A8E49A6}"/>
            </c:ext>
          </c:extLst>
        </c:ser>
        <c:ser>
          <c:idx val="4"/>
          <c:order val="4"/>
          <c:tx>
            <c:strRef>
              <c:f>Scenario!$A$8</c:f>
              <c:strCache>
                <c:ptCount val="1"/>
                <c:pt idx="0">
                  <c:v>Transit Imports</c:v>
                </c:pt>
              </c:strCache>
            </c:strRef>
          </c:tx>
          <c:spPr>
            <a:solidFill>
              <a:schemeClr val="accent4"/>
            </a:solidFill>
            <a:ln>
              <a:prstDash val="solid"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0-4826-A649-B6B74A8E49A6}"/>
            </c:ext>
          </c:extLst>
        </c:ser>
        <c:ser>
          <c:idx val="5"/>
          <c:order val="5"/>
          <c:tx>
            <c:strRef>
              <c:f>Scenario!$A$9</c:f>
              <c:strCache>
                <c:ptCount val="1"/>
                <c:pt idx="0">
                  <c:v>Transit Exports</c:v>
                </c:pt>
              </c:strCache>
            </c:strRef>
          </c:tx>
          <c:spPr>
            <a:solidFill>
              <a:schemeClr val="accent4"/>
            </a:solidFill>
            <a:ln>
              <a:prstDash val="solid"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10-4826-A649-B6B74A8E49A6}"/>
            </c:ext>
          </c:extLst>
        </c:ser>
        <c:ser>
          <c:idx val="6"/>
          <c:order val="6"/>
          <c:tx>
            <c:strRef>
              <c:f>Scenario!$A$10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prstDash val="solid"/>
            </a:ln>
          </c:spPr>
          <c:invertIfNegative val="0"/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Scenario!$B$10:$U$10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10-4826-A649-B6B74A8E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lineChart>
        <c:grouping val="standard"/>
        <c:varyColors val="0"/>
        <c:ser>
          <c:idx val="7"/>
          <c:order val="7"/>
          <c:tx>
            <c:strRef>
              <c:f>Scenario!$A$11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  <a:prstDash val="solid"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Scenario!$B$13:$U$13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Scenario!$B$11:$U$11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0-4826-A649-B6B74A8E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1"/>
        <c:noMultiLvlLbl val="0"/>
      </c:catAx>
      <c:valAx>
        <c:axId val="50159713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Exports'!$A$3</c:f>
          <c:strCache>
            <c:ptCount val="1"/>
            <c:pt idx="0">
              <c:v>Piped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Exports'!$A$3</c:f>
              <c:strCache>
                <c:ptCount val="1"/>
                <c:pt idx="0">
                  <c:v>Piped Exports from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1-4839-B40E-4D62AF57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Exports'!$A$7</c:f>
          <c:strCache>
            <c:ptCount val="1"/>
            <c:pt idx="0">
              <c:v>Piped Exports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4403-B252-86405C4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Exports'!$A$11</c:f>
          <c:strCache>
            <c:ptCount val="1"/>
            <c:pt idx="0">
              <c:v>Piped Exports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4E1C-BAFE-6AA40BAD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Exports'!$A$15</c:f>
          <c:strCache>
            <c:ptCount val="1"/>
            <c:pt idx="0">
              <c:v>Total Piped Exports to 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B-47E2-9440-27219A0F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Volumes'!$A$3</c:f>
          <c:strCache>
            <c:ptCount val="1"/>
            <c:pt idx="0">
              <c:v>Storage Withdrawals (pos.) or Injections (neg.)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'Storage Volumes'!$A$3</c:f>
              <c:strCache>
                <c:ptCount val="1"/>
                <c:pt idx="0">
                  <c:v>Storage Withdrawals (pos.) or Injections (neg.)  (GWh/day)</c:v>
                </c:pt>
              </c:strCache>
            </c:strRef>
          </c:tx>
          <c:spPr>
            <a:solidFill>
              <a:schemeClr val="accent6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'Storage Volumes'!$B$5:$R$5</c:f>
              <c:numCache>
                <c:formatCode>General</c:formatCode>
                <c:ptCount val="17"/>
              </c:numCache>
            </c:numRef>
          </c:cat>
          <c:val>
            <c:numRef>
              <c:f>'Storage Volumes'!$B$3:$R$3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6-4058-81BD-90A2E79D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Levels'!$A$3</c:f>
          <c:strCache>
            <c:ptCount val="1"/>
            <c:pt idx="0">
              <c:v>Storage Levels for  (GWh)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Levels'!$A$3</c:f>
              <c:strCache>
                <c:ptCount val="1"/>
                <c:pt idx="0">
                  <c:v>Storage Levels for  (GWh)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Levels'!$C$3:$S$3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91A-8ADF-2C873A107E3F}"/>
            </c:ext>
          </c:extLst>
        </c:ser>
        <c:ser>
          <c:idx val="1"/>
          <c:order val="1"/>
          <c:tx>
            <c:v>WGV</c:v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4-491A-8ADF-2C873A10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(GWh/day)</c:v>
                </c:pt>
              </c:strCache>
            </c:strRef>
          </c:tx>
          <c:spPr>
            <a:solidFill>
              <a:srgbClr val="7030A0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solidFill>
              <a:srgbClr val="7030A0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solidFill>
              <a:srgbClr val="7030A0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(GWh/day)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(GWh/day)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Mix'!$A$3</c:f>
          <c:strCache>
            <c:ptCount val="1"/>
            <c:pt idx="0">
              <c:v>Supply Mix for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'Supply Mix'!$B$4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6B1-87F9-8BB915797D3D}"/>
            </c:ext>
          </c:extLst>
        </c:ser>
        <c:ser>
          <c:idx val="1"/>
          <c:order val="1"/>
          <c:tx>
            <c:strRef>
              <c:f>'Supply Mix'!$B$5</c:f>
              <c:strCache>
                <c:ptCount val="1"/>
                <c:pt idx="0">
                  <c:v>Piped Imports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Mix'!$C$5:$S$5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2-46B1-87F9-8BB915797D3D}"/>
            </c:ext>
          </c:extLst>
        </c:ser>
        <c:ser>
          <c:idx val="2"/>
          <c:order val="2"/>
          <c:tx>
            <c:strRef>
              <c:f>'Supply Mix'!$B$6</c:f>
              <c:strCache>
                <c:ptCount val="1"/>
                <c:pt idx="0">
                  <c:v>Piped Exports</c:v>
                </c:pt>
              </c:strCache>
            </c:strRef>
          </c:tx>
          <c:spPr>
            <a:solidFill>
              <a:srgbClr val="972A2A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Mix'!$C$6:$S$6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2-46B1-87F9-8BB915797D3D}"/>
            </c:ext>
          </c:extLst>
        </c:ser>
        <c:ser>
          <c:idx val="3"/>
          <c:order val="3"/>
          <c:tx>
            <c:strRef>
              <c:f>'Supply Mix'!$B$7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Mix'!$C$7:$S$7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2-46B1-87F9-8BB915797D3D}"/>
            </c:ext>
          </c:extLst>
        </c:ser>
        <c:ser>
          <c:idx val="4"/>
          <c:order val="4"/>
          <c:tx>
            <c:strRef>
              <c:f>'Supply Mix'!$B$8</c:f>
              <c:strCache>
                <c:ptCount val="1"/>
                <c:pt idx="0">
                  <c:v>Transit Imports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Mix'!$C$8:$S$8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2-46B1-87F9-8BB915797D3D}"/>
            </c:ext>
          </c:extLst>
        </c:ser>
        <c:ser>
          <c:idx val="5"/>
          <c:order val="5"/>
          <c:tx>
            <c:strRef>
              <c:f>'Supply Mix'!$B$9</c:f>
              <c:strCache>
                <c:ptCount val="1"/>
                <c:pt idx="0">
                  <c:v>Transit Exports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Mix'!$C$9:$S$9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52-46B1-87F9-8BB915797D3D}"/>
            </c:ext>
          </c:extLst>
        </c:ser>
        <c:ser>
          <c:idx val="6"/>
          <c:order val="6"/>
          <c:tx>
            <c:strRef>
              <c:f>'Supply Mix'!$B$10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Mix'!$C$10:$S$10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52-46B1-87F9-8BB91579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lineChart>
        <c:grouping val="standard"/>
        <c:varyColors val="0"/>
        <c:ser>
          <c:idx val="7"/>
          <c:order val="7"/>
          <c:tx>
            <c:strRef>
              <c:f>'Supply Mix'!$B$11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Mix'!$C$11:$S$11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2-46B1-87F9-8BB91579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Mix'!$A$15</c:f>
          <c:strCache>
            <c:ptCount val="1"/>
            <c:pt idx="0">
              <c:v>Total Balance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Total</c:v>
          </c:tx>
          <c:spPr>
            <a:solidFill>
              <a:schemeClr val="accent2"/>
            </a:solidFill>
            <a:ln w="28575"/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Mix'!$C$15:$S$15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2-4618-851E-F979C210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from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from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from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0</xdr:colOff>
      <xdr:row>11</xdr:row>
      <xdr:rowOff>3457575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C229C-210B-4488-9599-616BCEEF2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0</xdr:colOff>
      <xdr:row>11</xdr:row>
      <xdr:rowOff>3457575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256E8-470E-4462-9B0A-CD8EF2C48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</xdr:row>
      <xdr:rowOff>0</xdr:rowOff>
    </xdr:from>
    <xdr:to>
      <xdr:col>19</xdr:col>
      <xdr:colOff>0</xdr:colOff>
      <xdr:row>15</xdr:row>
      <xdr:rowOff>3457575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12F50-774D-4BCB-8ED6-AB6A3849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769D-616A-4C13-8D82-3465514D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CA910-7794-459F-BDA5-4CB3586B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21A31-1F34-4E83-88B1-E2BCDF9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C7D6F-C6E0-4FA8-AF0D-E1D3E508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BA56-93CF-4F56-9D35-03A1D0CF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190499</xdr:rowOff>
    </xdr:from>
    <xdr:to>
      <xdr:col>19</xdr:col>
      <xdr:colOff>0</xdr:colOff>
      <xdr:row>4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F62A-D0EE-4D6E-98D2-B08EEA95E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D3C8-75B1-4003-B2A5-7B88D3E5C679}">
  <sheetPr>
    <tabColor theme="2"/>
  </sheetPr>
  <dimension ref="A1:W41"/>
  <sheetViews>
    <sheetView tabSelected="1" workbookViewId="0">
      <selection activeCell="C1" sqref="C1:D1"/>
    </sheetView>
  </sheetViews>
  <sheetFormatPr defaultColWidth="9.140625" defaultRowHeight="15" outlineLevelRow="1" x14ac:dyDescent="0.25"/>
  <cols>
    <col min="1" max="1" width="28.5703125" customWidth="1"/>
    <col min="22" max="22" width="92.85546875" customWidth="1"/>
    <col min="23" max="23" width="102.5703125" customWidth="1"/>
  </cols>
  <sheetData>
    <row r="1" spans="1:23" ht="27" customHeight="1" x14ac:dyDescent="0.25">
      <c r="B1" s="14" t="s">
        <v>9</v>
      </c>
      <c r="C1" s="15"/>
      <c r="D1" s="16"/>
      <c r="E1" s="1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13"/>
      <c r="C2" s="13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"Total Supply Mix (GWh/day)"</f>
        <v>Total Supply Mix (GWh/day)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</row>
    <row r="4" spans="1:23" hidden="1" outlineLevel="1" x14ac:dyDescent="0.25">
      <c r="A4" s="2" t="s">
        <v>13</v>
      </c>
      <c r="B4" s="3">
        <f>INDEX(B$14:B$21,MATCH($A4,$A$14:$A$21,0))</f>
        <v>0</v>
      </c>
      <c r="C4" s="3">
        <f t="shared" ref="C4:U11" si="0">INDEX(C$14:C$21,MATCH($A4,$A$14:$A$21,0))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/>
      <c r="T4" s="3">
        <f t="shared" si="0"/>
        <v>0</v>
      </c>
      <c r="U4" s="3">
        <f t="shared" si="0"/>
        <v>0</v>
      </c>
      <c r="V4" s="2"/>
      <c r="W4" s="2"/>
    </row>
    <row r="5" spans="1:23" hidden="1" outlineLevel="1" x14ac:dyDescent="0.25">
      <c r="A5" s="2" t="s">
        <v>14</v>
      </c>
      <c r="B5" s="3">
        <f t="shared" ref="B5:B11" si="1">INDEX(B$14:B$21,MATCH($A5,$A$14:$A$21,0))</f>
        <v>0</v>
      </c>
      <c r="C5" s="3">
        <f t="shared" si="0"/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0</v>
      </c>
      <c r="R5" s="3">
        <f t="shared" si="0"/>
        <v>0</v>
      </c>
      <c r="S5" s="3"/>
      <c r="T5" s="3">
        <f t="shared" si="0"/>
        <v>0</v>
      </c>
      <c r="U5" s="3">
        <f t="shared" si="0"/>
        <v>0</v>
      </c>
      <c r="V5" s="2"/>
      <c r="W5" s="2"/>
    </row>
    <row r="6" spans="1:23" hidden="1" outlineLevel="1" x14ac:dyDescent="0.25">
      <c r="A6" s="2" t="s">
        <v>19</v>
      </c>
      <c r="B6" s="3">
        <f t="shared" si="1"/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/>
      <c r="T6" s="3">
        <f t="shared" si="0"/>
        <v>0</v>
      </c>
      <c r="U6" s="3">
        <f t="shared" si="0"/>
        <v>0</v>
      </c>
      <c r="V6" s="2"/>
      <c r="W6" s="2"/>
    </row>
    <row r="7" spans="1:23" hidden="1" outlineLevel="1" x14ac:dyDescent="0.25">
      <c r="A7" s="2" t="s">
        <v>15</v>
      </c>
      <c r="B7" s="3">
        <f t="shared" si="1"/>
        <v>0</v>
      </c>
      <c r="C7" s="3">
        <f t="shared" si="0"/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R7" s="3">
        <f t="shared" si="0"/>
        <v>0</v>
      </c>
      <c r="S7" s="3"/>
      <c r="T7" s="3">
        <f t="shared" si="0"/>
        <v>0</v>
      </c>
      <c r="U7" s="3">
        <f t="shared" si="0"/>
        <v>0</v>
      </c>
      <c r="V7" s="2"/>
      <c r="W7" s="2"/>
    </row>
    <row r="8" spans="1:23" hidden="1" outlineLevel="1" x14ac:dyDescent="0.25">
      <c r="A8" s="2" t="s">
        <v>22</v>
      </c>
      <c r="B8" s="3">
        <f t="shared" si="1"/>
        <v>0</v>
      </c>
      <c r="C8" s="3">
        <f t="shared" si="0"/>
        <v>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/>
      <c r="T8" s="3">
        <f t="shared" si="0"/>
        <v>0</v>
      </c>
      <c r="U8" s="3">
        <f t="shared" si="0"/>
        <v>0</v>
      </c>
      <c r="V8" s="2"/>
      <c r="W8" s="2"/>
    </row>
    <row r="9" spans="1:23" hidden="1" outlineLevel="1" x14ac:dyDescent="0.25">
      <c r="A9" s="2" t="s">
        <v>23</v>
      </c>
      <c r="B9" s="3">
        <f t="shared" si="1"/>
        <v>0</v>
      </c>
      <c r="C9" s="3">
        <f t="shared" si="0"/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  <c r="R9" s="3">
        <f t="shared" si="0"/>
        <v>0</v>
      </c>
      <c r="S9" s="3"/>
      <c r="T9" s="3">
        <f t="shared" si="0"/>
        <v>0</v>
      </c>
      <c r="U9" s="3">
        <f t="shared" si="0"/>
        <v>0</v>
      </c>
      <c r="V9" s="2"/>
      <c r="W9" s="2"/>
    </row>
    <row r="10" spans="1:23" hidden="1" outlineLevel="1" x14ac:dyDescent="0.25">
      <c r="A10" s="2" t="s">
        <v>20</v>
      </c>
      <c r="B10" s="3">
        <f t="shared" si="1"/>
        <v>0</v>
      </c>
      <c r="C10" s="3">
        <f t="shared" si="0"/>
        <v>0</v>
      </c>
      <c r="D10" s="3">
        <f t="shared" si="0"/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/>
      <c r="T10" s="3">
        <f t="shared" si="0"/>
        <v>0</v>
      </c>
      <c r="U10" s="3">
        <f t="shared" si="0"/>
        <v>0</v>
      </c>
      <c r="V10" s="2"/>
      <c r="W10" s="2"/>
    </row>
    <row r="11" spans="1:23" hidden="1" outlineLevel="1" x14ac:dyDescent="0.25">
      <c r="A11" s="2" t="s">
        <v>16</v>
      </c>
      <c r="B11" s="3">
        <f t="shared" si="1"/>
        <v>0</v>
      </c>
      <c r="C11" s="3">
        <f t="shared" si="0"/>
        <v>0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  <c r="S11" s="3"/>
      <c r="T11" s="3">
        <f t="shared" si="0"/>
        <v>0</v>
      </c>
      <c r="U11" s="3">
        <f t="shared" si="0"/>
        <v>0</v>
      </c>
      <c r="V11" s="2"/>
      <c r="W11" s="2"/>
    </row>
    <row r="12" spans="1:23" ht="273" customHeight="1" collapsed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 t="s">
        <v>11</v>
      </c>
      <c r="B13" s="1">
        <f>'Supply Mix'!C$17</f>
        <v>0</v>
      </c>
      <c r="C13" s="1">
        <f>'Supply Mix'!D$17</f>
        <v>0</v>
      </c>
      <c r="D13" s="1">
        <f>'Supply Mix'!E$17</f>
        <v>0</v>
      </c>
      <c r="E13" s="1">
        <f>'Supply Mix'!F$17</f>
        <v>0</v>
      </c>
      <c r="F13" s="1">
        <f>'Supply Mix'!G$17</f>
        <v>0</v>
      </c>
      <c r="G13" s="1">
        <f>'Supply Mix'!H$17</f>
        <v>0</v>
      </c>
      <c r="H13" s="1">
        <f>'Supply Mix'!I$17</f>
        <v>0</v>
      </c>
      <c r="I13" s="1">
        <f>'Supply Mix'!J$17</f>
        <v>0</v>
      </c>
      <c r="J13" s="1">
        <f>'Supply Mix'!K$17</f>
        <v>0</v>
      </c>
      <c r="K13" s="1">
        <f>'Supply Mix'!L$17</f>
        <v>0</v>
      </c>
      <c r="L13" s="1">
        <f>'Supply Mix'!M$17</f>
        <v>0</v>
      </c>
      <c r="M13" s="1">
        <f>'Supply Mix'!N$17</f>
        <v>0</v>
      </c>
      <c r="N13" s="1">
        <f>'Supply Mix'!O$17</f>
        <v>0</v>
      </c>
      <c r="O13" s="1">
        <f>'Supply Mix'!P$17</f>
        <v>0</v>
      </c>
      <c r="P13" s="1">
        <f>'Supply Mix'!Q$17</f>
        <v>0</v>
      </c>
      <c r="Q13" s="1">
        <f>'Supply Mix'!R$17</f>
        <v>0</v>
      </c>
      <c r="R13" s="1">
        <f>'Supply Mix'!S$17</f>
        <v>0</v>
      </c>
      <c r="S13" s="1"/>
      <c r="T13" s="1">
        <f>'Supply Mix'!T$17</f>
        <v>0</v>
      </c>
      <c r="U13" s="1">
        <f>'Supply Mix'!U$17</f>
        <v>0</v>
      </c>
      <c r="V13" s="2"/>
      <c r="W13" s="2"/>
    </row>
    <row r="14" spans="1:23" x14ac:dyDescent="0.25">
      <c r="A14" s="4" t="s">
        <v>16</v>
      </c>
      <c r="B14" s="6">
        <f>SUMIF('Supply Mix'!$B$18:$B$181,$A14,'Supply Mix'!C$18:C$181)</f>
        <v>0</v>
      </c>
      <c r="C14" s="6">
        <f>SUMIF('Supply Mix'!$B$18:$B$181,$A14,'Supply Mix'!D$18:D$181)</f>
        <v>0</v>
      </c>
      <c r="D14" s="6">
        <f>SUMIF('Supply Mix'!$B$18:$B$181,$A14,'Supply Mix'!E$18:E$181)</f>
        <v>0</v>
      </c>
      <c r="E14" s="6">
        <f>SUMIF('Supply Mix'!$B$18:$B$181,$A14,'Supply Mix'!F$18:F$181)</f>
        <v>0</v>
      </c>
      <c r="F14" s="6">
        <f>SUMIF('Supply Mix'!$B$18:$B$181,$A14,'Supply Mix'!G$18:G$181)</f>
        <v>0</v>
      </c>
      <c r="G14" s="6">
        <f>SUMIF('Supply Mix'!$B$18:$B$181,$A14,'Supply Mix'!H$18:H$181)</f>
        <v>0</v>
      </c>
      <c r="H14" s="6">
        <f>SUMIF('Supply Mix'!$B$18:$B$181,$A14,'Supply Mix'!I$18:I$181)</f>
        <v>0</v>
      </c>
      <c r="I14" s="6">
        <f>SUMIF('Supply Mix'!$B$18:$B$181,$A14,'Supply Mix'!J$18:J$181)</f>
        <v>0</v>
      </c>
      <c r="J14" s="6">
        <f>SUMIF('Supply Mix'!$B$18:$B$181,$A14,'Supply Mix'!K$18:K$181)</f>
        <v>0</v>
      </c>
      <c r="K14" s="6">
        <f>SUMIF('Supply Mix'!$B$18:$B$181,$A14,'Supply Mix'!L$18:L$181)</f>
        <v>0</v>
      </c>
      <c r="L14" s="6">
        <f>SUMIF('Supply Mix'!$B$18:$B$181,$A14,'Supply Mix'!M$18:M$181)</f>
        <v>0</v>
      </c>
      <c r="M14" s="6">
        <f>SUMIF('Supply Mix'!$B$18:$B$181,$A14,'Supply Mix'!N$18:N$181)</f>
        <v>0</v>
      </c>
      <c r="N14" s="6">
        <f>SUMIF('Supply Mix'!$B$18:$B$181,$A14,'Supply Mix'!O$18:O$181)</f>
        <v>0</v>
      </c>
      <c r="O14" s="6">
        <f>SUMIF('Supply Mix'!$B$18:$B$181,$A14,'Supply Mix'!P$18:P$181)</f>
        <v>0</v>
      </c>
      <c r="P14" s="6">
        <f>SUMIF('Supply Mix'!$B$18:$B$181,$A14,'Supply Mix'!Q$18:Q$181)</f>
        <v>0</v>
      </c>
      <c r="Q14" s="6">
        <f>SUMIF('Supply Mix'!$B$18:$B$181,$A14,'Supply Mix'!R$18:R$181)</f>
        <v>0</v>
      </c>
      <c r="R14" s="6">
        <f>SUMIF('Supply Mix'!$B$18:$B$181,$A14,'Supply Mix'!S$18:S$181)</f>
        <v>0</v>
      </c>
      <c r="S14" s="6"/>
      <c r="T14" s="6">
        <f>SUMIF('Supply Mix'!$B$18:$B$181,$A14,'Supply Mix'!T$18:T$181)</f>
        <v>0</v>
      </c>
      <c r="U14" s="6">
        <f>SUMIF('Supply Mix'!$B$18:$B$181,$A14,'Supply Mix'!U$18:U$181)</f>
        <v>0</v>
      </c>
      <c r="V14" s="2"/>
      <c r="W14" s="2"/>
    </row>
    <row r="15" spans="1:23" x14ac:dyDescent="0.25">
      <c r="A15" s="4" t="s">
        <v>15</v>
      </c>
      <c r="B15" s="6">
        <f>SUMIF('Supply Mix'!$B$18:$B$181,$A15,'Supply Mix'!C$18:C$181)</f>
        <v>0</v>
      </c>
      <c r="C15" s="6">
        <f>SUMIF('Supply Mix'!$B$18:$B$181,$A15,'Supply Mix'!D$18:D$181)</f>
        <v>0</v>
      </c>
      <c r="D15" s="6">
        <f>SUMIF('Supply Mix'!$B$18:$B$181,$A15,'Supply Mix'!E$18:E$181)</f>
        <v>0</v>
      </c>
      <c r="E15" s="6">
        <f>SUMIF('Supply Mix'!$B$18:$B$181,$A15,'Supply Mix'!F$18:F$181)</f>
        <v>0</v>
      </c>
      <c r="F15" s="6">
        <f>SUMIF('Supply Mix'!$B$18:$B$181,$A15,'Supply Mix'!G$18:G$181)</f>
        <v>0</v>
      </c>
      <c r="G15" s="6">
        <f>SUMIF('Supply Mix'!$B$18:$B$181,$A15,'Supply Mix'!H$18:H$181)</f>
        <v>0</v>
      </c>
      <c r="H15" s="6">
        <f>SUMIF('Supply Mix'!$B$18:$B$181,$A15,'Supply Mix'!I$18:I$181)</f>
        <v>0</v>
      </c>
      <c r="I15" s="6">
        <f>SUMIF('Supply Mix'!$B$18:$B$181,$A15,'Supply Mix'!J$18:J$181)</f>
        <v>0</v>
      </c>
      <c r="J15" s="6">
        <f>SUMIF('Supply Mix'!$B$18:$B$181,$A15,'Supply Mix'!K$18:K$181)</f>
        <v>0</v>
      </c>
      <c r="K15" s="6">
        <f>SUMIF('Supply Mix'!$B$18:$B$181,$A15,'Supply Mix'!L$18:L$181)</f>
        <v>0</v>
      </c>
      <c r="L15" s="6">
        <f>SUMIF('Supply Mix'!$B$18:$B$181,$A15,'Supply Mix'!M$18:M$181)</f>
        <v>0</v>
      </c>
      <c r="M15" s="6">
        <f>SUMIF('Supply Mix'!$B$18:$B$181,$A15,'Supply Mix'!N$18:N$181)</f>
        <v>0</v>
      </c>
      <c r="N15" s="6">
        <f>SUMIF('Supply Mix'!$B$18:$B$181,$A15,'Supply Mix'!O$18:O$181)</f>
        <v>0</v>
      </c>
      <c r="O15" s="6">
        <f>SUMIF('Supply Mix'!$B$18:$B$181,$A15,'Supply Mix'!P$18:P$181)</f>
        <v>0</v>
      </c>
      <c r="P15" s="6">
        <f>SUMIF('Supply Mix'!$B$18:$B$181,$A15,'Supply Mix'!Q$18:Q$181)</f>
        <v>0</v>
      </c>
      <c r="Q15" s="6">
        <f>SUMIF('Supply Mix'!$B$18:$B$181,$A15,'Supply Mix'!R$18:R$181)</f>
        <v>0</v>
      </c>
      <c r="R15" s="6">
        <f>SUMIF('Supply Mix'!$B$18:$B$181,$A15,'Supply Mix'!S$18:S$181)</f>
        <v>0</v>
      </c>
      <c r="S15" s="6"/>
      <c r="T15" s="6">
        <f>SUMIF('Supply Mix'!$B$18:$B$181,$A15,'Supply Mix'!T$18:T$181)</f>
        <v>0</v>
      </c>
      <c r="U15" s="6">
        <f>SUMIF('Supply Mix'!$B$18:$B$181,$A15,'Supply Mix'!U$18:U$181)</f>
        <v>0</v>
      </c>
      <c r="V15" s="2"/>
      <c r="W15" s="2"/>
    </row>
    <row r="16" spans="1:23" x14ac:dyDescent="0.25">
      <c r="A16" s="4" t="s">
        <v>19</v>
      </c>
      <c r="B16" s="6">
        <f>SUMIF('Supply Mix'!$B$18:$B$181,$A16,'Supply Mix'!C$18:C$181)</f>
        <v>0</v>
      </c>
      <c r="C16" s="6">
        <f>SUMIF('Supply Mix'!$B$18:$B$181,$A16,'Supply Mix'!D$18:D$181)</f>
        <v>0</v>
      </c>
      <c r="D16" s="6">
        <f>SUMIF('Supply Mix'!$B$18:$B$181,$A16,'Supply Mix'!E$18:E$181)</f>
        <v>0</v>
      </c>
      <c r="E16" s="6">
        <f>SUMIF('Supply Mix'!$B$18:$B$181,$A16,'Supply Mix'!F$18:F$181)</f>
        <v>0</v>
      </c>
      <c r="F16" s="6">
        <f>SUMIF('Supply Mix'!$B$18:$B$181,$A16,'Supply Mix'!G$18:G$181)</f>
        <v>0</v>
      </c>
      <c r="G16" s="6">
        <f>SUMIF('Supply Mix'!$B$18:$B$181,$A16,'Supply Mix'!H$18:H$181)</f>
        <v>0</v>
      </c>
      <c r="H16" s="6">
        <f>SUMIF('Supply Mix'!$B$18:$B$181,$A16,'Supply Mix'!I$18:I$181)</f>
        <v>0</v>
      </c>
      <c r="I16" s="6">
        <f>SUMIF('Supply Mix'!$B$18:$B$181,$A16,'Supply Mix'!J$18:J$181)</f>
        <v>0</v>
      </c>
      <c r="J16" s="6">
        <f>SUMIF('Supply Mix'!$B$18:$B$181,$A16,'Supply Mix'!K$18:K$181)</f>
        <v>0</v>
      </c>
      <c r="K16" s="6">
        <f>SUMIF('Supply Mix'!$B$18:$B$181,$A16,'Supply Mix'!L$18:L$181)</f>
        <v>0</v>
      </c>
      <c r="L16" s="6">
        <f>SUMIF('Supply Mix'!$B$18:$B$181,$A16,'Supply Mix'!M$18:M$181)</f>
        <v>0</v>
      </c>
      <c r="M16" s="6">
        <f>SUMIF('Supply Mix'!$B$18:$B$181,$A16,'Supply Mix'!N$18:N$181)</f>
        <v>0</v>
      </c>
      <c r="N16" s="6">
        <f>SUMIF('Supply Mix'!$B$18:$B$181,$A16,'Supply Mix'!O$18:O$181)</f>
        <v>0</v>
      </c>
      <c r="O16" s="6">
        <f>SUMIF('Supply Mix'!$B$18:$B$181,$A16,'Supply Mix'!P$18:P$181)</f>
        <v>0</v>
      </c>
      <c r="P16" s="6">
        <f>SUMIF('Supply Mix'!$B$18:$B$181,$A16,'Supply Mix'!Q$18:Q$181)</f>
        <v>0</v>
      </c>
      <c r="Q16" s="6">
        <f>SUMIF('Supply Mix'!$B$18:$B$181,$A16,'Supply Mix'!R$18:R$181)</f>
        <v>0</v>
      </c>
      <c r="R16" s="6">
        <f>SUMIF('Supply Mix'!$B$18:$B$181,$A16,'Supply Mix'!S$18:S$181)</f>
        <v>0</v>
      </c>
      <c r="S16" s="6"/>
      <c r="T16" s="6">
        <f>SUMIF('Supply Mix'!$B$18:$B$181,$A16,'Supply Mix'!T$18:T$181)</f>
        <v>0</v>
      </c>
      <c r="U16" s="6">
        <f>SUMIF('Supply Mix'!$B$18:$B$181,$A16,'Supply Mix'!U$18:U$181)</f>
        <v>0</v>
      </c>
      <c r="V16" s="2"/>
      <c r="W16" s="2"/>
    </row>
    <row r="17" spans="1:23" x14ac:dyDescent="0.25">
      <c r="A17" s="4" t="s">
        <v>14</v>
      </c>
      <c r="B17" s="6">
        <f>SUMIF('Supply Mix'!$B$18:$B$181,$A17,'Supply Mix'!C$18:C$181)</f>
        <v>0</v>
      </c>
      <c r="C17" s="6">
        <f>SUMIF('Supply Mix'!$B$18:$B$181,$A17,'Supply Mix'!D$18:D$181)</f>
        <v>0</v>
      </c>
      <c r="D17" s="6">
        <f>SUMIF('Supply Mix'!$B$18:$B$181,$A17,'Supply Mix'!E$18:E$181)</f>
        <v>0</v>
      </c>
      <c r="E17" s="6">
        <f>SUMIF('Supply Mix'!$B$18:$B$181,$A17,'Supply Mix'!F$18:F$181)</f>
        <v>0</v>
      </c>
      <c r="F17" s="6">
        <f>SUMIF('Supply Mix'!$B$18:$B$181,$A17,'Supply Mix'!G$18:G$181)</f>
        <v>0</v>
      </c>
      <c r="G17" s="6">
        <f>SUMIF('Supply Mix'!$B$18:$B$181,$A17,'Supply Mix'!H$18:H$181)</f>
        <v>0</v>
      </c>
      <c r="H17" s="6">
        <f>SUMIF('Supply Mix'!$B$18:$B$181,$A17,'Supply Mix'!I$18:I$181)</f>
        <v>0</v>
      </c>
      <c r="I17" s="6">
        <f>SUMIF('Supply Mix'!$B$18:$B$181,$A17,'Supply Mix'!J$18:J$181)</f>
        <v>0</v>
      </c>
      <c r="J17" s="6">
        <f>SUMIF('Supply Mix'!$B$18:$B$181,$A17,'Supply Mix'!K$18:K$181)</f>
        <v>0</v>
      </c>
      <c r="K17" s="6">
        <f>SUMIF('Supply Mix'!$B$18:$B$181,$A17,'Supply Mix'!L$18:L$181)</f>
        <v>0</v>
      </c>
      <c r="L17" s="6">
        <f>SUMIF('Supply Mix'!$B$18:$B$181,$A17,'Supply Mix'!M$18:M$181)</f>
        <v>0</v>
      </c>
      <c r="M17" s="6">
        <f>SUMIF('Supply Mix'!$B$18:$B$181,$A17,'Supply Mix'!N$18:N$181)</f>
        <v>0</v>
      </c>
      <c r="N17" s="6">
        <f>SUMIF('Supply Mix'!$B$18:$B$181,$A17,'Supply Mix'!O$18:O$181)</f>
        <v>0</v>
      </c>
      <c r="O17" s="6">
        <f>SUMIF('Supply Mix'!$B$18:$B$181,$A17,'Supply Mix'!P$18:P$181)</f>
        <v>0</v>
      </c>
      <c r="P17" s="6">
        <f>SUMIF('Supply Mix'!$B$18:$B$181,$A17,'Supply Mix'!Q$18:Q$181)</f>
        <v>0</v>
      </c>
      <c r="Q17" s="6">
        <f>SUMIF('Supply Mix'!$B$18:$B$181,$A17,'Supply Mix'!R$18:R$181)</f>
        <v>0</v>
      </c>
      <c r="R17" s="6">
        <f>SUMIF('Supply Mix'!$B$18:$B$181,$A17,'Supply Mix'!S$18:S$181)</f>
        <v>0</v>
      </c>
      <c r="S17" s="6"/>
      <c r="T17" s="6">
        <f>SUMIF('Supply Mix'!$B$18:$B$181,$A17,'Supply Mix'!T$18:T$181)</f>
        <v>0</v>
      </c>
      <c r="U17" s="6">
        <f>SUMIF('Supply Mix'!$B$18:$B$181,$A17,'Supply Mix'!U$18:U$181)</f>
        <v>0</v>
      </c>
      <c r="V17" s="2"/>
      <c r="W17" s="2"/>
    </row>
    <row r="18" spans="1:23" x14ac:dyDescent="0.25">
      <c r="A18" s="4" t="s">
        <v>13</v>
      </c>
      <c r="B18" s="6">
        <f>SUMIF('Supply Mix'!$B$18:$B$181,$A18,'Supply Mix'!C$18:C$181)</f>
        <v>0</v>
      </c>
      <c r="C18" s="6">
        <f>SUMIF('Supply Mix'!$B$18:$B$181,$A18,'Supply Mix'!D$18:D$181)</f>
        <v>0</v>
      </c>
      <c r="D18" s="6">
        <f>SUMIF('Supply Mix'!$B$18:$B$181,$A18,'Supply Mix'!E$18:E$181)</f>
        <v>0</v>
      </c>
      <c r="E18" s="6">
        <f>SUMIF('Supply Mix'!$B$18:$B$181,$A18,'Supply Mix'!F$18:F$181)</f>
        <v>0</v>
      </c>
      <c r="F18" s="6">
        <f>SUMIF('Supply Mix'!$B$18:$B$181,$A18,'Supply Mix'!G$18:G$181)</f>
        <v>0</v>
      </c>
      <c r="G18" s="6">
        <f>SUMIF('Supply Mix'!$B$18:$B$181,$A18,'Supply Mix'!H$18:H$181)</f>
        <v>0</v>
      </c>
      <c r="H18" s="6">
        <f>SUMIF('Supply Mix'!$B$18:$B$181,$A18,'Supply Mix'!I$18:I$181)</f>
        <v>0</v>
      </c>
      <c r="I18" s="6">
        <f>SUMIF('Supply Mix'!$B$18:$B$181,$A18,'Supply Mix'!J$18:J$181)</f>
        <v>0</v>
      </c>
      <c r="J18" s="6">
        <f>SUMIF('Supply Mix'!$B$18:$B$181,$A18,'Supply Mix'!K$18:K$181)</f>
        <v>0</v>
      </c>
      <c r="K18" s="6">
        <f>SUMIF('Supply Mix'!$B$18:$B$181,$A18,'Supply Mix'!L$18:L$181)</f>
        <v>0</v>
      </c>
      <c r="L18" s="6">
        <f>SUMIF('Supply Mix'!$B$18:$B$181,$A18,'Supply Mix'!M$18:M$181)</f>
        <v>0</v>
      </c>
      <c r="M18" s="6">
        <f>SUMIF('Supply Mix'!$B$18:$B$181,$A18,'Supply Mix'!N$18:N$181)</f>
        <v>0</v>
      </c>
      <c r="N18" s="6">
        <f>SUMIF('Supply Mix'!$B$18:$B$181,$A18,'Supply Mix'!O$18:O$181)</f>
        <v>0</v>
      </c>
      <c r="O18" s="6">
        <f>SUMIF('Supply Mix'!$B$18:$B$181,$A18,'Supply Mix'!P$18:P$181)</f>
        <v>0</v>
      </c>
      <c r="P18" s="6">
        <f>SUMIF('Supply Mix'!$B$18:$B$181,$A18,'Supply Mix'!Q$18:Q$181)</f>
        <v>0</v>
      </c>
      <c r="Q18" s="6">
        <f>SUMIF('Supply Mix'!$B$18:$B$181,$A18,'Supply Mix'!R$18:R$181)</f>
        <v>0</v>
      </c>
      <c r="R18" s="6">
        <f>SUMIF('Supply Mix'!$B$18:$B$181,$A18,'Supply Mix'!S$18:S$181)</f>
        <v>0</v>
      </c>
      <c r="S18" s="6"/>
      <c r="T18" s="6">
        <f>SUMIF('Supply Mix'!$B$18:$B$181,$A18,'Supply Mix'!T$18:T$181)</f>
        <v>0</v>
      </c>
      <c r="U18" s="6">
        <f>SUMIF('Supply Mix'!$B$18:$B$181,$A18,'Supply Mix'!U$18:U$181)</f>
        <v>0</v>
      </c>
      <c r="V18" s="2"/>
      <c r="W18" s="2"/>
    </row>
    <row r="19" spans="1:23" x14ac:dyDescent="0.25">
      <c r="A19" s="4" t="s">
        <v>20</v>
      </c>
      <c r="B19" s="6">
        <f>SUMIF('Supply Mix'!$B$18:$B$181,$A19,'Supply Mix'!C$18:C$181)</f>
        <v>0</v>
      </c>
      <c r="C19" s="6">
        <f>SUMIF('Supply Mix'!$B$18:$B$181,$A19,'Supply Mix'!D$18:D$181)</f>
        <v>0</v>
      </c>
      <c r="D19" s="6">
        <f>SUMIF('Supply Mix'!$B$18:$B$181,$A19,'Supply Mix'!E$18:E$181)</f>
        <v>0</v>
      </c>
      <c r="E19" s="6">
        <f>SUMIF('Supply Mix'!$B$18:$B$181,$A19,'Supply Mix'!F$18:F$181)</f>
        <v>0</v>
      </c>
      <c r="F19" s="6">
        <f>SUMIF('Supply Mix'!$B$18:$B$181,$A19,'Supply Mix'!G$18:G$181)</f>
        <v>0</v>
      </c>
      <c r="G19" s="6">
        <f>SUMIF('Supply Mix'!$B$18:$B$181,$A19,'Supply Mix'!H$18:H$181)</f>
        <v>0</v>
      </c>
      <c r="H19" s="6">
        <f>SUMIF('Supply Mix'!$B$18:$B$181,$A19,'Supply Mix'!I$18:I$181)</f>
        <v>0</v>
      </c>
      <c r="I19" s="6">
        <f>SUMIF('Supply Mix'!$B$18:$B$181,$A19,'Supply Mix'!J$18:J$181)</f>
        <v>0</v>
      </c>
      <c r="J19" s="6">
        <f>SUMIF('Supply Mix'!$B$18:$B$181,$A19,'Supply Mix'!K$18:K$181)</f>
        <v>0</v>
      </c>
      <c r="K19" s="6">
        <f>SUMIF('Supply Mix'!$B$18:$B$181,$A19,'Supply Mix'!L$18:L$181)</f>
        <v>0</v>
      </c>
      <c r="L19" s="6">
        <f>SUMIF('Supply Mix'!$B$18:$B$181,$A19,'Supply Mix'!M$18:M$181)</f>
        <v>0</v>
      </c>
      <c r="M19" s="6">
        <f>SUMIF('Supply Mix'!$B$18:$B$181,$A19,'Supply Mix'!N$18:N$181)</f>
        <v>0</v>
      </c>
      <c r="N19" s="6">
        <f>SUMIF('Supply Mix'!$B$18:$B$181,$A19,'Supply Mix'!O$18:O$181)</f>
        <v>0</v>
      </c>
      <c r="O19" s="6">
        <f>SUMIF('Supply Mix'!$B$18:$B$181,$A19,'Supply Mix'!P$18:P$181)</f>
        <v>0</v>
      </c>
      <c r="P19" s="6">
        <f>SUMIF('Supply Mix'!$B$18:$B$181,$A19,'Supply Mix'!Q$18:Q$181)</f>
        <v>0</v>
      </c>
      <c r="Q19" s="6">
        <f>SUMIF('Supply Mix'!$B$18:$B$181,$A19,'Supply Mix'!R$18:R$181)</f>
        <v>0</v>
      </c>
      <c r="R19" s="6">
        <f>SUMIF('Supply Mix'!$B$18:$B$181,$A19,'Supply Mix'!S$18:S$181)</f>
        <v>0</v>
      </c>
      <c r="S19" s="6"/>
      <c r="T19" s="6">
        <f>SUMIF('Supply Mix'!$B$18:$B$181,$A19,'Supply Mix'!T$18:T$181)</f>
        <v>0</v>
      </c>
      <c r="U19" s="6">
        <f>SUMIF('Supply Mix'!$B$18:$B$181,$A19,'Supply Mix'!U$18:U$181)</f>
        <v>0</v>
      </c>
      <c r="V19" s="2"/>
      <c r="W19" s="2"/>
    </row>
    <row r="20" spans="1:23" x14ac:dyDescent="0.25">
      <c r="A20" s="4" t="s">
        <v>23</v>
      </c>
      <c r="B20" s="6">
        <f>SUMIF('Supply Mix'!$B$18:$B$181,$A20,'Supply Mix'!C$18:C$181)</f>
        <v>0</v>
      </c>
      <c r="C20" s="6">
        <f>SUMIF('Supply Mix'!$B$18:$B$181,$A20,'Supply Mix'!D$18:D$181)</f>
        <v>0</v>
      </c>
      <c r="D20" s="6">
        <f>SUMIF('Supply Mix'!$B$18:$B$181,$A20,'Supply Mix'!E$18:E$181)</f>
        <v>0</v>
      </c>
      <c r="E20" s="6">
        <f>SUMIF('Supply Mix'!$B$18:$B$181,$A20,'Supply Mix'!F$18:F$181)</f>
        <v>0</v>
      </c>
      <c r="F20" s="6">
        <f>SUMIF('Supply Mix'!$B$18:$B$181,$A20,'Supply Mix'!G$18:G$181)</f>
        <v>0</v>
      </c>
      <c r="G20" s="6">
        <f>SUMIF('Supply Mix'!$B$18:$B$181,$A20,'Supply Mix'!H$18:H$181)</f>
        <v>0</v>
      </c>
      <c r="H20" s="6">
        <f>SUMIF('Supply Mix'!$B$18:$B$181,$A20,'Supply Mix'!I$18:I$181)</f>
        <v>0</v>
      </c>
      <c r="I20" s="6">
        <f>SUMIF('Supply Mix'!$B$18:$B$181,$A20,'Supply Mix'!J$18:J$181)</f>
        <v>0</v>
      </c>
      <c r="J20" s="6">
        <f>SUMIF('Supply Mix'!$B$18:$B$181,$A20,'Supply Mix'!K$18:K$181)</f>
        <v>0</v>
      </c>
      <c r="K20" s="6">
        <f>SUMIF('Supply Mix'!$B$18:$B$181,$A20,'Supply Mix'!L$18:L$181)</f>
        <v>0</v>
      </c>
      <c r="L20" s="6">
        <f>SUMIF('Supply Mix'!$B$18:$B$181,$A20,'Supply Mix'!M$18:M$181)</f>
        <v>0</v>
      </c>
      <c r="M20" s="6">
        <f>SUMIF('Supply Mix'!$B$18:$B$181,$A20,'Supply Mix'!N$18:N$181)</f>
        <v>0</v>
      </c>
      <c r="N20" s="6">
        <f>SUMIF('Supply Mix'!$B$18:$B$181,$A20,'Supply Mix'!O$18:O$181)</f>
        <v>0</v>
      </c>
      <c r="O20" s="6">
        <f>SUMIF('Supply Mix'!$B$18:$B$181,$A20,'Supply Mix'!P$18:P$181)</f>
        <v>0</v>
      </c>
      <c r="P20" s="6">
        <f>SUMIF('Supply Mix'!$B$18:$B$181,$A20,'Supply Mix'!Q$18:Q$181)</f>
        <v>0</v>
      </c>
      <c r="Q20" s="6">
        <f>SUMIF('Supply Mix'!$B$18:$B$181,$A20,'Supply Mix'!R$18:R$181)</f>
        <v>0</v>
      </c>
      <c r="R20" s="6">
        <f>SUMIF('Supply Mix'!$B$18:$B$181,$A20,'Supply Mix'!S$18:S$181)</f>
        <v>0</v>
      </c>
      <c r="S20" s="6"/>
      <c r="T20" s="6">
        <f>SUMIF('Supply Mix'!$B$18:$B$181,$A20,'Supply Mix'!T$18:T$181)</f>
        <v>0</v>
      </c>
      <c r="U20" s="6">
        <f>SUMIF('Supply Mix'!$B$18:$B$181,$A20,'Supply Mix'!U$18:U$181)</f>
        <v>0</v>
      </c>
      <c r="V20" s="2"/>
      <c r="W20" s="2"/>
    </row>
    <row r="21" spans="1:23" x14ac:dyDescent="0.25">
      <c r="A21" s="4" t="s">
        <v>22</v>
      </c>
      <c r="B21" s="6">
        <f>SUMIF('Supply Mix'!$B$18:$B$181,$A21,'Supply Mix'!C$18:C$181)</f>
        <v>0</v>
      </c>
      <c r="C21" s="6">
        <f>SUMIF('Supply Mix'!$B$18:$B$181,$A21,'Supply Mix'!D$18:D$181)</f>
        <v>0</v>
      </c>
      <c r="D21" s="6">
        <f>SUMIF('Supply Mix'!$B$18:$B$181,$A21,'Supply Mix'!E$18:E$181)</f>
        <v>0</v>
      </c>
      <c r="E21" s="6">
        <f>SUMIF('Supply Mix'!$B$18:$B$181,$A21,'Supply Mix'!F$18:F$181)</f>
        <v>0</v>
      </c>
      <c r="F21" s="6">
        <f>SUMIF('Supply Mix'!$B$18:$B$181,$A21,'Supply Mix'!G$18:G$181)</f>
        <v>0</v>
      </c>
      <c r="G21" s="6">
        <f>SUMIF('Supply Mix'!$B$18:$B$181,$A21,'Supply Mix'!H$18:H$181)</f>
        <v>0</v>
      </c>
      <c r="H21" s="6">
        <f>SUMIF('Supply Mix'!$B$18:$B$181,$A21,'Supply Mix'!I$18:I$181)</f>
        <v>0</v>
      </c>
      <c r="I21" s="6">
        <f>SUMIF('Supply Mix'!$B$18:$B$181,$A21,'Supply Mix'!J$18:J$181)</f>
        <v>0</v>
      </c>
      <c r="J21" s="6">
        <f>SUMIF('Supply Mix'!$B$18:$B$181,$A21,'Supply Mix'!K$18:K$181)</f>
        <v>0</v>
      </c>
      <c r="K21" s="6">
        <f>SUMIF('Supply Mix'!$B$18:$B$181,$A21,'Supply Mix'!L$18:L$181)</f>
        <v>0</v>
      </c>
      <c r="L21" s="6">
        <f>SUMIF('Supply Mix'!$B$18:$B$181,$A21,'Supply Mix'!M$18:M$181)</f>
        <v>0</v>
      </c>
      <c r="M21" s="6">
        <f>SUMIF('Supply Mix'!$B$18:$B$181,$A21,'Supply Mix'!N$18:N$181)</f>
        <v>0</v>
      </c>
      <c r="N21" s="6">
        <f>SUMIF('Supply Mix'!$B$18:$B$181,$A21,'Supply Mix'!O$18:O$181)</f>
        <v>0</v>
      </c>
      <c r="O21" s="6">
        <f>SUMIF('Supply Mix'!$B$18:$B$181,$A21,'Supply Mix'!P$18:P$181)</f>
        <v>0</v>
      </c>
      <c r="P21" s="6">
        <f>SUMIF('Supply Mix'!$B$18:$B$181,$A21,'Supply Mix'!Q$18:Q$181)</f>
        <v>0</v>
      </c>
      <c r="Q21" s="6">
        <f>SUMIF('Supply Mix'!$B$18:$B$181,$A21,'Supply Mix'!R$18:R$181)</f>
        <v>0</v>
      </c>
      <c r="R21" s="6">
        <f>SUMIF('Supply Mix'!$B$18:$B$181,$A21,'Supply Mix'!S$18:S$181)</f>
        <v>0</v>
      </c>
      <c r="S21" s="6"/>
      <c r="T21" s="6">
        <f>SUMIF('Supply Mix'!$B$18:$B$181,$A21,'Supply Mix'!T$18:T$181)</f>
        <v>0</v>
      </c>
      <c r="U21" s="6">
        <f>SUMIF('Supply Mix'!$B$18:$B$181,$A21,'Supply Mix'!U$18:U$181)</f>
        <v>0</v>
      </c>
      <c r="V21" s="2"/>
      <c r="W21" s="2"/>
    </row>
    <row r="22" spans="1:23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"/>
      <c r="W22" s="2"/>
    </row>
    <row r="23" spans="1:23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"/>
      <c r="W23" s="2"/>
    </row>
    <row r="24" spans="1:23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2"/>
      <c r="W24" s="2"/>
    </row>
    <row r="25" spans="1:23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2"/>
      <c r="W25" s="2"/>
    </row>
    <row r="26" spans="1:23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2"/>
      <c r="W26" s="2"/>
    </row>
    <row r="27" spans="1:23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2"/>
      <c r="W27" s="2"/>
    </row>
    <row r="28" spans="1:23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"/>
      <c r="W28" s="2"/>
    </row>
    <row r="29" spans="1:23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"/>
      <c r="W29" s="2"/>
    </row>
    <row r="30" spans="1:23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2"/>
    </row>
    <row r="31" spans="1:23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W31" s="2"/>
    </row>
    <row r="32" spans="1:23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W32" s="2"/>
    </row>
    <row r="33" spans="1:23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W33" s="2"/>
    </row>
    <row r="34" spans="1:23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W34" s="2"/>
    </row>
    <row r="35" spans="1:23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2"/>
    </row>
    <row r="36" spans="1:23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2"/>
    </row>
    <row r="37" spans="1:23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W37" s="2"/>
    </row>
    <row r="38" spans="1:23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W38" s="2"/>
    </row>
    <row r="39" spans="1:23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W39" s="2"/>
    </row>
    <row r="40" spans="1:23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2"/>
    </row>
    <row r="41" spans="1:23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W41" s="2"/>
    </row>
  </sheetData>
  <mergeCells count="1">
    <mergeCell ref="C1:D1"/>
  </mergeCells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"Total Imports into "&amp;$A$2&amp;" (GWh/day)"</f>
        <v>Total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"Total Exports from "&amp;$A$6&amp;" (GWh/day)"</f>
        <v>Total Exports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"Net Flows on "&amp;$A$10&amp;" (GWh/day)"</f>
        <v>Net Flows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"Net Flows from "&amp;$A$14&amp;" to "&amp;$B$14&amp;" (GWh/day)"</f>
        <v>Net Flows from  to  (GWh/day)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8"/>
      <c r="V17" s="8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8"/>
      <c r="T5" s="8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7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7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7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7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7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7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7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T30" s="7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7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7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7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7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7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7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  <c r="T50" s="7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7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7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7"/>
      <c r="T56" s="7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7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7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7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7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7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7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7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7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7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7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"Demand "&amp;$A$2&amp;" (GWh/day)"</f>
        <v>Demand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8"/>
      <c r="T5" s="8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7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7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7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7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7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7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7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T30" s="7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7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7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7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7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7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7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  <c r="T50" s="7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7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7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7"/>
      <c r="T56" s="7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7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7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7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7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7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7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7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7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7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7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"Production "&amp;$A$2&amp;" (GWh/day)"</f>
        <v>Production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8"/>
      <c r="T5" s="8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7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7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7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7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7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7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7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T30" s="7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7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7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7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7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7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7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  <c r="T50" s="7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7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7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7"/>
      <c r="T56" s="7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7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7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7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7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7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7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7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7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7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7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W181"/>
  <sheetViews>
    <sheetView workbookViewId="0">
      <selection activeCell="A2" sqref="A2"/>
    </sheetView>
  </sheetViews>
  <sheetFormatPr defaultColWidth="9.140625" defaultRowHeight="15" outlineLevelRow="1" x14ac:dyDescent="0.25"/>
  <cols>
    <col min="1" max="2" width="28.5703125" customWidth="1"/>
    <col min="22" max="22" width="92.85546875" customWidth="1"/>
    <col min="23" max="23" width="102.570312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"Supply Mix for "&amp;$A$2&amp;" (GWh/day)"</f>
        <v>Supply Mix for  (GWh/day)</v>
      </c>
      <c r="B3" s="2" t="e">
        <f>MATCH($A$2,$A$18:$A$181,0)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  <c r="W3" s="2"/>
    </row>
    <row r="4" spans="1:23" hidden="1" outlineLevel="1" x14ac:dyDescent="0.25">
      <c r="A4" s="2" t="e">
        <f>MATCH($B4,$B$18:$B$181,0)-1</f>
        <v>#N/A</v>
      </c>
      <c r="B4" s="2" t="s">
        <v>13</v>
      </c>
      <c r="C4" s="3" t="e">
        <f>INDEX(C$18:C$181,MATCH($A$2,$A$18:$A$181,0)+$A4)</f>
        <v>#N/A</v>
      </c>
      <c r="D4" s="3" t="e">
        <f t="shared" ref="D4:S11" si="0">INDEX(D$18:D$181,MATCH($A$2,$A$18:$A$181,0)+$A4)</f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si="0"/>
        <v>#N/A</v>
      </c>
      <c r="N4" s="3" t="e">
        <f t="shared" si="0"/>
        <v>#N/A</v>
      </c>
      <c r="O4" s="3" t="e">
        <f t="shared" si="0"/>
        <v>#N/A</v>
      </c>
      <c r="P4" s="3" t="e">
        <f t="shared" si="0"/>
        <v>#N/A</v>
      </c>
      <c r="Q4" s="3" t="e">
        <f t="shared" si="0"/>
        <v>#N/A</v>
      </c>
      <c r="R4" s="3" t="e">
        <f t="shared" si="0"/>
        <v>#N/A</v>
      </c>
      <c r="S4" s="3" t="e">
        <f t="shared" si="0"/>
        <v>#N/A</v>
      </c>
      <c r="T4" s="2"/>
      <c r="U4" s="2"/>
      <c r="V4" s="2"/>
      <c r="W4" s="2"/>
    </row>
    <row r="5" spans="1:23" hidden="1" outlineLevel="1" x14ac:dyDescent="0.25">
      <c r="A5" s="2" t="e">
        <f t="shared" ref="A5:A11" si="1">MATCH($B5,$B$18:$B$181,0)-1</f>
        <v>#N/A</v>
      </c>
      <c r="B5" s="2" t="s">
        <v>14</v>
      </c>
      <c r="C5" s="3" t="e">
        <f t="shared" ref="C5:C11" si="2">INDEX(C$18:C$181,MATCH($A$2,$A$18:$A$181,0)+$A5)</f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0"/>
        <v>#N/A</v>
      </c>
      <c r="N5" s="3" t="e">
        <f t="shared" si="0"/>
        <v>#N/A</v>
      </c>
      <c r="O5" s="3" t="e">
        <f t="shared" si="0"/>
        <v>#N/A</v>
      </c>
      <c r="P5" s="3" t="e">
        <f t="shared" si="0"/>
        <v>#N/A</v>
      </c>
      <c r="Q5" s="3" t="e">
        <f t="shared" si="0"/>
        <v>#N/A</v>
      </c>
      <c r="R5" s="3" t="e">
        <f t="shared" si="0"/>
        <v>#N/A</v>
      </c>
      <c r="S5" s="3" t="e">
        <f t="shared" si="0"/>
        <v>#N/A</v>
      </c>
      <c r="T5" s="2"/>
      <c r="U5" s="2"/>
      <c r="V5" s="2"/>
      <c r="W5" s="2"/>
    </row>
    <row r="6" spans="1:23" hidden="1" outlineLevel="1" x14ac:dyDescent="0.25">
      <c r="A6" s="2" t="e">
        <f t="shared" si="1"/>
        <v>#N/A</v>
      </c>
      <c r="B6" s="2" t="s">
        <v>19</v>
      </c>
      <c r="C6" s="3" t="e">
        <f t="shared" si="2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0"/>
        <v>#N/A</v>
      </c>
      <c r="N6" s="3" t="e">
        <f t="shared" si="0"/>
        <v>#N/A</v>
      </c>
      <c r="O6" s="3" t="e">
        <f t="shared" si="0"/>
        <v>#N/A</v>
      </c>
      <c r="P6" s="3" t="e">
        <f t="shared" si="0"/>
        <v>#N/A</v>
      </c>
      <c r="Q6" s="3" t="e">
        <f t="shared" si="0"/>
        <v>#N/A</v>
      </c>
      <c r="R6" s="3" t="e">
        <f t="shared" si="0"/>
        <v>#N/A</v>
      </c>
      <c r="S6" s="3" t="e">
        <f t="shared" si="0"/>
        <v>#N/A</v>
      </c>
      <c r="T6" s="2"/>
      <c r="U6" s="2"/>
      <c r="V6" s="2"/>
      <c r="W6" s="2"/>
    </row>
    <row r="7" spans="1:23" hidden="1" outlineLevel="1" x14ac:dyDescent="0.25">
      <c r="A7" s="2" t="e">
        <f t="shared" si="1"/>
        <v>#N/A</v>
      </c>
      <c r="B7" s="2" t="s">
        <v>15</v>
      </c>
      <c r="C7" s="3" t="e">
        <f t="shared" si="2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0"/>
        <v>#N/A</v>
      </c>
      <c r="N7" s="3" t="e">
        <f t="shared" si="0"/>
        <v>#N/A</v>
      </c>
      <c r="O7" s="3" t="e">
        <f t="shared" si="0"/>
        <v>#N/A</v>
      </c>
      <c r="P7" s="3" t="e">
        <f t="shared" si="0"/>
        <v>#N/A</v>
      </c>
      <c r="Q7" s="3" t="e">
        <f t="shared" si="0"/>
        <v>#N/A</v>
      </c>
      <c r="R7" s="3" t="e">
        <f t="shared" si="0"/>
        <v>#N/A</v>
      </c>
      <c r="S7" s="3" t="e">
        <f t="shared" si="0"/>
        <v>#N/A</v>
      </c>
      <c r="T7" s="2"/>
      <c r="U7" s="2"/>
      <c r="V7" s="2"/>
      <c r="W7" s="2"/>
    </row>
    <row r="8" spans="1:23" hidden="1" outlineLevel="1" x14ac:dyDescent="0.25">
      <c r="A8" s="2" t="e">
        <f t="shared" si="1"/>
        <v>#N/A</v>
      </c>
      <c r="B8" s="2" t="s">
        <v>22</v>
      </c>
      <c r="C8" s="3" t="e">
        <f t="shared" si="2"/>
        <v>#N/A</v>
      </c>
      <c r="D8" s="3" t="e">
        <f t="shared" si="0"/>
        <v>#N/A</v>
      </c>
      <c r="E8" s="3" t="e">
        <f t="shared" si="0"/>
        <v>#N/A</v>
      </c>
      <c r="F8" s="3" t="e">
        <f t="shared" si="0"/>
        <v>#N/A</v>
      </c>
      <c r="G8" s="3" t="e">
        <f t="shared" si="0"/>
        <v>#N/A</v>
      </c>
      <c r="H8" s="3" t="e">
        <f t="shared" si="0"/>
        <v>#N/A</v>
      </c>
      <c r="I8" s="3" t="e">
        <f t="shared" si="0"/>
        <v>#N/A</v>
      </c>
      <c r="J8" s="3" t="e">
        <f t="shared" si="0"/>
        <v>#N/A</v>
      </c>
      <c r="K8" s="3" t="e">
        <f t="shared" si="0"/>
        <v>#N/A</v>
      </c>
      <c r="L8" s="3" t="e">
        <f t="shared" si="0"/>
        <v>#N/A</v>
      </c>
      <c r="M8" s="3" t="e">
        <f t="shared" si="0"/>
        <v>#N/A</v>
      </c>
      <c r="N8" s="3" t="e">
        <f t="shared" si="0"/>
        <v>#N/A</v>
      </c>
      <c r="O8" s="3" t="e">
        <f t="shared" si="0"/>
        <v>#N/A</v>
      </c>
      <c r="P8" s="3" t="e">
        <f t="shared" si="0"/>
        <v>#N/A</v>
      </c>
      <c r="Q8" s="3" t="e">
        <f t="shared" si="0"/>
        <v>#N/A</v>
      </c>
      <c r="R8" s="3" t="e">
        <f t="shared" si="0"/>
        <v>#N/A</v>
      </c>
      <c r="S8" s="3" t="e">
        <f t="shared" si="0"/>
        <v>#N/A</v>
      </c>
      <c r="T8" s="2"/>
      <c r="U8" s="2"/>
      <c r="V8" s="2"/>
      <c r="W8" s="2"/>
    </row>
    <row r="9" spans="1:23" hidden="1" outlineLevel="1" x14ac:dyDescent="0.25">
      <c r="A9" s="2" t="e">
        <f t="shared" si="1"/>
        <v>#N/A</v>
      </c>
      <c r="B9" s="2" t="s">
        <v>23</v>
      </c>
      <c r="C9" s="3" t="e">
        <f t="shared" si="2"/>
        <v>#N/A</v>
      </c>
      <c r="D9" s="3" t="e">
        <f t="shared" si="0"/>
        <v>#N/A</v>
      </c>
      <c r="E9" s="3" t="e">
        <f t="shared" si="0"/>
        <v>#N/A</v>
      </c>
      <c r="F9" s="3" t="e">
        <f t="shared" si="0"/>
        <v>#N/A</v>
      </c>
      <c r="G9" s="3" t="e">
        <f t="shared" si="0"/>
        <v>#N/A</v>
      </c>
      <c r="H9" s="3" t="e">
        <f t="shared" si="0"/>
        <v>#N/A</v>
      </c>
      <c r="I9" s="3" t="e">
        <f t="shared" si="0"/>
        <v>#N/A</v>
      </c>
      <c r="J9" s="3" t="e">
        <f t="shared" si="0"/>
        <v>#N/A</v>
      </c>
      <c r="K9" s="3" t="e">
        <f t="shared" si="0"/>
        <v>#N/A</v>
      </c>
      <c r="L9" s="3" t="e">
        <f t="shared" si="0"/>
        <v>#N/A</v>
      </c>
      <c r="M9" s="3" t="e">
        <f t="shared" si="0"/>
        <v>#N/A</v>
      </c>
      <c r="N9" s="3" t="e">
        <f t="shared" si="0"/>
        <v>#N/A</v>
      </c>
      <c r="O9" s="3" t="e">
        <f t="shared" si="0"/>
        <v>#N/A</v>
      </c>
      <c r="P9" s="3" t="e">
        <f t="shared" si="0"/>
        <v>#N/A</v>
      </c>
      <c r="Q9" s="3" t="e">
        <f t="shared" si="0"/>
        <v>#N/A</v>
      </c>
      <c r="R9" s="3" t="e">
        <f t="shared" si="0"/>
        <v>#N/A</v>
      </c>
      <c r="S9" s="3" t="e">
        <f t="shared" si="0"/>
        <v>#N/A</v>
      </c>
      <c r="T9" s="2"/>
      <c r="U9" s="2"/>
      <c r="V9" s="2"/>
      <c r="W9" s="2"/>
    </row>
    <row r="10" spans="1:23" hidden="1" outlineLevel="1" x14ac:dyDescent="0.25">
      <c r="A10" s="2" t="e">
        <f t="shared" si="1"/>
        <v>#N/A</v>
      </c>
      <c r="B10" s="2" t="s">
        <v>20</v>
      </c>
      <c r="C10" s="3" t="e">
        <f t="shared" si="2"/>
        <v>#N/A</v>
      </c>
      <c r="D10" s="3" t="e">
        <f t="shared" si="0"/>
        <v>#N/A</v>
      </c>
      <c r="E10" s="3" t="e">
        <f t="shared" si="0"/>
        <v>#N/A</v>
      </c>
      <c r="F10" s="3" t="e">
        <f t="shared" si="0"/>
        <v>#N/A</v>
      </c>
      <c r="G10" s="3" t="e">
        <f t="shared" si="0"/>
        <v>#N/A</v>
      </c>
      <c r="H10" s="3" t="e">
        <f t="shared" si="0"/>
        <v>#N/A</v>
      </c>
      <c r="I10" s="3" t="e">
        <f t="shared" si="0"/>
        <v>#N/A</v>
      </c>
      <c r="J10" s="3" t="e">
        <f t="shared" si="0"/>
        <v>#N/A</v>
      </c>
      <c r="K10" s="3" t="e">
        <f t="shared" si="0"/>
        <v>#N/A</v>
      </c>
      <c r="L10" s="3" t="e">
        <f t="shared" si="0"/>
        <v>#N/A</v>
      </c>
      <c r="M10" s="3" t="e">
        <f t="shared" si="0"/>
        <v>#N/A</v>
      </c>
      <c r="N10" s="3" t="e">
        <f t="shared" si="0"/>
        <v>#N/A</v>
      </c>
      <c r="O10" s="3" t="e">
        <f t="shared" si="0"/>
        <v>#N/A</v>
      </c>
      <c r="P10" s="3" t="e">
        <f t="shared" si="0"/>
        <v>#N/A</v>
      </c>
      <c r="Q10" s="3" t="e">
        <f t="shared" si="0"/>
        <v>#N/A</v>
      </c>
      <c r="R10" s="3" t="e">
        <f t="shared" si="0"/>
        <v>#N/A</v>
      </c>
      <c r="S10" s="3" t="e">
        <f t="shared" si="0"/>
        <v>#N/A</v>
      </c>
      <c r="T10" s="2"/>
      <c r="U10" s="2"/>
      <c r="V10" s="2"/>
      <c r="W10" s="2"/>
    </row>
    <row r="11" spans="1:23" hidden="1" outlineLevel="1" x14ac:dyDescent="0.25">
      <c r="A11" s="2" t="e">
        <f t="shared" si="1"/>
        <v>#N/A</v>
      </c>
      <c r="B11" s="2" t="s">
        <v>16</v>
      </c>
      <c r="C11" s="3" t="e">
        <f t="shared" si="2"/>
        <v>#N/A</v>
      </c>
      <c r="D11" s="3" t="e">
        <f t="shared" si="0"/>
        <v>#N/A</v>
      </c>
      <c r="E11" s="3" t="e">
        <f t="shared" si="0"/>
        <v>#N/A</v>
      </c>
      <c r="F11" s="3" t="e">
        <f t="shared" si="0"/>
        <v>#N/A</v>
      </c>
      <c r="G11" s="3" t="e">
        <f t="shared" si="0"/>
        <v>#N/A</v>
      </c>
      <c r="H11" s="3" t="e">
        <f t="shared" si="0"/>
        <v>#N/A</v>
      </c>
      <c r="I11" s="3" t="e">
        <f t="shared" si="0"/>
        <v>#N/A</v>
      </c>
      <c r="J11" s="3" t="e">
        <f t="shared" si="0"/>
        <v>#N/A</v>
      </c>
      <c r="K11" s="3" t="e">
        <f t="shared" si="0"/>
        <v>#N/A</v>
      </c>
      <c r="L11" s="3" t="e">
        <f t="shared" si="0"/>
        <v>#N/A</v>
      </c>
      <c r="M11" s="3" t="e">
        <f t="shared" si="0"/>
        <v>#N/A</v>
      </c>
      <c r="N11" s="3" t="e">
        <f t="shared" si="0"/>
        <v>#N/A</v>
      </c>
      <c r="O11" s="3" t="e">
        <f t="shared" si="0"/>
        <v>#N/A</v>
      </c>
      <c r="P11" s="3" t="e">
        <f t="shared" si="0"/>
        <v>#N/A</v>
      </c>
      <c r="Q11" s="3" t="e">
        <f t="shared" si="0"/>
        <v>#N/A</v>
      </c>
      <c r="R11" s="3" t="e">
        <f t="shared" si="0"/>
        <v>#N/A</v>
      </c>
      <c r="S11" s="3" t="e">
        <f t="shared" si="0"/>
        <v>#N/A</v>
      </c>
      <c r="T11" s="2"/>
      <c r="U11" s="2"/>
      <c r="V11" s="2"/>
      <c r="W11" s="2"/>
    </row>
    <row r="12" spans="1:23" ht="273" customHeight="1" collapsed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Balance from "&amp;$A$14&amp;" (GWh/day)"</f>
        <v>Total Balance from  (GWh/day)</v>
      </c>
      <c r="B15" s="2"/>
      <c r="C15" s="3">
        <f t="shared" ref="C15:S15" si="3">SUMIF($B$18:$B$181,$A$14,C$18:C$181)</f>
        <v>0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2"/>
      <c r="U15" s="2"/>
      <c r="V15" s="2"/>
      <c r="W15" s="2"/>
    </row>
    <row r="16" spans="1:23" ht="273" customHeight="1" collapsed="1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  <c r="U16" s="2"/>
      <c r="V16" s="2"/>
      <c r="W16" s="2"/>
    </row>
    <row r="17" spans="1:23" x14ac:dyDescent="0.25">
      <c r="A17" s="1" t="s">
        <v>1</v>
      </c>
      <c r="B17" s="1" t="s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8"/>
      <c r="U17" s="8"/>
      <c r="V17" s="2"/>
      <c r="W17" s="2"/>
    </row>
    <row r="18" spans="1:23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2"/>
      <c r="W18" s="2"/>
    </row>
    <row r="19" spans="1:23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7"/>
      <c r="V19" s="2"/>
      <c r="W19" s="2"/>
    </row>
    <row r="20" spans="1:23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7"/>
      <c r="V20" s="2"/>
      <c r="W20" s="2"/>
    </row>
    <row r="21" spans="1:23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7"/>
      <c r="V21" s="2"/>
      <c r="W21" s="2"/>
    </row>
    <row r="22" spans="1:23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2"/>
      <c r="W22" s="2"/>
    </row>
    <row r="23" spans="1:23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2"/>
      <c r="W23" s="2"/>
    </row>
    <row r="24" spans="1:23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2"/>
      <c r="W24" s="2"/>
    </row>
    <row r="25" spans="1:23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/>
      <c r="V25" s="2"/>
      <c r="W25" s="2"/>
    </row>
    <row r="26" spans="1:23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2"/>
      <c r="W26" s="2"/>
    </row>
    <row r="27" spans="1:23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7"/>
      <c r="V27" s="2"/>
      <c r="W27" s="2"/>
    </row>
    <row r="28" spans="1:23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7"/>
      <c r="V28" s="2"/>
      <c r="W28" s="2"/>
    </row>
    <row r="29" spans="1:23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7"/>
      <c r="V29" s="2"/>
      <c r="W29" s="2"/>
    </row>
    <row r="30" spans="1:23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2"/>
      <c r="W30" s="2"/>
    </row>
    <row r="31" spans="1:23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7"/>
      <c r="V31" s="2"/>
      <c r="W31" s="2"/>
    </row>
    <row r="32" spans="1:23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7"/>
      <c r="V32" s="2"/>
      <c r="W32" s="2"/>
    </row>
    <row r="33" spans="1:23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7"/>
      <c r="V33" s="2"/>
      <c r="W33" s="2"/>
    </row>
    <row r="34" spans="1:23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2"/>
      <c r="W34" s="2"/>
    </row>
    <row r="35" spans="1:23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2"/>
      <c r="W35" s="2"/>
    </row>
    <row r="36" spans="1:23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7"/>
      <c r="V36" s="2"/>
      <c r="W36" s="2"/>
    </row>
    <row r="37" spans="1:23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2"/>
      <c r="W37" s="2"/>
    </row>
    <row r="38" spans="1:23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2"/>
      <c r="W38" s="2"/>
    </row>
    <row r="39" spans="1:23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2"/>
      <c r="W39" s="2"/>
    </row>
    <row r="40" spans="1:23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2"/>
      <c r="W40" s="2"/>
    </row>
    <row r="41" spans="1:23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2"/>
      <c r="W41" s="2"/>
    </row>
    <row r="42" spans="1:23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2"/>
      <c r="W42" s="2"/>
    </row>
    <row r="43" spans="1:23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7"/>
      <c r="V43" s="2"/>
      <c r="W43" s="2"/>
    </row>
    <row r="44" spans="1:23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7"/>
      <c r="V44" s="2"/>
      <c r="W44" s="2"/>
    </row>
    <row r="45" spans="1:23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7"/>
      <c r="V45" s="2"/>
      <c r="W45" s="2"/>
    </row>
    <row r="46" spans="1:23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2"/>
      <c r="W46" s="2"/>
    </row>
    <row r="47" spans="1:23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7"/>
      <c r="V47" s="2"/>
      <c r="W47" s="2"/>
    </row>
    <row r="48" spans="1:23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7"/>
      <c r="V48" s="2"/>
      <c r="W48" s="2"/>
    </row>
    <row r="49" spans="1:23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7"/>
      <c r="V49" s="2"/>
      <c r="W49" s="2"/>
    </row>
    <row r="50" spans="1:23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2"/>
      <c r="W50" s="2"/>
    </row>
    <row r="51" spans="1:23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7"/>
      <c r="V51" s="2"/>
      <c r="W51" s="2"/>
    </row>
    <row r="52" spans="1:23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7"/>
      <c r="V52" s="2"/>
      <c r="W52" s="2"/>
    </row>
    <row r="53" spans="1:23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7"/>
      <c r="V53" s="2"/>
      <c r="W53" s="2"/>
    </row>
    <row r="54" spans="1:23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2"/>
      <c r="W54" s="2"/>
    </row>
    <row r="55" spans="1:23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7"/>
      <c r="V55" s="2"/>
      <c r="W55" s="2"/>
    </row>
    <row r="56" spans="1:23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7"/>
      <c r="V56" s="2"/>
      <c r="W56" s="2"/>
    </row>
    <row r="57" spans="1:23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7"/>
      <c r="V57" s="2"/>
      <c r="W57" s="2"/>
    </row>
    <row r="58" spans="1:23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2"/>
      <c r="W58" s="2"/>
    </row>
    <row r="59" spans="1:23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7"/>
      <c r="V59" s="2"/>
      <c r="W59" s="2"/>
    </row>
    <row r="60" spans="1:23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7"/>
      <c r="V60" s="2"/>
      <c r="W60" s="2"/>
    </row>
    <row r="61" spans="1:23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7"/>
      <c r="V61" s="2"/>
      <c r="W61" s="2"/>
    </row>
    <row r="62" spans="1:23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2"/>
      <c r="W62" s="2"/>
    </row>
    <row r="63" spans="1:23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7"/>
      <c r="V63" s="2"/>
      <c r="W63" s="2"/>
    </row>
    <row r="64" spans="1:23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7"/>
      <c r="V64" s="2"/>
      <c r="W64" s="2"/>
    </row>
    <row r="65" spans="1:23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7"/>
      <c r="V65" s="2"/>
      <c r="W65" s="2"/>
    </row>
    <row r="66" spans="1:23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7"/>
      <c r="V66" s="2"/>
      <c r="W66" s="2"/>
    </row>
    <row r="67" spans="1:23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  <c r="U67" s="7"/>
      <c r="V67" s="2"/>
      <c r="W67" s="2"/>
    </row>
    <row r="68" spans="1:23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7"/>
      <c r="V68" s="2"/>
      <c r="W68" s="2"/>
    </row>
    <row r="69" spans="1:23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 s="7"/>
      <c r="V69" s="2"/>
      <c r="W69" s="2"/>
    </row>
    <row r="70" spans="1:23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7"/>
      <c r="V70" s="2"/>
      <c r="W70" s="2"/>
    </row>
    <row r="71" spans="1:23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/>
      <c r="U71" s="7"/>
      <c r="V71" s="2"/>
      <c r="W71" s="2"/>
    </row>
    <row r="72" spans="1:23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7"/>
      <c r="U72" s="7"/>
      <c r="V72" s="2"/>
      <c r="W72" s="2"/>
    </row>
    <row r="73" spans="1:23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/>
      <c r="U73" s="7"/>
      <c r="V73" s="2"/>
      <c r="W73" s="2"/>
    </row>
    <row r="74" spans="1:23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/>
      <c r="U74" s="7"/>
      <c r="V74" s="2"/>
      <c r="W74" s="2"/>
    </row>
    <row r="75" spans="1:23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7"/>
      <c r="U75" s="7"/>
      <c r="V75" s="2"/>
      <c r="W75" s="2"/>
    </row>
    <row r="76" spans="1:23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7"/>
      <c r="U76" s="7"/>
      <c r="V76" s="2"/>
      <c r="W76" s="2"/>
    </row>
    <row r="77" spans="1:23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7"/>
      <c r="U77" s="7"/>
      <c r="V77" s="2"/>
      <c r="W77" s="2"/>
    </row>
    <row r="78" spans="1:23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  <c r="U78" s="7"/>
      <c r="V78" s="2"/>
      <c r="W78" s="2"/>
    </row>
    <row r="79" spans="1:23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7"/>
      <c r="U79" s="7"/>
      <c r="V79" s="2"/>
      <c r="W79" s="2"/>
    </row>
    <row r="80" spans="1:23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7"/>
      <c r="U80" s="7"/>
      <c r="V80" s="2"/>
      <c r="W80" s="2"/>
    </row>
    <row r="81" spans="1:23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/>
      <c r="U81" s="7"/>
      <c r="V81" s="2"/>
      <c r="W81" s="2"/>
    </row>
    <row r="82" spans="1:23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  <c r="U82" s="7"/>
      <c r="V82" s="2"/>
      <c r="W82" s="2"/>
    </row>
    <row r="83" spans="1:23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7"/>
      <c r="U83" s="7"/>
      <c r="V83" s="2"/>
      <c r="W83" s="2"/>
    </row>
    <row r="84" spans="1:23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7"/>
      <c r="U84" s="7"/>
      <c r="V84" s="2"/>
      <c r="W84" s="2"/>
    </row>
    <row r="85" spans="1:23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7"/>
      <c r="U85" s="7"/>
      <c r="V85" s="2"/>
      <c r="W85" s="2"/>
    </row>
    <row r="86" spans="1:23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/>
      <c r="U86" s="7"/>
      <c r="V86" s="2"/>
      <c r="W86" s="2"/>
    </row>
    <row r="87" spans="1:23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 s="7"/>
      <c r="V87" s="2"/>
      <c r="W87" s="2"/>
    </row>
    <row r="88" spans="1:23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7"/>
      <c r="U88" s="7"/>
      <c r="V88" s="2"/>
      <c r="W88" s="2"/>
    </row>
    <row r="89" spans="1:23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  <c r="U89" s="7"/>
      <c r="V89" s="2"/>
      <c r="W89" s="2"/>
    </row>
    <row r="90" spans="1:23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  <c r="U90" s="7"/>
      <c r="V90" s="2"/>
      <c r="W90" s="2"/>
    </row>
    <row r="91" spans="1:23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7"/>
      <c r="U91" s="7"/>
      <c r="V91" s="2"/>
      <c r="W91" s="2"/>
    </row>
    <row r="92" spans="1:23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7"/>
      <c r="U92" s="7"/>
      <c r="V92" s="2"/>
      <c r="W92" s="2"/>
    </row>
    <row r="93" spans="1:23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/>
      <c r="U93" s="7"/>
      <c r="V93" s="2"/>
      <c r="W93" s="2"/>
    </row>
    <row r="94" spans="1:23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/>
      <c r="U94" s="7"/>
      <c r="V94" s="2"/>
      <c r="W94" s="2"/>
    </row>
    <row r="95" spans="1:23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7"/>
      <c r="U95" s="7"/>
      <c r="V95" s="2"/>
      <c r="W95" s="2"/>
    </row>
    <row r="96" spans="1:23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7"/>
      <c r="U96" s="7"/>
      <c r="V96" s="2"/>
      <c r="W96" s="2"/>
    </row>
    <row r="97" spans="1:23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/>
      <c r="U97" s="7"/>
      <c r="V97" s="2"/>
      <c r="W97" s="2"/>
    </row>
    <row r="98" spans="1:23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  <c r="U98" s="7"/>
      <c r="V98" s="2"/>
      <c r="W98" s="2"/>
    </row>
    <row r="99" spans="1:23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/>
      <c r="U99" s="7"/>
      <c r="V99" s="2"/>
      <c r="W99" s="2"/>
    </row>
    <row r="100" spans="1:23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 s="7"/>
      <c r="V100" s="2"/>
      <c r="W100" s="2"/>
    </row>
    <row r="101" spans="1:23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 s="7"/>
      <c r="V101" s="2"/>
      <c r="W101" s="2"/>
    </row>
    <row r="102" spans="1:23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 s="7"/>
      <c r="V102" s="2"/>
      <c r="W102" s="2"/>
    </row>
    <row r="103" spans="1:23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  <c r="U103" s="7"/>
      <c r="V103" s="2"/>
      <c r="W103" s="2"/>
    </row>
    <row r="104" spans="1:23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 s="7"/>
      <c r="V104" s="2"/>
      <c r="W104" s="2"/>
    </row>
    <row r="105" spans="1:23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  <c r="U105" s="7"/>
      <c r="V105" s="2"/>
      <c r="W105" s="2"/>
    </row>
    <row r="106" spans="1:23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  <c r="U106" s="7"/>
      <c r="V106" s="2"/>
      <c r="W106" s="2"/>
    </row>
    <row r="107" spans="1:23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  <c r="U107" s="7"/>
      <c r="V107" s="2"/>
      <c r="W107" s="2"/>
    </row>
    <row r="108" spans="1:23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 s="7"/>
      <c r="V108" s="2"/>
      <c r="W108" s="2"/>
    </row>
    <row r="109" spans="1:23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 s="7"/>
      <c r="V109" s="2"/>
      <c r="W109" s="2"/>
    </row>
    <row r="110" spans="1:23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  <c r="U110" s="7"/>
      <c r="V110" s="2"/>
      <c r="W110" s="2"/>
    </row>
    <row r="111" spans="1:23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 s="7"/>
      <c r="V111" s="2"/>
      <c r="W111" s="2"/>
    </row>
    <row r="112" spans="1:23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/>
      <c r="U112" s="7"/>
      <c r="V112" s="2"/>
      <c r="W112" s="2"/>
    </row>
    <row r="113" spans="1:23" x14ac:dyDescent="0.25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/>
      <c r="U113" s="7"/>
      <c r="V113" s="2"/>
      <c r="W113" s="2"/>
    </row>
    <row r="114" spans="1:23" x14ac:dyDescent="0.25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  <c r="U114" s="7"/>
      <c r="V114" s="2"/>
      <c r="W114" s="2"/>
    </row>
    <row r="115" spans="1:23" x14ac:dyDescent="0.2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/>
      <c r="U115" s="7"/>
      <c r="V115" s="2"/>
      <c r="W115" s="2"/>
    </row>
    <row r="116" spans="1:23" x14ac:dyDescent="0.25">
      <c r="A116" s="4"/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/>
      <c r="U116" s="7"/>
      <c r="V116" s="2"/>
      <c r="W116" s="2"/>
    </row>
    <row r="117" spans="1:23" x14ac:dyDescent="0.25">
      <c r="A117" s="4"/>
      <c r="B117" s="4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  <c r="U117" s="7"/>
      <c r="V117" s="2"/>
      <c r="W117" s="2"/>
    </row>
    <row r="118" spans="1:23" x14ac:dyDescent="0.25">
      <c r="A118" s="4"/>
      <c r="B118" s="4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  <c r="U118" s="7"/>
      <c r="V118" s="2"/>
      <c r="W118" s="2"/>
    </row>
    <row r="119" spans="1:23" x14ac:dyDescent="0.25">
      <c r="A119" s="4"/>
      <c r="B119" s="4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/>
      <c r="U119" s="7"/>
      <c r="V119" s="2"/>
      <c r="W119" s="2"/>
    </row>
    <row r="120" spans="1:23" x14ac:dyDescent="0.25">
      <c r="A120" s="4"/>
      <c r="B120" s="4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/>
      <c r="U120" s="7"/>
      <c r="V120" s="2"/>
      <c r="W120" s="2"/>
    </row>
    <row r="121" spans="1:23" x14ac:dyDescent="0.25">
      <c r="A121" s="4"/>
      <c r="B121" s="4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  <c r="U121" s="7"/>
      <c r="V121" s="2"/>
      <c r="W121" s="2"/>
    </row>
    <row r="122" spans="1:23" x14ac:dyDescent="0.25">
      <c r="A122" s="4"/>
      <c r="B122" s="4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 s="7"/>
      <c r="V122" s="2"/>
      <c r="W122" s="2"/>
    </row>
    <row r="123" spans="1:23" x14ac:dyDescent="0.25">
      <c r="A123" s="4"/>
      <c r="B123" s="4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/>
      <c r="U123" s="7"/>
      <c r="V123" s="2"/>
      <c r="W123" s="2"/>
    </row>
    <row r="124" spans="1:23" x14ac:dyDescent="0.25">
      <c r="A124" s="4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/>
      <c r="U124" s="7"/>
      <c r="V124" s="2"/>
      <c r="W124" s="2"/>
    </row>
    <row r="125" spans="1:23" x14ac:dyDescent="0.25">
      <c r="A125" s="4"/>
      <c r="B125" s="4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 s="7"/>
      <c r="V125" s="2"/>
      <c r="W125" s="2"/>
    </row>
    <row r="126" spans="1:23" x14ac:dyDescent="0.25">
      <c r="A126" s="4"/>
      <c r="B126" s="4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  <c r="U126" s="7"/>
      <c r="V126" s="2"/>
      <c r="W126" s="2"/>
    </row>
    <row r="127" spans="1:23" x14ac:dyDescent="0.25">
      <c r="A127" s="4"/>
      <c r="B127" s="4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/>
      <c r="U127" s="7"/>
      <c r="V127" s="2"/>
      <c r="W127" s="2"/>
    </row>
    <row r="128" spans="1:23" x14ac:dyDescent="0.25">
      <c r="A128" s="4"/>
      <c r="B128" s="4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/>
      <c r="U128" s="7"/>
      <c r="V128" s="2"/>
      <c r="W128" s="2"/>
    </row>
    <row r="129" spans="1:23" x14ac:dyDescent="0.25">
      <c r="A129" s="4"/>
      <c r="B129" s="4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/>
      <c r="U129" s="7"/>
      <c r="V129" s="2"/>
      <c r="W129" s="2"/>
    </row>
    <row r="130" spans="1:23" x14ac:dyDescent="0.25">
      <c r="A130" s="4"/>
      <c r="B130" s="4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  <c r="U130" s="7"/>
      <c r="V130" s="2"/>
      <c r="W130" s="2"/>
    </row>
    <row r="131" spans="1:23" x14ac:dyDescent="0.25">
      <c r="A131" s="4"/>
      <c r="B131" s="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/>
      <c r="U131" s="7"/>
      <c r="V131" s="2"/>
      <c r="W131" s="2"/>
    </row>
    <row r="132" spans="1:23" x14ac:dyDescent="0.25">
      <c r="A132" s="4"/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/>
      <c r="U132" s="7"/>
      <c r="V132" s="2"/>
      <c r="W132" s="2"/>
    </row>
    <row r="133" spans="1:23" x14ac:dyDescent="0.25">
      <c r="A133" s="4"/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/>
      <c r="U133" s="7"/>
      <c r="V133" s="2"/>
      <c r="W133" s="2"/>
    </row>
    <row r="134" spans="1:23" x14ac:dyDescent="0.25">
      <c r="A134" s="4"/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  <c r="U134" s="7"/>
      <c r="V134" s="2"/>
      <c r="W134" s="2"/>
    </row>
    <row r="135" spans="1:23" x14ac:dyDescent="0.25">
      <c r="A135" s="4"/>
      <c r="B135" s="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/>
      <c r="U135" s="7"/>
      <c r="V135" s="2"/>
      <c r="W135" s="2"/>
    </row>
    <row r="136" spans="1:23" x14ac:dyDescent="0.25">
      <c r="A136" s="4"/>
      <c r="B136" s="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/>
      <c r="U136" s="7"/>
      <c r="V136" s="2"/>
      <c r="W136" s="2"/>
    </row>
    <row r="137" spans="1:23" x14ac:dyDescent="0.25">
      <c r="A137" s="4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/>
      <c r="U137" s="7"/>
      <c r="V137" s="2"/>
      <c r="W137" s="2"/>
    </row>
    <row r="138" spans="1:23" x14ac:dyDescent="0.25">
      <c r="A138" s="4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  <c r="U138" s="7"/>
      <c r="V138" s="2"/>
      <c r="W138" s="2"/>
    </row>
    <row r="139" spans="1:23" x14ac:dyDescent="0.25">
      <c r="A139" s="4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/>
      <c r="U139" s="7"/>
      <c r="V139" s="2"/>
      <c r="W139" s="2"/>
    </row>
    <row r="140" spans="1:23" x14ac:dyDescent="0.25">
      <c r="A140" s="4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/>
      <c r="U140" s="7"/>
      <c r="V140" s="2"/>
      <c r="W140" s="2"/>
    </row>
    <row r="141" spans="1:23" x14ac:dyDescent="0.25">
      <c r="A141" s="4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 s="7"/>
      <c r="V141" s="2"/>
      <c r="W141" s="2"/>
    </row>
    <row r="142" spans="1:23" x14ac:dyDescent="0.25">
      <c r="A142" s="4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/>
      <c r="U142" s="7"/>
      <c r="V142" s="2"/>
      <c r="W142" s="2"/>
    </row>
    <row r="143" spans="1:23" x14ac:dyDescent="0.25">
      <c r="A143" s="4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 s="7"/>
      <c r="V143" s="2"/>
      <c r="W143" s="2"/>
    </row>
    <row r="144" spans="1:23" x14ac:dyDescent="0.25">
      <c r="A144" s="4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 s="7"/>
      <c r="V144" s="2"/>
      <c r="W144" s="2"/>
    </row>
    <row r="145" spans="1:23" x14ac:dyDescent="0.25">
      <c r="A145" s="4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/>
      <c r="U145" s="7"/>
      <c r="V145" s="2"/>
      <c r="W145" s="2"/>
    </row>
    <row r="146" spans="1:23" x14ac:dyDescent="0.25">
      <c r="A146" s="4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 s="7"/>
      <c r="V146" s="2"/>
      <c r="W146" s="2"/>
    </row>
    <row r="147" spans="1:23" x14ac:dyDescent="0.25">
      <c r="A147" s="4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7"/>
      <c r="V147" s="2"/>
      <c r="W147" s="2"/>
    </row>
    <row r="148" spans="1:23" x14ac:dyDescent="0.25">
      <c r="A148" s="4"/>
      <c r="B148" s="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7"/>
      <c r="V148" s="2"/>
      <c r="W148" s="2"/>
    </row>
    <row r="149" spans="1:23" x14ac:dyDescent="0.25">
      <c r="A149" s="4"/>
      <c r="B149" s="4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7"/>
      <c r="V149" s="2"/>
      <c r="W149" s="2"/>
    </row>
    <row r="150" spans="1:23" x14ac:dyDescent="0.25">
      <c r="A150" s="4"/>
      <c r="B150" s="4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7"/>
      <c r="V150" s="2"/>
      <c r="W150" s="2"/>
    </row>
    <row r="151" spans="1:23" x14ac:dyDescent="0.25">
      <c r="A151" s="4"/>
      <c r="B151" s="4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7"/>
      <c r="V151" s="2"/>
      <c r="W151" s="2"/>
    </row>
    <row r="152" spans="1:23" x14ac:dyDescent="0.25">
      <c r="A152" s="4"/>
      <c r="B152" s="4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7"/>
      <c r="V152" s="2"/>
      <c r="W152" s="2"/>
    </row>
    <row r="153" spans="1:23" x14ac:dyDescent="0.25">
      <c r="A153" s="4"/>
      <c r="B153" s="4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7"/>
      <c r="V153" s="2"/>
      <c r="W153" s="2"/>
    </row>
    <row r="154" spans="1:23" x14ac:dyDescent="0.25">
      <c r="A154" s="4"/>
      <c r="B154" s="4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7"/>
      <c r="V154" s="2"/>
      <c r="W154" s="2"/>
    </row>
    <row r="155" spans="1:23" x14ac:dyDescent="0.25">
      <c r="A155" s="4"/>
      <c r="B155" s="4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7"/>
      <c r="V155" s="2"/>
      <c r="W155" s="2"/>
    </row>
    <row r="156" spans="1:23" x14ac:dyDescent="0.25">
      <c r="A156" s="4"/>
      <c r="B156" s="4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7"/>
      <c r="V156" s="2"/>
      <c r="W156" s="2"/>
    </row>
    <row r="157" spans="1:23" x14ac:dyDescent="0.25">
      <c r="A157" s="4"/>
      <c r="B157" s="4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7"/>
      <c r="V157" s="2"/>
      <c r="W157" s="2"/>
    </row>
    <row r="158" spans="1:23" x14ac:dyDescent="0.25">
      <c r="A158" s="4"/>
      <c r="B158" s="4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7"/>
      <c r="V158" s="2"/>
      <c r="W158" s="2"/>
    </row>
    <row r="159" spans="1:23" x14ac:dyDescent="0.25">
      <c r="A159" s="4"/>
      <c r="B159" s="4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7"/>
      <c r="V159" s="2"/>
      <c r="W159" s="2"/>
    </row>
    <row r="160" spans="1:23" x14ac:dyDescent="0.25">
      <c r="A160" s="4"/>
      <c r="B160" s="4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7"/>
      <c r="V160" s="2"/>
      <c r="W160" s="2"/>
    </row>
    <row r="161" spans="1:23" x14ac:dyDescent="0.25">
      <c r="A161" s="4"/>
      <c r="B161" s="4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7"/>
      <c r="V161" s="2"/>
      <c r="W161" s="2"/>
    </row>
    <row r="162" spans="1:23" x14ac:dyDescent="0.25">
      <c r="A162" s="4"/>
      <c r="B162" s="4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7"/>
      <c r="V162" s="2"/>
      <c r="W162" s="2"/>
    </row>
    <row r="163" spans="1:23" x14ac:dyDescent="0.25">
      <c r="A163" s="4"/>
      <c r="B163" s="4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7"/>
      <c r="V163" s="2"/>
      <c r="W163" s="2"/>
    </row>
    <row r="164" spans="1:23" x14ac:dyDescent="0.25">
      <c r="A164" s="4"/>
      <c r="B164" s="4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7"/>
      <c r="V164" s="2"/>
      <c r="W164" s="2"/>
    </row>
    <row r="165" spans="1:23" x14ac:dyDescent="0.25">
      <c r="A165" s="4"/>
      <c r="B165" s="4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7"/>
      <c r="V165" s="2"/>
      <c r="W165" s="2"/>
    </row>
    <row r="166" spans="1:23" x14ac:dyDescent="0.25">
      <c r="A166" s="4"/>
      <c r="B166" s="4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7"/>
      <c r="V166" s="2"/>
      <c r="W166" s="2"/>
    </row>
    <row r="167" spans="1:23" x14ac:dyDescent="0.25">
      <c r="A167" s="4"/>
      <c r="B167" s="4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7"/>
      <c r="V167" s="2"/>
      <c r="W167" s="2"/>
    </row>
    <row r="168" spans="1:23" x14ac:dyDescent="0.25">
      <c r="A168" s="4"/>
      <c r="B168" s="4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7"/>
      <c r="V168" s="2"/>
      <c r="W168" s="2"/>
    </row>
    <row r="169" spans="1:23" x14ac:dyDescent="0.25">
      <c r="A169" s="4"/>
      <c r="B169" s="4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7"/>
      <c r="V169" s="2"/>
      <c r="W169" s="2"/>
    </row>
    <row r="170" spans="1:23" x14ac:dyDescent="0.25">
      <c r="A170" s="4"/>
      <c r="B170" s="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7"/>
      <c r="W170" s="2"/>
    </row>
    <row r="171" spans="1:23" x14ac:dyDescent="0.25">
      <c r="A171" s="4"/>
      <c r="B171" s="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7"/>
      <c r="W171" s="2"/>
    </row>
    <row r="172" spans="1:23" x14ac:dyDescent="0.25">
      <c r="A172" s="4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7"/>
      <c r="W172" s="2"/>
    </row>
    <row r="173" spans="1:23" x14ac:dyDescent="0.25">
      <c r="A173" s="4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7"/>
      <c r="W173" s="2"/>
    </row>
    <row r="174" spans="1:23" x14ac:dyDescent="0.25">
      <c r="A174" s="4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7"/>
      <c r="W174" s="2"/>
    </row>
    <row r="175" spans="1:23" x14ac:dyDescent="0.25">
      <c r="A175" s="4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7"/>
      <c r="W175" s="2"/>
    </row>
    <row r="176" spans="1:23" x14ac:dyDescent="0.25">
      <c r="A176" s="4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7"/>
      <c r="W176" s="2"/>
    </row>
    <row r="177" spans="1:23" x14ac:dyDescent="0.25">
      <c r="A177" s="4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7"/>
      <c r="W177" s="2"/>
    </row>
    <row r="178" spans="1:23" x14ac:dyDescent="0.25">
      <c r="A178" s="4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7"/>
      <c r="W178" s="2"/>
    </row>
    <row r="179" spans="1:23" x14ac:dyDescent="0.25">
      <c r="A179" s="4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7"/>
      <c r="W179" s="2"/>
    </row>
    <row r="180" spans="1:23" x14ac:dyDescent="0.25">
      <c r="A180" s="4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7"/>
      <c r="W180" s="2"/>
    </row>
    <row r="181" spans="1:23" x14ac:dyDescent="0.25">
      <c r="A181" s="4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7"/>
      <c r="W181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4" xr:uid="{8B6E6D58-10E0-4AD8-A1D2-D0630496ADDC}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Imports into "&amp;$A$2&amp;" (GWh/day)"</f>
        <v>Piped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Imports from "&amp;$A$6&amp;" (GWh/day)"</f>
        <v>Piped Imports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Imports on "&amp;$A$10&amp;" (GWh/day)"</f>
        <v>Piped Imports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Imports from "&amp;$A$14&amp;" to "&amp;$B$14&amp;" (GWh/day)"</f>
        <v>Total Piped Imports from  to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8"/>
      <c r="V17" s="8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71D5-6C5B-4E89-9084-C9C3286751FD}">
  <sheetPr>
    <tabColor rgb="FF972A2A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Exports from "&amp;$A$2&amp;" (GWh/day)"</f>
        <v>Piped Exports from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Exports to "&amp;$A$6&amp;" (GWh/day)"</f>
        <v>Piped Exports to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Exports on "&amp;$A$10&amp;" (GWh/day)"</f>
        <v>Piped Exports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10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Exports to "&amp;$A$14&amp;" from "&amp;$B$14&amp;" (GWh/day)"</f>
        <v>Total Piped Exports to  from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18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8"/>
      <c r="V17" s="8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</row>
  </sheetData>
  <dataValidations count="3">
    <dataValidation type="list" showInputMessage="1" showErrorMessage="1" sqref="A2 B14" xr:uid="{BB1B58E7-98E0-4660-8683-6A8BFCD2711F}">
      <formula1>D_REGION</formula1>
    </dataValidation>
    <dataValidation type="list" showInputMessage="1" showErrorMessage="1" sqref="A10" xr:uid="{8EA2026A-11F4-4B8E-8611-DA8D3AFA3DF4}">
      <formula1>D_PIPED_NAME</formula1>
    </dataValidation>
    <dataValidation type="list" showInputMessage="1" showErrorMessage="1" sqref="A6 A14" xr:uid="{E5095827-236E-48AB-A221-A92F805C8ECE}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D45-DFDA-4A52-A347-BEFA7A78A4C7}">
  <sheetPr>
    <tabColor theme="9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"Storage Withdrawals (pos.) or Injections (neg.) "&amp;$A$2&amp;" (GWh/day)"</f>
        <v>Storage Withdrawals (pos.) or Injections (neg.)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8"/>
      <c r="T5" s="8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7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7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7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7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7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7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7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T30" s="7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7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7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7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7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7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7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  <c r="T50" s="7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7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7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7"/>
      <c r="T56" s="7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7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7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7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7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7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7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7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7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7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7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2"/>
    </row>
  </sheetData>
  <dataValidations count="1">
    <dataValidation type="list" showInputMessage="1" showErrorMessage="1" sqref="A2" xr:uid="{E4329989-5369-4BC6-A2D2-B17499F44F45}">
      <formula1>D_REGION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EF54-723F-4391-B4B4-3208CEAB1C66}">
  <sheetPr>
    <tabColor theme="9"/>
  </sheetPr>
  <dimension ref="A1:V105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2" max="2" width="12.85546875" customWidth="1"/>
    <col min="22" max="22" width="92.85546875" customWidth="1"/>
  </cols>
  <sheetData>
    <row r="1" spans="1:22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idden="1" outlineLevel="1" x14ac:dyDescent="0.25">
      <c r="A3" s="2" t="str">
        <f>"Storage Levels for "&amp;$A$2&amp;" (GWh)"</f>
        <v>Storage Levels for  (GWh)</v>
      </c>
      <c r="B3" s="2"/>
      <c r="C3" s="3" t="e">
        <f t="shared" ref="C3:S3" si="0">INDEX(C$7:C$105,MATCH($A$2,$A$7:$A$105,0))</f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3" t="e">
        <f t="shared" si="0"/>
        <v>#N/A</v>
      </c>
      <c r="T3" s="2"/>
      <c r="U3" s="2"/>
      <c r="V3" s="2"/>
    </row>
    <row r="4" spans="1:22" hidden="1" outlineLevel="1" x14ac:dyDescent="0.25">
      <c r="A4" s="2"/>
      <c r="B4" s="2"/>
      <c r="C4" s="3" t="e">
        <f t="shared" ref="C4:S4" si="1">INDEX($B$7:$B$105,MATCH($A$2,$A$7:$A$105,0))</f>
        <v>#N/A</v>
      </c>
      <c r="D4" s="3" t="e">
        <f t="shared" si="1"/>
        <v>#N/A</v>
      </c>
      <c r="E4" s="3" t="e">
        <f t="shared" si="1"/>
        <v>#N/A</v>
      </c>
      <c r="F4" s="3" t="e">
        <f t="shared" si="1"/>
        <v>#N/A</v>
      </c>
      <c r="G4" s="3" t="e">
        <f t="shared" si="1"/>
        <v>#N/A</v>
      </c>
      <c r="H4" s="3" t="e">
        <f t="shared" si="1"/>
        <v>#N/A</v>
      </c>
      <c r="I4" s="3" t="e">
        <f t="shared" si="1"/>
        <v>#N/A</v>
      </c>
      <c r="J4" s="3" t="e">
        <f t="shared" si="1"/>
        <v>#N/A</v>
      </c>
      <c r="K4" s="3" t="e">
        <f t="shared" si="1"/>
        <v>#N/A</v>
      </c>
      <c r="L4" s="3" t="e">
        <f t="shared" si="1"/>
        <v>#N/A</v>
      </c>
      <c r="M4" s="3" t="e">
        <f t="shared" si="1"/>
        <v>#N/A</v>
      </c>
      <c r="N4" s="3" t="e">
        <f t="shared" si="1"/>
        <v>#N/A</v>
      </c>
      <c r="O4" s="3" t="e">
        <f t="shared" si="1"/>
        <v>#N/A</v>
      </c>
      <c r="P4" s="3" t="e">
        <f t="shared" si="1"/>
        <v>#N/A</v>
      </c>
      <c r="Q4" s="3" t="e">
        <f t="shared" si="1"/>
        <v>#N/A</v>
      </c>
      <c r="R4" s="3" t="e">
        <f t="shared" si="1"/>
        <v>#N/A</v>
      </c>
      <c r="S4" s="3" t="e">
        <f t="shared" si="1"/>
        <v>#N/A</v>
      </c>
      <c r="T4" s="2"/>
      <c r="U4" s="2"/>
      <c r="V4" s="2"/>
    </row>
    <row r="5" spans="1:22" ht="273" customHeight="1" collapsed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">
        <v>1</v>
      </c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8"/>
      <c r="U6" s="8"/>
      <c r="V6" s="2"/>
    </row>
    <row r="7" spans="1:22" x14ac:dyDescent="0.25">
      <c r="A7" s="4"/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1"/>
      <c r="U7" s="11"/>
      <c r="V7" s="2"/>
    </row>
    <row r="8" spans="1:22" x14ac:dyDescent="0.25">
      <c r="A8" s="4"/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1"/>
      <c r="U8" s="11"/>
      <c r="V8" s="2"/>
    </row>
    <row r="9" spans="1:22" x14ac:dyDescent="0.25">
      <c r="A9" s="4"/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1"/>
      <c r="U9" s="11"/>
      <c r="V9" s="2"/>
    </row>
    <row r="10" spans="1:22" x14ac:dyDescent="0.25">
      <c r="A10" s="4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1"/>
      <c r="U10" s="11"/>
      <c r="V10" s="2"/>
    </row>
    <row r="11" spans="1:22" x14ac:dyDescent="0.25">
      <c r="A11" s="4"/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1"/>
      <c r="U11" s="11"/>
      <c r="V11" s="2"/>
    </row>
    <row r="12" spans="1:22" x14ac:dyDescent="0.25">
      <c r="A12" s="4"/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1"/>
      <c r="U12" s="11"/>
      <c r="V12" s="2"/>
    </row>
    <row r="13" spans="1:22" x14ac:dyDescent="0.25">
      <c r="A13" s="4"/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1"/>
      <c r="U13" s="11"/>
      <c r="V13" s="2"/>
    </row>
    <row r="14" spans="1:22" x14ac:dyDescent="0.25">
      <c r="A14" s="4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1"/>
      <c r="U14" s="11"/>
      <c r="V14" s="2"/>
    </row>
    <row r="15" spans="1:22" x14ac:dyDescent="0.25">
      <c r="A15" s="4"/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1"/>
      <c r="U15" s="11"/>
      <c r="V15" s="2"/>
    </row>
    <row r="16" spans="1:22" x14ac:dyDescent="0.25">
      <c r="A16" s="4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1"/>
      <c r="U16" s="11"/>
      <c r="V16" s="2"/>
    </row>
    <row r="17" spans="1:22" x14ac:dyDescent="0.25">
      <c r="A17" s="4"/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1"/>
      <c r="U17" s="11"/>
      <c r="V17" s="2"/>
    </row>
    <row r="18" spans="1:22" x14ac:dyDescent="0.25">
      <c r="A18" s="4"/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1"/>
      <c r="U18" s="11"/>
      <c r="V18" s="2"/>
    </row>
    <row r="19" spans="1:22" x14ac:dyDescent="0.25">
      <c r="A19" s="4"/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1"/>
      <c r="U19" s="11"/>
      <c r="V19" s="2"/>
    </row>
    <row r="20" spans="1:22" x14ac:dyDescent="0.25">
      <c r="A20" s="4"/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1"/>
      <c r="U20" s="11"/>
      <c r="V20" s="2"/>
    </row>
    <row r="21" spans="1:22" x14ac:dyDescent="0.25">
      <c r="A21" s="4"/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1"/>
      <c r="U21" s="11"/>
      <c r="V21" s="2"/>
    </row>
    <row r="22" spans="1:22" x14ac:dyDescent="0.25">
      <c r="A22" s="4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1"/>
      <c r="U22" s="11"/>
      <c r="V22" s="2"/>
    </row>
    <row r="23" spans="1:22" x14ac:dyDescent="0.25">
      <c r="A23" s="4"/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1"/>
      <c r="U23" s="11"/>
      <c r="V23" s="2"/>
    </row>
    <row r="24" spans="1:22" x14ac:dyDescent="0.25">
      <c r="A24" s="4"/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1"/>
      <c r="U24" s="11"/>
      <c r="V24" s="2"/>
    </row>
    <row r="25" spans="1:22" x14ac:dyDescent="0.25">
      <c r="A25" s="4"/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1"/>
      <c r="U25" s="11"/>
      <c r="V25" s="2"/>
    </row>
    <row r="26" spans="1:22" x14ac:dyDescent="0.25">
      <c r="A26" s="4"/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1"/>
      <c r="U26" s="11"/>
      <c r="V26" s="2"/>
    </row>
    <row r="27" spans="1:22" x14ac:dyDescent="0.25">
      <c r="A27" s="4"/>
      <c r="B27" s="1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1"/>
      <c r="U27" s="11"/>
      <c r="V27" s="2"/>
    </row>
    <row r="28" spans="1:22" x14ac:dyDescent="0.25">
      <c r="A28" s="4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1"/>
      <c r="U28" s="11"/>
      <c r="V28" s="2"/>
    </row>
    <row r="29" spans="1:22" x14ac:dyDescent="0.25">
      <c r="A29" s="4"/>
      <c r="B29" s="1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1"/>
      <c r="U29" s="11"/>
      <c r="V29" s="2"/>
    </row>
    <row r="30" spans="1:22" x14ac:dyDescent="0.25">
      <c r="A30" s="4"/>
      <c r="B30" s="1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1"/>
      <c r="U30" s="11"/>
      <c r="V30" s="2"/>
    </row>
    <row r="31" spans="1:22" x14ac:dyDescent="0.25">
      <c r="A31" s="4"/>
      <c r="B31" s="1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1"/>
      <c r="U31" s="11"/>
      <c r="V31" s="2"/>
    </row>
    <row r="32" spans="1:22" x14ac:dyDescent="0.25">
      <c r="A32" s="4"/>
      <c r="B32" s="1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11"/>
      <c r="V32" s="2"/>
    </row>
    <row r="33" spans="1:22" x14ac:dyDescent="0.25">
      <c r="A33" s="4"/>
      <c r="B33" s="1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1"/>
      <c r="U33" s="11"/>
      <c r="V33" s="2"/>
    </row>
    <row r="34" spans="1:22" x14ac:dyDescent="0.25">
      <c r="A34" s="4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1"/>
      <c r="U34" s="11"/>
      <c r="V34" s="2"/>
    </row>
    <row r="35" spans="1:22" x14ac:dyDescent="0.25">
      <c r="A35" s="4"/>
      <c r="B35" s="1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1"/>
      <c r="U35" s="11"/>
      <c r="V35" s="2"/>
    </row>
    <row r="36" spans="1:22" x14ac:dyDescent="0.25">
      <c r="A36" s="4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1"/>
      <c r="U36" s="11"/>
      <c r="V36" s="2"/>
    </row>
    <row r="37" spans="1:22" x14ac:dyDescent="0.25">
      <c r="A37" s="4"/>
      <c r="B37" s="1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1"/>
      <c r="U37" s="11"/>
      <c r="V37" s="2"/>
    </row>
    <row r="38" spans="1:22" x14ac:dyDescent="0.25">
      <c r="A38" s="4"/>
      <c r="B38" s="1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1"/>
      <c r="U38" s="11"/>
      <c r="V38" s="2"/>
    </row>
    <row r="39" spans="1:22" x14ac:dyDescent="0.25">
      <c r="A39" s="4"/>
      <c r="B39" s="1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1"/>
      <c r="U39" s="11"/>
      <c r="V39" s="2"/>
    </row>
    <row r="40" spans="1:22" x14ac:dyDescent="0.25">
      <c r="A40" s="4"/>
      <c r="B40" s="1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1"/>
      <c r="U40" s="11"/>
      <c r="V40" s="2"/>
    </row>
    <row r="41" spans="1:22" x14ac:dyDescent="0.25">
      <c r="A41" s="4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1"/>
      <c r="U41" s="11"/>
      <c r="V41" s="2"/>
    </row>
    <row r="42" spans="1:22" x14ac:dyDescent="0.25">
      <c r="A42" s="4"/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1"/>
      <c r="U42" s="11"/>
      <c r="V42" s="2"/>
    </row>
    <row r="43" spans="1:22" x14ac:dyDescent="0.25">
      <c r="A43" s="4"/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1"/>
      <c r="U43" s="11"/>
      <c r="V43" s="2"/>
    </row>
    <row r="44" spans="1:22" x14ac:dyDescent="0.25">
      <c r="A44" s="4"/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1"/>
      <c r="U44" s="11"/>
      <c r="V44" s="2"/>
    </row>
    <row r="45" spans="1:22" x14ac:dyDescent="0.25">
      <c r="A45" s="4"/>
      <c r="B45" s="1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1"/>
      <c r="U45" s="11"/>
      <c r="V45" s="2"/>
    </row>
    <row r="46" spans="1:22" x14ac:dyDescent="0.25">
      <c r="A46" s="4"/>
      <c r="B46" s="1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1"/>
      <c r="U46" s="11"/>
      <c r="V46" s="2"/>
    </row>
    <row r="47" spans="1:22" x14ac:dyDescent="0.25">
      <c r="A47" s="4"/>
      <c r="B47" s="10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1"/>
      <c r="U47" s="11"/>
      <c r="V47" s="2"/>
    </row>
    <row r="48" spans="1:22" x14ac:dyDescent="0.25">
      <c r="A48" s="4"/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1"/>
      <c r="U48" s="11"/>
      <c r="V48" s="2"/>
    </row>
    <row r="49" spans="1:22" x14ac:dyDescent="0.25">
      <c r="A49" s="4"/>
      <c r="B49" s="10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1"/>
      <c r="U49" s="11"/>
      <c r="V49" s="2"/>
    </row>
    <row r="50" spans="1:22" x14ac:dyDescent="0.25">
      <c r="A50" s="4"/>
      <c r="B50" s="10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1"/>
      <c r="U50" s="11"/>
      <c r="V50" s="2"/>
    </row>
    <row r="51" spans="1:22" x14ac:dyDescent="0.25">
      <c r="A51" s="4"/>
      <c r="B51" s="1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1"/>
      <c r="U51" s="11"/>
      <c r="V51" s="2"/>
    </row>
    <row r="52" spans="1:22" x14ac:dyDescent="0.25">
      <c r="A52" s="4"/>
      <c r="B52" s="1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1"/>
      <c r="U52" s="11"/>
      <c r="V52" s="2"/>
    </row>
    <row r="53" spans="1:22" x14ac:dyDescent="0.25">
      <c r="A53" s="4"/>
      <c r="B53" s="10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1"/>
      <c r="U53" s="11"/>
      <c r="V53" s="2"/>
    </row>
    <row r="54" spans="1:22" x14ac:dyDescent="0.25">
      <c r="A54" s="4"/>
      <c r="B54" s="10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1"/>
      <c r="U54" s="11"/>
      <c r="V54" s="2"/>
    </row>
    <row r="55" spans="1:22" x14ac:dyDescent="0.25">
      <c r="A55" s="4"/>
      <c r="B55" s="10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1"/>
      <c r="U55" s="11"/>
      <c r="V55" s="2"/>
    </row>
    <row r="56" spans="1:22" x14ac:dyDescent="0.25">
      <c r="A56" s="4"/>
      <c r="B56" s="10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1"/>
      <c r="U56" s="11"/>
      <c r="V56" s="2"/>
    </row>
    <row r="57" spans="1:22" x14ac:dyDescent="0.25">
      <c r="A57" s="4"/>
      <c r="B57" s="1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1"/>
      <c r="U57" s="11"/>
      <c r="V57" s="2"/>
    </row>
    <row r="58" spans="1:22" x14ac:dyDescent="0.25">
      <c r="A58" s="4"/>
      <c r="B58" s="10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1"/>
      <c r="U58" s="11"/>
      <c r="V58" s="2"/>
    </row>
    <row r="59" spans="1:22" x14ac:dyDescent="0.25">
      <c r="A59" s="4"/>
      <c r="B59" s="1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1"/>
      <c r="U59" s="11"/>
      <c r="V59" s="2"/>
    </row>
    <row r="60" spans="1:22" x14ac:dyDescent="0.25">
      <c r="A60" s="4"/>
      <c r="B60" s="1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1"/>
      <c r="U60" s="11"/>
      <c r="V60" s="2"/>
    </row>
    <row r="61" spans="1:22" x14ac:dyDescent="0.25">
      <c r="A61" s="4"/>
      <c r="B61" s="1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1"/>
      <c r="U61" s="11"/>
      <c r="V61" s="2"/>
    </row>
    <row r="62" spans="1:22" x14ac:dyDescent="0.25">
      <c r="A62" s="4"/>
      <c r="B62" s="10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1"/>
      <c r="U62" s="11"/>
      <c r="V62" s="2"/>
    </row>
    <row r="63" spans="1:22" x14ac:dyDescent="0.25">
      <c r="A63" s="4"/>
      <c r="B63" s="10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1"/>
      <c r="U63" s="11"/>
      <c r="V63" s="2"/>
    </row>
    <row r="64" spans="1:22" x14ac:dyDescent="0.25">
      <c r="A64" s="4"/>
      <c r="B64" s="10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1"/>
      <c r="U64" s="11"/>
      <c r="V64" s="2"/>
    </row>
    <row r="65" spans="1:22" x14ac:dyDescent="0.25">
      <c r="A65" s="4"/>
      <c r="B65" s="1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1"/>
      <c r="U65" s="11"/>
      <c r="V65" s="2"/>
    </row>
    <row r="66" spans="1:22" x14ac:dyDescent="0.25">
      <c r="A66" s="4"/>
      <c r="B66" s="10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1"/>
      <c r="U66" s="11"/>
      <c r="V66" s="2"/>
    </row>
    <row r="67" spans="1:22" x14ac:dyDescent="0.25">
      <c r="A67" s="4"/>
      <c r="B67" s="10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1"/>
      <c r="U67" s="11"/>
      <c r="V67" s="2"/>
    </row>
    <row r="68" spans="1:22" x14ac:dyDescent="0.25">
      <c r="A68" s="4"/>
      <c r="B68" s="10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1"/>
      <c r="U68" s="11"/>
      <c r="V68" s="2"/>
    </row>
    <row r="69" spans="1:22" x14ac:dyDescent="0.25">
      <c r="A69" s="4"/>
      <c r="B69" s="10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1"/>
      <c r="U69" s="11"/>
      <c r="V69" s="2"/>
    </row>
    <row r="70" spans="1:22" x14ac:dyDescent="0.25">
      <c r="A70" s="4"/>
      <c r="B70" s="1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1"/>
      <c r="U70" s="11"/>
      <c r="V70" s="2"/>
    </row>
    <row r="71" spans="1:22" x14ac:dyDescent="0.25">
      <c r="A71" s="4"/>
      <c r="B71" s="10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1"/>
      <c r="U71" s="11"/>
      <c r="V71" s="2"/>
    </row>
    <row r="72" spans="1:22" x14ac:dyDescent="0.25">
      <c r="A72" s="4"/>
      <c r="B72" s="10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1"/>
      <c r="U72" s="11"/>
      <c r="V72" s="2"/>
    </row>
    <row r="73" spans="1:22" x14ac:dyDescent="0.25">
      <c r="A73" s="4"/>
      <c r="B73" s="10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1"/>
      <c r="U73" s="11"/>
      <c r="V73" s="2"/>
    </row>
    <row r="74" spans="1:22" x14ac:dyDescent="0.25">
      <c r="A74" s="4"/>
      <c r="B74" s="10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1"/>
      <c r="U74" s="11"/>
      <c r="V74" s="2"/>
    </row>
    <row r="75" spans="1:22" x14ac:dyDescent="0.25">
      <c r="A75" s="4"/>
      <c r="B75" s="10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1"/>
      <c r="U75" s="11"/>
      <c r="V75" s="2"/>
    </row>
    <row r="76" spans="1:22" x14ac:dyDescent="0.25">
      <c r="A76" s="4"/>
      <c r="B76" s="10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1"/>
      <c r="U76" s="11"/>
      <c r="V76" s="2"/>
    </row>
    <row r="77" spans="1:22" x14ac:dyDescent="0.25">
      <c r="A77" s="4"/>
      <c r="B77" s="10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1"/>
      <c r="U77" s="11"/>
      <c r="V77" s="2"/>
    </row>
    <row r="78" spans="1:22" x14ac:dyDescent="0.25">
      <c r="A78" s="4"/>
      <c r="B78" s="10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1"/>
      <c r="U78" s="11"/>
      <c r="V78" s="2"/>
    </row>
    <row r="79" spans="1:22" x14ac:dyDescent="0.25">
      <c r="A79" s="4"/>
      <c r="B79" s="10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1"/>
      <c r="U79" s="11"/>
      <c r="V79" s="2"/>
    </row>
    <row r="80" spans="1:22" x14ac:dyDescent="0.25">
      <c r="A80" s="4"/>
      <c r="B80" s="1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1"/>
      <c r="U80" s="11"/>
      <c r="V80" s="2"/>
    </row>
    <row r="81" spans="1:22" x14ac:dyDescent="0.25">
      <c r="A81" s="4"/>
      <c r="B81" s="1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1"/>
      <c r="U81" s="11"/>
      <c r="V81" s="2"/>
    </row>
    <row r="82" spans="1:22" x14ac:dyDescent="0.25">
      <c r="A82" s="4"/>
      <c r="B82" s="10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1"/>
      <c r="U82" s="11"/>
      <c r="V82" s="2"/>
    </row>
    <row r="83" spans="1:22" x14ac:dyDescent="0.25">
      <c r="A83" s="4"/>
      <c r="B83" s="10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1"/>
      <c r="U83" s="11"/>
      <c r="V83" s="2"/>
    </row>
    <row r="84" spans="1:22" x14ac:dyDescent="0.25">
      <c r="A84" s="4"/>
      <c r="B84" s="10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1"/>
      <c r="U84" s="11"/>
      <c r="V84" s="2"/>
    </row>
    <row r="85" spans="1:22" x14ac:dyDescent="0.25">
      <c r="A85" s="4"/>
      <c r="B85" s="10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1"/>
      <c r="U85" s="11"/>
      <c r="V85" s="2"/>
    </row>
    <row r="86" spans="1:22" x14ac:dyDescent="0.25">
      <c r="A86" s="4"/>
      <c r="B86" s="10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1"/>
      <c r="U86" s="11"/>
      <c r="V86" s="2"/>
    </row>
    <row r="87" spans="1:22" x14ac:dyDescent="0.25">
      <c r="A87" s="4"/>
      <c r="B87" s="10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1"/>
      <c r="U87" s="11"/>
      <c r="V87" s="2"/>
    </row>
    <row r="88" spans="1:22" x14ac:dyDescent="0.25">
      <c r="A88" s="4"/>
      <c r="B88" s="10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1"/>
      <c r="U88" s="11"/>
      <c r="V88" s="2"/>
    </row>
    <row r="89" spans="1:22" x14ac:dyDescent="0.25">
      <c r="A89" s="4"/>
      <c r="B89" s="10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1"/>
      <c r="U89" s="11"/>
      <c r="V89" s="2"/>
    </row>
    <row r="90" spans="1:22" x14ac:dyDescent="0.25">
      <c r="A90" s="4"/>
      <c r="B90" s="1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1"/>
      <c r="U90" s="11"/>
      <c r="V90" s="2"/>
    </row>
    <row r="91" spans="1:22" x14ac:dyDescent="0.25">
      <c r="A91" s="4"/>
      <c r="B91" s="1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1"/>
      <c r="U91" s="11"/>
      <c r="V91" s="2"/>
    </row>
    <row r="92" spans="1:22" x14ac:dyDescent="0.25">
      <c r="A92" s="4"/>
      <c r="B92" s="10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1"/>
      <c r="U92" s="11"/>
      <c r="V92" s="2"/>
    </row>
    <row r="93" spans="1:22" x14ac:dyDescent="0.25">
      <c r="A93" s="4"/>
      <c r="B93" s="10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1"/>
      <c r="U93" s="11"/>
      <c r="V93" s="2"/>
    </row>
    <row r="94" spans="1:22" x14ac:dyDescent="0.25">
      <c r="A94" s="4"/>
      <c r="B94" s="10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1"/>
      <c r="U94" s="11"/>
      <c r="V94" s="2"/>
    </row>
    <row r="95" spans="1:22" x14ac:dyDescent="0.25">
      <c r="A95" s="4"/>
      <c r="B95" s="10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1"/>
      <c r="U95" s="11"/>
      <c r="V95" s="2"/>
    </row>
    <row r="96" spans="1:22" x14ac:dyDescent="0.25">
      <c r="A96" s="4"/>
      <c r="B96" s="10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1"/>
      <c r="U96" s="11"/>
      <c r="V96" s="2"/>
    </row>
    <row r="97" spans="1:22" x14ac:dyDescent="0.25">
      <c r="A97" s="4"/>
      <c r="B97" s="10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1"/>
      <c r="U97" s="11"/>
      <c r="V97" s="2"/>
    </row>
    <row r="98" spans="1:22" x14ac:dyDescent="0.25">
      <c r="A98" s="4"/>
      <c r="B98" s="10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1"/>
      <c r="U98" s="11"/>
      <c r="V98" s="2"/>
    </row>
    <row r="99" spans="1:22" x14ac:dyDescent="0.25">
      <c r="A99" s="4"/>
      <c r="B99" s="10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1"/>
      <c r="U99" s="11"/>
      <c r="V99" s="2"/>
    </row>
    <row r="100" spans="1:22" x14ac:dyDescent="0.25">
      <c r="A100" s="4"/>
      <c r="B100" s="1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1"/>
      <c r="U100" s="11"/>
      <c r="V100" s="2"/>
    </row>
    <row r="101" spans="1:22" x14ac:dyDescent="0.25">
      <c r="A101" s="4"/>
      <c r="B101" s="10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1"/>
      <c r="U101" s="11"/>
      <c r="V101" s="2"/>
    </row>
    <row r="102" spans="1:22" x14ac:dyDescent="0.25">
      <c r="A102" s="4"/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1"/>
      <c r="U102" s="11"/>
      <c r="V102" s="2"/>
    </row>
    <row r="103" spans="1:22" x14ac:dyDescent="0.25">
      <c r="A103" s="4"/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1"/>
      <c r="U103" s="11"/>
      <c r="V103" s="2"/>
    </row>
    <row r="104" spans="1:22" x14ac:dyDescent="0.25">
      <c r="A104" s="4"/>
      <c r="B104" s="10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1"/>
      <c r="U104" s="11"/>
      <c r="V104" s="2"/>
    </row>
    <row r="105" spans="1:22" x14ac:dyDescent="0.25">
      <c r="A105" s="4"/>
      <c r="B105" s="10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1"/>
      <c r="U105" s="11"/>
    </row>
  </sheetData>
  <dataValidations count="1">
    <dataValidation type="list" showInputMessage="1" showErrorMessage="1" sqref="A2" xr:uid="{2139FB66-73B6-450B-B4AD-92E7AD176F25}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112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"LNG Imports into "&amp;$A$2&amp;" (GWh/day)"</f>
        <v>LNG Imports into  (GWh/day)</v>
      </c>
      <c r="B3" s="2"/>
      <c r="C3" s="2"/>
      <c r="D3" s="3">
        <f>SUMIF($C$14:$C$112,$A$2,D$14:D$112)</f>
        <v>0</v>
      </c>
      <c r="E3" s="3">
        <f t="shared" ref="E3:T3" si="0">SUMIF($C$14:$C$112,$A$2,E$14:E$112)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"LNG Imports through "&amp;$A$6&amp;" (GWh/day)"</f>
        <v>LNG Imports through  (GWh/day)</v>
      </c>
      <c r="B7" s="2"/>
      <c r="C7" s="2"/>
      <c r="D7" s="3">
        <f>SUMIF($B$14:$B$112,$A$6,D$14:D$112)</f>
        <v>0</v>
      </c>
      <c r="E7" s="3">
        <f t="shared" ref="E7:T7" si="1">SUMIF($B$14:$B$112,$A$6,E$14:E$112)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"LNG Imports on "&amp;$A$10&amp;" (GWh/day)"</f>
        <v>LNG Imports on  (GWh/day)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8"/>
      <c r="V13" s="8"/>
      <c r="W13" s="2"/>
    </row>
    <row r="14" spans="1:23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2"/>
    </row>
    <row r="15" spans="1:23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2"/>
    </row>
    <row r="16" spans="1:23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7"/>
      <c r="W16" s="2"/>
    </row>
    <row r="17" spans="1:23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</vt:lpstr>
      <vt:lpstr>Demand</vt:lpstr>
      <vt:lpstr>Production</vt:lpstr>
      <vt:lpstr>Supply Mix</vt:lpstr>
      <vt:lpstr>Piped Imports</vt:lpstr>
      <vt:lpstr>Piped Exports</vt:lpstr>
      <vt:lpstr>Storage Volumes</vt:lpstr>
      <vt:lpstr>Storage Levels</vt:lpstr>
      <vt:lpstr>LNG</vt:lpstr>
      <vt:lpstr>Connections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2021-11-09T09:53:50Z</dcterms:modified>
</cp:coreProperties>
</file>