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flo\code\freichel\gasmarketmodel\gasmarketmodel\data\outputs\"/>
    </mc:Choice>
  </mc:AlternateContent>
  <xr:revisionPtr revIDLastSave="0" documentId="13_ncr:1_{CAE0144A-4A6D-4DE7-9EB4-9CCC909FAD1B}" xr6:coauthVersionLast="47" xr6:coauthVersionMax="47" xr10:uidLastSave="{00000000-0000-0000-0000-000000000000}"/>
  <bookViews>
    <workbookView xWindow="-120" yWindow="-120" windowWidth="29040" windowHeight="15990" firstSheet="1" activeTab="10" xr2:uid="{00000000-000D-0000-FFFF-FFFF00000000}"/>
  </bookViews>
  <sheets>
    <sheet name="Scenario" sheetId="7" r:id="rId1"/>
    <sheet name="Demand" sheetId="1" r:id="rId2"/>
    <sheet name="Production" sheetId="2" r:id="rId3"/>
    <sheet name="Supply Mix" sheetId="9" r:id="rId4"/>
    <sheet name="Piped Imports" sheetId="6" r:id="rId5"/>
    <sheet name="Piped Exports" sheetId="11" r:id="rId6"/>
    <sheet name="Storage Volumes" sheetId="13" r:id="rId7"/>
    <sheet name="Storage Levels" sheetId="14" r:id="rId8"/>
    <sheet name="LNG" sheetId="3" r:id="rId9"/>
    <sheet name="Connections" sheetId="8" r:id="rId10"/>
    <sheet name="Price" sheetId="4" r:id="rId11"/>
    <sheet name="Mapping" sheetId="10" r:id="rId12"/>
  </sheets>
  <definedNames>
    <definedName name="D_CONNECTION_NAME" localSheetId="9">OFFSET(Connections!$A$18,0,0,COUNTA(Connections!$A$18:$A$116))</definedName>
    <definedName name="D_DESTINATION" localSheetId="9">OFFSET(Connections!$C$18,0,0,COUNTA(Connections!$C$18:$C$116))</definedName>
    <definedName name="D_DESTINATION" localSheetId="5">OFFSET('Piped Exports'!$B$18,0,0,COUNTA('Piped Exports'!$B$18:$B$116))</definedName>
    <definedName name="D_LNG_NAME" localSheetId="8">OFFSET(LNG!$A$14,0,0,COUNTA(LNG!$A$14:$A$112))</definedName>
    <definedName name="D_ORIGIN" localSheetId="9">OFFSET(Connections!$B$18,0,0,COUNTA(Connections!$B$18:$B$116))</definedName>
    <definedName name="D_ORIGIN" localSheetId="4">OFFSET('Piped Imports'!$B$18,0,0,COUNTA('Piped Imports'!$B$18:$B$116))</definedName>
    <definedName name="D_PIPED_NAME" localSheetId="5">OFFSET('Piped Exports'!$A$18,0,0,COUNTA('Piped Exports'!$A$18:$A$116))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8">OFFSET(LNG!$C$14,0,0,COUNTA(LNG!$C$14:$C$112))</definedName>
    <definedName name="D_REGION" localSheetId="5">OFFSET('Piped Exports'!$C$18,0,0,COUNTA('Piped Exports'!$C$18:$C$116))</definedName>
    <definedName name="D_REGION" localSheetId="4">OFFSET('Piped Imports'!$C$18,0,0,COUNTA('Piped Imports'!$C$18:$C$116))</definedName>
    <definedName name="D_REGION" localSheetId="10">OFFSET(Price!$A$6,0,0,COUNTA(Price!$A$6:$A$104))</definedName>
    <definedName name="D_REGION" localSheetId="2">OFFSET(Production!$A$6,0,0,COUNTA(Production!$A$6:$A$104))</definedName>
    <definedName name="D_REGION" localSheetId="7">OFFSET('Storage Levels'!$A$7,0,0,COUNTA('Storage Levels'!$A$7:$A$105))</definedName>
    <definedName name="D_REGION" localSheetId="6">OFFSET('Storage Volumes'!$A$6,0,0,COUNTA('Storage Volumes'!$A$6:$A$104))</definedName>
    <definedName name="D_REGION" localSheetId="3">OFFSET('Supply Mix'!$A$19,0,0,COUNTA('Supply Mix'!$A$19:$A$117))</definedName>
    <definedName name="D_TERMINAL" localSheetId="8">OFFSET(LNG!$B$14,0,0,COUNTA(LNG!$B$14:$B$112))</definedName>
    <definedName name="D_TYPE" localSheetId="3">OFFSET('Supply Mix'!$B$19,0,0,COUNTA('Supply Mix'!$B$19:$B$119))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4" l="1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C4" i="14"/>
  <c r="A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3"/>
  <c r="A10" i="9"/>
  <c r="S10" i="9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15" i="8"/>
  <c r="A11" i="8"/>
  <c r="A7" i="8"/>
  <c r="A3" i="8"/>
  <c r="A11" i="3"/>
  <c r="A7" i="3"/>
  <c r="A3" i="3"/>
  <c r="A15" i="11"/>
  <c r="A11" i="11"/>
  <c r="A7" i="11"/>
  <c r="A3" i="11"/>
  <c r="A15" i="6"/>
  <c r="A11" i="6"/>
  <c r="A7" i="6"/>
  <c r="A3" i="6"/>
  <c r="A15" i="9"/>
  <c r="A3" i="9"/>
  <c r="A3" i="2"/>
  <c r="A3" i="1"/>
  <c r="A7" i="9"/>
  <c r="I7" i="9" s="1"/>
  <c r="A8" i="9"/>
  <c r="C8" i="9" s="1"/>
  <c r="A9" i="9"/>
  <c r="G9" i="9" s="1"/>
  <c r="A11" i="9"/>
  <c r="S11" i="9" s="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5" i="9"/>
  <c r="C5" i="9" s="1"/>
  <c r="A6" i="9"/>
  <c r="J6" i="9" s="1"/>
  <c r="H8" i="9"/>
  <c r="A4" i="9"/>
  <c r="G4" i="9" s="1"/>
  <c r="B3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D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7" i="6"/>
  <c r="D3" i="6"/>
  <c r="D15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1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3" i="3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D10" i="9" l="1"/>
  <c r="L10" i="9"/>
  <c r="E10" i="9"/>
  <c r="M10" i="9"/>
  <c r="F10" i="9"/>
  <c r="N10" i="9"/>
  <c r="G10" i="9"/>
  <c r="O10" i="9"/>
  <c r="H10" i="9"/>
  <c r="P10" i="9"/>
  <c r="I10" i="9"/>
  <c r="Q10" i="9"/>
  <c r="J10" i="9"/>
  <c r="R10" i="9"/>
  <c r="C10" i="9"/>
  <c r="K10" i="9"/>
  <c r="L11" i="9"/>
  <c r="P11" i="9"/>
  <c r="D11" i="9"/>
  <c r="H11" i="9"/>
  <c r="E11" i="9"/>
  <c r="I11" i="9"/>
  <c r="M11" i="9"/>
  <c r="Q11" i="9"/>
  <c r="C11" i="9"/>
  <c r="F11" i="9"/>
  <c r="J11" i="9"/>
  <c r="N11" i="9"/>
  <c r="R11" i="9"/>
  <c r="C9" i="9"/>
  <c r="C4" i="9"/>
  <c r="G11" i="9"/>
  <c r="K11" i="9"/>
  <c r="O11" i="9"/>
  <c r="D9" i="9"/>
  <c r="N4" i="9"/>
  <c r="G8" i="9"/>
  <c r="O8" i="9"/>
  <c r="R5" i="9"/>
  <c r="E4" i="9"/>
  <c r="F8" i="9"/>
  <c r="N9" i="9"/>
  <c r="P7" i="9"/>
  <c r="M9" i="9"/>
  <c r="O7" i="9"/>
  <c r="F4" i="9"/>
  <c r="F9" i="9"/>
  <c r="H7" i="9"/>
  <c r="E9" i="9"/>
  <c r="G7" i="9"/>
  <c r="M4" i="9"/>
  <c r="N8" i="9"/>
  <c r="J5" i="9"/>
  <c r="I5" i="9"/>
  <c r="L4" i="9"/>
  <c r="D4" i="9"/>
  <c r="L9" i="9"/>
  <c r="M8" i="9"/>
  <c r="E8" i="9"/>
  <c r="N7" i="9"/>
  <c r="F7" i="9"/>
  <c r="O6" i="9"/>
  <c r="G6" i="9"/>
  <c r="P5" i="9"/>
  <c r="H5" i="9"/>
  <c r="Q5" i="9"/>
  <c r="S4" i="9"/>
  <c r="K4" i="9"/>
  <c r="S9" i="9"/>
  <c r="K9" i="9"/>
  <c r="L8" i="9"/>
  <c r="D8" i="9"/>
  <c r="M7" i="9"/>
  <c r="E7" i="9"/>
  <c r="N6" i="9"/>
  <c r="F6" i="9"/>
  <c r="O5" i="9"/>
  <c r="G5" i="9"/>
  <c r="H6" i="9"/>
  <c r="R4" i="9"/>
  <c r="J4" i="9"/>
  <c r="R9" i="9"/>
  <c r="J9" i="9"/>
  <c r="S8" i="9"/>
  <c r="K8" i="9"/>
  <c r="L7" i="9"/>
  <c r="D7" i="9"/>
  <c r="M6" i="9"/>
  <c r="E6" i="9"/>
  <c r="N5" i="9"/>
  <c r="F5" i="9"/>
  <c r="I6" i="9"/>
  <c r="P6" i="9"/>
  <c r="Q4" i="9"/>
  <c r="I4" i="9"/>
  <c r="Q9" i="9"/>
  <c r="I9" i="9"/>
  <c r="R8" i="9"/>
  <c r="J8" i="9"/>
  <c r="S7" i="9"/>
  <c r="K7" i="9"/>
  <c r="C7" i="9"/>
  <c r="L6" i="9"/>
  <c r="D6" i="9"/>
  <c r="M5" i="9"/>
  <c r="E5" i="9"/>
  <c r="Q6" i="9"/>
  <c r="P4" i="9"/>
  <c r="H4" i="9"/>
  <c r="P9" i="9"/>
  <c r="H9" i="9"/>
  <c r="Q8" i="9"/>
  <c r="I8" i="9"/>
  <c r="R7" i="9"/>
  <c r="J7" i="9"/>
  <c r="S6" i="9"/>
  <c r="K6" i="9"/>
  <c r="C6" i="9"/>
  <c r="L5" i="9"/>
  <c r="D5" i="9"/>
  <c r="O4" i="9"/>
  <c r="O9" i="9"/>
  <c r="P8" i="9"/>
  <c r="Q7" i="9"/>
  <c r="R6" i="9"/>
  <c r="S5" i="9"/>
  <c r="K5" i="9"/>
</calcChain>
</file>

<file path=xl/sharedStrings.xml><?xml version="1.0" encoding="utf-8"?>
<sst xmlns="http://schemas.openxmlformats.org/spreadsheetml/2006/main" count="56" uniqueCount="25">
  <si>
    <t>Select Region:</t>
  </si>
  <si>
    <t>Region</t>
  </si>
  <si>
    <t>Terminal</t>
  </si>
  <si>
    <t>Select Terminal:</t>
  </si>
  <si>
    <t>Importer</t>
  </si>
  <si>
    <t>Select Importer:</t>
  </si>
  <si>
    <t>Name</t>
  </si>
  <si>
    <t>Select Name:</t>
  </si>
  <si>
    <t>Select Origin:</t>
  </si>
  <si>
    <t>Scenario:</t>
  </si>
  <si>
    <t>Select Destination:</t>
  </si>
  <si>
    <t>Type</t>
  </si>
  <si>
    <t>Select Type:</t>
  </si>
  <si>
    <t>Production</t>
  </si>
  <si>
    <t>Piped Imports</t>
  </si>
  <si>
    <t>LNG Imports</t>
  </si>
  <si>
    <t>Imports</t>
  </si>
  <si>
    <t>Exports</t>
  </si>
  <si>
    <t>Demand</t>
  </si>
  <si>
    <t>Master</t>
  </si>
  <si>
    <t>Select Exporter:</t>
  </si>
  <si>
    <t>Exporter</t>
  </si>
  <si>
    <t>Piped Exports</t>
  </si>
  <si>
    <t>Storage</t>
  </si>
  <si>
    <t>WGV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</si>
</sst>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11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/>
    <xf numFmtId="0" fontId="1" fillId="2" borderId="1" xfId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4" fontId="0" fillId="3" borderId="2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97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Demand!$A$3</c:f>
          <c:strCache>
            <c:ptCount val="1"/>
            <c:pt idx="0">
              <c:v>Demand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Demand  (GWh/day)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Demand!$B$5:$R$5</c:f>
              <c:numCache>
                <c:formatCode>General</c:formatCode>
                <c:ptCount val="17"/>
              </c:numCache>
            </c:numRef>
          </c:cat>
          <c:val>
            <c:numRef>
              <c:f>Demand!$B$3:$R$3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449F-876B-D04BBFA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Exports'!$A$15</c:f>
          <c:strCache>
            <c:ptCount val="1"/>
            <c:pt idx="0">
              <c:v>Total Piped Exports to 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B-47E2-9440-27219A0F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Volumes'!$A$3</c:f>
          <c:strCache>
            <c:ptCount val="1"/>
            <c:pt idx="0">
              <c:v>Storage Withdrawals (pos.) or Injections (neg.)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Volumes'!$A$3</c:f>
              <c:strCache>
                <c:ptCount val="1"/>
                <c:pt idx="0">
                  <c:v>Storage Withdrawals (pos.) or Injections (neg.)  (GWh/day)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'Storage Volumes'!$B$5:$R$5</c:f>
              <c:numCache>
                <c:formatCode>General</c:formatCode>
                <c:ptCount val="17"/>
              </c:numCache>
            </c:numRef>
          </c:cat>
          <c:val>
            <c:numRef>
              <c:f>'Storage Volumes'!$B$3:$R$3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058-81BD-90A2E79D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Levels'!$A$3</c:f>
          <c:strCache>
            <c:ptCount val="1"/>
            <c:pt idx="0">
              <c:v>Storage Levels for  (GWh)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Levels'!$A$3</c:f>
              <c:strCache>
                <c:ptCount val="1"/>
                <c:pt idx="0">
                  <c:v>Storage Levels for  (GWh)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Levels'!$C$3:$S$3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4-491A-8ADF-2C873A107E3F}"/>
            </c:ext>
          </c:extLst>
        </c:ser>
        <c:ser>
          <c:idx val="1"/>
          <c:order val="1"/>
          <c:tx>
            <c:v>WGV</c:v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4-491A-8ADF-2C873A10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LNG!$A$3</c:f>
          <c:strCache>
            <c:ptCount val="1"/>
            <c:pt idx="0">
              <c:v>LNG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LNG!$A$3</c:f>
              <c:strCache>
                <c:ptCount val="1"/>
                <c:pt idx="0">
                  <c:v>LNG Imports into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9-4B75-94FD-97072E13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LNG!$A$7</c:f>
          <c:strCache>
            <c:ptCount val="1"/>
            <c:pt idx="0">
              <c:v>LNG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464B-9C0A-4C91920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LNG!$A$11</c:f>
          <c:strCache>
            <c:ptCount val="1"/>
            <c:pt idx="0">
              <c:v>LNG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B-45C1-A67E-7FE13493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Connections!$A$3</c:f>
          <c:strCache>
            <c:ptCount val="1"/>
            <c:pt idx="0">
              <c:v>Total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Connections!$A$3</c:f>
              <c:strCache>
                <c:ptCount val="1"/>
                <c:pt idx="0">
                  <c:v>Total Imports into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7-4E05-95C2-9C54CF9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Connections!$A$7</c:f>
          <c:strCache>
            <c:ptCount val="1"/>
            <c:pt idx="0">
              <c:v>Total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49D-A5C6-E1EA7131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Connections!$A$11</c:f>
          <c:strCache>
            <c:ptCount val="1"/>
            <c:pt idx="0">
              <c:v>Net Flows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48CD-9A6D-F9D4AFA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Connections!$A$15</c:f>
          <c:strCache>
            <c:ptCount val="1"/>
            <c:pt idx="0">
              <c:v>Net Flows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Connections!$D$15:$T$15</c:f>
              <c:numCache>
                <c:formatCode>General</c:formatCode>
                <c:ptCount val="17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4549-8031-24B2E0A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Production!$A$3</c:f>
          <c:strCache>
            <c:ptCount val="1"/>
            <c:pt idx="0">
              <c:v>Production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Production!$A$3</c:f>
              <c:strCache>
                <c:ptCount val="1"/>
                <c:pt idx="0">
                  <c:v>Production  (GWh/day)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Production!$B$5:$R$5</c:f>
              <c:numCache>
                <c:formatCode>General</c:formatCode>
                <c:ptCount val="17"/>
              </c:numCache>
            </c:numRef>
          </c:cat>
          <c:val>
            <c:numRef>
              <c:f>Production!$B$3:$R$3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F-41F9-A4DA-C2FCE4B9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Price!$A$3</c:f>
          <c:strCache>
            <c:ptCount val="1"/>
            <c:pt idx="0">
              <c:v>Market Prices  (EUR/MWh)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Market Prices  (EUR/MWh)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Price!$B$5:$R$5</c:f>
              <c:numCache>
                <c:formatCode>General</c:formatCode>
                <c:ptCount val="17"/>
              </c:numCache>
            </c:numRef>
          </c:cat>
          <c:val>
            <c:numRef>
              <c:f>Price!$B$3:$R$3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8C0-BDA5-0D537D2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Imports'!$A$3</c:f>
          <c:strCache>
            <c:ptCount val="1"/>
            <c:pt idx="0">
              <c:v>Piped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Imports'!$A$3</c:f>
              <c:strCache>
                <c:ptCount val="1"/>
                <c:pt idx="0">
                  <c:v>Piped Imports into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616-B4EC-4943300D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Imports'!$A$7</c:f>
          <c:strCache>
            <c:ptCount val="1"/>
            <c:pt idx="0">
              <c:v>Piped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01A-B2D2-D08145C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Imports'!$A$11</c:f>
          <c:strCache>
            <c:ptCount val="1"/>
            <c:pt idx="0">
              <c:v>Piped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E7B-B3D2-2E571706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Imports'!$A$15</c:f>
          <c:strCache>
            <c:ptCount val="1"/>
            <c:pt idx="0">
              <c:v>Total Piped Imports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490A-89A8-4653DF2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Exports'!$A$3</c:f>
          <c:strCache>
            <c:ptCount val="1"/>
            <c:pt idx="0">
              <c:v>Piped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Exports'!$A$3</c:f>
              <c:strCache>
                <c:ptCount val="1"/>
                <c:pt idx="0">
                  <c:v>Piped Exports from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1-4839-B40E-4D62AF57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Exports'!$A$7</c:f>
          <c:strCache>
            <c:ptCount val="1"/>
            <c:pt idx="0">
              <c:v>Piped Exports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4-4403-B252-86405C4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Exports'!$A$11</c:f>
          <c:strCache>
            <c:ptCount val="1"/>
            <c:pt idx="0">
              <c:v>Piped Exports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D-4E1C-BAFE-6AA40BAD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CB9A-3C65-44BD-9AA4-CC3798E5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AED44-2C67-4217-835B-4F136DAD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063E3-7C6A-4D7E-9BDB-AC1935A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4AA56-089A-430C-8CFF-4D8A2526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769D-616A-4C13-8D82-3465514D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CA910-7794-459F-BDA5-4CB3586B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21A31-1F34-4E83-88B1-E2BCDF9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C7D6F-C6E0-4FA8-AF0D-E1D3E5082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BA56-93CF-4F56-9D35-03A1D0CF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190499</xdr:rowOff>
    </xdr:from>
    <xdr:to>
      <xdr:col>19</xdr:col>
      <xdr:colOff>0</xdr:colOff>
      <xdr:row>4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F62A-D0EE-4D6E-98D2-B08EEA95E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92F5-8AA8-4331-8CA7-240C5908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D9E78-B103-462A-A9C4-B17F6B36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1092-D274-44FE-B1A0-11E6841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BF1-0BAD-4DD4-95FA-3F97B50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4AAB3-CE90-4BCE-A4F7-A41506BD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0C7C7-65C7-4FEF-9099-87E2E25A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F7F-008F-44A9-91BE-CF748E85067D}">
  <sheetPr>
    <tabColor theme="2"/>
  </sheetPr>
  <dimension ref="A1:B1"/>
  <sheetViews>
    <sheetView workbookViewId="0">
      <selection activeCell="B1" sqref="B1"/>
    </sheetView>
  </sheetViews>
  <sheetFormatPr defaultColWidth="9.140625" defaultRowHeight="15" x14ac:dyDescent="0.25"/>
  <cols>
    <col min="2" max="2" width="28.7109375" customWidth="1"/>
  </cols>
  <sheetData>
    <row r="1" spans="1:2" x14ac:dyDescent="0.25">
      <c r="A1" s="7" t="s">
        <v>9</v>
      </c>
      <c r="B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93D-73A0-43AE-B035-173A654709DF}">
  <sheetPr>
    <tabColor theme="7"/>
  </sheetPr>
  <dimension ref="A1:W116"/>
  <sheetViews>
    <sheetView topLeftCell="J16" workbookViewId="0">
      <selection activeCell="U18" sqref="U18:V116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"Total Imports into "&amp;$A$2&amp;" (GWh/day)"</f>
        <v>Total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"Total Exports from "&amp;$A$6&amp;" (GWh/day)"</f>
        <v>Total Exports from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"Net Flows on "&amp;$A$10&amp;" (GWh/day)"</f>
        <v>Net Flows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"Net Flows from "&amp;$A$14&amp;" to "&amp;$B$14&amp;" (GWh/day)"</f>
        <v>Net Flows from  to  (GWh/day)</v>
      </c>
      <c r="B15" s="2"/>
      <c r="C15" s="2"/>
      <c r="D15" s="6">
        <f>SUMIFS(D$18:D$116,$B$18:$B$116,$A$14,$C$18:$C$116,$B$14)-SUMIFS(D$18:D$116,$B$18:$B$116,$B$14,$C$18:$C$116,$A$14)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10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10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10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10"/>
    </row>
  </sheetData>
  <dataValidations count="3">
    <dataValidation type="list" showInputMessage="1" showErrorMessage="1" sqref="A2 B14" xr:uid="{54CAFA5E-04B4-472F-91D3-4502B87C2D0B}">
      <formula1>D_DESTINATION</formula1>
    </dataValidation>
    <dataValidation type="list" showInputMessage="1" showErrorMessage="1" sqref="A10" xr:uid="{2C49FEFD-0BCC-4E16-8E16-30B63328632E}">
      <formula1>D_CONNECTION_NAME</formula1>
    </dataValidation>
    <dataValidation type="list" showInputMessage="1" showErrorMessage="1" sqref="A6 A14" xr:uid="{73780B96-FCA7-4618-BCC2-A04D511DFBCA}">
      <formula1>D_ORIGIN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U104"/>
  <sheetViews>
    <sheetView tabSelected="1" topLeftCell="H1" workbookViewId="0">
      <selection activeCell="S6" sqref="S6:T104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"Market Prices "&amp;$A$2&amp;" (EUR/MWh)"</f>
        <v>Market Prices  (EUR/MWh)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00000000-0002-0000-0300-000000000000}">
      <formula1>D_REGION</formula1>
    </dataValidation>
  </dataValidation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040-3DA4-4419-99CD-732427DB1968}">
  <dimension ref="A1:B1"/>
  <sheetViews>
    <sheetView workbookViewId="0">
      <selection activeCell="A2" sqref="A2"/>
    </sheetView>
  </sheetViews>
  <sheetFormatPr defaultColWidth="9.140625" defaultRowHeight="15" x14ac:dyDescent="0.25"/>
  <cols>
    <col min="1" max="2" width="28.5703125" customWidth="1"/>
  </cols>
  <sheetData>
    <row r="1" spans="1:2" x14ac:dyDescent="0.25">
      <c r="A1" s="7" t="s">
        <v>19</v>
      </c>
      <c r="B1" s="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104"/>
  <sheetViews>
    <sheetView topLeftCell="A4" workbookViewId="0">
      <selection activeCell="S6" sqref="S6:T104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"Demand "&amp;$A$2&amp;" (GWh/day)"</f>
        <v>Demand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00000000-0002-0000-0000-000000000000}">
      <formula1>D_REGION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U104"/>
  <sheetViews>
    <sheetView workbookViewId="0">
      <selection activeCell="S6" sqref="S6:T104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"Production "&amp;$A$2&amp;" (GWh/day)"</f>
        <v>Production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00000000-0002-0000-0100-000000000000}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A31-43F2-408C-9672-5B66DDA5A392}">
  <sheetPr>
    <tabColor theme="5"/>
  </sheetPr>
  <dimension ref="A1:W116"/>
  <sheetViews>
    <sheetView topLeftCell="A16" workbookViewId="0">
      <selection activeCell="T18" sqref="T18:U116"/>
    </sheetView>
  </sheetViews>
  <sheetFormatPr defaultColWidth="9.140625" defaultRowHeight="15" outlineLevelRow="1" x14ac:dyDescent="0.25"/>
  <cols>
    <col min="1" max="2" width="28.5703125" customWidth="1"/>
    <col min="22" max="22" width="92.85546875" customWidth="1"/>
    <col min="23" max="23" width="102.570312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"Supply Mix for "&amp;$A$2&amp;" (GWh/day)"</f>
        <v>Supply Mix for  (GWh/day)</v>
      </c>
      <c r="B3" s="2" t="e">
        <f>MATCH($A$2,$A$18:$A$116,0)</f>
        <v>#N/A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  <c r="W3" s="2"/>
    </row>
    <row r="4" spans="1:23" hidden="1" outlineLevel="1" x14ac:dyDescent="0.25">
      <c r="A4" s="2" t="e">
        <f>MATCH($B4,$B$18:$B$116,0)-1</f>
        <v>#N/A</v>
      </c>
      <c r="B4" s="2" t="s">
        <v>13</v>
      </c>
      <c r="C4" s="3" t="e">
        <f>INDEX(C$18:C$116,MATCH($A$2,$A$18:$A$116,0)+$A4)</f>
        <v>#N/A</v>
      </c>
      <c r="D4" s="3" t="e">
        <f t="shared" ref="D4:S11" si="0">INDEX(D$18:D$116,MATCH($A$2,$A$18:$A$116,0)+$A4)</f>
        <v>#N/A</v>
      </c>
      <c r="E4" s="3" t="e">
        <f t="shared" si="0"/>
        <v>#N/A</v>
      </c>
      <c r="F4" s="3" t="e">
        <f t="shared" si="0"/>
        <v>#N/A</v>
      </c>
      <c r="G4" s="3" t="e">
        <f t="shared" si="0"/>
        <v>#N/A</v>
      </c>
      <c r="H4" s="3" t="e">
        <f t="shared" si="0"/>
        <v>#N/A</v>
      </c>
      <c r="I4" s="3" t="e">
        <f t="shared" si="0"/>
        <v>#N/A</v>
      </c>
      <c r="J4" s="3" t="e">
        <f t="shared" si="0"/>
        <v>#N/A</v>
      </c>
      <c r="K4" s="3" t="e">
        <f t="shared" si="0"/>
        <v>#N/A</v>
      </c>
      <c r="L4" s="3" t="e">
        <f t="shared" si="0"/>
        <v>#N/A</v>
      </c>
      <c r="M4" s="3" t="e">
        <f t="shared" si="0"/>
        <v>#N/A</v>
      </c>
      <c r="N4" s="3" t="e">
        <f t="shared" si="0"/>
        <v>#N/A</v>
      </c>
      <c r="O4" s="3" t="e">
        <f t="shared" si="0"/>
        <v>#N/A</v>
      </c>
      <c r="P4" s="3" t="e">
        <f t="shared" si="0"/>
        <v>#N/A</v>
      </c>
      <c r="Q4" s="3" t="e">
        <f t="shared" si="0"/>
        <v>#N/A</v>
      </c>
      <c r="R4" s="3" t="e">
        <f t="shared" si="0"/>
        <v>#N/A</v>
      </c>
      <c r="S4" s="3" t="e">
        <f t="shared" si="0"/>
        <v>#N/A</v>
      </c>
      <c r="T4" s="2"/>
      <c r="U4" s="2"/>
      <c r="V4" s="2"/>
      <c r="W4" s="2"/>
    </row>
    <row r="5" spans="1:23" hidden="1" outlineLevel="1" x14ac:dyDescent="0.25">
      <c r="A5" s="2" t="e">
        <f t="shared" ref="A5:A11" si="1">MATCH($B5,$B$18:$B$116,0)-1</f>
        <v>#N/A</v>
      </c>
      <c r="B5" s="2" t="s">
        <v>14</v>
      </c>
      <c r="C5" s="3" t="e">
        <f t="shared" ref="C5:C11" si="2">INDEX(C$18:C$116,MATCH($A$2,$A$18:$A$116,0)+$A5)</f>
        <v>#N/A</v>
      </c>
      <c r="D5" s="3" t="e">
        <f t="shared" si="0"/>
        <v>#N/A</v>
      </c>
      <c r="E5" s="3" t="e">
        <f t="shared" si="0"/>
        <v>#N/A</v>
      </c>
      <c r="F5" s="3" t="e">
        <f t="shared" si="0"/>
        <v>#N/A</v>
      </c>
      <c r="G5" s="3" t="e">
        <f t="shared" si="0"/>
        <v>#N/A</v>
      </c>
      <c r="H5" s="3" t="e">
        <f t="shared" si="0"/>
        <v>#N/A</v>
      </c>
      <c r="I5" s="3" t="e">
        <f t="shared" si="0"/>
        <v>#N/A</v>
      </c>
      <c r="J5" s="3" t="e">
        <f t="shared" si="0"/>
        <v>#N/A</v>
      </c>
      <c r="K5" s="3" t="e">
        <f t="shared" si="0"/>
        <v>#N/A</v>
      </c>
      <c r="L5" s="3" t="e">
        <f t="shared" si="0"/>
        <v>#N/A</v>
      </c>
      <c r="M5" s="3" t="e">
        <f t="shared" si="0"/>
        <v>#N/A</v>
      </c>
      <c r="N5" s="3" t="e">
        <f t="shared" si="0"/>
        <v>#N/A</v>
      </c>
      <c r="O5" s="3" t="e">
        <f t="shared" si="0"/>
        <v>#N/A</v>
      </c>
      <c r="P5" s="3" t="e">
        <f t="shared" si="0"/>
        <v>#N/A</v>
      </c>
      <c r="Q5" s="3" t="e">
        <f t="shared" si="0"/>
        <v>#N/A</v>
      </c>
      <c r="R5" s="3" t="e">
        <f t="shared" si="0"/>
        <v>#N/A</v>
      </c>
      <c r="S5" s="3" t="e">
        <f t="shared" si="0"/>
        <v>#N/A</v>
      </c>
      <c r="T5" s="2"/>
      <c r="U5" s="2"/>
      <c r="V5" s="2"/>
      <c r="W5" s="2"/>
    </row>
    <row r="6" spans="1:23" hidden="1" outlineLevel="1" x14ac:dyDescent="0.25">
      <c r="A6" s="2" t="e">
        <f t="shared" si="1"/>
        <v>#N/A</v>
      </c>
      <c r="B6" s="2" t="s">
        <v>22</v>
      </c>
      <c r="C6" s="3" t="e">
        <f t="shared" si="2"/>
        <v>#N/A</v>
      </c>
      <c r="D6" s="3" t="e">
        <f t="shared" si="0"/>
        <v>#N/A</v>
      </c>
      <c r="E6" s="3" t="e">
        <f t="shared" si="0"/>
        <v>#N/A</v>
      </c>
      <c r="F6" s="3" t="e">
        <f t="shared" si="0"/>
        <v>#N/A</v>
      </c>
      <c r="G6" s="3" t="e">
        <f t="shared" si="0"/>
        <v>#N/A</v>
      </c>
      <c r="H6" s="3" t="e">
        <f t="shared" si="0"/>
        <v>#N/A</v>
      </c>
      <c r="I6" s="3" t="e">
        <f t="shared" si="0"/>
        <v>#N/A</v>
      </c>
      <c r="J6" s="3" t="e">
        <f t="shared" si="0"/>
        <v>#N/A</v>
      </c>
      <c r="K6" s="3" t="e">
        <f t="shared" si="0"/>
        <v>#N/A</v>
      </c>
      <c r="L6" s="3" t="e">
        <f t="shared" si="0"/>
        <v>#N/A</v>
      </c>
      <c r="M6" s="3" t="e">
        <f t="shared" si="0"/>
        <v>#N/A</v>
      </c>
      <c r="N6" s="3" t="e">
        <f t="shared" si="0"/>
        <v>#N/A</v>
      </c>
      <c r="O6" s="3" t="e">
        <f t="shared" si="0"/>
        <v>#N/A</v>
      </c>
      <c r="P6" s="3" t="e">
        <f t="shared" si="0"/>
        <v>#N/A</v>
      </c>
      <c r="Q6" s="3" t="e">
        <f t="shared" si="0"/>
        <v>#N/A</v>
      </c>
      <c r="R6" s="3" t="e">
        <f t="shared" si="0"/>
        <v>#N/A</v>
      </c>
      <c r="S6" s="3" t="e">
        <f t="shared" si="0"/>
        <v>#N/A</v>
      </c>
      <c r="T6" s="2"/>
      <c r="U6" s="2"/>
      <c r="V6" s="2"/>
      <c r="W6" s="2"/>
    </row>
    <row r="7" spans="1:23" hidden="1" outlineLevel="1" x14ac:dyDescent="0.25">
      <c r="A7" s="2" t="e">
        <f t="shared" si="1"/>
        <v>#N/A</v>
      </c>
      <c r="B7" s="2" t="s">
        <v>15</v>
      </c>
      <c r="C7" s="3" t="e">
        <f t="shared" si="2"/>
        <v>#N/A</v>
      </c>
      <c r="D7" s="3" t="e">
        <f t="shared" si="0"/>
        <v>#N/A</v>
      </c>
      <c r="E7" s="3" t="e">
        <f t="shared" si="0"/>
        <v>#N/A</v>
      </c>
      <c r="F7" s="3" t="e">
        <f t="shared" si="0"/>
        <v>#N/A</v>
      </c>
      <c r="G7" s="3" t="e">
        <f t="shared" si="0"/>
        <v>#N/A</v>
      </c>
      <c r="H7" s="3" t="e">
        <f t="shared" si="0"/>
        <v>#N/A</v>
      </c>
      <c r="I7" s="3" t="e">
        <f t="shared" si="0"/>
        <v>#N/A</v>
      </c>
      <c r="J7" s="3" t="e">
        <f t="shared" si="0"/>
        <v>#N/A</v>
      </c>
      <c r="K7" s="3" t="e">
        <f t="shared" si="0"/>
        <v>#N/A</v>
      </c>
      <c r="L7" s="3" t="e">
        <f t="shared" si="0"/>
        <v>#N/A</v>
      </c>
      <c r="M7" s="3" t="e">
        <f t="shared" si="0"/>
        <v>#N/A</v>
      </c>
      <c r="N7" s="3" t="e">
        <f t="shared" si="0"/>
        <v>#N/A</v>
      </c>
      <c r="O7" s="3" t="e">
        <f t="shared" si="0"/>
        <v>#N/A</v>
      </c>
      <c r="P7" s="3" t="e">
        <f t="shared" si="0"/>
        <v>#N/A</v>
      </c>
      <c r="Q7" s="3" t="e">
        <f t="shared" si="0"/>
        <v>#N/A</v>
      </c>
      <c r="R7" s="3" t="e">
        <f t="shared" si="0"/>
        <v>#N/A</v>
      </c>
      <c r="S7" s="3" t="e">
        <f t="shared" si="0"/>
        <v>#N/A</v>
      </c>
      <c r="T7" s="2"/>
      <c r="U7" s="2"/>
      <c r="V7" s="2"/>
      <c r="W7" s="2"/>
    </row>
    <row r="8" spans="1:23" hidden="1" outlineLevel="1" x14ac:dyDescent="0.25">
      <c r="A8" s="2" t="e">
        <f t="shared" si="1"/>
        <v>#N/A</v>
      </c>
      <c r="B8" s="2" t="s">
        <v>16</v>
      </c>
      <c r="C8" s="3" t="e">
        <f t="shared" si="2"/>
        <v>#N/A</v>
      </c>
      <c r="D8" s="3" t="e">
        <f t="shared" si="0"/>
        <v>#N/A</v>
      </c>
      <c r="E8" s="3" t="e">
        <f t="shared" si="0"/>
        <v>#N/A</v>
      </c>
      <c r="F8" s="3" t="e">
        <f t="shared" si="0"/>
        <v>#N/A</v>
      </c>
      <c r="G8" s="3" t="e">
        <f t="shared" si="0"/>
        <v>#N/A</v>
      </c>
      <c r="H8" s="3" t="e">
        <f t="shared" si="0"/>
        <v>#N/A</v>
      </c>
      <c r="I8" s="3" t="e">
        <f t="shared" si="0"/>
        <v>#N/A</v>
      </c>
      <c r="J8" s="3" t="e">
        <f t="shared" si="0"/>
        <v>#N/A</v>
      </c>
      <c r="K8" s="3" t="e">
        <f t="shared" si="0"/>
        <v>#N/A</v>
      </c>
      <c r="L8" s="3" t="e">
        <f t="shared" si="0"/>
        <v>#N/A</v>
      </c>
      <c r="M8" s="3" t="e">
        <f t="shared" si="0"/>
        <v>#N/A</v>
      </c>
      <c r="N8" s="3" t="e">
        <f t="shared" si="0"/>
        <v>#N/A</v>
      </c>
      <c r="O8" s="3" t="e">
        <f t="shared" si="0"/>
        <v>#N/A</v>
      </c>
      <c r="P8" s="3" t="e">
        <f t="shared" si="0"/>
        <v>#N/A</v>
      </c>
      <c r="Q8" s="3" t="e">
        <f t="shared" si="0"/>
        <v>#N/A</v>
      </c>
      <c r="R8" s="3" t="e">
        <f t="shared" si="0"/>
        <v>#N/A</v>
      </c>
      <c r="S8" s="3" t="e">
        <f t="shared" si="0"/>
        <v>#N/A</v>
      </c>
      <c r="T8" s="2"/>
      <c r="U8" s="2"/>
      <c r="V8" s="2"/>
      <c r="W8" s="2"/>
    </row>
    <row r="9" spans="1:23" hidden="1" outlineLevel="1" x14ac:dyDescent="0.25">
      <c r="A9" s="2" t="e">
        <f t="shared" si="1"/>
        <v>#N/A</v>
      </c>
      <c r="B9" s="2" t="s">
        <v>17</v>
      </c>
      <c r="C9" s="3" t="e">
        <f t="shared" si="2"/>
        <v>#N/A</v>
      </c>
      <c r="D9" s="3" t="e">
        <f t="shared" si="0"/>
        <v>#N/A</v>
      </c>
      <c r="E9" s="3" t="e">
        <f t="shared" si="0"/>
        <v>#N/A</v>
      </c>
      <c r="F9" s="3" t="e">
        <f t="shared" si="0"/>
        <v>#N/A</v>
      </c>
      <c r="G9" s="3" t="e">
        <f t="shared" si="0"/>
        <v>#N/A</v>
      </c>
      <c r="H9" s="3" t="e">
        <f t="shared" si="0"/>
        <v>#N/A</v>
      </c>
      <c r="I9" s="3" t="e">
        <f t="shared" si="0"/>
        <v>#N/A</v>
      </c>
      <c r="J9" s="3" t="e">
        <f t="shared" si="0"/>
        <v>#N/A</v>
      </c>
      <c r="K9" s="3" t="e">
        <f t="shared" si="0"/>
        <v>#N/A</v>
      </c>
      <c r="L9" s="3" t="e">
        <f t="shared" si="0"/>
        <v>#N/A</v>
      </c>
      <c r="M9" s="3" t="e">
        <f t="shared" si="0"/>
        <v>#N/A</v>
      </c>
      <c r="N9" s="3" t="e">
        <f t="shared" si="0"/>
        <v>#N/A</v>
      </c>
      <c r="O9" s="3" t="e">
        <f t="shared" si="0"/>
        <v>#N/A</v>
      </c>
      <c r="P9" s="3" t="e">
        <f t="shared" si="0"/>
        <v>#N/A</v>
      </c>
      <c r="Q9" s="3" t="e">
        <f t="shared" si="0"/>
        <v>#N/A</v>
      </c>
      <c r="R9" s="3" t="e">
        <f t="shared" si="0"/>
        <v>#N/A</v>
      </c>
      <c r="S9" s="3" t="e">
        <f t="shared" si="0"/>
        <v>#N/A</v>
      </c>
      <c r="T9" s="2"/>
      <c r="U9" s="2"/>
      <c r="V9" s="2"/>
      <c r="W9" s="2"/>
    </row>
    <row r="10" spans="1:23" hidden="1" outlineLevel="1" x14ac:dyDescent="0.25">
      <c r="A10" s="2" t="e">
        <f t="shared" si="1"/>
        <v>#N/A</v>
      </c>
      <c r="B10" s="2" t="s">
        <v>23</v>
      </c>
      <c r="C10" s="3" t="e">
        <f t="shared" si="2"/>
        <v>#N/A</v>
      </c>
      <c r="D10" s="3" t="e">
        <f t="shared" si="0"/>
        <v>#N/A</v>
      </c>
      <c r="E10" s="3" t="e">
        <f t="shared" si="0"/>
        <v>#N/A</v>
      </c>
      <c r="F10" s="3" t="e">
        <f t="shared" si="0"/>
        <v>#N/A</v>
      </c>
      <c r="G10" s="3" t="e">
        <f t="shared" si="0"/>
        <v>#N/A</v>
      </c>
      <c r="H10" s="3" t="e">
        <f t="shared" si="0"/>
        <v>#N/A</v>
      </c>
      <c r="I10" s="3" t="e">
        <f t="shared" si="0"/>
        <v>#N/A</v>
      </c>
      <c r="J10" s="3" t="e">
        <f t="shared" si="0"/>
        <v>#N/A</v>
      </c>
      <c r="K10" s="3" t="e">
        <f t="shared" si="0"/>
        <v>#N/A</v>
      </c>
      <c r="L10" s="3" t="e">
        <f t="shared" si="0"/>
        <v>#N/A</v>
      </c>
      <c r="M10" s="3" t="e">
        <f t="shared" si="0"/>
        <v>#N/A</v>
      </c>
      <c r="N10" s="3" t="e">
        <f t="shared" si="0"/>
        <v>#N/A</v>
      </c>
      <c r="O10" s="3" t="e">
        <f t="shared" si="0"/>
        <v>#N/A</v>
      </c>
      <c r="P10" s="3" t="e">
        <f t="shared" si="0"/>
        <v>#N/A</v>
      </c>
      <c r="Q10" s="3" t="e">
        <f t="shared" si="0"/>
        <v>#N/A</v>
      </c>
      <c r="R10" s="3" t="e">
        <f t="shared" si="0"/>
        <v>#N/A</v>
      </c>
      <c r="S10" s="3" t="e">
        <f t="shared" si="0"/>
        <v>#N/A</v>
      </c>
      <c r="T10" s="2"/>
      <c r="U10" s="2"/>
      <c r="V10" s="2"/>
      <c r="W10" s="2"/>
    </row>
    <row r="11" spans="1:23" hidden="1" outlineLevel="1" x14ac:dyDescent="0.25">
      <c r="A11" s="2" t="e">
        <f t="shared" si="1"/>
        <v>#N/A</v>
      </c>
      <c r="B11" s="2" t="s">
        <v>18</v>
      </c>
      <c r="C11" s="3" t="e">
        <f t="shared" si="2"/>
        <v>#N/A</v>
      </c>
      <c r="D11" s="3" t="e">
        <f t="shared" si="0"/>
        <v>#N/A</v>
      </c>
      <c r="E11" s="3" t="e">
        <f t="shared" si="0"/>
        <v>#N/A</v>
      </c>
      <c r="F11" s="3" t="e">
        <f t="shared" si="0"/>
        <v>#N/A</v>
      </c>
      <c r="G11" s="3" t="e">
        <f t="shared" si="0"/>
        <v>#N/A</v>
      </c>
      <c r="H11" s="3" t="e">
        <f t="shared" si="0"/>
        <v>#N/A</v>
      </c>
      <c r="I11" s="3" t="e">
        <f t="shared" si="0"/>
        <v>#N/A</v>
      </c>
      <c r="J11" s="3" t="e">
        <f t="shared" si="0"/>
        <v>#N/A</v>
      </c>
      <c r="K11" s="3" t="e">
        <f t="shared" si="0"/>
        <v>#N/A</v>
      </c>
      <c r="L11" s="3" t="e">
        <f t="shared" si="0"/>
        <v>#N/A</v>
      </c>
      <c r="M11" s="3" t="e">
        <f t="shared" si="0"/>
        <v>#N/A</v>
      </c>
      <c r="N11" s="3" t="e">
        <f t="shared" si="0"/>
        <v>#N/A</v>
      </c>
      <c r="O11" s="3" t="e">
        <f t="shared" si="0"/>
        <v>#N/A</v>
      </c>
      <c r="P11" s="3" t="e">
        <f t="shared" si="0"/>
        <v>#N/A</v>
      </c>
      <c r="Q11" s="3" t="e">
        <f t="shared" si="0"/>
        <v>#N/A</v>
      </c>
      <c r="R11" s="3" t="e">
        <f t="shared" si="0"/>
        <v>#N/A</v>
      </c>
      <c r="S11" s="3" t="e">
        <f t="shared" si="0"/>
        <v>#N/A</v>
      </c>
      <c r="T11" s="2"/>
      <c r="U11" s="2"/>
      <c r="V11" s="2"/>
      <c r="W11" s="2"/>
    </row>
    <row r="12" spans="1:23" ht="273" customHeight="1" collapsed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Supplies from "&amp;$A$14&amp;" (GWh/day)"</f>
        <v>Total Supplies from  (GWh/day)</v>
      </c>
      <c r="B15" s="2"/>
      <c r="C15" s="3">
        <f t="shared" ref="C15:S15" si="3">SUMIF($B$18:$B$116,$A$14,C$18:C$116)</f>
        <v>0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2"/>
      <c r="U15" s="2"/>
      <c r="V15" s="2"/>
      <c r="W15" s="2"/>
    </row>
    <row r="16" spans="1:23" ht="273" customHeight="1" collapsed="1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  <c r="U16" s="2"/>
      <c r="V16" s="2"/>
      <c r="W16" s="2"/>
    </row>
    <row r="17" spans="1:23" x14ac:dyDescent="0.25">
      <c r="A17" s="1" t="s">
        <v>1</v>
      </c>
      <c r="B17" s="1" t="s"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</row>
    <row r="18" spans="1:23" x14ac:dyDescent="0.25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0"/>
      <c r="U18" s="10"/>
      <c r="V18" s="2"/>
      <c r="W18" s="2"/>
    </row>
    <row r="19" spans="1:23" x14ac:dyDescent="0.25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0"/>
      <c r="U19" s="10"/>
      <c r="V19" s="2"/>
      <c r="W19" s="2"/>
    </row>
    <row r="20" spans="1:23" x14ac:dyDescent="0.25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0"/>
      <c r="U20" s="10"/>
      <c r="V20" s="2"/>
      <c r="W20" s="2"/>
    </row>
    <row r="21" spans="1:23" x14ac:dyDescent="0.25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0"/>
      <c r="U21" s="10"/>
      <c r="V21" s="2"/>
      <c r="W21" s="2"/>
    </row>
    <row r="22" spans="1:23" x14ac:dyDescent="0.25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0"/>
      <c r="U22" s="10"/>
      <c r="V22" s="2"/>
      <c r="W22" s="2"/>
    </row>
    <row r="23" spans="1:23" x14ac:dyDescent="0.25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0"/>
      <c r="U23" s="10"/>
      <c r="V23" s="2"/>
      <c r="W23" s="2"/>
    </row>
    <row r="24" spans="1:23" x14ac:dyDescent="0.25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0"/>
      <c r="U24" s="10"/>
      <c r="V24" s="2"/>
      <c r="W24" s="2"/>
    </row>
    <row r="25" spans="1:23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0"/>
      <c r="U25" s="10"/>
      <c r="V25" s="2"/>
      <c r="W25" s="2"/>
    </row>
    <row r="26" spans="1:23" x14ac:dyDescent="0.25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0"/>
      <c r="U26" s="10"/>
      <c r="V26" s="2"/>
      <c r="W26" s="2"/>
    </row>
    <row r="27" spans="1:23" x14ac:dyDescent="0.25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0"/>
      <c r="U27" s="10"/>
      <c r="V27" s="2"/>
      <c r="W27" s="2"/>
    </row>
    <row r="28" spans="1:23" x14ac:dyDescent="0.25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0"/>
      <c r="U28" s="10"/>
      <c r="V28" s="2"/>
      <c r="W28" s="2"/>
    </row>
    <row r="29" spans="1:23" x14ac:dyDescent="0.25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0"/>
      <c r="U29" s="10"/>
      <c r="V29" s="2"/>
      <c r="W29" s="2"/>
    </row>
    <row r="30" spans="1:23" x14ac:dyDescent="0.25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0"/>
      <c r="U30" s="10"/>
      <c r="V30" s="2"/>
      <c r="W30" s="2"/>
    </row>
    <row r="31" spans="1:23" x14ac:dyDescent="0.25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0"/>
      <c r="U31" s="10"/>
      <c r="V31" s="2"/>
      <c r="W31" s="2"/>
    </row>
    <row r="32" spans="1:23" x14ac:dyDescent="0.25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0"/>
      <c r="U32" s="10"/>
      <c r="V32" s="2"/>
      <c r="W32" s="2"/>
    </row>
    <row r="33" spans="1:23" x14ac:dyDescent="0.25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0"/>
      <c r="U33" s="10"/>
      <c r="V33" s="2"/>
      <c r="W33" s="2"/>
    </row>
    <row r="34" spans="1:23" x14ac:dyDescent="0.25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0"/>
      <c r="U34" s="10"/>
      <c r="V34" s="2"/>
      <c r="W34" s="2"/>
    </row>
    <row r="35" spans="1:23" x14ac:dyDescent="0.2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0"/>
      <c r="U35" s="10"/>
      <c r="V35" s="2"/>
      <c r="W35" s="2"/>
    </row>
    <row r="36" spans="1:23" x14ac:dyDescent="0.25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0"/>
      <c r="U36" s="10"/>
      <c r="V36" s="2"/>
      <c r="W36" s="2"/>
    </row>
    <row r="37" spans="1:23" x14ac:dyDescent="0.25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0"/>
      <c r="U37" s="10"/>
      <c r="V37" s="2"/>
      <c r="W37" s="2"/>
    </row>
    <row r="38" spans="1:23" x14ac:dyDescent="0.25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0"/>
      <c r="U38" s="10"/>
      <c r="V38" s="2"/>
      <c r="W38" s="2"/>
    </row>
    <row r="39" spans="1:23" x14ac:dyDescent="0.25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0"/>
      <c r="U39" s="10"/>
      <c r="V39" s="2"/>
      <c r="W39" s="2"/>
    </row>
    <row r="40" spans="1:23" x14ac:dyDescent="0.25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0"/>
      <c r="U40" s="10"/>
      <c r="V40" s="2"/>
      <c r="W40" s="2"/>
    </row>
    <row r="41" spans="1:23" x14ac:dyDescent="0.25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0"/>
      <c r="U41" s="10"/>
      <c r="V41" s="2"/>
      <c r="W41" s="2"/>
    </row>
    <row r="42" spans="1:23" x14ac:dyDescent="0.25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0"/>
      <c r="U42" s="10"/>
      <c r="V42" s="2"/>
      <c r="W42" s="2"/>
    </row>
    <row r="43" spans="1:23" x14ac:dyDescent="0.25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0"/>
      <c r="U43" s="10"/>
      <c r="V43" s="2"/>
      <c r="W43" s="2"/>
    </row>
    <row r="44" spans="1:23" x14ac:dyDescent="0.25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0"/>
      <c r="U44" s="10"/>
      <c r="V44" s="2"/>
      <c r="W44" s="2"/>
    </row>
    <row r="45" spans="1:23" x14ac:dyDescent="0.2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0"/>
      <c r="U45" s="10"/>
      <c r="V45" s="2"/>
      <c r="W45" s="2"/>
    </row>
    <row r="46" spans="1:23" x14ac:dyDescent="0.25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0"/>
      <c r="U46" s="10"/>
      <c r="V46" s="2"/>
      <c r="W46" s="2"/>
    </row>
    <row r="47" spans="1:23" x14ac:dyDescent="0.25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0"/>
      <c r="U47" s="10"/>
      <c r="V47" s="2"/>
      <c r="W47" s="2"/>
    </row>
    <row r="48" spans="1:23" x14ac:dyDescent="0.25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0"/>
      <c r="U48" s="10"/>
      <c r="V48" s="2"/>
      <c r="W48" s="2"/>
    </row>
    <row r="49" spans="1:23" x14ac:dyDescent="0.25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0"/>
      <c r="U49" s="10"/>
      <c r="V49" s="2"/>
      <c r="W49" s="2"/>
    </row>
    <row r="50" spans="1:23" x14ac:dyDescent="0.25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0"/>
      <c r="U50" s="10"/>
      <c r="V50" s="2"/>
      <c r="W50" s="2"/>
    </row>
    <row r="51" spans="1:23" x14ac:dyDescent="0.25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0"/>
      <c r="U51" s="10"/>
      <c r="V51" s="2"/>
      <c r="W51" s="2"/>
    </row>
    <row r="52" spans="1:23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0"/>
      <c r="U52" s="10"/>
      <c r="V52" s="2"/>
      <c r="W52" s="2"/>
    </row>
    <row r="53" spans="1:23" x14ac:dyDescent="0.25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0"/>
      <c r="U53" s="10"/>
      <c r="V53" s="2"/>
      <c r="W53" s="2"/>
    </row>
    <row r="54" spans="1:23" x14ac:dyDescent="0.25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0"/>
      <c r="U54" s="10"/>
      <c r="V54" s="2"/>
      <c r="W54" s="2"/>
    </row>
    <row r="55" spans="1:23" x14ac:dyDescent="0.2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0"/>
      <c r="U55" s="10"/>
      <c r="V55" s="2"/>
      <c r="W55" s="2"/>
    </row>
    <row r="56" spans="1:23" x14ac:dyDescent="0.25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0"/>
      <c r="U56" s="10"/>
      <c r="V56" s="2"/>
      <c r="W56" s="2"/>
    </row>
    <row r="57" spans="1:23" x14ac:dyDescent="0.25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0"/>
      <c r="U57" s="10"/>
      <c r="V57" s="2"/>
      <c r="W57" s="2"/>
    </row>
    <row r="58" spans="1:23" x14ac:dyDescent="0.25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0"/>
      <c r="U58" s="10"/>
      <c r="V58" s="2"/>
      <c r="W58" s="2"/>
    </row>
    <row r="59" spans="1:23" x14ac:dyDescent="0.25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0"/>
      <c r="U59" s="10"/>
      <c r="V59" s="2"/>
      <c r="W59" s="2"/>
    </row>
    <row r="60" spans="1:23" x14ac:dyDescent="0.25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0"/>
      <c r="U60" s="10"/>
      <c r="V60" s="2"/>
      <c r="W60" s="2"/>
    </row>
    <row r="61" spans="1:23" x14ac:dyDescent="0.25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0"/>
      <c r="U61" s="10"/>
      <c r="V61" s="2"/>
      <c r="W61" s="2"/>
    </row>
    <row r="62" spans="1:23" x14ac:dyDescent="0.25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0"/>
      <c r="U62" s="10"/>
      <c r="V62" s="2"/>
      <c r="W62" s="2"/>
    </row>
    <row r="63" spans="1:23" x14ac:dyDescent="0.25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0"/>
      <c r="U63" s="10"/>
      <c r="V63" s="2"/>
      <c r="W63" s="2"/>
    </row>
    <row r="64" spans="1:23" x14ac:dyDescent="0.25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0"/>
      <c r="U64" s="10"/>
      <c r="V64" s="2"/>
      <c r="W64" s="2"/>
    </row>
    <row r="65" spans="1:23" x14ac:dyDescent="0.2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0"/>
      <c r="U65" s="10"/>
      <c r="V65" s="2"/>
      <c r="W65" s="2"/>
    </row>
    <row r="66" spans="1:23" x14ac:dyDescent="0.25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0"/>
      <c r="U66" s="10"/>
      <c r="V66" s="2"/>
      <c r="W66" s="2"/>
    </row>
    <row r="67" spans="1:23" x14ac:dyDescent="0.25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0"/>
      <c r="U67" s="10"/>
      <c r="V67" s="2"/>
      <c r="W67" s="2"/>
    </row>
    <row r="68" spans="1:23" x14ac:dyDescent="0.25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0"/>
      <c r="U68" s="10"/>
      <c r="V68" s="2"/>
      <c r="W68" s="2"/>
    </row>
    <row r="69" spans="1:23" x14ac:dyDescent="0.25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0"/>
      <c r="U69" s="10"/>
      <c r="V69" s="2"/>
      <c r="W69" s="2"/>
    </row>
    <row r="70" spans="1:23" x14ac:dyDescent="0.25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0"/>
      <c r="U70" s="10"/>
      <c r="V70" s="2"/>
      <c r="W70" s="2"/>
    </row>
    <row r="71" spans="1:23" x14ac:dyDescent="0.25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0"/>
      <c r="U71" s="10"/>
      <c r="V71" s="2"/>
      <c r="W71" s="2"/>
    </row>
    <row r="72" spans="1:23" x14ac:dyDescent="0.25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0"/>
      <c r="U72" s="10"/>
      <c r="V72" s="2"/>
      <c r="W72" s="2"/>
    </row>
    <row r="73" spans="1:23" x14ac:dyDescent="0.25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0"/>
      <c r="U73" s="10"/>
      <c r="V73" s="2"/>
      <c r="W73" s="2"/>
    </row>
    <row r="74" spans="1:23" x14ac:dyDescent="0.25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0"/>
      <c r="U74" s="10"/>
      <c r="V74" s="2"/>
      <c r="W74" s="2"/>
    </row>
    <row r="75" spans="1:23" x14ac:dyDescent="0.2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0"/>
      <c r="U75" s="10"/>
      <c r="V75" s="2"/>
      <c r="W75" s="2"/>
    </row>
    <row r="76" spans="1:23" x14ac:dyDescent="0.25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0"/>
      <c r="U76" s="10"/>
      <c r="V76" s="2"/>
      <c r="W76" s="2"/>
    </row>
    <row r="77" spans="1:23" x14ac:dyDescent="0.25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0"/>
      <c r="U77" s="10"/>
      <c r="V77" s="2"/>
      <c r="W77" s="2"/>
    </row>
    <row r="78" spans="1:23" x14ac:dyDescent="0.25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0"/>
      <c r="U78" s="10"/>
      <c r="V78" s="2"/>
      <c r="W78" s="2"/>
    </row>
    <row r="79" spans="1:23" x14ac:dyDescent="0.25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0"/>
      <c r="U79" s="10"/>
      <c r="V79" s="2"/>
      <c r="W79" s="2"/>
    </row>
    <row r="80" spans="1:23" x14ac:dyDescent="0.25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0"/>
      <c r="U80" s="10"/>
      <c r="V80" s="2"/>
      <c r="W80" s="2"/>
    </row>
    <row r="81" spans="1:23" x14ac:dyDescent="0.25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0"/>
      <c r="U81" s="10"/>
      <c r="V81" s="2"/>
      <c r="W81" s="2"/>
    </row>
    <row r="82" spans="1:23" x14ac:dyDescent="0.25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0"/>
      <c r="U82" s="10"/>
      <c r="V82" s="2"/>
      <c r="W82" s="2"/>
    </row>
    <row r="83" spans="1:23" x14ac:dyDescent="0.25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0"/>
      <c r="U83" s="10"/>
      <c r="V83" s="2"/>
      <c r="W83" s="2"/>
    </row>
    <row r="84" spans="1:23" x14ac:dyDescent="0.25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0"/>
      <c r="U84" s="10"/>
      <c r="V84" s="2"/>
      <c r="W84" s="2"/>
    </row>
    <row r="85" spans="1:23" x14ac:dyDescent="0.2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0"/>
      <c r="U85" s="10"/>
      <c r="V85" s="2"/>
      <c r="W85" s="2"/>
    </row>
    <row r="86" spans="1:23" x14ac:dyDescent="0.25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0"/>
      <c r="U86" s="10"/>
      <c r="V86" s="2"/>
      <c r="W86" s="2"/>
    </row>
    <row r="87" spans="1:23" x14ac:dyDescent="0.25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0"/>
      <c r="U87" s="10"/>
      <c r="V87" s="2"/>
      <c r="W87" s="2"/>
    </row>
    <row r="88" spans="1:23" x14ac:dyDescent="0.25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0"/>
      <c r="U88" s="10"/>
      <c r="V88" s="2"/>
      <c r="W88" s="2"/>
    </row>
    <row r="89" spans="1:23" x14ac:dyDescent="0.25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0"/>
      <c r="U89" s="10"/>
      <c r="V89" s="2"/>
      <c r="W89" s="2"/>
    </row>
    <row r="90" spans="1:23" x14ac:dyDescent="0.25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0"/>
      <c r="U90" s="10"/>
      <c r="V90" s="2"/>
      <c r="W90" s="2"/>
    </row>
    <row r="91" spans="1:23" x14ac:dyDescent="0.25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0"/>
      <c r="U91" s="10"/>
      <c r="V91" s="2"/>
      <c r="W91" s="2"/>
    </row>
    <row r="92" spans="1:23" x14ac:dyDescent="0.25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0"/>
      <c r="U92" s="10"/>
      <c r="V92" s="2"/>
      <c r="W92" s="2"/>
    </row>
    <row r="93" spans="1:23" x14ac:dyDescent="0.25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0"/>
      <c r="U93" s="10"/>
      <c r="V93" s="2"/>
      <c r="W93" s="2"/>
    </row>
    <row r="94" spans="1:23" x14ac:dyDescent="0.25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0"/>
      <c r="U94" s="10"/>
      <c r="V94" s="2"/>
      <c r="W94" s="2"/>
    </row>
    <row r="95" spans="1:23" x14ac:dyDescent="0.2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0"/>
      <c r="U95" s="10"/>
      <c r="V95" s="2"/>
      <c r="W95" s="2"/>
    </row>
    <row r="96" spans="1:23" x14ac:dyDescent="0.25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0"/>
      <c r="U96" s="10"/>
      <c r="V96" s="2"/>
      <c r="W96" s="2"/>
    </row>
    <row r="97" spans="1:23" x14ac:dyDescent="0.25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0"/>
      <c r="U97" s="10"/>
      <c r="V97" s="2"/>
      <c r="W97" s="2"/>
    </row>
    <row r="98" spans="1:23" x14ac:dyDescent="0.25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0"/>
      <c r="U98" s="10"/>
      <c r="V98" s="2"/>
      <c r="W98" s="2"/>
    </row>
    <row r="99" spans="1:23" x14ac:dyDescent="0.25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0"/>
      <c r="U99" s="10"/>
      <c r="V99" s="2"/>
      <c r="W99" s="2"/>
    </row>
    <row r="100" spans="1:23" x14ac:dyDescent="0.25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0"/>
      <c r="U100" s="10"/>
      <c r="V100" s="2"/>
      <c r="W100" s="2"/>
    </row>
    <row r="101" spans="1:23" x14ac:dyDescent="0.25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0"/>
      <c r="U101" s="10"/>
      <c r="V101" s="2"/>
      <c r="W101" s="2"/>
    </row>
    <row r="102" spans="1:23" x14ac:dyDescent="0.25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0"/>
      <c r="U102" s="10"/>
      <c r="V102" s="2"/>
      <c r="W102" s="2"/>
    </row>
    <row r="103" spans="1:23" x14ac:dyDescent="0.25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0"/>
      <c r="U103" s="10"/>
      <c r="V103" s="2"/>
      <c r="W103" s="2"/>
    </row>
    <row r="104" spans="1:23" x14ac:dyDescent="0.25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0"/>
      <c r="U104" s="10"/>
      <c r="V104" s="2"/>
      <c r="W104" s="2"/>
    </row>
    <row r="105" spans="1:23" x14ac:dyDescent="0.2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0"/>
      <c r="U105" s="10"/>
      <c r="W105" s="2"/>
    </row>
    <row r="106" spans="1:23" x14ac:dyDescent="0.25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0"/>
      <c r="U106" s="10"/>
      <c r="W106" s="2"/>
    </row>
    <row r="107" spans="1:23" x14ac:dyDescent="0.25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10"/>
      <c r="U107" s="10"/>
      <c r="W107" s="2"/>
    </row>
    <row r="108" spans="1:23" x14ac:dyDescent="0.25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10"/>
      <c r="U108" s="10"/>
      <c r="W108" s="2"/>
    </row>
    <row r="109" spans="1:23" x14ac:dyDescent="0.25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10"/>
      <c r="U109" s="10"/>
      <c r="W109" s="2"/>
    </row>
    <row r="110" spans="1:23" x14ac:dyDescent="0.25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10"/>
      <c r="U110" s="10"/>
      <c r="W110" s="2"/>
    </row>
    <row r="111" spans="1:23" x14ac:dyDescent="0.25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10"/>
      <c r="U111" s="10"/>
      <c r="W111" s="2"/>
    </row>
    <row r="112" spans="1:23" x14ac:dyDescent="0.25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10"/>
      <c r="U112" s="10"/>
      <c r="W112" s="2"/>
    </row>
    <row r="113" spans="1:23" x14ac:dyDescent="0.25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10"/>
      <c r="U113" s="10"/>
      <c r="W113" s="2"/>
    </row>
    <row r="114" spans="1:23" x14ac:dyDescent="0.25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10"/>
      <c r="U114" s="10"/>
      <c r="W114" s="2"/>
    </row>
    <row r="115" spans="1:23" x14ac:dyDescent="0.25">
      <c r="A115" s="4"/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10"/>
      <c r="U115" s="10"/>
      <c r="W115" s="2"/>
    </row>
    <row r="116" spans="1:23" x14ac:dyDescent="0.25">
      <c r="A116" s="4"/>
      <c r="B116" s="4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10"/>
      <c r="U116" s="10"/>
      <c r="W116" s="2"/>
    </row>
  </sheetData>
  <dataValidations count="2">
    <dataValidation type="list" showInputMessage="1" showErrorMessage="1" sqref="A2" xr:uid="{F4EE7DF4-5B61-4B9C-B25E-60444037C755}">
      <formula1>D_REGION</formula1>
    </dataValidation>
    <dataValidation type="list" showInputMessage="1" showErrorMessage="1" sqref="A14" xr:uid="{8B6E6D58-10E0-4AD8-A1D2-D0630496ADDC}">
      <formula1>D_TYPE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F418-84D0-481A-B4AE-87DF5E3D997F}">
  <sheetPr>
    <tabColor theme="4"/>
  </sheetPr>
  <dimension ref="A1:W116"/>
  <sheetViews>
    <sheetView topLeftCell="R16" workbookViewId="0">
      <selection activeCell="U18" sqref="U18:V116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Imports into "&amp;$A$2&amp;" (GWh/day)"</f>
        <v>Piped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Imports through "&amp;$A$6&amp;" (GWh/day)"</f>
        <v>Piped Imports through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Imports on "&amp;$A$10&amp;" (GWh/day)"</f>
        <v>Piped Imports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Imports from "&amp;$A$14&amp;" to "&amp;$B$14&amp;" (GWh/day)"</f>
        <v>Total Piped Imports from  to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10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10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10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10"/>
    </row>
  </sheetData>
  <dataValidations count="3">
    <dataValidation type="list" showInputMessage="1" showErrorMessage="1" sqref="A6 A14" xr:uid="{2DFE2223-551C-4DD0-A8A4-BB4FB2D8C624}">
      <formula1>D_ORIGIN</formula1>
    </dataValidation>
    <dataValidation type="list" showInputMessage="1" showErrorMessage="1" sqref="A10" xr:uid="{E2815421-C553-4658-99DE-F286CCB88818}">
      <formula1>D_PIPED_NAME</formula1>
    </dataValidation>
    <dataValidation type="list" showInputMessage="1" showErrorMessage="1" sqref="A2 B14" xr:uid="{F08A362C-3F8F-4BD3-9FF0-81FE5EFE58FD}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71D5-6C5B-4E89-9084-C9C3286751FD}">
  <sheetPr>
    <tabColor rgb="FF972A2A"/>
  </sheetPr>
  <dimension ref="A1:W116"/>
  <sheetViews>
    <sheetView topLeftCell="R16" workbookViewId="0">
      <selection activeCell="U18" sqref="U18:V116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Exports from "&amp;$A$2&amp;" (GWh/day)"</f>
        <v>Piped Exports from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Exports to "&amp;$A$6&amp;" (GWh/day)"</f>
        <v>Piped Exports to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Exports on "&amp;$A$10&amp;" (GWh/day)"</f>
        <v>Piped Exports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10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Exports to "&amp;$A$14&amp;" from "&amp;$B$14&amp;" (GWh/day)"</f>
        <v>Total Piped Exports to  from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21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10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10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10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10"/>
    </row>
  </sheetData>
  <dataValidations count="3">
    <dataValidation type="list" showInputMessage="1" showErrorMessage="1" sqref="A2 B14" xr:uid="{BB1B58E7-98E0-4660-8683-6A8BFCD2711F}">
      <formula1>D_REGION</formula1>
    </dataValidation>
    <dataValidation type="list" showInputMessage="1" showErrorMessage="1" sqref="A10" xr:uid="{8EA2026A-11F4-4B8E-8611-DA8D3AFA3DF4}">
      <formula1>D_PIPED_NAME</formula1>
    </dataValidation>
    <dataValidation type="list" showInputMessage="1" showErrorMessage="1" sqref="A6 A14" xr:uid="{E5095827-236E-48AB-A221-A92F805C8ECE}">
      <formula1>D_DESTINATION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D45-DFDA-4A52-A347-BEFA7A78A4C7}">
  <sheetPr>
    <tabColor theme="9"/>
  </sheetPr>
  <dimension ref="A1:U104"/>
  <sheetViews>
    <sheetView topLeftCell="G1" workbookViewId="0">
      <selection activeCell="S6" sqref="S6:T104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"Storage Withdrawals (pos.) or Injections (neg.) "&amp;$A$2&amp;" (GWh/day)"</f>
        <v>Storage Withdrawals (pos.) or Injections (neg.)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E4329989-5369-4BC6-A2D2-B17499F44F45}">
      <formula1>D_REGION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EF54-723F-4391-B4B4-3208CEAB1C66}">
  <sheetPr>
    <tabColor theme="9"/>
  </sheetPr>
  <dimension ref="A1:V105"/>
  <sheetViews>
    <sheetView workbookViewId="0">
      <selection activeCell="T7" sqref="T7:U105"/>
    </sheetView>
  </sheetViews>
  <sheetFormatPr defaultColWidth="9.140625" defaultRowHeight="15" outlineLevelRow="1" x14ac:dyDescent="0.25"/>
  <cols>
    <col min="1" max="1" width="28.5703125" customWidth="1"/>
    <col min="2" max="2" width="12.85546875" customWidth="1"/>
    <col min="22" max="22" width="92.85546875" customWidth="1"/>
  </cols>
  <sheetData>
    <row r="1" spans="1:22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idden="1" outlineLevel="1" x14ac:dyDescent="0.25">
      <c r="A3" s="2" t="str">
        <f>"Storage Levels for "&amp;$A$2&amp;" (GWh)"</f>
        <v>Storage Levels for  (GWh)</v>
      </c>
      <c r="B3" s="2"/>
      <c r="C3" s="3" t="e">
        <f t="shared" ref="C3:S4" si="0">INDEX(C$7:C$105,MATCH($A$2,$A$7:$A$105,0))</f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3" t="e">
        <f t="shared" si="0"/>
        <v>#N/A</v>
      </c>
      <c r="T3" s="2"/>
      <c r="U3" s="2"/>
      <c r="V3" s="2"/>
    </row>
    <row r="4" spans="1:22" hidden="1" outlineLevel="1" x14ac:dyDescent="0.25">
      <c r="A4" s="2"/>
      <c r="B4" s="2"/>
      <c r="C4" s="3" t="e">
        <f>INDEX($B$7:$B$105,MATCH($A$2,$A$7:$A$105,0))</f>
        <v>#N/A</v>
      </c>
      <c r="D4" s="3" t="e">
        <f t="shared" ref="D4:S4" si="1">INDEX($B$7:$B$105,MATCH($A$2,$A$7:$A$105,0))</f>
        <v>#N/A</v>
      </c>
      <c r="E4" s="3" t="e">
        <f t="shared" si="1"/>
        <v>#N/A</v>
      </c>
      <c r="F4" s="3" t="e">
        <f t="shared" si="1"/>
        <v>#N/A</v>
      </c>
      <c r="G4" s="3" t="e">
        <f t="shared" si="1"/>
        <v>#N/A</v>
      </c>
      <c r="H4" s="3" t="e">
        <f t="shared" si="1"/>
        <v>#N/A</v>
      </c>
      <c r="I4" s="3" t="e">
        <f t="shared" si="1"/>
        <v>#N/A</v>
      </c>
      <c r="J4" s="3" t="e">
        <f t="shared" si="1"/>
        <v>#N/A</v>
      </c>
      <c r="K4" s="3" t="e">
        <f t="shared" si="1"/>
        <v>#N/A</v>
      </c>
      <c r="L4" s="3" t="e">
        <f t="shared" si="1"/>
        <v>#N/A</v>
      </c>
      <c r="M4" s="3" t="e">
        <f t="shared" si="1"/>
        <v>#N/A</v>
      </c>
      <c r="N4" s="3" t="e">
        <f t="shared" si="1"/>
        <v>#N/A</v>
      </c>
      <c r="O4" s="3" t="e">
        <f t="shared" si="1"/>
        <v>#N/A</v>
      </c>
      <c r="P4" s="3" t="e">
        <f t="shared" si="1"/>
        <v>#N/A</v>
      </c>
      <c r="Q4" s="3" t="e">
        <f t="shared" si="1"/>
        <v>#N/A</v>
      </c>
      <c r="R4" s="3" t="e">
        <f t="shared" si="1"/>
        <v>#N/A</v>
      </c>
      <c r="S4" s="3" t="e">
        <f t="shared" si="1"/>
        <v>#N/A</v>
      </c>
      <c r="T4" s="2"/>
      <c r="U4" s="2"/>
      <c r="V4" s="2"/>
    </row>
    <row r="5" spans="1:22" ht="273" customHeight="1" collapsed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">
        <v>1</v>
      </c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x14ac:dyDescent="0.25">
      <c r="A7" s="4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0"/>
      <c r="U7" s="10"/>
      <c r="V7" s="2"/>
    </row>
    <row r="8" spans="1:22" x14ac:dyDescent="0.25">
      <c r="A8" s="4"/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0"/>
      <c r="U8" s="10"/>
      <c r="V8" s="2"/>
    </row>
    <row r="9" spans="1:22" x14ac:dyDescent="0.25">
      <c r="A9" s="4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0"/>
      <c r="U9" s="10"/>
      <c r="V9" s="2"/>
    </row>
    <row r="10" spans="1:22" x14ac:dyDescent="0.25">
      <c r="A10" s="4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0"/>
      <c r="U10" s="10"/>
      <c r="V10" s="2"/>
    </row>
    <row r="11" spans="1:22" x14ac:dyDescent="0.25">
      <c r="A11" s="4"/>
      <c r="B11" s="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2"/>
    </row>
    <row r="12" spans="1:22" x14ac:dyDescent="0.25">
      <c r="A12" s="4"/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0"/>
      <c r="U12" s="10"/>
      <c r="V12" s="2"/>
    </row>
    <row r="13" spans="1:22" x14ac:dyDescent="0.25">
      <c r="A13" s="4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0"/>
      <c r="U13" s="10"/>
      <c r="V13" s="2"/>
    </row>
    <row r="14" spans="1:22" x14ac:dyDescent="0.25">
      <c r="A14" s="4"/>
      <c r="B14" s="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0"/>
      <c r="U14" s="10"/>
      <c r="V14" s="2"/>
    </row>
    <row r="15" spans="1:22" x14ac:dyDescent="0.25">
      <c r="A15" s="4"/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0"/>
      <c r="U15" s="10"/>
      <c r="V15" s="2"/>
    </row>
    <row r="16" spans="1:22" x14ac:dyDescent="0.25">
      <c r="A16" s="4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0"/>
      <c r="U16" s="10"/>
      <c r="V16" s="2"/>
    </row>
    <row r="17" spans="1:22" x14ac:dyDescent="0.25">
      <c r="A17" s="4"/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0"/>
      <c r="U17" s="10"/>
      <c r="V17" s="2"/>
    </row>
    <row r="18" spans="1:22" x14ac:dyDescent="0.25">
      <c r="A18" s="4"/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0"/>
      <c r="U18" s="10"/>
      <c r="V18" s="2"/>
    </row>
    <row r="19" spans="1:22" x14ac:dyDescent="0.25">
      <c r="A19" s="4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0"/>
      <c r="U19" s="10"/>
      <c r="V19" s="2"/>
    </row>
    <row r="20" spans="1:22" x14ac:dyDescent="0.25">
      <c r="A20" s="4"/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0"/>
      <c r="U20" s="10"/>
      <c r="V20" s="2"/>
    </row>
    <row r="21" spans="1:22" x14ac:dyDescent="0.25">
      <c r="A21" s="4"/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0"/>
      <c r="U21" s="10"/>
      <c r="V21" s="2"/>
    </row>
    <row r="22" spans="1:22" x14ac:dyDescent="0.25">
      <c r="A22" s="4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0"/>
      <c r="U22" s="10"/>
      <c r="V22" s="2"/>
    </row>
    <row r="23" spans="1:22" x14ac:dyDescent="0.25">
      <c r="A23" s="4"/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0"/>
      <c r="U23" s="10"/>
      <c r="V23" s="2"/>
    </row>
    <row r="24" spans="1:22" x14ac:dyDescent="0.25">
      <c r="A24" s="4"/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0"/>
      <c r="U24" s="10"/>
      <c r="V24" s="2"/>
    </row>
    <row r="25" spans="1:22" x14ac:dyDescent="0.25">
      <c r="A25" s="4"/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0"/>
      <c r="U25" s="10"/>
      <c r="V25" s="2"/>
    </row>
    <row r="26" spans="1:22" x14ac:dyDescent="0.25">
      <c r="A26" s="4"/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0"/>
      <c r="U26" s="10"/>
      <c r="V26" s="2"/>
    </row>
    <row r="27" spans="1:22" x14ac:dyDescent="0.25">
      <c r="A27" s="4"/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0"/>
      <c r="U27" s="10"/>
      <c r="V27" s="2"/>
    </row>
    <row r="28" spans="1:22" x14ac:dyDescent="0.25">
      <c r="A28" s="4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0"/>
      <c r="U28" s="10"/>
      <c r="V28" s="2"/>
    </row>
    <row r="29" spans="1:22" x14ac:dyDescent="0.25">
      <c r="A29" s="4"/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0"/>
      <c r="U29" s="10"/>
      <c r="V29" s="2"/>
    </row>
    <row r="30" spans="1:22" x14ac:dyDescent="0.25">
      <c r="A30" s="4"/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0"/>
      <c r="U30" s="10"/>
      <c r="V30" s="2"/>
    </row>
    <row r="31" spans="1:22" x14ac:dyDescent="0.25">
      <c r="A31" s="4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0"/>
      <c r="U31" s="10"/>
      <c r="V31" s="2"/>
    </row>
    <row r="32" spans="1:22" x14ac:dyDescent="0.25">
      <c r="A32" s="4"/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0"/>
      <c r="U32" s="10"/>
      <c r="V32" s="2"/>
    </row>
    <row r="33" spans="1:22" x14ac:dyDescent="0.25">
      <c r="A33" s="4"/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0"/>
      <c r="U33" s="10"/>
      <c r="V33" s="2"/>
    </row>
    <row r="34" spans="1:22" x14ac:dyDescent="0.25">
      <c r="A34" s="4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0"/>
      <c r="U34" s="10"/>
      <c r="V34" s="2"/>
    </row>
    <row r="35" spans="1:22" x14ac:dyDescent="0.25">
      <c r="A35" s="4"/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0"/>
      <c r="U35" s="10"/>
      <c r="V35" s="2"/>
    </row>
    <row r="36" spans="1:22" x14ac:dyDescent="0.25">
      <c r="A36" s="4"/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0"/>
      <c r="U36" s="10"/>
      <c r="V36" s="2"/>
    </row>
    <row r="37" spans="1:22" x14ac:dyDescent="0.25">
      <c r="A37" s="4"/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0"/>
      <c r="U37" s="10"/>
      <c r="V37" s="2"/>
    </row>
    <row r="38" spans="1:22" x14ac:dyDescent="0.25">
      <c r="A38" s="4"/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0"/>
      <c r="U38" s="10"/>
      <c r="V38" s="2"/>
    </row>
    <row r="39" spans="1:22" x14ac:dyDescent="0.25">
      <c r="A39" s="4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0"/>
      <c r="U39" s="10"/>
      <c r="V39" s="2"/>
    </row>
    <row r="40" spans="1:22" x14ac:dyDescent="0.25">
      <c r="A40" s="4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0"/>
      <c r="U40" s="10"/>
      <c r="V40" s="2"/>
    </row>
    <row r="41" spans="1:22" x14ac:dyDescent="0.25">
      <c r="A41" s="4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0"/>
      <c r="U41" s="10"/>
      <c r="V41" s="2"/>
    </row>
    <row r="42" spans="1:22" x14ac:dyDescent="0.25">
      <c r="A42" s="4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0"/>
      <c r="U42" s="10"/>
      <c r="V42" s="2"/>
    </row>
    <row r="43" spans="1:22" x14ac:dyDescent="0.25">
      <c r="A43" s="4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0"/>
      <c r="U43" s="10"/>
      <c r="V43" s="2"/>
    </row>
    <row r="44" spans="1:22" x14ac:dyDescent="0.25">
      <c r="A44" s="4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0"/>
      <c r="U44" s="10"/>
      <c r="V44" s="2"/>
    </row>
    <row r="45" spans="1:22" x14ac:dyDescent="0.25">
      <c r="A45" s="4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0"/>
      <c r="U45" s="10"/>
      <c r="V45" s="2"/>
    </row>
    <row r="46" spans="1:22" x14ac:dyDescent="0.25">
      <c r="A46" s="4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0"/>
      <c r="U46" s="10"/>
      <c r="V46" s="2"/>
    </row>
    <row r="47" spans="1:22" x14ac:dyDescent="0.25">
      <c r="A47" s="4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0"/>
      <c r="U47" s="10"/>
      <c r="V47" s="2"/>
    </row>
    <row r="48" spans="1:22" x14ac:dyDescent="0.25">
      <c r="A48" s="4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0"/>
      <c r="U48" s="10"/>
      <c r="V48" s="2"/>
    </row>
    <row r="49" spans="1:22" x14ac:dyDescent="0.25">
      <c r="A49" s="4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0"/>
      <c r="U49" s="10"/>
      <c r="V49" s="2"/>
    </row>
    <row r="50" spans="1:22" x14ac:dyDescent="0.25">
      <c r="A50" s="4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0"/>
      <c r="U50" s="10"/>
      <c r="V50" s="2"/>
    </row>
    <row r="51" spans="1:22" x14ac:dyDescent="0.25">
      <c r="A51" s="4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0"/>
      <c r="U51" s="10"/>
      <c r="V51" s="2"/>
    </row>
    <row r="52" spans="1:22" x14ac:dyDescent="0.25">
      <c r="A52" s="4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0"/>
      <c r="U52" s="10"/>
      <c r="V52" s="2"/>
    </row>
    <row r="53" spans="1:22" x14ac:dyDescent="0.25">
      <c r="A53" s="4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0"/>
      <c r="U53" s="10"/>
      <c r="V53" s="2"/>
    </row>
    <row r="54" spans="1:22" x14ac:dyDescent="0.25">
      <c r="A54" s="4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0"/>
      <c r="U54" s="10"/>
      <c r="V54" s="2"/>
    </row>
    <row r="55" spans="1:22" x14ac:dyDescent="0.25">
      <c r="A55" s="4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0"/>
      <c r="U55" s="10"/>
      <c r="V55" s="2"/>
    </row>
    <row r="56" spans="1:22" x14ac:dyDescent="0.25">
      <c r="A56" s="4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0"/>
      <c r="U56" s="10"/>
      <c r="V56" s="2"/>
    </row>
    <row r="57" spans="1:22" x14ac:dyDescent="0.25">
      <c r="A57" s="4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0"/>
      <c r="U57" s="10"/>
      <c r="V57" s="2"/>
    </row>
    <row r="58" spans="1:22" x14ac:dyDescent="0.25">
      <c r="A58" s="4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0"/>
      <c r="U58" s="10"/>
      <c r="V58" s="2"/>
    </row>
    <row r="59" spans="1:22" x14ac:dyDescent="0.25">
      <c r="A59" s="4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0"/>
      <c r="U59" s="10"/>
      <c r="V59" s="2"/>
    </row>
    <row r="60" spans="1:22" x14ac:dyDescent="0.25">
      <c r="A60" s="4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0"/>
      <c r="U60" s="10"/>
      <c r="V60" s="2"/>
    </row>
    <row r="61" spans="1:22" x14ac:dyDescent="0.25">
      <c r="A61" s="4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0"/>
      <c r="U61" s="10"/>
      <c r="V61" s="2"/>
    </row>
    <row r="62" spans="1:22" x14ac:dyDescent="0.25">
      <c r="A62" s="4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0"/>
      <c r="U62" s="10"/>
      <c r="V62" s="2"/>
    </row>
    <row r="63" spans="1:22" x14ac:dyDescent="0.25">
      <c r="A63" s="4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0"/>
      <c r="U63" s="10"/>
      <c r="V63" s="2"/>
    </row>
    <row r="64" spans="1:22" x14ac:dyDescent="0.25">
      <c r="A64" s="4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0"/>
      <c r="U64" s="10"/>
      <c r="V64" s="2"/>
    </row>
    <row r="65" spans="1:22" x14ac:dyDescent="0.25">
      <c r="A65" s="4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0"/>
      <c r="U65" s="10"/>
      <c r="V65" s="2"/>
    </row>
    <row r="66" spans="1:22" x14ac:dyDescent="0.25">
      <c r="A66" s="4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0"/>
      <c r="U66" s="10"/>
      <c r="V66" s="2"/>
    </row>
    <row r="67" spans="1:22" x14ac:dyDescent="0.25">
      <c r="A67" s="4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0"/>
      <c r="U67" s="10"/>
      <c r="V67" s="2"/>
    </row>
    <row r="68" spans="1:22" x14ac:dyDescent="0.25">
      <c r="A68" s="4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0"/>
      <c r="U68" s="10"/>
      <c r="V68" s="2"/>
    </row>
    <row r="69" spans="1:22" x14ac:dyDescent="0.25">
      <c r="A69" s="4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0"/>
      <c r="U69" s="10"/>
      <c r="V69" s="2"/>
    </row>
    <row r="70" spans="1:22" x14ac:dyDescent="0.25">
      <c r="A70" s="4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0"/>
      <c r="U70" s="10"/>
      <c r="V70" s="2"/>
    </row>
    <row r="71" spans="1:22" x14ac:dyDescent="0.25">
      <c r="A71" s="4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0"/>
      <c r="U71" s="10"/>
      <c r="V71" s="2"/>
    </row>
    <row r="72" spans="1:22" x14ac:dyDescent="0.25">
      <c r="A72" s="4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0"/>
      <c r="U72" s="10"/>
      <c r="V72" s="2"/>
    </row>
    <row r="73" spans="1:22" x14ac:dyDescent="0.25">
      <c r="A73" s="4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0"/>
      <c r="U73" s="10"/>
      <c r="V73" s="2"/>
    </row>
    <row r="74" spans="1:22" x14ac:dyDescent="0.25">
      <c r="A74" s="4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0"/>
      <c r="U74" s="10"/>
      <c r="V74" s="2"/>
    </row>
    <row r="75" spans="1:22" x14ac:dyDescent="0.25">
      <c r="A75" s="4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0"/>
      <c r="U75" s="10"/>
      <c r="V75" s="2"/>
    </row>
    <row r="76" spans="1:22" x14ac:dyDescent="0.25">
      <c r="A76" s="4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0"/>
      <c r="U76" s="10"/>
      <c r="V76" s="2"/>
    </row>
    <row r="77" spans="1:22" x14ac:dyDescent="0.25">
      <c r="A77" s="4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0"/>
      <c r="U77" s="10"/>
      <c r="V77" s="2"/>
    </row>
    <row r="78" spans="1:22" x14ac:dyDescent="0.25">
      <c r="A78" s="4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0"/>
      <c r="U78" s="10"/>
      <c r="V78" s="2"/>
    </row>
    <row r="79" spans="1:22" x14ac:dyDescent="0.25">
      <c r="A79" s="4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0"/>
      <c r="U79" s="10"/>
      <c r="V79" s="2"/>
    </row>
    <row r="80" spans="1:22" x14ac:dyDescent="0.25">
      <c r="A80" s="4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0"/>
      <c r="U80" s="10"/>
      <c r="V80" s="2"/>
    </row>
    <row r="81" spans="1:22" x14ac:dyDescent="0.25">
      <c r="A81" s="4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0"/>
      <c r="U81" s="10"/>
      <c r="V81" s="2"/>
    </row>
    <row r="82" spans="1:22" x14ac:dyDescent="0.25">
      <c r="A82" s="4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0"/>
      <c r="U82" s="10"/>
      <c r="V82" s="2"/>
    </row>
    <row r="83" spans="1:22" x14ac:dyDescent="0.25">
      <c r="A83" s="4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0"/>
      <c r="U83" s="10"/>
      <c r="V83" s="2"/>
    </row>
    <row r="84" spans="1:22" x14ac:dyDescent="0.25">
      <c r="A84" s="4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0"/>
      <c r="U84" s="10"/>
      <c r="V84" s="2"/>
    </row>
    <row r="85" spans="1:22" x14ac:dyDescent="0.25">
      <c r="A85" s="4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0"/>
      <c r="U85" s="10"/>
      <c r="V85" s="2"/>
    </row>
    <row r="86" spans="1:22" x14ac:dyDescent="0.25">
      <c r="A86" s="4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0"/>
      <c r="U86" s="10"/>
      <c r="V86" s="2"/>
    </row>
    <row r="87" spans="1:22" x14ac:dyDescent="0.25">
      <c r="A87" s="4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0"/>
      <c r="U87" s="10"/>
      <c r="V87" s="2"/>
    </row>
    <row r="88" spans="1:22" x14ac:dyDescent="0.25">
      <c r="A88" s="4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0"/>
      <c r="U88" s="10"/>
      <c r="V88" s="2"/>
    </row>
    <row r="89" spans="1:22" x14ac:dyDescent="0.25">
      <c r="A89" s="4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0"/>
      <c r="U89" s="10"/>
      <c r="V89" s="2"/>
    </row>
    <row r="90" spans="1:22" x14ac:dyDescent="0.25">
      <c r="A90" s="4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0"/>
      <c r="U90" s="10"/>
      <c r="V90" s="2"/>
    </row>
    <row r="91" spans="1:22" x14ac:dyDescent="0.25">
      <c r="A91" s="4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0"/>
      <c r="U91" s="10"/>
      <c r="V91" s="2"/>
    </row>
    <row r="92" spans="1:22" x14ac:dyDescent="0.25">
      <c r="A92" s="4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0"/>
      <c r="U92" s="10"/>
      <c r="V92" s="2"/>
    </row>
    <row r="93" spans="1:22" x14ac:dyDescent="0.25">
      <c r="A93" s="4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0"/>
      <c r="U93" s="10"/>
      <c r="V93" s="2"/>
    </row>
    <row r="94" spans="1:22" x14ac:dyDescent="0.25">
      <c r="A94" s="4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0"/>
      <c r="U94" s="10"/>
      <c r="V94" s="2"/>
    </row>
    <row r="95" spans="1:22" x14ac:dyDescent="0.25">
      <c r="A95" s="4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0"/>
      <c r="U95" s="10"/>
      <c r="V95" s="2"/>
    </row>
    <row r="96" spans="1:22" x14ac:dyDescent="0.25">
      <c r="A96" s="4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0"/>
      <c r="U96" s="10"/>
      <c r="V96" s="2"/>
    </row>
    <row r="97" spans="1:22" x14ac:dyDescent="0.25">
      <c r="A97" s="4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0"/>
      <c r="U97" s="10"/>
      <c r="V97" s="2"/>
    </row>
    <row r="98" spans="1:22" x14ac:dyDescent="0.25">
      <c r="A98" s="4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0"/>
      <c r="U98" s="10"/>
      <c r="V98" s="2"/>
    </row>
    <row r="99" spans="1:22" x14ac:dyDescent="0.25">
      <c r="A99" s="4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0"/>
      <c r="U99" s="10"/>
      <c r="V99" s="2"/>
    </row>
    <row r="100" spans="1:22" x14ac:dyDescent="0.25">
      <c r="A100" s="4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0"/>
      <c r="U100" s="10"/>
      <c r="V100" s="2"/>
    </row>
    <row r="101" spans="1:22" x14ac:dyDescent="0.25">
      <c r="A101" s="4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0"/>
      <c r="U101" s="10"/>
      <c r="V101" s="2"/>
    </row>
    <row r="102" spans="1:22" x14ac:dyDescent="0.25">
      <c r="A102" s="4"/>
      <c r="B102" s="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0"/>
      <c r="U102" s="10"/>
      <c r="V102" s="2"/>
    </row>
    <row r="103" spans="1:22" x14ac:dyDescent="0.25">
      <c r="A103" s="4"/>
      <c r="B103" s="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0"/>
      <c r="U103" s="10"/>
      <c r="V103" s="2"/>
    </row>
    <row r="104" spans="1:22" x14ac:dyDescent="0.25">
      <c r="A104" s="4"/>
      <c r="B104" s="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0"/>
      <c r="U104" s="10"/>
      <c r="V104" s="2"/>
    </row>
    <row r="105" spans="1:22" x14ac:dyDescent="0.25">
      <c r="A105" s="4"/>
      <c r="B105" s="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0"/>
      <c r="U105" s="10"/>
    </row>
  </sheetData>
  <dataValidations count="1">
    <dataValidation type="list" showInputMessage="1" showErrorMessage="1" sqref="A2" xr:uid="{2139FB66-73B6-450B-B4AD-92E7AD176F25}">
      <formula1>D_REGION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W112"/>
  <sheetViews>
    <sheetView topLeftCell="C9" workbookViewId="0">
      <selection activeCell="U14" sqref="U14:V11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"LNG Imports into "&amp;$A$2&amp;" (GWh/day)"</f>
        <v>LNG Imports into  (GWh/day)</v>
      </c>
      <c r="B3" s="2"/>
      <c r="C3" s="2"/>
      <c r="D3" s="3">
        <f>SUMIF($B$14:$B$112,$A$2,D$14:D$112)</f>
        <v>0</v>
      </c>
      <c r="E3" s="3">
        <f t="shared" ref="E3:T3" si="0">SUMIF($B$14:$B$112,$A$2,E$14:E$112)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"LNG Imports through "&amp;$A$6&amp;" (GWh/day)"</f>
        <v>LNG Imports through  (GWh/day)</v>
      </c>
      <c r="B7" s="2"/>
      <c r="C7" s="2"/>
      <c r="D7" s="3">
        <f>SUMIF($A$14:$A$112,$A$6,D$14:D$112)</f>
        <v>0</v>
      </c>
      <c r="E7" s="3">
        <f t="shared" ref="E7:T7" si="1">SUMIF($A$14:$A$112,$A$6,E$14:E$112)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"LNG Imports on "&amp;$A$10&amp;" (GWh/day)"</f>
        <v>LNG Imports on  (GWh/day)</v>
      </c>
      <c r="B11" s="2"/>
      <c r="C11" s="2"/>
      <c r="D11" s="3" t="e">
        <f>INDEX(D$14:D$112,MATCH($A$10,$A$14:$A$112,0))</f>
        <v>#N/A</v>
      </c>
      <c r="E11" s="3" t="e">
        <f t="shared" ref="E11:T11" si="2">INDEX(E$14:E$112,MATCH($A$10,$A$14:$A$112,0))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6</v>
      </c>
      <c r="B13" s="1" t="s">
        <v>2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</row>
    <row r="14" spans="1:23" x14ac:dyDescent="0.25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  <c r="V14" s="10"/>
      <c r="W14" s="2"/>
    </row>
    <row r="15" spans="1:23" x14ac:dyDescent="0.2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  <c r="V15" s="10"/>
      <c r="W15" s="2"/>
    </row>
    <row r="16" spans="1:23" x14ac:dyDescent="0.25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  <c r="V16" s="10"/>
      <c r="W16" s="2"/>
    </row>
    <row r="17" spans="1:23" x14ac:dyDescent="0.25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  <c r="V17" s="10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</sheetData>
  <dataValidations count="3">
    <dataValidation type="list" showInputMessage="1" showErrorMessage="1" sqref="A2" xr:uid="{00000000-0002-0000-0200-000000000000}">
      <formula1>D_REGION</formula1>
    </dataValidation>
    <dataValidation type="list" showInputMessage="1" showErrorMessage="1" sqref="A10" xr:uid="{59395221-BAE2-4B5A-A7EF-29D8D7A4F65A}">
      <formula1>D_LNG_NAME</formula1>
    </dataValidation>
    <dataValidation type="list" showInputMessage="1" showErrorMessage="1" sqref="A6" xr:uid="{7F099DD4-2472-46FA-A90E-8723E52C07E5}">
      <formula1>D_TERMINAL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</vt:lpstr>
      <vt:lpstr>Demand</vt:lpstr>
      <vt:lpstr>Production</vt:lpstr>
      <vt:lpstr>Supply Mix</vt:lpstr>
      <vt:lpstr>Piped Imports</vt:lpstr>
      <vt:lpstr>Piped Exports</vt:lpstr>
      <vt:lpstr>Storage Volumes</vt:lpstr>
      <vt:lpstr>Storage Levels</vt:lpstr>
      <vt:lpstr>LNG</vt:lpstr>
      <vt:lpstr>Connections</vt:lpstr>
      <vt:lpstr>Price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2021-10-25T11:56:22Z</dcterms:created>
  <dcterms:modified xsi:type="dcterms:W3CDTF">2021-10-31T20:49:52Z</dcterms:modified>
</cp:coreProperties>
</file>