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eila2018-2020\manuscript in preparation\analiseproporcionadapelacovid19\desenv\dados-infogripe\sarg-influenza-2020\"/>
    </mc:Choice>
  </mc:AlternateContent>
  <xr:revisionPtr revIDLastSave="0" documentId="8_{E59482FA-7C72-4B2E-8BB7-955BF3726346}" xr6:coauthVersionLast="45" xr6:coauthVersionMax="45" xr10:uidLastSave="{00000000-0000-0000-0000-000000000000}"/>
  <bookViews>
    <workbookView xWindow="-120" yWindow="-120" windowWidth="25440" windowHeight="15390" tabRatio="500" xr2:uid="{00000000-000D-0000-FFFF-FFFF00000000}"/>
  </bookViews>
  <sheets>
    <sheet name="SP-incidencia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2" l="1"/>
  <c r="U7" i="2" s="1"/>
  <c r="W7" i="2"/>
  <c r="T6" i="2"/>
  <c r="U6" i="2" s="1"/>
  <c r="W6" i="2"/>
  <c r="V7" i="2"/>
  <c r="V6" i="2"/>
  <c r="V3" i="2"/>
  <c r="W3" i="2"/>
  <c r="V4" i="2"/>
  <c r="W4" i="2"/>
  <c r="V5" i="2"/>
  <c r="W5" i="2"/>
  <c r="W2" i="2"/>
  <c r="V2" i="2"/>
  <c r="T3" i="2"/>
  <c r="U3" i="2" s="1"/>
  <c r="T4" i="2"/>
  <c r="U4" i="2" s="1"/>
  <c r="T5" i="2"/>
  <c r="U5" i="2" s="1"/>
  <c r="T2" i="2"/>
  <c r="U2" i="2" s="1"/>
</calcChain>
</file>

<file path=xl/sharedStrings.xml><?xml version="1.0" encoding="utf-8"?>
<sst xmlns="http://schemas.openxmlformats.org/spreadsheetml/2006/main" count="35" uniqueCount="34">
  <si>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</si>
  <si>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</si>
  <si>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</si>
  <si>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</si>
  <si>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</si>
  <si>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</si>
  <si>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</si>
  <si>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</si>
  <si>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</si>
  <si>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</si>
  <si>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</si>
  <si>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</si>
  <si>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</si>
  <si>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</si>
  <si>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</si>
  <si>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year/week</t>
  </si>
  <si>
    <t>total</t>
  </si>
  <si>
    <t>semana 1-15</t>
  </si>
  <si>
    <t>2020 total semana de 1-15 apenas</t>
  </si>
  <si>
    <t>media</t>
  </si>
  <si>
    <t>media 1</t>
  </si>
  <si>
    <t>media 2</t>
  </si>
  <si>
    <t>Week 1-12</t>
  </si>
  <si>
    <t>Week 13-15</t>
  </si>
  <si>
    <t>inferior</t>
  </si>
  <si>
    <t>superior</t>
  </si>
  <si>
    <t>week 1-12</t>
  </si>
  <si>
    <t>week 13-15</t>
  </si>
  <si>
    <t>22/03-11/04</t>
  </si>
  <si>
    <t>29/12/2019-21/03/2020</t>
  </si>
  <si>
    <t>Incerteza no dado a partir da semana 10</t>
  </si>
  <si>
    <t>week 16</t>
  </si>
  <si>
    <t>week 17</t>
  </si>
  <si>
    <t>valores em amarelo sofreram alteracao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</si>
</sst>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924244361879202E-2"/>
          <c:y val="4.3458919713275451E-2"/>
          <c:w val="0.83210217043891221"/>
          <c:h val="0.77238460106912066"/>
        </c:manualLayout>
      </c:layout>
      <c:lineChart>
        <c:grouping val="standard"/>
        <c:varyColors val="0"/>
        <c:ser>
          <c:idx val="0"/>
          <c:order val="0"/>
          <c:tx>
            <c:strRef>
              <c:f>'SP-incidencia'!$A$2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'SP-incidencia'!$B$1:$P$1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'SP-incidencia'!$B$2:$P$2</c:f>
              <c:numCache>
                <c:formatCode>General</c:formatCode>
                <c:ptCount val="15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0.02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7-420F-89A1-CA816B1DA419}"/>
            </c:ext>
          </c:extLst>
        </c:ser>
        <c:ser>
          <c:idx val="1"/>
          <c:order val="1"/>
          <c:tx>
            <c:strRef>
              <c:f>'SP-incidencia'!$A$3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'SP-incidencia'!$B$1:$P$1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'SP-incidencia'!$B$3:$P$3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0.05</c:v>
                </c:pt>
                <c:pt idx="1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7-420F-89A1-CA816B1DA419}"/>
            </c:ext>
          </c:extLst>
        </c:ser>
        <c:ser>
          <c:idx val="2"/>
          <c:order val="2"/>
          <c:tx>
            <c:strRef>
              <c:f>'SP-incidencia'!$A$4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'SP-incidencia'!$B$1:$P$1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'SP-incidencia'!$B$4:$P$4</c:f>
              <c:numCache>
                <c:formatCode>General</c:formatCode>
                <c:ptCount val="15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0.04</c:v>
                </c:pt>
                <c:pt idx="12">
                  <c:v>0.04</c:v>
                </c:pt>
                <c:pt idx="13">
                  <c:v>0.03</c:v>
                </c:pt>
                <c:pt idx="1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7-420F-89A1-CA816B1DA419}"/>
            </c:ext>
          </c:extLst>
        </c:ser>
        <c:ser>
          <c:idx val="3"/>
          <c:order val="3"/>
          <c:tx>
            <c:strRef>
              <c:f>'SP-incidencia'!$A$5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'SP-incidencia'!$B$1:$P$1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'SP-incidencia'!$B$5:$P$5</c:f>
              <c:numCache>
                <c:formatCode>General</c:formatCode>
                <c:ptCount val="15"/>
                <c:pt idx="0">
                  <c:v>0.02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0.04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0.06</c:v>
                </c:pt>
                <c:pt idx="10">
                  <c:v>0.11</c:v>
                </c:pt>
                <c:pt idx="11">
                  <c:v>0.08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7-420F-89A1-CA816B1D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711272"/>
        <c:axId val="606724064"/>
      </c:lineChart>
      <c:catAx>
        <c:axId val="60671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6724064"/>
        <c:crosses val="autoZero"/>
        <c:auto val="1"/>
        <c:lblAlgn val="ctr"/>
        <c:lblOffset val="100"/>
        <c:noMultiLvlLbl val="0"/>
      </c:catAx>
      <c:valAx>
        <c:axId val="6067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Hospitalization SARS-influenza /100,000</a:t>
                </a:r>
              </a:p>
            </c:rich>
          </c:tx>
          <c:layout>
            <c:manualLayout>
              <c:xMode val="edge"/>
              <c:yMode val="edge"/>
              <c:x val="2.087385526513328E-2"/>
              <c:y val="0.10957022737291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671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'SP-incidencia'!$D$9</c:f>
              <c:strCache>
                <c:ptCount val="1"/>
                <c:pt idx="0">
                  <c:v>Week 1-12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'SP-incidencia'!$A$10:$A$13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'SP-incidencia'!$D$10:$D$13</c:f>
              <c:numCache>
                <c:formatCode>General</c:formatCode>
                <c:ptCount val="4"/>
                <c:pt idx="0">
                  <c:v>3.0833333333333334E-2</c:v>
                </c:pt>
                <c:pt idx="1">
                  <c:v>1.1666666666666667E-2</c:v>
                </c:pt>
                <c:pt idx="2">
                  <c:v>1.0833333333333334E-2</c:v>
                </c:pt>
                <c:pt idx="3">
                  <c:v>4.3333333333333335E-2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7-480F-B930-C212C6439FD3}"/>
            </c:ext>
          </c:extLst>
        </c:ser>
        <c:ser>
          <c:idx val="2"/>
          <c:order val="1"/>
          <c:tx>
            <c:strRef>
              <c:f>'SP-incidencia'!$E$9</c:f>
              <c:strCache>
                <c:ptCount val="1"/>
                <c:pt idx="0">
                  <c:v>Week 13-15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'SP-incidencia'!$A$10:$A$13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'SP-incidencia'!$E$10:$E$13</c:f>
              <c:numCache>
                <c:formatCode>General</c:formatCode>
                <c:ptCount val="4"/>
                <c:pt idx="0">
                  <c:v>5.6666666666666671E-2</c:v>
                </c:pt>
                <c:pt idx="1">
                  <c:v>5.3333333333333337E-2</c:v>
                </c:pt>
                <c:pt idx="2">
                  <c:v>3.3333333333333333E-2</c:v>
                </c:pt>
                <c:pt idx="3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7-480F-B930-C212C6439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220632"/>
        <c:axId val="485211776"/>
      </c:barChart>
      <c:catAx>
        <c:axId val="48522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11776"/>
        <c:crosses val="autoZero"/>
        <c:auto val="1"/>
        <c:lblAlgn val="ctr"/>
        <c:lblOffset val="100"/>
        <c:noMultiLvlLbl val="0"/>
      </c:catAx>
      <c:valAx>
        <c:axId val="48521177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206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21</xdr:row>
      <xdr:rowOff>180974</xdr:rowOff>
    </xdr:from>
    <xdr:to>
      <xdr:col>21</xdr:col>
      <xdr:colOff>171449</xdr:colOff>
      <xdr:row>44</xdr:row>
      <xdr:rowOff>76200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F94ED368-317E-40D4-B820-1400C13C065E}"/>
            </a:ext>
          </a:extLst>
        </xdr:cNvPr>
        <xdr:cNvGrpSpPr/>
      </xdr:nvGrpSpPr>
      <xdr:grpSpPr>
        <a:xfrm>
          <a:off x="2162175" y="4181474"/>
          <a:ext cx="11772899" cy="4276726"/>
          <a:chOff x="4924971" y="1762124"/>
          <a:chExt cx="10420349" cy="4276726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269AACD1-9A82-4D4C-94C2-6C6680F04DAD}"/>
              </a:ext>
            </a:extLst>
          </xdr:cNvPr>
          <xdr:cNvGraphicFramePr/>
        </xdr:nvGraphicFramePr>
        <xdr:xfrm>
          <a:off x="4924971" y="1762124"/>
          <a:ext cx="10420349" cy="42767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8BC7412-1D72-45CF-B43A-449A1C9F0AE4}"/>
              </a:ext>
            </a:extLst>
          </xdr:cNvPr>
          <xdr:cNvGraphicFramePr/>
        </xdr:nvGraphicFramePr>
        <xdr:xfrm>
          <a:off x="5966190" y="1962150"/>
          <a:ext cx="3590924" cy="1733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Conector reto 4">
            <a:extLst>
              <a:ext uri="{FF2B5EF4-FFF2-40B4-BE49-F238E27FC236}">
                <a16:creationId xmlns:a16="http://schemas.microsoft.com/office/drawing/2014/main" id="{6FC46ADE-B876-4944-8D42-8F9DC066D7B7}"/>
              </a:ext>
            </a:extLst>
          </xdr:cNvPr>
          <xdr:cNvCxnSpPr/>
        </xdr:nvCxnSpPr>
        <xdr:spPr>
          <a:xfrm>
            <a:off x="12593787" y="1943100"/>
            <a:ext cx="9525" cy="3295650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7924EC6A-D50F-417A-AD32-53FDE642FD82}"/>
              </a:ext>
            </a:extLst>
          </xdr:cNvPr>
          <xdr:cNvSpPr txBox="1"/>
        </xdr:nvSpPr>
        <xdr:spPr>
          <a:xfrm>
            <a:off x="12531165" y="1933575"/>
            <a:ext cx="1562100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Quarantine period</a:t>
            </a:r>
          </a:p>
          <a:p>
            <a:pPr algn="ctr"/>
            <a:r>
              <a:rPr lang="en-US" sz="1100">
                <a:solidFill>
                  <a:schemeClr val="tx1"/>
                </a:solidFill>
              </a:rPr>
              <a:t>03/22</a:t>
            </a:r>
            <a:r>
              <a:rPr lang="en-US" sz="1100" baseline="0">
                <a:solidFill>
                  <a:schemeClr val="tx1"/>
                </a:solidFill>
              </a:rPr>
              <a:t> to </a:t>
            </a:r>
            <a:r>
              <a:rPr lang="en-US" sz="1100">
                <a:solidFill>
                  <a:schemeClr val="tx1"/>
                </a:solidFill>
              </a:rPr>
              <a:t>04/11/2020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0.42381</cdr:x>
      <cdr:y>0.90954</cdr:y>
    </cdr:from>
    <cdr:to>
      <cdr:x>0.6619</cdr:x>
      <cdr:y>0.96333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927E115E-38F7-409E-BCC3-995213230FB6}"/>
            </a:ext>
          </a:extLst>
        </cdr:cNvPr>
        <cdr:cNvSpPr txBox="1"/>
      </cdr:nvSpPr>
      <cdr:spPr>
        <a:xfrm xmlns:a="http://schemas.openxmlformats.org/drawingml/2006/main">
          <a:off x="4238625" y="3543302"/>
          <a:ext cx="23812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Epidemiological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week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C0F4-83D6-4222-BF76-C2F55BA07B0F}">
  <dimension ref="A1:X34"/>
  <sheetViews>
    <sheetView tabSelected="1" workbookViewId="0">
      <selection activeCell="R16" sqref="R16"/>
    </sheetView>
  </sheetViews>
  <sheetFormatPr defaultRowHeight="15"/>
  <cols>
    <col min="1" max="1" width="12.140625" customWidth="1"/>
    <col min="3" max="3" width="13.42578125" customWidth="1"/>
    <col min="4" max="4" width="13.28515625" customWidth="1"/>
    <col min="5" max="5" width="10.140625" customWidth="1"/>
    <col min="10" max="10" width="11.140625" customWidth="1"/>
    <col min="17" max="18" width="9.140625" style="2"/>
  </cols>
  <sheetData>
    <row r="1" spans="1:24">
      <c r="A1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31</v>
      </c>
      <c r="R1" s="2" t="s">
        <v>32</v>
      </c>
      <c r="T1" t="s">
        <v>16</v>
      </c>
      <c r="U1" t="s">
        <v>19</v>
      </c>
      <c r="V1" t="s">
        <v>20</v>
      </c>
      <c r="W1" t="s">
        <v>21</v>
      </c>
    </row>
    <row r="2" spans="1:24">
      <c r="A2">
        <v>2017</v>
      </c>
      <c r="B2" s="1">
        <v>0.01</v>
      </c>
      <c r="C2" s="1">
        <v>0.01</v>
      </c>
      <c r="D2" s="1">
        <v>0.02</v>
      </c>
      <c r="E2" s="1">
        <v>0.02</v>
      </c>
      <c r="F2" s="1">
        <v>0.02</v>
      </c>
      <c r="G2" s="1">
        <v>0.03</v>
      </c>
      <c r="H2" s="1">
        <v>0.04</v>
      </c>
      <c r="I2" s="1">
        <v>0.02</v>
      </c>
      <c r="J2" s="1">
        <v>0.04</v>
      </c>
      <c r="K2" s="1">
        <v>0.05</v>
      </c>
      <c r="L2" s="1">
        <v>0.05</v>
      </c>
      <c r="M2" s="1">
        <v>0.06</v>
      </c>
      <c r="N2" s="1">
        <v>0.05</v>
      </c>
      <c r="O2" s="1">
        <v>0.05</v>
      </c>
      <c r="P2" s="1">
        <v>7.0000000000000007E-2</v>
      </c>
      <c r="Q2" s="1"/>
      <c r="R2" s="1"/>
      <c r="S2" s="1"/>
      <c r="T2" s="1">
        <f>SUM(B2:P2)</f>
        <v>0.54</v>
      </c>
      <c r="U2" s="1">
        <f>T2/15</f>
        <v>3.6000000000000004E-2</v>
      </c>
      <c r="V2">
        <f>AVERAGE(B2:M2)</f>
        <v>3.0833333333333334E-2</v>
      </c>
      <c r="W2">
        <f>AVERAGE(N2:P2)</f>
        <v>5.6666666666666671E-2</v>
      </c>
    </row>
    <row r="3" spans="1:24">
      <c r="A3">
        <v>2018</v>
      </c>
      <c r="B3" s="1">
        <v>0</v>
      </c>
      <c r="C3" s="1">
        <v>0.01</v>
      </c>
      <c r="D3" s="1">
        <v>0.02</v>
      </c>
      <c r="E3" s="1">
        <v>0.01</v>
      </c>
      <c r="F3" s="1">
        <v>0</v>
      </c>
      <c r="G3" s="1">
        <v>0.01</v>
      </c>
      <c r="H3" s="1">
        <v>0.01</v>
      </c>
      <c r="I3" s="1">
        <v>0</v>
      </c>
      <c r="J3" s="1">
        <v>0.02</v>
      </c>
      <c r="K3" s="1">
        <v>0.02</v>
      </c>
      <c r="L3" s="1">
        <v>0.02</v>
      </c>
      <c r="M3" s="1">
        <v>0.02</v>
      </c>
      <c r="N3" s="1">
        <v>0.02</v>
      </c>
      <c r="O3" s="1">
        <v>0.05</v>
      </c>
      <c r="P3" s="1">
        <v>0.09</v>
      </c>
      <c r="Q3" s="1"/>
      <c r="R3" s="1"/>
      <c r="T3" s="1">
        <f t="shared" ref="T3:T7" si="0">SUM(B3:P3)</f>
        <v>0.30000000000000004</v>
      </c>
      <c r="U3" s="1">
        <f t="shared" ref="U3:U7" si="1">T3/15</f>
        <v>2.0000000000000004E-2</v>
      </c>
      <c r="V3" s="2">
        <f t="shared" ref="V3:V7" si="2">AVERAGE(B3:M3)</f>
        <v>1.1666666666666667E-2</v>
      </c>
      <c r="W3" s="2">
        <f t="shared" ref="W3:W7" si="3">AVERAGE(N3:P3)</f>
        <v>5.3333333333333337E-2</v>
      </c>
    </row>
    <row r="4" spans="1:24">
      <c r="A4">
        <v>2019</v>
      </c>
      <c r="B4" s="1">
        <v>0.02</v>
      </c>
      <c r="C4" s="1">
        <v>0.01</v>
      </c>
      <c r="D4" s="1">
        <v>0</v>
      </c>
      <c r="E4" s="1">
        <v>0</v>
      </c>
      <c r="F4" s="1">
        <v>0</v>
      </c>
      <c r="G4" s="1">
        <v>0</v>
      </c>
      <c r="H4" s="1">
        <v>0.01</v>
      </c>
      <c r="I4" s="1">
        <v>0.01</v>
      </c>
      <c r="J4" s="1">
        <v>0.02</v>
      </c>
      <c r="K4" s="1">
        <v>0.01</v>
      </c>
      <c r="L4" s="1">
        <v>0.01</v>
      </c>
      <c r="M4" s="1">
        <v>0.04</v>
      </c>
      <c r="N4" s="1">
        <v>0.04</v>
      </c>
      <c r="O4" s="1">
        <v>0.03</v>
      </c>
      <c r="P4" s="1">
        <v>0.03</v>
      </c>
      <c r="Q4" s="1"/>
      <c r="R4" s="1"/>
      <c r="S4" s="1"/>
      <c r="T4" s="1">
        <f t="shared" si="0"/>
        <v>0.23</v>
      </c>
      <c r="U4" s="1">
        <f t="shared" si="1"/>
        <v>1.5333333333333334E-2</v>
      </c>
      <c r="V4" s="2">
        <f t="shared" si="2"/>
        <v>1.0833333333333334E-2</v>
      </c>
      <c r="W4" s="2">
        <f t="shared" si="3"/>
        <v>3.3333333333333333E-2</v>
      </c>
    </row>
    <row r="5" spans="1:24">
      <c r="A5">
        <v>2020</v>
      </c>
      <c r="B5" s="1">
        <v>0.02</v>
      </c>
      <c r="C5" s="1">
        <v>0.04</v>
      </c>
      <c r="D5" s="1">
        <v>0.02</v>
      </c>
      <c r="E5" s="1">
        <v>0.02</v>
      </c>
      <c r="F5" s="1">
        <v>0.02</v>
      </c>
      <c r="G5" s="1">
        <v>0.04</v>
      </c>
      <c r="H5" s="1">
        <v>0.03</v>
      </c>
      <c r="I5" s="1">
        <v>0.03</v>
      </c>
      <c r="J5" s="1">
        <v>0.05</v>
      </c>
      <c r="K5" s="3">
        <v>0.06</v>
      </c>
      <c r="L5" s="3">
        <v>0.11</v>
      </c>
      <c r="M5" s="1">
        <v>0.08</v>
      </c>
      <c r="N5" s="1">
        <v>0.02</v>
      </c>
      <c r="O5" s="3">
        <v>0.02</v>
      </c>
      <c r="P5" s="3">
        <v>0.01</v>
      </c>
      <c r="Q5" s="4">
        <v>0.01</v>
      </c>
      <c r="R5" s="4">
        <v>0.01</v>
      </c>
      <c r="S5" s="2"/>
      <c r="T5" s="1">
        <f t="shared" si="0"/>
        <v>0.57000000000000006</v>
      </c>
      <c r="U5" s="1">
        <f t="shared" si="1"/>
        <v>3.8000000000000006E-2</v>
      </c>
      <c r="V5" s="2">
        <f t="shared" si="2"/>
        <v>4.3333333333333335E-2</v>
      </c>
      <c r="W5" s="2">
        <f t="shared" si="3"/>
        <v>1.6666666666666666E-2</v>
      </c>
    </row>
    <row r="6" spans="1:24">
      <c r="A6">
        <v>2020</v>
      </c>
      <c r="B6" s="1">
        <v>0.02</v>
      </c>
      <c r="C6" s="1">
        <v>0.04</v>
      </c>
      <c r="D6" s="1">
        <v>0.02</v>
      </c>
      <c r="E6" s="1">
        <v>0.02</v>
      </c>
      <c r="F6" s="1">
        <v>0.02</v>
      </c>
      <c r="G6" s="1">
        <v>0.04</v>
      </c>
      <c r="H6" s="1">
        <v>0.03</v>
      </c>
      <c r="I6" s="1">
        <v>0.03</v>
      </c>
      <c r="J6" s="1">
        <v>0.05</v>
      </c>
      <c r="K6">
        <v>0.05</v>
      </c>
      <c r="L6">
        <v>0.09</v>
      </c>
      <c r="M6">
        <v>7.0000000000000007E-2</v>
      </c>
      <c r="N6">
        <v>0.01</v>
      </c>
      <c r="O6">
        <v>0.02</v>
      </c>
      <c r="P6">
        <v>0.01</v>
      </c>
      <c r="T6">
        <f t="shared" si="0"/>
        <v>0.52</v>
      </c>
      <c r="U6">
        <f t="shared" si="1"/>
        <v>3.4666666666666665E-2</v>
      </c>
      <c r="V6" s="2">
        <f t="shared" si="2"/>
        <v>0.04</v>
      </c>
      <c r="W6" s="2">
        <f t="shared" si="3"/>
        <v>1.3333333333333334E-2</v>
      </c>
      <c r="X6" t="s">
        <v>24</v>
      </c>
    </row>
    <row r="7" spans="1:24" s="2" customFormat="1">
      <c r="A7" s="2">
        <v>2020</v>
      </c>
      <c r="B7" s="1">
        <v>0.02</v>
      </c>
      <c r="C7" s="1">
        <v>0.04</v>
      </c>
      <c r="D7" s="1">
        <v>0.02</v>
      </c>
      <c r="E7" s="1">
        <v>0.02</v>
      </c>
      <c r="F7" s="1">
        <v>0.02</v>
      </c>
      <c r="G7" s="1">
        <v>0.04</v>
      </c>
      <c r="H7" s="1">
        <v>0.03</v>
      </c>
      <c r="I7" s="1">
        <v>0.03</v>
      </c>
      <c r="J7" s="1">
        <v>0.05</v>
      </c>
      <c r="K7" s="2">
        <v>7.0000000000000007E-2</v>
      </c>
      <c r="L7" s="2">
        <v>0.12</v>
      </c>
      <c r="M7" s="2">
        <v>0.1</v>
      </c>
      <c r="N7" s="2">
        <v>0.03</v>
      </c>
      <c r="O7" s="2">
        <v>0.04</v>
      </c>
      <c r="P7" s="2">
        <v>0.08</v>
      </c>
      <c r="T7" s="2">
        <f t="shared" si="0"/>
        <v>0.71000000000000008</v>
      </c>
      <c r="U7" s="2">
        <f t="shared" si="1"/>
        <v>4.7333333333333338E-2</v>
      </c>
      <c r="V7" s="2">
        <f t="shared" si="2"/>
        <v>4.6666666666666669E-2</v>
      </c>
      <c r="W7" s="2">
        <f t="shared" si="3"/>
        <v>5.000000000000001E-2</v>
      </c>
      <c r="X7" s="2" t="s">
        <v>25</v>
      </c>
    </row>
    <row r="8" spans="1:24">
      <c r="C8" t="s">
        <v>17</v>
      </c>
    </row>
    <row r="9" spans="1:24">
      <c r="B9" t="s">
        <v>16</v>
      </c>
      <c r="D9" t="s">
        <v>22</v>
      </c>
      <c r="E9" t="s">
        <v>23</v>
      </c>
      <c r="F9" s="2"/>
      <c r="G9" s="2"/>
      <c r="I9" s="2" t="s">
        <v>30</v>
      </c>
      <c r="J9" s="2"/>
      <c r="K9" s="2"/>
      <c r="L9" s="2"/>
    </row>
    <row r="10" spans="1:24">
      <c r="A10" s="2">
        <v>2017</v>
      </c>
      <c r="B10">
        <v>1.98</v>
      </c>
      <c r="C10" s="1"/>
      <c r="D10">
        <v>3.0833333333333334E-2</v>
      </c>
      <c r="E10">
        <v>5.6666666666666671E-2</v>
      </c>
      <c r="I10" s="2">
        <v>2020</v>
      </c>
      <c r="J10" s="2" t="s">
        <v>26</v>
      </c>
      <c r="K10" s="2" t="s">
        <v>29</v>
      </c>
      <c r="L10" s="2"/>
    </row>
    <row r="11" spans="1:24">
      <c r="A11" s="2">
        <v>2018</v>
      </c>
      <c r="B11">
        <v>5.01</v>
      </c>
      <c r="C11" s="1"/>
      <c r="D11">
        <v>1.1666666666666667E-2</v>
      </c>
      <c r="E11">
        <v>5.3333333333333337E-2</v>
      </c>
      <c r="I11" s="2"/>
      <c r="J11" s="2" t="s">
        <v>27</v>
      </c>
      <c r="K11" s="2" t="s">
        <v>28</v>
      </c>
      <c r="L11" s="2"/>
    </row>
    <row r="12" spans="1:24">
      <c r="A12" s="2">
        <v>2019</v>
      </c>
      <c r="B12">
        <v>3.5</v>
      </c>
      <c r="C12" s="1"/>
      <c r="D12">
        <v>1.0833333333333334E-2</v>
      </c>
      <c r="E12">
        <v>3.3333333333333333E-2</v>
      </c>
    </row>
    <row r="13" spans="1:24">
      <c r="A13" s="2">
        <v>2020</v>
      </c>
      <c r="B13">
        <v>0.57999999999999996</v>
      </c>
      <c r="C13" s="1"/>
      <c r="D13">
        <v>4.3333333333333335E-2</v>
      </c>
      <c r="E13">
        <v>1.6666666666666666E-2</v>
      </c>
      <c r="F13" s="2"/>
      <c r="G13" s="2"/>
      <c r="I13" t="s">
        <v>33</v>
      </c>
    </row>
    <row r="14" spans="1:24">
      <c r="A14" s="2"/>
      <c r="D14" s="2"/>
    </row>
    <row r="15" spans="1:24">
      <c r="A15" s="2"/>
      <c r="D15" s="2"/>
    </row>
    <row r="20" spans="1:7">
      <c r="A20" t="s">
        <v>18</v>
      </c>
    </row>
    <row r="23" spans="1:7"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D25" s="2"/>
      <c r="E25" s="2"/>
    </row>
    <row r="26" spans="1:7">
      <c r="A26" s="2"/>
      <c r="B26" s="2"/>
      <c r="D26" s="2"/>
      <c r="E26" s="2"/>
    </row>
    <row r="31" spans="1:7">
      <c r="C31" s="2"/>
    </row>
    <row r="32" spans="1:7">
      <c r="C32" s="2"/>
    </row>
    <row r="33" spans="3:3">
      <c r="C33" s="2"/>
    </row>
    <row r="34" spans="3:3">
      <c r="C34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SP-incidencia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2020-04-19T13:50:37Z</dcterms:created>
  <dcterms:modified xsi:type="dcterms:W3CDTF">2020-05-07T00:59:48Z</dcterms:modified>
</cp:coreProperties>
</file>