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1850" activeTab="7"/>
  </bookViews>
  <sheets>
    <sheet name="Ej7" sheetId="1" r:id="rId1"/>
    <sheet name="Ej8" sheetId="2" r:id="rId2"/>
    <sheet name="Ej12" sheetId="3" r:id="rId3"/>
    <sheet name="Ej19" sheetId="4" r:id="rId4"/>
    <sheet name="Ej22" sheetId="5" r:id="rId5"/>
    <sheet name="Sheet1" sheetId="6" r:id="rId6"/>
    <sheet name="EJ23" sheetId="7" r:id="rId7"/>
    <sheet name="Ej30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<sst xmlns="http://schemas.openxmlformats.org/spreadsheetml/2006/main" count="1001" uniqueCount="203">
  <si>
    <t xml:space="preserve">tabla de pagina del proceso </t>
  </si>
  <si>
    <t>Página</t>
  </si>
  <si>
    <t>Marco</t>
  </si>
  <si>
    <t>tamaño pagina</t>
  </si>
  <si>
    <t>bytes</t>
  </si>
  <si>
    <t xml:space="preserve">c/dir mem referencia </t>
  </si>
  <si>
    <t>marcos desde dir 0</t>
  </si>
  <si>
    <t xml:space="preserve">el proceso ocupa </t>
  </si>
  <si>
    <t>proceso</t>
  </si>
  <si>
    <t>pagina</t>
  </si>
  <si>
    <t>tamanio</t>
  </si>
  <si>
    <t>direcciones ocupadas</t>
  </si>
  <si>
    <t>memoria</t>
  </si>
  <si>
    <t>dir inicio</t>
  </si>
  <si>
    <t>dir fin</t>
  </si>
  <si>
    <t>Macheo logico - fisico</t>
  </si>
  <si>
    <t>0 a 511</t>
  </si>
  <si>
    <t>1536 a 2047</t>
  </si>
  <si>
    <t>512 a 1023</t>
  </si>
  <si>
    <t>1024 a 1535</t>
  </si>
  <si>
    <t>3072 a 3583</t>
  </si>
  <si>
    <t>Matcheo inciso b)</t>
  </si>
  <si>
    <t>dir logica</t>
  </si>
  <si>
    <t>check existe</t>
  </si>
  <si>
    <t>desplaz.</t>
  </si>
  <si>
    <t>dir fisica</t>
  </si>
  <si>
    <t>si</t>
  </si>
  <si>
    <t>no</t>
  </si>
  <si>
    <t>Matcheo inciso c)</t>
  </si>
  <si>
    <t>marco</t>
  </si>
  <si>
    <t>dir log</t>
  </si>
  <si>
    <t>no existe</t>
  </si>
  <si>
    <t>pag</t>
  </si>
  <si>
    <t xml:space="preserve">tamaño </t>
  </si>
  <si>
    <t>tot</t>
  </si>
  <si>
    <t>mem fisica</t>
  </si>
  <si>
    <t>marcos</t>
  </si>
  <si>
    <t>mapeo necesario</t>
  </si>
  <si>
    <t>i) (2,1,1)</t>
  </si>
  <si>
    <t>1500+20+1</t>
  </si>
  <si>
    <t>Indicar las direcciones físicas correspondientes a las siguientes direcciones lógicas</t>
  </si>
  <si>
    <t>ii) (1,3,15)</t>
  </si>
  <si>
    <t>500+60+15</t>
  </si>
  <si>
    <t>(segmento,pagina,desplazamiento):</t>
  </si>
  <si>
    <t>iii) (3,1,10)</t>
  </si>
  <si>
    <t>5000+120+10</t>
  </si>
  <si>
    <t>iv) (2,3,5)</t>
  </si>
  <si>
    <t>1500+0+5</t>
  </si>
  <si>
    <t>demanda</t>
  </si>
  <si>
    <t>oferta1</t>
  </si>
  <si>
    <t>oferta2</t>
  </si>
  <si>
    <t>equitativo</t>
  </si>
  <si>
    <t>fijo</t>
  </si>
  <si>
    <t>cantodad de fallos?</t>
  </si>
  <si>
    <t>politica reemplazo global</t>
  </si>
  <si>
    <t>cantidad marcos = 5</t>
  </si>
  <si>
    <t>asignacion Dinamica</t>
  </si>
  <si>
    <t>secuencia referencia paginas</t>
  </si>
  <si>
    <t xml:space="preserve">FIFO </t>
  </si>
  <si>
    <t>Marco - pagina</t>
  </si>
  <si>
    <t>m1</t>
  </si>
  <si>
    <t>m2</t>
  </si>
  <si>
    <t>m3</t>
  </si>
  <si>
    <t>m4</t>
  </si>
  <si>
    <t>m5</t>
  </si>
  <si>
    <t>fallos</t>
  </si>
  <si>
    <t>x</t>
  </si>
  <si>
    <t>puntero</t>
  </si>
  <si>
    <t>opcion, puntero</t>
  </si>
  <si>
    <t>FIFO: para c/pagina, si no esta en la memoria y esta está llena, se elimina la mas antigua y se agrega la nueva.</t>
  </si>
  <si>
    <t xml:space="preserve">fallo de pagina: </t>
  </si>
  <si>
    <t>*no esta en memoria (memoria llena o no)</t>
  </si>
  <si>
    <t>cola</t>
  </si>
  <si>
    <t>2da Chance</t>
  </si>
  <si>
    <t>1*</t>
  </si>
  <si>
    <t>12*</t>
  </si>
  <si>
    <t>2*</t>
  </si>
  <si>
    <t>6*</t>
  </si>
  <si>
    <t>fallo</t>
  </si>
  <si>
    <t>cola circular o puntero en reloj es lo mismo. El puntero se mueve una vez que reemplaza la pagina, o que cambia el bit de referencia.</t>
  </si>
  <si>
    <t>1-0</t>
  </si>
  <si>
    <t>0-1</t>
  </si>
  <si>
    <t>COLA</t>
  </si>
  <si>
    <t xml:space="preserve">secuencia: </t>
  </si>
  <si>
    <t>1,2,15,4,6 se cargan en memoria. Se asume al cargar bit R = 0. generan fallo por no estar memeoria</t>
  </si>
  <si>
    <t>1,2 estan en memoria su bit pasa a 1. puntero sigue en 1</t>
  </si>
  <si>
    <t>5 no esta en memoria, y la misma esta llena. puntero reemplaza bits de 1 y 2 por 0, y pasa al 15 q tiene bit 0, lo reemplaza por 5</t>
  </si>
  <si>
    <t>4, se pasa bit de 6 a 0, y puntero mueve al 1 y lo reemplaza</t>
  </si>
  <si>
    <t>2da chance</t>
  </si>
  <si>
    <t>Las paginas tienen un bit R de referencia. Al inicializar, el bit = 0</t>
  </si>
  <si>
    <t>Al ocurrir un fallo de pagina, el algoritmo empieza a analizar bit R en orden FIFO</t>
  </si>
  <si>
    <t>Si el bit R = 0, la pagina es reemplazada</t>
  </si>
  <si>
    <t>Si el bit R = 1, se modifica a 0 y se envia a la cola (se le da  una segunda oportunidad)</t>
  </si>
  <si>
    <t>el concepto es que se reemplace la pagina que mas tiempo lleva, por eso la cola</t>
  </si>
  <si>
    <t>desventaja</t>
  </si>
  <si>
    <t>no aprovecha las paginas que son referenciadas mas frecuentemente</t>
  </si>
  <si>
    <t>LRU</t>
  </si>
  <si>
    <t>1 de 2:</t>
  </si>
  <si>
    <t>cada vez que una pagina es referenciada, va ultima a la cola</t>
  </si>
  <si>
    <t>graficamente, mira hacia atras y observa cual es la que se cargo menos recientemente</t>
  </si>
  <si>
    <t>Optimo</t>
  </si>
  <si>
    <t>mas lejana</t>
  </si>
  <si>
    <t>es hipotetico, no aplicable ne realidad</t>
  </si>
  <si>
    <t>el criterio es reemplazar la pagina mas lejana a ser utilizada, o la que no se usara mas</t>
  </si>
  <si>
    <t>reemplazo global, asignacion dinamica</t>
  </si>
  <si>
    <t>A: 1, 3, 1, 2, 4, 1, 5, 1, 4, 7, 9, 4</t>
  </si>
  <si>
    <t>i) n° de fallos LRU y 2da chance</t>
  </si>
  <si>
    <t>B: 2, 4, 6, 2, 4, 1, 8, 3, 1, 8</t>
  </si>
  <si>
    <t xml:space="preserve">C: 1, 2, 4, 8, 6, 1, 4, 1 </t>
  </si>
  <si>
    <t>Marco - paso</t>
  </si>
  <si>
    <t>1. B demanda 2 páginas</t>
  </si>
  <si>
    <t>2. A demanda 3 páginas</t>
  </si>
  <si>
    <t>3. C demanda 2 páginas</t>
  </si>
  <si>
    <t>m6</t>
  </si>
  <si>
    <t>4. B demanda 3 páginas</t>
  </si>
  <si>
    <t>m7</t>
  </si>
  <si>
    <t>5. A demanda 3 páginas</t>
  </si>
  <si>
    <t>6. C demanda 2 páginas</t>
  </si>
  <si>
    <t>7. B demanda 2 páginas</t>
  </si>
  <si>
    <t>8. C demanda 4 páginas</t>
  </si>
  <si>
    <t>estados:</t>
  </si>
  <si>
    <t>9. A demanda 3 páginas</t>
  </si>
  <si>
    <t>A: 5, 1, 4, 7, 9, 4</t>
  </si>
  <si>
    <t>10. B demanda 3 páginas</t>
  </si>
  <si>
    <t>B: 6, 2, 4, 1, 8, 3, 1, 8</t>
  </si>
  <si>
    <t>B: 3, 1, 8</t>
  </si>
  <si>
    <t>11. C termina</t>
  </si>
  <si>
    <t xml:space="preserve">C: </t>
  </si>
  <si>
    <t>12. A demanda 3 páginas</t>
  </si>
  <si>
    <t>A: 2, 4, 1, 5, 1, 4, 7, 9, 4</t>
  </si>
  <si>
    <t>A: 7, 9, 4</t>
  </si>
  <si>
    <t>13. B termina</t>
  </si>
  <si>
    <t>14. A termina</t>
  </si>
  <si>
    <t xml:space="preserve">B: </t>
  </si>
  <si>
    <t>paso</t>
  </si>
  <si>
    <t>estado cola (7)</t>
  </si>
  <si>
    <t xml:space="preserve">C:  4, 8, 6, 1, 4, 1 </t>
  </si>
  <si>
    <t>A:</t>
  </si>
  <si>
    <t>B:  1, 8, 3, 1, 8</t>
  </si>
  <si>
    <t xml:space="preserve">C:   6, 1, 4, 1 </t>
  </si>
  <si>
    <t>Con asignacion dinamica y reemplazo global</t>
  </si>
  <si>
    <t>a) i.</t>
  </si>
  <si>
    <t>Marcos/Paginas</t>
  </si>
  <si>
    <t>B2</t>
  </si>
  <si>
    <t>B4</t>
  </si>
  <si>
    <t>A1</t>
  </si>
  <si>
    <t>A3</t>
  </si>
  <si>
    <t>C1</t>
  </si>
  <si>
    <t>C2</t>
  </si>
  <si>
    <t>B6</t>
  </si>
  <si>
    <t>A2</t>
  </si>
  <si>
    <t>A4</t>
  </si>
  <si>
    <t>C4</t>
  </si>
  <si>
    <t>C8</t>
  </si>
  <si>
    <t>B1</t>
  </si>
  <si>
    <t>B8</t>
  </si>
  <si>
    <t>C6</t>
  </si>
  <si>
    <t>A5</t>
  </si>
  <si>
    <t>B3</t>
  </si>
  <si>
    <t>A7</t>
  </si>
  <si>
    <t>A9</t>
  </si>
  <si>
    <t>PF</t>
  </si>
  <si>
    <t>X</t>
  </si>
  <si>
    <t>COLA GENERAL</t>
  </si>
  <si>
    <t>Con SRU conviene mantener una cola general, e ir tachando los mas antiguos manteniendo cola del tamaño de la cantidad de frames</t>
  </si>
  <si>
    <t>LAs paginas sondistintas para c/proceso</t>
  </si>
  <si>
    <t>a) ii.</t>
  </si>
  <si>
    <t xml:space="preserve">SEGUNDA CHANCE </t>
  </si>
  <si>
    <t>FP</t>
  </si>
  <si>
    <t>PUNTERO</t>
  </si>
  <si>
    <t>BIT R = 1 EN AMARILLO</t>
  </si>
  <si>
    <t>LLEVAR CUADRICULA CON MARCAS DE LOS BIT R, Y ABAJO EL PUNTERO, QUE AVANZA SEGUN REEMPLACE UN MARCO</t>
  </si>
  <si>
    <t>Con asignacion fija + reparto equitativo , y reemplazo local</t>
  </si>
  <si>
    <t>A</t>
  </si>
  <si>
    <t>B</t>
  </si>
  <si>
    <t>C</t>
  </si>
  <si>
    <t>cola A</t>
  </si>
  <si>
    <t>cola B</t>
  </si>
  <si>
    <t>cola C</t>
  </si>
  <si>
    <t>Con LRU conviene mantener una cola general, e ir tachando los mas antiguos manteniendo cola del tamaño de la cantidad de frames</t>
  </si>
  <si>
    <t>Las paginas sondistintas para c/proceso</t>
  </si>
  <si>
    <t>bit r</t>
  </si>
  <si>
    <t>OPCION B ES DIBUJAR LA COLA, SIEMPRE DEL TAMAÑO DE LOS SLOTS E IR ACTUALIZANDOLA CON LAS SUSTITUCIONES QUE EXISTAN</t>
  </si>
  <si>
    <t>ancho matriz</t>
  </si>
  <si>
    <t>largo matriz</t>
  </si>
  <si>
    <t>datos/pagina?</t>
  </si>
  <si>
    <t>kbytes</t>
  </si>
  <si>
    <t>dato entero tamaño:</t>
  </si>
  <si>
    <t>marcos datos</t>
  </si>
  <si>
    <t>marco programa</t>
  </si>
  <si>
    <t>Analizar cuantos fallos de paginas ocurren al ejecutar el programa (considere</t>
  </si>
  <si>
    <t>las veces que se ejecuta C[i,j] = A[i,j] + B[i,j])</t>
  </si>
  <si>
    <t>*1er indice filas, 2do columnas</t>
  </si>
  <si>
    <t>*LO QUE NO TE DICEN Y SUPONEN QUE SABES es que el lenguaje C almacena arreglos multidimensionales por filas!!!!</t>
  </si>
  <si>
    <t>*para cada columna, opera sobre las 64 filas</t>
  </si>
  <si>
    <t>por 1 matriz</t>
  </si>
  <si>
    <t xml:space="preserve">cantidad de datos por columna </t>
  </si>
  <si>
    <t>cantidad paginas</t>
  </si>
  <si>
    <t xml:space="preserve">hay 3 matrices, y  hay 3 marcos </t>
  </si>
  <si>
    <t>cada matriz ocupa 16 paginas, hay 1 pagina para c/matriz (working set</t>
  </si>
  <si>
    <t>aproximadamente se estima un fallo por acceso (1 de las 16 paginas no fallara, pero es poco probable)</t>
  </si>
  <si>
    <t>por cada matriz, los accesos son = a la cantidad de datos por columna: 4096</t>
  </si>
  <si>
    <t>la ecuacion tiene 3 matrices:  12288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</si>
</sst>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 "/>
  </numFmts>
  <fonts count="29">
    <font>
      <sz val="11"/>
      <color theme="1"/>
      <name val="Calibri"/>
      <charset val="134"/>
      <scheme val="minor"/>
    </font>
    <font>
      <sz val="10.35"/>
      <color rgb="FF000000"/>
      <name val="Arial"/>
      <charset val="134"/>
    </font>
    <font>
      <sz val="11"/>
      <color theme="1"/>
      <name val="Calibri"/>
      <charset val="134"/>
    </font>
    <font>
      <strike/>
      <sz val="11"/>
      <color rgb="FF000000"/>
      <name val="Calibri"/>
      <charset val="134"/>
    </font>
    <font>
      <strike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2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31" applyNumberFormat="0" applyAlignment="0" applyProtection="0">
      <alignment vertical="center"/>
    </xf>
    <xf numFmtId="0" fontId="19" fillId="6" borderId="32" applyNumberFormat="0" applyAlignment="0" applyProtection="0">
      <alignment vertical="center"/>
    </xf>
    <xf numFmtId="0" fontId="20" fillId="6" borderId="31" applyNumberFormat="0" applyAlignment="0" applyProtection="0">
      <alignment vertical="center"/>
    </xf>
    <xf numFmtId="0" fontId="21" fillId="7" borderId="33" applyNumberFormat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Fill="1" applyAlignment="1"/>
    <xf numFmtId="0" fontId="2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3" fillId="0" borderId="1" xfId="0" applyFont="1" applyFill="1" applyBorder="1" applyAlignment="1"/>
    <xf numFmtId="0" fontId="0" fillId="0" borderId="0" xfId="0" applyFont="1" applyFill="1" applyAlignment="1"/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2" fillId="0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4" fillId="0" borderId="0" xfId="0" applyFont="1">
      <alignment vertical="center"/>
    </xf>
    <xf numFmtId="0" fontId="0" fillId="0" borderId="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/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5" fillId="0" borderId="0" xfId="0" applyFont="1" applyAlignment="1">
      <alignment horizontal="center" vertical="center"/>
    </xf>
    <xf numFmtId="0" fontId="0" fillId="0" borderId="22" xfId="0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9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1" xfId="0" applyNumberFormat="1" applyBorder="1" applyAlignment="1">
      <alignment horizontal="center" vertical="center"/>
    </xf>
    <xf numFmtId="9" fontId="0" fillId="0" borderId="1" xfId="3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151765</xdr:colOff>
      <xdr:row>10</xdr:row>
      <xdr:rowOff>53340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600" y="381000"/>
          <a:ext cx="5276215" cy="15773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523875</xdr:colOff>
      <xdr:row>1</xdr:row>
      <xdr:rowOff>161925</xdr:rowOff>
    </xdr:from>
    <xdr:to>
      <xdr:col>18</xdr:col>
      <xdr:colOff>323850</xdr:colOff>
      <xdr:row>9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81825" y="352425"/>
          <a:ext cx="5895975" cy="14001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3:Q53"/>
  <sheetViews>
    <sheetView topLeftCell="A23" workbookViewId="0">
      <selection activeCell="E42" sqref="E42"/>
    </sheetView>
  </sheetViews>
  <sheetFormatPr defaultColWidth="9.14285714285714" defaultRowHeight="15"/>
  <cols>
    <col min="8" max="8" width="22" customWidth="1"/>
    <col min="13" max="14" width="11.7142857142857" customWidth="1"/>
    <col min="15" max="15" width="12.5714285714286" customWidth="1"/>
    <col min="16" max="17" width="9.14285714285714" customWidth="1"/>
  </cols>
  <sheetData>
    <row r="3" spans="5:6">
      <c r="E3" s="51" t="s">
        <v>0</v>
      </c>
      <c r="F3" s="51"/>
    </row>
    <row r="4" spans="5:6">
      <c r="E4" s="65" t="s">
        <v>1</v>
      </c>
      <c r="F4" s="65" t="s">
        <v>2</v>
      </c>
    </row>
    <row r="5" spans="5:11">
      <c r="E5" s="65">
        <v>0</v>
      </c>
      <c r="F5" s="66">
        <v>3</v>
      </c>
      <c r="H5" s="67" t="s">
        <v>3</v>
      </c>
      <c r="I5" s="12">
        <v>512</v>
      </c>
      <c r="J5" s="12" t="s">
        <v>4</v>
      </c>
      <c r="K5" s="12"/>
    </row>
    <row r="6" spans="5:11">
      <c r="E6" s="65">
        <v>1</v>
      </c>
      <c r="F6" s="66">
        <v>5</v>
      </c>
      <c r="H6" s="67" t="s">
        <v>5</v>
      </c>
      <c r="I6" s="12">
        <v>1</v>
      </c>
      <c r="J6" s="12" t="s">
        <v>4</v>
      </c>
      <c r="K6" s="12"/>
    </row>
    <row r="7" spans="5:11">
      <c r="E7" s="65">
        <v>2</v>
      </c>
      <c r="F7" s="66">
        <v>2</v>
      </c>
      <c r="H7" s="67" t="s">
        <v>6</v>
      </c>
      <c r="I7" s="12"/>
      <c r="J7" s="12"/>
      <c r="K7" s="12"/>
    </row>
    <row r="8" spans="5:11">
      <c r="E8" s="65">
        <v>3</v>
      </c>
      <c r="F8" s="66">
        <v>6</v>
      </c>
      <c r="H8" s="67" t="s">
        <v>7</v>
      </c>
      <c r="I8" s="12">
        <v>2000</v>
      </c>
      <c r="J8" s="12" t="s">
        <v>4</v>
      </c>
      <c r="K8" s="12"/>
    </row>
    <row r="11" spans="13:15">
      <c r="M11" s="42" t="s">
        <v>8</v>
      </c>
      <c r="N11" s="42"/>
      <c r="O11" s="42"/>
    </row>
    <row r="12" ht="33" customHeight="1" spans="13:16">
      <c r="M12" s="42" t="s">
        <v>9</v>
      </c>
      <c r="N12" s="42" t="s">
        <v>10</v>
      </c>
      <c r="O12" s="68" t="s">
        <v>11</v>
      </c>
      <c r="P12" s="12"/>
    </row>
    <row r="13" spans="13:16">
      <c r="M13" s="42">
        <v>0</v>
      </c>
      <c r="N13" s="42">
        <v>512</v>
      </c>
      <c r="O13" s="42">
        <v>500</v>
      </c>
      <c r="P13" s="12"/>
    </row>
    <row r="14" spans="13:16">
      <c r="M14" s="42">
        <v>1</v>
      </c>
      <c r="N14" s="42">
        <v>512</v>
      </c>
      <c r="O14" s="42">
        <v>500</v>
      </c>
      <c r="P14" s="12"/>
    </row>
    <row r="15" spans="13:16">
      <c r="M15" s="42">
        <v>2</v>
      </c>
      <c r="N15" s="42">
        <v>512</v>
      </c>
      <c r="O15" s="42">
        <v>500</v>
      </c>
      <c r="P15" s="12"/>
    </row>
    <row r="16" spans="13:16">
      <c r="M16" s="42">
        <v>3</v>
      </c>
      <c r="N16" s="42">
        <v>512</v>
      </c>
      <c r="O16" s="42">
        <v>500</v>
      </c>
      <c r="P16" s="12"/>
    </row>
    <row r="17" spans="16:16">
      <c r="P17" s="12"/>
    </row>
    <row r="19" spans="13:15">
      <c r="M19" s="51" t="s">
        <v>12</v>
      </c>
      <c r="N19" s="51"/>
      <c r="O19" s="51"/>
    </row>
    <row r="20" spans="13:15">
      <c r="M20" s="42" t="s">
        <v>2</v>
      </c>
      <c r="N20" s="42" t="s">
        <v>13</v>
      </c>
      <c r="O20" s="42" t="s">
        <v>14</v>
      </c>
    </row>
    <row r="21" spans="13:15">
      <c r="M21" s="42">
        <v>0</v>
      </c>
      <c r="N21" s="42">
        <v>0</v>
      </c>
      <c r="O21" s="42">
        <v>511</v>
      </c>
    </row>
    <row r="22" spans="13:15">
      <c r="M22" s="42">
        <v>1</v>
      </c>
      <c r="N22" s="42">
        <f t="shared" ref="N22:N27" si="0">+O21+1</f>
        <v>512</v>
      </c>
      <c r="O22" s="42">
        <f t="shared" ref="O22:O27" si="1">+O21+512</f>
        <v>1023</v>
      </c>
    </row>
    <row r="23" spans="13:15">
      <c r="M23" s="42">
        <v>2</v>
      </c>
      <c r="N23" s="42">
        <f t="shared" si="0"/>
        <v>1024</v>
      </c>
      <c r="O23" s="42">
        <f t="shared" si="1"/>
        <v>1535</v>
      </c>
    </row>
    <row r="24" spans="13:15">
      <c r="M24" s="42">
        <v>3</v>
      </c>
      <c r="N24" s="42">
        <f t="shared" si="0"/>
        <v>1536</v>
      </c>
      <c r="O24" s="42">
        <f t="shared" si="1"/>
        <v>2047</v>
      </c>
    </row>
    <row r="25" spans="13:15">
      <c r="M25" s="42">
        <v>4</v>
      </c>
      <c r="N25" s="42">
        <f t="shared" si="0"/>
        <v>2048</v>
      </c>
      <c r="O25" s="42">
        <f t="shared" si="1"/>
        <v>2559</v>
      </c>
    </row>
    <row r="26" spans="13:15">
      <c r="M26" s="42">
        <v>5</v>
      </c>
      <c r="N26" s="42">
        <f t="shared" si="0"/>
        <v>2560</v>
      </c>
      <c r="O26" s="42">
        <f t="shared" si="1"/>
        <v>3071</v>
      </c>
    </row>
    <row r="27" spans="13:15">
      <c r="M27" s="42">
        <v>6</v>
      </c>
      <c r="N27" s="42">
        <f t="shared" si="0"/>
        <v>3072</v>
      </c>
      <c r="O27" s="42">
        <f t="shared" si="1"/>
        <v>3583</v>
      </c>
    </row>
    <row r="28" spans="13:15">
      <c r="M28" s="12"/>
      <c r="N28" s="12"/>
      <c r="O28" s="12"/>
    </row>
    <row r="29" spans="13:15">
      <c r="M29" s="12"/>
      <c r="N29" s="12"/>
      <c r="O29" s="12"/>
    </row>
    <row r="30" spans="13:15">
      <c r="M30" s="42" t="s">
        <v>15</v>
      </c>
      <c r="N30" s="42"/>
      <c r="O30" s="69"/>
    </row>
    <row r="31" spans="13:15">
      <c r="M31" s="42" t="s">
        <v>8</v>
      </c>
      <c r="N31" s="42" t="s">
        <v>12</v>
      </c>
      <c r="O31" s="12"/>
    </row>
    <row r="32" spans="13:15">
      <c r="M32" s="70" t="s">
        <v>16</v>
      </c>
      <c r="N32" s="70" t="s">
        <v>17</v>
      </c>
      <c r="O32" s="12"/>
    </row>
    <row r="33" spans="13:14">
      <c r="M33" s="70" t="s">
        <v>18</v>
      </c>
      <c r="N33" s="70" t="s">
        <v>17</v>
      </c>
    </row>
    <row r="34" spans="13:14">
      <c r="M34" s="70" t="s">
        <v>19</v>
      </c>
      <c r="N34" s="70" t="s">
        <v>19</v>
      </c>
    </row>
    <row r="35" spans="13:14">
      <c r="M35" s="70" t="s">
        <v>17</v>
      </c>
      <c r="N35" s="70" t="s">
        <v>20</v>
      </c>
    </row>
    <row r="37" spans="13:14">
      <c r="M37" s="42" t="s">
        <v>21</v>
      </c>
      <c r="N37" s="42"/>
    </row>
    <row r="38" spans="5:17">
      <c r="E38" s="51" t="s">
        <v>0</v>
      </c>
      <c r="F38" s="51"/>
      <c r="M38" s="42" t="s">
        <v>22</v>
      </c>
      <c r="N38" s="42" t="s">
        <v>9</v>
      </c>
      <c r="O38" s="42" t="s">
        <v>23</v>
      </c>
      <c r="P38" s="42" t="s">
        <v>24</v>
      </c>
      <c r="Q38" s="42" t="s">
        <v>25</v>
      </c>
    </row>
    <row r="39" spans="5:17">
      <c r="E39" s="65" t="s">
        <v>1</v>
      </c>
      <c r="F39" s="65" t="s">
        <v>2</v>
      </c>
      <c r="M39" s="42">
        <v>35</v>
      </c>
      <c r="N39" s="42">
        <f t="shared" ref="N39:N44" si="2">INT(M39/512)</f>
        <v>0</v>
      </c>
      <c r="O39" s="42" t="s">
        <v>26</v>
      </c>
      <c r="P39" s="42">
        <f>MOD(35,512)</f>
        <v>35</v>
      </c>
      <c r="Q39" s="42">
        <f>+N24+P39</f>
        <v>1571</v>
      </c>
    </row>
    <row r="40" spans="5:17">
      <c r="E40" s="65">
        <v>0</v>
      </c>
      <c r="F40" s="66">
        <v>3</v>
      </c>
      <c r="M40" s="42">
        <v>512</v>
      </c>
      <c r="N40" s="42">
        <f t="shared" si="2"/>
        <v>1</v>
      </c>
      <c r="O40" s="42" t="s">
        <v>26</v>
      </c>
      <c r="P40" s="42">
        <f>MOD(+M40,512)</f>
        <v>0</v>
      </c>
      <c r="Q40" s="42">
        <f>+P40+N26</f>
        <v>2560</v>
      </c>
    </row>
    <row r="41" spans="5:17">
      <c r="E41" s="65">
        <v>1</v>
      </c>
      <c r="F41" s="66">
        <v>5</v>
      </c>
      <c r="M41" s="42">
        <v>2051</v>
      </c>
      <c r="N41" s="42">
        <f t="shared" si="2"/>
        <v>4</v>
      </c>
      <c r="O41" s="42" t="s">
        <v>27</v>
      </c>
      <c r="P41" s="42"/>
      <c r="Q41" s="42"/>
    </row>
    <row r="42" spans="5:17">
      <c r="E42" s="65">
        <v>2</v>
      </c>
      <c r="F42" s="66">
        <v>2</v>
      </c>
      <c r="M42" s="42">
        <v>0</v>
      </c>
      <c r="N42" s="42">
        <f t="shared" si="2"/>
        <v>0</v>
      </c>
      <c r="O42" s="42" t="s">
        <v>26</v>
      </c>
      <c r="P42" s="42">
        <f>MOD(+M42,512)</f>
        <v>0</v>
      </c>
      <c r="Q42" s="42">
        <f>+P42+N24</f>
        <v>1536</v>
      </c>
    </row>
    <row r="43" spans="5:17">
      <c r="E43" s="65">
        <v>3</v>
      </c>
      <c r="F43" s="66">
        <v>6</v>
      </c>
      <c r="M43" s="42">
        <v>1325</v>
      </c>
      <c r="N43" s="42">
        <f t="shared" si="2"/>
        <v>2</v>
      </c>
      <c r="O43" s="42" t="s">
        <v>26</v>
      </c>
      <c r="P43" s="42">
        <f>MOD(+M43,512)</f>
        <v>301</v>
      </c>
      <c r="Q43" s="42">
        <f>+P43+N23</f>
        <v>1325</v>
      </c>
    </row>
    <row r="44" spans="13:17">
      <c r="M44" s="42">
        <v>602</v>
      </c>
      <c r="N44" s="42">
        <f t="shared" si="2"/>
        <v>1</v>
      </c>
      <c r="O44" s="42" t="s">
        <v>26</v>
      </c>
      <c r="P44" s="42">
        <f>MOD(+M44,512)</f>
        <v>90</v>
      </c>
      <c r="Q44" s="42">
        <f>+P44+N26</f>
        <v>2650</v>
      </c>
    </row>
    <row r="46" spans="13:14">
      <c r="M46" s="42" t="s">
        <v>28</v>
      </c>
      <c r="N46" s="42"/>
    </row>
    <row r="47" spans="13:17">
      <c r="M47" s="42" t="s">
        <v>25</v>
      </c>
      <c r="N47" s="42" t="s">
        <v>29</v>
      </c>
      <c r="O47" s="42" t="s">
        <v>9</v>
      </c>
      <c r="P47" s="42" t="s">
        <v>24</v>
      </c>
      <c r="Q47" s="42" t="s">
        <v>30</v>
      </c>
    </row>
    <row r="48" spans="13:17">
      <c r="M48" s="42">
        <v>509</v>
      </c>
      <c r="N48" s="42">
        <f t="shared" ref="N48:N53" si="3">+INT(M48/512)</f>
        <v>0</v>
      </c>
      <c r="O48" s="42" t="s">
        <v>31</v>
      </c>
      <c r="P48" s="42">
        <f t="shared" ref="P48:P53" si="4">MOD(M48,512)</f>
        <v>509</v>
      </c>
      <c r="Q48" s="42"/>
    </row>
    <row r="49" spans="13:17">
      <c r="M49" s="42">
        <v>1500</v>
      </c>
      <c r="N49" s="42">
        <f t="shared" si="3"/>
        <v>2</v>
      </c>
      <c r="O49" s="42">
        <v>2</v>
      </c>
      <c r="P49" s="42">
        <f t="shared" si="4"/>
        <v>476</v>
      </c>
      <c r="Q49" s="42">
        <f>2*512+P49</f>
        <v>1500</v>
      </c>
    </row>
    <row r="50" spans="13:17">
      <c r="M50" s="42">
        <v>0</v>
      </c>
      <c r="N50" s="42">
        <f t="shared" si="3"/>
        <v>0</v>
      </c>
      <c r="O50" s="42" t="s">
        <v>31</v>
      </c>
      <c r="P50" s="42">
        <f t="shared" si="4"/>
        <v>0</v>
      </c>
      <c r="Q50" s="42"/>
    </row>
    <row r="51" spans="13:17">
      <c r="M51" s="42">
        <v>3215</v>
      </c>
      <c r="N51" s="42">
        <f t="shared" si="3"/>
        <v>6</v>
      </c>
      <c r="O51" s="42">
        <v>3</v>
      </c>
      <c r="P51" s="42">
        <f t="shared" si="4"/>
        <v>143</v>
      </c>
      <c r="Q51" s="42">
        <f>2*512+P51</f>
        <v>1167</v>
      </c>
    </row>
    <row r="52" spans="13:17">
      <c r="M52" s="42">
        <v>1024</v>
      </c>
      <c r="N52" s="42">
        <f t="shared" si="3"/>
        <v>2</v>
      </c>
      <c r="O52" s="42">
        <v>2</v>
      </c>
      <c r="P52" s="42">
        <f t="shared" si="4"/>
        <v>0</v>
      </c>
      <c r="Q52" s="42">
        <f>2*512+P52</f>
        <v>1024</v>
      </c>
    </row>
    <row r="53" spans="13:17">
      <c r="M53" s="42">
        <v>200</v>
      </c>
      <c r="N53" s="42">
        <f t="shared" si="3"/>
        <v>0</v>
      </c>
      <c r="O53" s="42" t="s">
        <v>31</v>
      </c>
      <c r="P53" s="42">
        <f t="shared" si="4"/>
        <v>200</v>
      </c>
      <c r="Q53" s="42"/>
    </row>
  </sheetData>
  <mergeCells count="3">
    <mergeCell ref="M30:N30"/>
    <mergeCell ref="M37:N37"/>
    <mergeCell ref="M46:N4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C23"/>
  <sheetViews>
    <sheetView workbookViewId="0">
      <selection activeCell="E42" sqref="E42"/>
    </sheetView>
  </sheetViews>
  <sheetFormatPr defaultColWidth="9.14285714285714" defaultRowHeight="15" outlineLevelCol="2"/>
  <sheetData>
    <row r="7" spans="3:3">
      <c r="C7" t="s">
        <v>32</v>
      </c>
    </row>
    <row r="8" spans="3:3">
      <c r="C8">
        <v>0</v>
      </c>
    </row>
    <row r="9" spans="3:3">
      <c r="C9">
        <v>1</v>
      </c>
    </row>
    <row r="10" spans="3:3">
      <c r="C10">
        <v>2</v>
      </c>
    </row>
    <row r="11" spans="3:3">
      <c r="C11">
        <v>3</v>
      </c>
    </row>
    <row r="12" spans="3:3">
      <c r="C12">
        <v>4</v>
      </c>
    </row>
    <row r="13" spans="3:3">
      <c r="C13">
        <v>5</v>
      </c>
    </row>
    <row r="14" spans="3:3">
      <c r="C14">
        <v>6</v>
      </c>
    </row>
    <row r="15" spans="3:3">
      <c r="C15">
        <v>7</v>
      </c>
    </row>
    <row r="18" spans="2:3">
      <c r="B18" t="s">
        <v>33</v>
      </c>
      <c r="C18">
        <v>1024</v>
      </c>
    </row>
    <row r="19" spans="2:3">
      <c r="B19" t="s">
        <v>34</v>
      </c>
      <c r="C19">
        <f>+C18*8</f>
        <v>8192</v>
      </c>
    </row>
    <row r="21" spans="2:2">
      <c r="B21" t="s">
        <v>35</v>
      </c>
    </row>
    <row r="22" spans="2:3">
      <c r="B22" t="s">
        <v>36</v>
      </c>
      <c r="C22">
        <v>32</v>
      </c>
    </row>
    <row r="23" spans="2:3">
      <c r="B23" t="s">
        <v>37</v>
      </c>
      <c r="C23">
        <v>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6:M21"/>
  <sheetViews>
    <sheetView workbookViewId="0">
      <selection activeCell="E42" sqref="E42"/>
    </sheetView>
  </sheetViews>
  <sheetFormatPr defaultColWidth="9.14285714285714" defaultRowHeight="15"/>
  <cols>
    <col min="2" max="2" width="12.8571428571429" customWidth="1"/>
  </cols>
  <sheetData>
    <row r="16" spans="2:13">
      <c r="B16" s="40" t="s">
        <v>38</v>
      </c>
      <c r="C16" s="71" t="s">
        <v>39</v>
      </c>
      <c r="M16" s="40" t="s">
        <v>40</v>
      </c>
    </row>
    <row r="17" spans="2:13">
      <c r="B17" s="40" t="s">
        <v>41</v>
      </c>
      <c r="C17" s="71" t="s">
        <v>42</v>
      </c>
      <c r="M17" s="40" t="s">
        <v>43</v>
      </c>
    </row>
    <row r="18" spans="2:13">
      <c r="B18" s="40" t="s">
        <v>44</v>
      </c>
      <c r="C18" s="71" t="s">
        <v>45</v>
      </c>
      <c r="M18" s="40" t="s">
        <v>38</v>
      </c>
    </row>
    <row r="19" spans="2:13">
      <c r="B19" s="40" t="s">
        <v>46</v>
      </c>
      <c r="C19" s="71" t="s">
        <v>47</v>
      </c>
      <c r="M19" s="40" t="s">
        <v>41</v>
      </c>
    </row>
    <row r="20" spans="13:13">
      <c r="M20" s="40" t="s">
        <v>44</v>
      </c>
    </row>
    <row r="21" spans="13:13">
      <c r="M21" s="40" t="s">
        <v>46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4:S17"/>
  <sheetViews>
    <sheetView workbookViewId="0">
      <selection activeCell="E42" sqref="E42"/>
    </sheetView>
  </sheetViews>
  <sheetFormatPr defaultColWidth="9.14285714285714" defaultRowHeight="15"/>
  <cols>
    <col min="8" max="9" width="12.8571428571429"/>
    <col min="14" max="18" width="12.4285714285714" customWidth="1"/>
  </cols>
  <sheetData>
    <row r="4" spans="5:9">
      <c r="E4">
        <v>1</v>
      </c>
      <c r="F4">
        <v>15</v>
      </c>
      <c r="H4">
        <f>+F4/$F$8</f>
        <v>0.238095238095238</v>
      </c>
      <c r="I4" s="62">
        <f>+H4*$G$8</f>
        <v>9.52380952380952</v>
      </c>
    </row>
    <row r="5" spans="5:9">
      <c r="E5">
        <v>2</v>
      </c>
      <c r="F5">
        <v>20</v>
      </c>
      <c r="H5">
        <f>+F5/$F$8</f>
        <v>0.317460317460317</v>
      </c>
      <c r="I5" s="62">
        <f>+H5*$G$8</f>
        <v>12.6984126984127</v>
      </c>
    </row>
    <row r="6" spans="5:9">
      <c r="E6">
        <v>3</v>
      </c>
      <c r="F6">
        <v>20</v>
      </c>
      <c r="H6">
        <f>+F6/$F$8</f>
        <v>0.317460317460317</v>
      </c>
      <c r="I6" s="62">
        <f>+H6*$G$8</f>
        <v>12.6984126984127</v>
      </c>
    </row>
    <row r="7" spans="5:9">
      <c r="E7">
        <v>4</v>
      </c>
      <c r="F7">
        <v>8</v>
      </c>
      <c r="H7">
        <f>+F7/$F$8</f>
        <v>0.126984126984127</v>
      </c>
      <c r="I7" s="62">
        <f>+H7*$G$8</f>
        <v>5.07936507936508</v>
      </c>
    </row>
    <row r="8" spans="6:9">
      <c r="F8" s="46">
        <f>SUM(F4:F7)</f>
        <v>63</v>
      </c>
      <c r="G8">
        <v>40</v>
      </c>
      <c r="I8" s="62">
        <f>SUM(I4:I7)</f>
        <v>40</v>
      </c>
    </row>
    <row r="13" spans="13:19">
      <c r="M13" s="12"/>
      <c r="N13" s="42" t="s">
        <v>48</v>
      </c>
      <c r="O13" s="42" t="s">
        <v>49</v>
      </c>
      <c r="P13" s="42" t="s">
        <v>50</v>
      </c>
      <c r="Q13" s="42" t="s">
        <v>51</v>
      </c>
      <c r="R13" s="42" t="s">
        <v>52</v>
      </c>
      <c r="S13" s="12"/>
    </row>
    <row r="14" spans="12:19">
      <c r="L14" s="62"/>
      <c r="M14" s="12"/>
      <c r="N14" s="42">
        <v>15</v>
      </c>
      <c r="O14" s="63">
        <v>9.52380952380952</v>
      </c>
      <c r="P14" s="42">
        <v>10</v>
      </c>
      <c r="Q14" s="64">
        <f>+O14/$N14</f>
        <v>0.634920634920635</v>
      </c>
      <c r="R14" s="64">
        <f>+P14/$N14</f>
        <v>0.666666666666667</v>
      </c>
      <c r="S14" s="12"/>
    </row>
    <row r="15" spans="12:19">
      <c r="L15" s="62"/>
      <c r="M15" s="12"/>
      <c r="N15" s="42">
        <v>20</v>
      </c>
      <c r="O15" s="63">
        <v>12.6984126984127</v>
      </c>
      <c r="P15" s="42">
        <v>10</v>
      </c>
      <c r="Q15" s="64">
        <f>+O15/$N15</f>
        <v>0.634920634920635</v>
      </c>
      <c r="R15" s="64">
        <f>+P15/$N15</f>
        <v>0.5</v>
      </c>
      <c r="S15" s="12"/>
    </row>
    <row r="16" spans="12:19">
      <c r="L16" s="62"/>
      <c r="M16" s="12"/>
      <c r="N16" s="42">
        <v>20</v>
      </c>
      <c r="O16" s="63">
        <v>12.6984126984127</v>
      </c>
      <c r="P16" s="42">
        <v>10</v>
      </c>
      <c r="Q16" s="64">
        <f>+O16/$N16</f>
        <v>0.634920634920635</v>
      </c>
      <c r="R16" s="64">
        <f>+P16/$N16</f>
        <v>0.5</v>
      </c>
      <c r="S16" s="12"/>
    </row>
    <row r="17" spans="12:19">
      <c r="L17" s="62"/>
      <c r="M17" s="12"/>
      <c r="N17" s="42">
        <v>8</v>
      </c>
      <c r="O17" s="63">
        <v>5.07936507936508</v>
      </c>
      <c r="P17" s="42">
        <v>10</v>
      </c>
      <c r="Q17" s="64">
        <f>+O17/$N17</f>
        <v>0.634920634920635</v>
      </c>
      <c r="R17" s="64">
        <f>+P17/$N17</f>
        <v>1.25</v>
      </c>
      <c r="S17" s="1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J92"/>
  <sheetViews>
    <sheetView topLeftCell="A22" workbookViewId="0">
      <selection activeCell="L36" sqref="L36"/>
    </sheetView>
  </sheetViews>
  <sheetFormatPr defaultColWidth="9.14285714285714" defaultRowHeight="15"/>
  <cols>
    <col min="2" max="2" width="29.1428571428571" style="12" customWidth="1"/>
    <col min="3" max="3" width="25.5714285714286" customWidth="1"/>
    <col min="5" max="5" width="16.4285714285714" customWidth="1"/>
    <col min="6" max="55" width="3.42857142857143" customWidth="1"/>
  </cols>
  <sheetData>
    <row r="1" spans="2:3">
      <c r="B1" s="12" t="s">
        <v>53</v>
      </c>
      <c r="C1" s="12" t="s">
        <v>54</v>
      </c>
    </row>
    <row r="2" ht="15.75" spans="2:3">
      <c r="B2" s="12" t="s">
        <v>55</v>
      </c>
      <c r="C2" s="12" t="s">
        <v>56</v>
      </c>
    </row>
    <row r="3" spans="2:36">
      <c r="B3" s="12" t="s">
        <v>57</v>
      </c>
      <c r="C3" s="12"/>
      <c r="D3" s="47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58"/>
    </row>
    <row r="4" spans="2:36">
      <c r="B4" s="49">
        <v>1</v>
      </c>
      <c r="D4" s="50"/>
      <c r="E4" s="12" t="s">
        <v>58</v>
      </c>
      <c r="AJ4" s="59"/>
    </row>
    <row r="5" spans="2:36">
      <c r="B5" s="12">
        <v>2</v>
      </c>
      <c r="D5" s="50"/>
      <c r="E5" s="42" t="s">
        <v>59</v>
      </c>
      <c r="F5" s="42">
        <v>1</v>
      </c>
      <c r="G5" s="42">
        <v>2</v>
      </c>
      <c r="H5" s="42">
        <v>15</v>
      </c>
      <c r="I5" s="42">
        <v>4</v>
      </c>
      <c r="J5" s="42">
        <v>6</v>
      </c>
      <c r="K5" s="42">
        <v>2</v>
      </c>
      <c r="L5" s="42">
        <v>1</v>
      </c>
      <c r="M5" s="42">
        <v>5</v>
      </c>
      <c r="N5" s="42">
        <v>6</v>
      </c>
      <c r="O5" s="42">
        <v>10</v>
      </c>
      <c r="P5" s="42">
        <v>4</v>
      </c>
      <c r="Q5" s="42">
        <v>6</v>
      </c>
      <c r="R5" s="42">
        <v>7</v>
      </c>
      <c r="S5" s="42">
        <v>9</v>
      </c>
      <c r="T5" s="42">
        <v>1</v>
      </c>
      <c r="U5" s="42">
        <v>6</v>
      </c>
      <c r="V5" s="42">
        <v>12</v>
      </c>
      <c r="W5" s="42">
        <v>11</v>
      </c>
      <c r="X5" s="42">
        <v>12</v>
      </c>
      <c r="Y5" s="42">
        <v>2</v>
      </c>
      <c r="Z5" s="42">
        <v>3</v>
      </c>
      <c r="AA5" s="42">
        <v>1</v>
      </c>
      <c r="AB5" s="42">
        <v>8</v>
      </c>
      <c r="AC5" s="42">
        <v>1</v>
      </c>
      <c r="AD5" s="42">
        <v>13</v>
      </c>
      <c r="AE5" s="42">
        <v>14</v>
      </c>
      <c r="AF5" s="42">
        <v>15</v>
      </c>
      <c r="AG5" s="42">
        <v>3</v>
      </c>
      <c r="AH5" s="42">
        <v>8</v>
      </c>
      <c r="AJ5" s="59"/>
    </row>
    <row r="6" spans="2:36">
      <c r="B6" s="12">
        <v>15</v>
      </c>
      <c r="D6" s="50"/>
      <c r="E6" s="42" t="s">
        <v>60</v>
      </c>
      <c r="F6" s="42">
        <v>1</v>
      </c>
      <c r="G6" s="42">
        <v>1</v>
      </c>
      <c r="H6" s="42">
        <v>1</v>
      </c>
      <c r="I6" s="42">
        <f>H6</f>
        <v>1</v>
      </c>
      <c r="J6" s="42">
        <f t="shared" ref="J6:AH6" si="0">I6</f>
        <v>1</v>
      </c>
      <c r="K6" s="42">
        <f t="shared" si="0"/>
        <v>1</v>
      </c>
      <c r="L6" s="42">
        <f t="shared" si="0"/>
        <v>1</v>
      </c>
      <c r="M6" s="52">
        <v>5</v>
      </c>
      <c r="N6" s="42">
        <f t="shared" si="0"/>
        <v>5</v>
      </c>
      <c r="O6" s="42">
        <f t="shared" si="0"/>
        <v>5</v>
      </c>
      <c r="P6" s="42">
        <f t="shared" si="0"/>
        <v>5</v>
      </c>
      <c r="Q6" s="42">
        <f t="shared" si="0"/>
        <v>5</v>
      </c>
      <c r="R6" s="42">
        <f t="shared" si="0"/>
        <v>5</v>
      </c>
      <c r="S6" s="42">
        <f t="shared" si="0"/>
        <v>5</v>
      </c>
      <c r="T6" s="42">
        <f t="shared" si="0"/>
        <v>5</v>
      </c>
      <c r="U6" s="52">
        <v>6</v>
      </c>
      <c r="V6" s="42">
        <f t="shared" si="0"/>
        <v>6</v>
      </c>
      <c r="W6" s="42">
        <f t="shared" si="0"/>
        <v>6</v>
      </c>
      <c r="X6" s="42">
        <f t="shared" si="0"/>
        <v>6</v>
      </c>
      <c r="Y6" s="42">
        <f t="shared" si="0"/>
        <v>6</v>
      </c>
      <c r="Z6" s="42">
        <f t="shared" si="0"/>
        <v>6</v>
      </c>
      <c r="AA6" s="52">
        <v>1</v>
      </c>
      <c r="AB6" s="42">
        <f t="shared" si="0"/>
        <v>1</v>
      </c>
      <c r="AC6" s="42">
        <f t="shared" si="0"/>
        <v>1</v>
      </c>
      <c r="AD6" s="42">
        <f t="shared" si="0"/>
        <v>1</v>
      </c>
      <c r="AE6" s="42">
        <f t="shared" si="0"/>
        <v>1</v>
      </c>
      <c r="AF6" s="42">
        <f t="shared" si="0"/>
        <v>1</v>
      </c>
      <c r="AG6" s="52">
        <v>3</v>
      </c>
      <c r="AH6" s="42">
        <f t="shared" si="0"/>
        <v>3</v>
      </c>
      <c r="AJ6" s="59"/>
    </row>
    <row r="7" spans="2:36">
      <c r="B7" s="12">
        <v>4</v>
      </c>
      <c r="D7" s="50"/>
      <c r="E7" s="42" t="s">
        <v>61</v>
      </c>
      <c r="F7" s="42"/>
      <c r="G7" s="42">
        <v>2</v>
      </c>
      <c r="H7" s="42">
        <v>2</v>
      </c>
      <c r="I7" s="42">
        <f>H7</f>
        <v>2</v>
      </c>
      <c r="J7" s="42">
        <f t="shared" ref="J7:AH7" si="1">I7</f>
        <v>2</v>
      </c>
      <c r="K7" s="42">
        <f t="shared" si="1"/>
        <v>2</v>
      </c>
      <c r="L7" s="42">
        <f t="shared" si="1"/>
        <v>2</v>
      </c>
      <c r="M7" s="42">
        <f t="shared" si="1"/>
        <v>2</v>
      </c>
      <c r="N7" s="42">
        <f t="shared" si="1"/>
        <v>2</v>
      </c>
      <c r="O7" s="52">
        <v>10</v>
      </c>
      <c r="P7" s="42">
        <f t="shared" si="1"/>
        <v>10</v>
      </c>
      <c r="Q7" s="42">
        <f t="shared" si="1"/>
        <v>10</v>
      </c>
      <c r="R7" s="42">
        <f t="shared" si="1"/>
        <v>10</v>
      </c>
      <c r="S7" s="42">
        <f t="shared" si="1"/>
        <v>10</v>
      </c>
      <c r="T7" s="42">
        <f t="shared" si="1"/>
        <v>10</v>
      </c>
      <c r="U7" s="42">
        <f t="shared" si="1"/>
        <v>10</v>
      </c>
      <c r="V7" s="52">
        <v>12</v>
      </c>
      <c r="W7" s="42">
        <f t="shared" si="1"/>
        <v>12</v>
      </c>
      <c r="X7" s="42">
        <f t="shared" si="1"/>
        <v>12</v>
      </c>
      <c r="Y7" s="42">
        <f t="shared" si="1"/>
        <v>12</v>
      </c>
      <c r="Z7" s="42">
        <f t="shared" si="1"/>
        <v>12</v>
      </c>
      <c r="AA7" s="43">
        <v>12</v>
      </c>
      <c r="AB7" s="52">
        <v>8</v>
      </c>
      <c r="AC7" s="42">
        <f t="shared" si="1"/>
        <v>8</v>
      </c>
      <c r="AD7" s="42">
        <f t="shared" si="1"/>
        <v>8</v>
      </c>
      <c r="AE7" s="42">
        <f t="shared" si="1"/>
        <v>8</v>
      </c>
      <c r="AF7" s="42">
        <f t="shared" si="1"/>
        <v>8</v>
      </c>
      <c r="AG7" s="42">
        <f t="shared" si="1"/>
        <v>8</v>
      </c>
      <c r="AH7" s="42">
        <f t="shared" si="1"/>
        <v>8</v>
      </c>
      <c r="AJ7" s="59"/>
    </row>
    <row r="8" spans="2:36">
      <c r="B8" s="12">
        <v>6</v>
      </c>
      <c r="C8" s="40"/>
      <c r="D8" s="50"/>
      <c r="E8" s="42" t="s">
        <v>62</v>
      </c>
      <c r="F8" s="42"/>
      <c r="G8" s="42"/>
      <c r="H8" s="42">
        <v>15</v>
      </c>
      <c r="I8" s="42">
        <f>H8</f>
        <v>15</v>
      </c>
      <c r="J8" s="42">
        <f t="shared" ref="J8:AH8" si="2">I8</f>
        <v>15</v>
      </c>
      <c r="K8" s="42">
        <f t="shared" si="2"/>
        <v>15</v>
      </c>
      <c r="L8" s="42">
        <f t="shared" si="2"/>
        <v>15</v>
      </c>
      <c r="M8" s="42">
        <f t="shared" si="2"/>
        <v>15</v>
      </c>
      <c r="N8" s="42">
        <f t="shared" si="2"/>
        <v>15</v>
      </c>
      <c r="O8" s="42">
        <f t="shared" si="2"/>
        <v>15</v>
      </c>
      <c r="P8" s="42">
        <f t="shared" si="2"/>
        <v>15</v>
      </c>
      <c r="Q8" s="42">
        <f t="shared" si="2"/>
        <v>15</v>
      </c>
      <c r="R8" s="52">
        <v>7</v>
      </c>
      <c r="S8" s="42">
        <f t="shared" si="2"/>
        <v>7</v>
      </c>
      <c r="T8" s="42">
        <f t="shared" si="2"/>
        <v>7</v>
      </c>
      <c r="U8" s="42">
        <f t="shared" si="2"/>
        <v>7</v>
      </c>
      <c r="V8" s="57">
        <f t="shared" si="2"/>
        <v>7</v>
      </c>
      <c r="W8" s="52">
        <v>11</v>
      </c>
      <c r="X8" s="42">
        <f t="shared" si="2"/>
        <v>11</v>
      </c>
      <c r="Y8" s="42">
        <f t="shared" si="2"/>
        <v>11</v>
      </c>
      <c r="Z8" s="42">
        <f t="shared" si="2"/>
        <v>11</v>
      </c>
      <c r="AA8" s="42">
        <f t="shared" si="2"/>
        <v>11</v>
      </c>
      <c r="AB8" s="42">
        <v>11</v>
      </c>
      <c r="AC8" s="42">
        <f t="shared" si="2"/>
        <v>11</v>
      </c>
      <c r="AD8" s="52">
        <v>13</v>
      </c>
      <c r="AE8" s="42">
        <f t="shared" si="2"/>
        <v>13</v>
      </c>
      <c r="AF8" s="42">
        <f t="shared" si="2"/>
        <v>13</v>
      </c>
      <c r="AG8" s="42">
        <f t="shared" si="2"/>
        <v>13</v>
      </c>
      <c r="AH8" s="42">
        <f t="shared" si="2"/>
        <v>13</v>
      </c>
      <c r="AJ8" s="59"/>
    </row>
    <row r="9" spans="2:36">
      <c r="B9" s="12">
        <v>2</v>
      </c>
      <c r="D9" s="50"/>
      <c r="E9" s="42" t="s">
        <v>63</v>
      </c>
      <c r="F9" s="42"/>
      <c r="G9" s="42"/>
      <c r="H9" s="42"/>
      <c r="I9" s="42">
        <v>4</v>
      </c>
      <c r="J9" s="42">
        <f t="shared" ref="J9:AH9" si="3">I9</f>
        <v>4</v>
      </c>
      <c r="K9" s="42">
        <f t="shared" si="3"/>
        <v>4</v>
      </c>
      <c r="L9" s="42">
        <f t="shared" si="3"/>
        <v>4</v>
      </c>
      <c r="M9" s="42">
        <f t="shared" si="3"/>
        <v>4</v>
      </c>
      <c r="N9" s="42">
        <f t="shared" si="3"/>
        <v>4</v>
      </c>
      <c r="O9" s="42">
        <f t="shared" si="3"/>
        <v>4</v>
      </c>
      <c r="P9" s="42">
        <f t="shared" si="3"/>
        <v>4</v>
      </c>
      <c r="Q9" s="42">
        <f t="shared" si="3"/>
        <v>4</v>
      </c>
      <c r="R9" s="42">
        <f t="shared" si="3"/>
        <v>4</v>
      </c>
      <c r="S9" s="52">
        <v>9</v>
      </c>
      <c r="T9" s="42">
        <f t="shared" si="3"/>
        <v>9</v>
      </c>
      <c r="U9" s="42">
        <f t="shared" si="3"/>
        <v>9</v>
      </c>
      <c r="V9" s="42">
        <f t="shared" si="3"/>
        <v>9</v>
      </c>
      <c r="W9" s="42">
        <f t="shared" si="3"/>
        <v>9</v>
      </c>
      <c r="X9" s="52">
        <v>2</v>
      </c>
      <c r="Y9" s="42">
        <f t="shared" si="3"/>
        <v>2</v>
      </c>
      <c r="Z9" s="42">
        <f t="shared" si="3"/>
        <v>2</v>
      </c>
      <c r="AA9" s="42">
        <f t="shared" si="3"/>
        <v>2</v>
      </c>
      <c r="AB9" s="42">
        <f t="shared" si="3"/>
        <v>2</v>
      </c>
      <c r="AC9" s="42">
        <f t="shared" si="3"/>
        <v>2</v>
      </c>
      <c r="AD9" s="42">
        <f t="shared" si="3"/>
        <v>2</v>
      </c>
      <c r="AE9" s="52">
        <v>14</v>
      </c>
      <c r="AF9" s="42">
        <f t="shared" si="3"/>
        <v>14</v>
      </c>
      <c r="AG9" s="42">
        <f t="shared" si="3"/>
        <v>14</v>
      </c>
      <c r="AH9" s="42">
        <f t="shared" si="3"/>
        <v>14</v>
      </c>
      <c r="AJ9" s="59"/>
    </row>
    <row r="10" spans="2:36">
      <c r="B10" s="12">
        <v>1</v>
      </c>
      <c r="D10" s="50"/>
      <c r="E10" s="42" t="s">
        <v>64</v>
      </c>
      <c r="F10" s="42"/>
      <c r="G10" s="42"/>
      <c r="H10" s="42"/>
      <c r="I10" s="42"/>
      <c r="J10" s="42">
        <v>6</v>
      </c>
      <c r="K10" s="42">
        <f t="shared" ref="J10:AH10" si="4">J10</f>
        <v>6</v>
      </c>
      <c r="L10" s="42">
        <f t="shared" si="4"/>
        <v>6</v>
      </c>
      <c r="M10" s="42">
        <f t="shared" si="4"/>
        <v>6</v>
      </c>
      <c r="N10" s="42">
        <f t="shared" si="4"/>
        <v>6</v>
      </c>
      <c r="O10" s="42">
        <f t="shared" si="4"/>
        <v>6</v>
      </c>
      <c r="P10" s="42">
        <f t="shared" si="4"/>
        <v>6</v>
      </c>
      <c r="Q10" s="42">
        <f t="shared" si="4"/>
        <v>6</v>
      </c>
      <c r="R10" s="42">
        <f t="shared" si="4"/>
        <v>6</v>
      </c>
      <c r="S10" s="42">
        <f t="shared" si="4"/>
        <v>6</v>
      </c>
      <c r="T10" s="55">
        <v>1</v>
      </c>
      <c r="U10" s="42">
        <f t="shared" si="4"/>
        <v>1</v>
      </c>
      <c r="V10" s="42">
        <f t="shared" si="4"/>
        <v>1</v>
      </c>
      <c r="W10" s="42">
        <f t="shared" si="4"/>
        <v>1</v>
      </c>
      <c r="X10" s="42">
        <f t="shared" si="4"/>
        <v>1</v>
      </c>
      <c r="Y10" s="42">
        <f t="shared" si="4"/>
        <v>1</v>
      </c>
      <c r="Z10" s="52">
        <v>3</v>
      </c>
      <c r="AA10" s="42">
        <f t="shared" si="4"/>
        <v>3</v>
      </c>
      <c r="AB10" s="42">
        <f t="shared" si="4"/>
        <v>3</v>
      </c>
      <c r="AC10" s="42">
        <f t="shared" si="4"/>
        <v>3</v>
      </c>
      <c r="AD10" s="42">
        <f t="shared" si="4"/>
        <v>3</v>
      </c>
      <c r="AE10" s="42">
        <f t="shared" si="4"/>
        <v>3</v>
      </c>
      <c r="AF10" s="52">
        <v>15</v>
      </c>
      <c r="AG10" s="42">
        <f t="shared" si="4"/>
        <v>15</v>
      </c>
      <c r="AH10" s="42">
        <f t="shared" si="4"/>
        <v>15</v>
      </c>
      <c r="AJ10" s="59"/>
    </row>
    <row r="11" spans="2:36">
      <c r="B11" s="12">
        <v>5</v>
      </c>
      <c r="D11" s="50"/>
      <c r="E11" s="51" t="s">
        <v>65</v>
      </c>
      <c r="F11" s="52" t="s">
        <v>66</v>
      </c>
      <c r="G11" s="52" t="s">
        <v>66</v>
      </c>
      <c r="H11" s="52" t="s">
        <v>66</v>
      </c>
      <c r="I11" s="52" t="s">
        <v>66</v>
      </c>
      <c r="J11" s="52" t="s">
        <v>66</v>
      </c>
      <c r="K11" s="52"/>
      <c r="L11" s="52"/>
      <c r="M11" s="52" t="s">
        <v>66</v>
      </c>
      <c r="N11" s="52"/>
      <c r="O11" s="52" t="s">
        <v>66</v>
      </c>
      <c r="P11" s="52"/>
      <c r="Q11" s="52"/>
      <c r="R11" s="52" t="s">
        <v>66</v>
      </c>
      <c r="S11" s="52" t="s">
        <v>66</v>
      </c>
      <c r="T11" s="52" t="s">
        <v>66</v>
      </c>
      <c r="U11" s="52" t="s">
        <v>66</v>
      </c>
      <c r="V11" s="52" t="s">
        <v>66</v>
      </c>
      <c r="W11" s="52" t="s">
        <v>66</v>
      </c>
      <c r="X11" s="52" t="s">
        <v>66</v>
      </c>
      <c r="Y11" s="52"/>
      <c r="Z11" s="52" t="s">
        <v>66</v>
      </c>
      <c r="AA11" s="52" t="s">
        <v>66</v>
      </c>
      <c r="AB11" s="52" t="s">
        <v>66</v>
      </c>
      <c r="AC11" s="52"/>
      <c r="AD11" s="52" t="s">
        <v>66</v>
      </c>
      <c r="AE11" s="52" t="s">
        <v>66</v>
      </c>
      <c r="AF11" s="52" t="s">
        <v>66</v>
      </c>
      <c r="AG11" s="52" t="s">
        <v>66</v>
      </c>
      <c r="AH11" s="52"/>
      <c r="AI11" s="46">
        <f>COUNTA(F11:AH11)</f>
        <v>21</v>
      </c>
      <c r="AJ11" s="59"/>
    </row>
    <row r="12" spans="2:36">
      <c r="B12" s="12">
        <v>6</v>
      </c>
      <c r="D12" s="50"/>
      <c r="E12" s="51" t="s">
        <v>67</v>
      </c>
      <c r="F12" s="42">
        <v>1</v>
      </c>
      <c r="G12" s="42">
        <v>1</v>
      </c>
      <c r="H12" s="42">
        <v>1</v>
      </c>
      <c r="I12" s="42">
        <v>1</v>
      </c>
      <c r="J12" s="42">
        <v>1</v>
      </c>
      <c r="K12" s="42">
        <v>1</v>
      </c>
      <c r="L12" s="42">
        <v>1</v>
      </c>
      <c r="M12" s="42">
        <v>2</v>
      </c>
      <c r="N12" s="42">
        <v>2</v>
      </c>
      <c r="O12" s="42">
        <v>15</v>
      </c>
      <c r="P12" s="42">
        <v>15</v>
      </c>
      <c r="Q12" s="42">
        <v>15</v>
      </c>
      <c r="R12" s="42">
        <v>4</v>
      </c>
      <c r="S12" s="42">
        <v>6</v>
      </c>
      <c r="T12" s="42">
        <v>5</v>
      </c>
      <c r="U12" s="42">
        <v>10</v>
      </c>
      <c r="V12" s="42">
        <v>7</v>
      </c>
      <c r="W12" s="42">
        <v>9</v>
      </c>
      <c r="X12" s="42">
        <v>1</v>
      </c>
      <c r="Y12" s="42">
        <v>1</v>
      </c>
      <c r="Z12" s="42">
        <v>6</v>
      </c>
      <c r="AA12" s="42">
        <v>12</v>
      </c>
      <c r="AB12" s="42">
        <v>11</v>
      </c>
      <c r="AC12" s="42">
        <v>11</v>
      </c>
      <c r="AD12" s="42">
        <v>2</v>
      </c>
      <c r="AE12" s="42">
        <v>3</v>
      </c>
      <c r="AF12" s="42">
        <v>1</v>
      </c>
      <c r="AG12" s="42">
        <v>8</v>
      </c>
      <c r="AH12" s="42">
        <v>8</v>
      </c>
      <c r="AI12" s="12"/>
      <c r="AJ12" s="59"/>
    </row>
    <row r="13" spans="2:36">
      <c r="B13" s="12">
        <v>10</v>
      </c>
      <c r="D13" s="50"/>
      <c r="E13" t="s">
        <v>68</v>
      </c>
      <c r="AJ13" s="59"/>
    </row>
    <row r="14" spans="2:36">
      <c r="B14" s="12">
        <v>4</v>
      </c>
      <c r="D14" s="50"/>
      <c r="E14" t="s">
        <v>69</v>
      </c>
      <c r="AJ14" s="59"/>
    </row>
    <row r="15" spans="2:36">
      <c r="B15" s="12">
        <v>6</v>
      </c>
      <c r="D15" s="50"/>
      <c r="E15" t="s">
        <v>70</v>
      </c>
      <c r="F15" t="s">
        <v>71</v>
      </c>
      <c r="AJ15" s="59"/>
    </row>
    <row r="16" spans="2:36">
      <c r="B16" s="12">
        <v>7</v>
      </c>
      <c r="D16" s="50"/>
      <c r="E16" t="s">
        <v>72</v>
      </c>
      <c r="F16">
        <v>1</v>
      </c>
      <c r="G16">
        <v>1</v>
      </c>
      <c r="H16">
        <v>1</v>
      </c>
      <c r="I16">
        <v>1</v>
      </c>
      <c r="J16">
        <v>1</v>
      </c>
      <c r="M16">
        <v>2</v>
      </c>
      <c r="O16">
        <v>15</v>
      </c>
      <c r="R16">
        <v>4</v>
      </c>
      <c r="S16">
        <v>6</v>
      </c>
      <c r="T16">
        <v>5</v>
      </c>
      <c r="U16">
        <v>10</v>
      </c>
      <c r="V16">
        <v>7</v>
      </c>
      <c r="W16">
        <v>9</v>
      </c>
      <c r="X16">
        <v>1</v>
      </c>
      <c r="Z16">
        <v>6</v>
      </c>
      <c r="AA16">
        <v>12</v>
      </c>
      <c r="AB16">
        <v>11</v>
      </c>
      <c r="AD16">
        <v>2</v>
      </c>
      <c r="AE16">
        <v>3</v>
      </c>
      <c r="AF16">
        <v>1</v>
      </c>
      <c r="AG16">
        <v>8</v>
      </c>
      <c r="AJ16" s="59"/>
    </row>
    <row r="17" spans="2:36">
      <c r="B17" s="12">
        <v>9</v>
      </c>
      <c r="D17" s="50"/>
      <c r="G17">
        <v>2</v>
      </c>
      <c r="H17">
        <v>2</v>
      </c>
      <c r="I17">
        <v>2</v>
      </c>
      <c r="J17">
        <v>2</v>
      </c>
      <c r="M17">
        <v>15</v>
      </c>
      <c r="O17">
        <v>4</v>
      </c>
      <c r="R17">
        <v>6</v>
      </c>
      <c r="S17">
        <v>5</v>
      </c>
      <c r="T17">
        <v>10</v>
      </c>
      <c r="U17">
        <v>7</v>
      </c>
      <c r="V17">
        <v>9</v>
      </c>
      <c r="W17">
        <v>1</v>
      </c>
      <c r="X17">
        <v>6</v>
      </c>
      <c r="Z17">
        <v>12</v>
      </c>
      <c r="AA17">
        <v>11</v>
      </c>
      <c r="AB17">
        <v>2</v>
      </c>
      <c r="AD17">
        <v>3</v>
      </c>
      <c r="AE17">
        <v>1</v>
      </c>
      <c r="AF17">
        <v>8</v>
      </c>
      <c r="AG17">
        <v>13</v>
      </c>
      <c r="AJ17" s="59"/>
    </row>
    <row r="18" spans="2:36">
      <c r="B18" s="12">
        <v>1</v>
      </c>
      <c r="D18" s="50"/>
      <c r="H18">
        <v>15</v>
      </c>
      <c r="I18">
        <v>15</v>
      </c>
      <c r="J18">
        <v>15</v>
      </c>
      <c r="M18">
        <v>4</v>
      </c>
      <c r="O18">
        <v>6</v>
      </c>
      <c r="R18">
        <v>5</v>
      </c>
      <c r="S18">
        <v>10</v>
      </c>
      <c r="T18">
        <v>7</v>
      </c>
      <c r="U18">
        <v>9</v>
      </c>
      <c r="V18">
        <v>1</v>
      </c>
      <c r="W18">
        <v>6</v>
      </c>
      <c r="X18">
        <v>12</v>
      </c>
      <c r="Z18">
        <v>11</v>
      </c>
      <c r="AA18">
        <v>2</v>
      </c>
      <c r="AB18">
        <v>3</v>
      </c>
      <c r="AD18">
        <v>1</v>
      </c>
      <c r="AE18">
        <v>8</v>
      </c>
      <c r="AF18">
        <v>13</v>
      </c>
      <c r="AG18">
        <v>14</v>
      </c>
      <c r="AJ18" s="59"/>
    </row>
    <row r="19" spans="2:36">
      <c r="B19" s="12">
        <v>6</v>
      </c>
      <c r="D19" s="50"/>
      <c r="I19">
        <v>4</v>
      </c>
      <c r="J19">
        <v>4</v>
      </c>
      <c r="M19">
        <v>6</v>
      </c>
      <c r="O19">
        <v>5</v>
      </c>
      <c r="R19">
        <v>10</v>
      </c>
      <c r="S19">
        <v>7</v>
      </c>
      <c r="T19">
        <v>9</v>
      </c>
      <c r="U19">
        <v>1</v>
      </c>
      <c r="V19">
        <v>6</v>
      </c>
      <c r="W19">
        <v>12</v>
      </c>
      <c r="X19">
        <v>11</v>
      </c>
      <c r="Z19">
        <v>2</v>
      </c>
      <c r="AA19">
        <v>3</v>
      </c>
      <c r="AB19">
        <v>1</v>
      </c>
      <c r="AD19">
        <v>8</v>
      </c>
      <c r="AE19">
        <v>13</v>
      </c>
      <c r="AF19">
        <v>14</v>
      </c>
      <c r="AG19">
        <v>15</v>
      </c>
      <c r="AJ19" s="59"/>
    </row>
    <row r="20" spans="2:36">
      <c r="B20" s="12">
        <v>12</v>
      </c>
      <c r="D20" s="50"/>
      <c r="J20">
        <v>6</v>
      </c>
      <c r="M20">
        <v>5</v>
      </c>
      <c r="O20">
        <v>10</v>
      </c>
      <c r="R20">
        <v>7</v>
      </c>
      <c r="S20">
        <v>9</v>
      </c>
      <c r="T20">
        <v>1</v>
      </c>
      <c r="U20">
        <v>6</v>
      </c>
      <c r="V20">
        <v>12</v>
      </c>
      <c r="W20">
        <v>11</v>
      </c>
      <c r="X20">
        <v>2</v>
      </c>
      <c r="Z20">
        <v>3</v>
      </c>
      <c r="AA20">
        <v>1</v>
      </c>
      <c r="AB20">
        <v>8</v>
      </c>
      <c r="AD20">
        <v>13</v>
      </c>
      <c r="AE20">
        <v>14</v>
      </c>
      <c r="AF20">
        <v>15</v>
      </c>
      <c r="AJ20" s="59"/>
    </row>
    <row r="21" spans="2:36">
      <c r="B21" s="12">
        <v>11</v>
      </c>
      <c r="D21" s="50"/>
      <c r="AJ21" s="59"/>
    </row>
    <row r="22" ht="15.75" spans="2:36">
      <c r="B22" s="12">
        <v>12</v>
      </c>
      <c r="D22" s="53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60"/>
    </row>
    <row r="23" spans="2:2">
      <c r="B23" s="12">
        <v>2</v>
      </c>
    </row>
    <row r="24" ht="15.75" spans="2:2">
      <c r="B24" s="12">
        <v>3</v>
      </c>
    </row>
    <row r="25" spans="2:36">
      <c r="B25" s="12">
        <v>1</v>
      </c>
      <c r="D25" s="47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58"/>
    </row>
    <row r="26" spans="2:36">
      <c r="B26" s="12">
        <v>8</v>
      </c>
      <c r="D26" s="50"/>
      <c r="E26" s="12" t="s">
        <v>73</v>
      </c>
      <c r="AJ26" s="59"/>
    </row>
    <row r="27" spans="2:36">
      <c r="B27" s="12">
        <v>1</v>
      </c>
      <c r="D27" s="50"/>
      <c r="E27" s="42" t="s">
        <v>59</v>
      </c>
      <c r="F27" s="42">
        <v>1</v>
      </c>
      <c r="G27" s="42">
        <v>2</v>
      </c>
      <c r="H27" s="42">
        <v>15</v>
      </c>
      <c r="I27" s="42">
        <v>4</v>
      </c>
      <c r="J27" s="42">
        <v>6</v>
      </c>
      <c r="K27" s="42">
        <v>2</v>
      </c>
      <c r="L27" s="42">
        <v>1</v>
      </c>
      <c r="M27" s="42">
        <v>5</v>
      </c>
      <c r="N27" s="42">
        <v>6</v>
      </c>
      <c r="O27" s="42">
        <v>10</v>
      </c>
      <c r="P27" s="42">
        <v>4</v>
      </c>
      <c r="Q27" s="42">
        <v>6</v>
      </c>
      <c r="R27" s="42">
        <v>7</v>
      </c>
      <c r="S27" s="42">
        <v>9</v>
      </c>
      <c r="T27" s="42">
        <v>1</v>
      </c>
      <c r="U27" s="42">
        <v>6</v>
      </c>
      <c r="V27" s="42">
        <v>12</v>
      </c>
      <c r="W27" s="42">
        <v>11</v>
      </c>
      <c r="X27" s="42">
        <v>12</v>
      </c>
      <c r="Y27" s="42">
        <v>2</v>
      </c>
      <c r="Z27" s="42">
        <v>3</v>
      </c>
      <c r="AA27" s="42">
        <v>1</v>
      </c>
      <c r="AB27" s="42">
        <v>8</v>
      </c>
      <c r="AC27" s="42">
        <v>1</v>
      </c>
      <c r="AD27" s="42">
        <v>13</v>
      </c>
      <c r="AE27" s="42">
        <v>14</v>
      </c>
      <c r="AF27" s="42">
        <v>15</v>
      </c>
      <c r="AG27" s="42">
        <v>3</v>
      </c>
      <c r="AH27" s="42">
        <v>8</v>
      </c>
      <c r="AJ27" s="59"/>
    </row>
    <row r="28" spans="2:36">
      <c r="B28" s="12">
        <v>13</v>
      </c>
      <c r="D28" s="50"/>
      <c r="E28" s="42" t="s">
        <v>60</v>
      </c>
      <c r="F28" s="43">
        <v>1</v>
      </c>
      <c r="G28" s="43">
        <v>1</v>
      </c>
      <c r="H28" s="43">
        <v>1</v>
      </c>
      <c r="I28" s="43">
        <v>1</v>
      </c>
      <c r="J28" s="43">
        <v>1</v>
      </c>
      <c r="K28" s="43">
        <v>1</v>
      </c>
      <c r="L28" s="43" t="s">
        <v>74</v>
      </c>
      <c r="M28" s="43">
        <v>1</v>
      </c>
      <c r="N28" s="43">
        <v>1</v>
      </c>
      <c r="O28" s="43">
        <v>1</v>
      </c>
      <c r="P28" s="43">
        <v>4</v>
      </c>
      <c r="Q28" s="43">
        <v>4</v>
      </c>
      <c r="R28" s="43">
        <v>4</v>
      </c>
      <c r="S28" s="43">
        <v>4</v>
      </c>
      <c r="T28" s="43">
        <v>4</v>
      </c>
      <c r="U28" s="43">
        <v>4</v>
      </c>
      <c r="V28" s="43">
        <v>12</v>
      </c>
      <c r="W28" s="43">
        <v>12</v>
      </c>
      <c r="X28" s="43" t="s">
        <v>75</v>
      </c>
      <c r="Y28" s="43" t="s">
        <v>75</v>
      </c>
      <c r="Z28" s="43" t="s">
        <v>75</v>
      </c>
      <c r="AA28" s="43"/>
      <c r="AB28" s="43"/>
      <c r="AC28" s="43"/>
      <c r="AD28" s="43"/>
      <c r="AE28" s="43"/>
      <c r="AF28" s="43"/>
      <c r="AG28" s="43"/>
      <c r="AH28" s="43"/>
      <c r="AJ28" s="59"/>
    </row>
    <row r="29" spans="2:36">
      <c r="B29" s="12">
        <v>14</v>
      </c>
      <c r="D29" s="50"/>
      <c r="E29" s="42" t="s">
        <v>61</v>
      </c>
      <c r="F29" s="43"/>
      <c r="G29" s="43">
        <v>2</v>
      </c>
      <c r="H29" s="43">
        <v>2</v>
      </c>
      <c r="I29" s="43">
        <v>2</v>
      </c>
      <c r="J29" s="43">
        <v>2</v>
      </c>
      <c r="K29" s="43" t="s">
        <v>76</v>
      </c>
      <c r="L29" s="43" t="s">
        <v>76</v>
      </c>
      <c r="M29" s="43">
        <v>2</v>
      </c>
      <c r="N29" s="43">
        <v>2</v>
      </c>
      <c r="O29" s="43">
        <v>2</v>
      </c>
      <c r="P29" s="43">
        <v>2</v>
      </c>
      <c r="Q29" s="43">
        <v>2</v>
      </c>
      <c r="R29" s="43">
        <v>7</v>
      </c>
      <c r="S29" s="43">
        <v>7</v>
      </c>
      <c r="T29" s="43">
        <v>7</v>
      </c>
      <c r="U29" s="43">
        <v>7</v>
      </c>
      <c r="V29" s="43">
        <v>7</v>
      </c>
      <c r="W29" s="43">
        <v>11</v>
      </c>
      <c r="X29" s="43">
        <v>11</v>
      </c>
      <c r="Y29" s="43">
        <v>11</v>
      </c>
      <c r="Z29" s="43">
        <v>11</v>
      </c>
      <c r="AA29" s="43"/>
      <c r="AB29" s="43"/>
      <c r="AC29" s="43"/>
      <c r="AD29" s="43"/>
      <c r="AE29" s="43"/>
      <c r="AF29" s="43"/>
      <c r="AG29" s="43"/>
      <c r="AH29" s="43"/>
      <c r="AJ29" s="59"/>
    </row>
    <row r="30" spans="2:36">
      <c r="B30" s="12">
        <v>15</v>
      </c>
      <c r="D30" s="50"/>
      <c r="E30" s="42" t="s">
        <v>62</v>
      </c>
      <c r="F30" s="43"/>
      <c r="G30" s="43"/>
      <c r="H30" s="43">
        <v>15</v>
      </c>
      <c r="I30" s="43">
        <v>15</v>
      </c>
      <c r="J30" s="43">
        <v>15</v>
      </c>
      <c r="K30" s="43">
        <v>15</v>
      </c>
      <c r="L30" s="43">
        <v>15</v>
      </c>
      <c r="M30" s="43">
        <v>5</v>
      </c>
      <c r="N30" s="43">
        <v>5</v>
      </c>
      <c r="O30" s="43">
        <v>5</v>
      </c>
      <c r="P30" s="43">
        <v>5</v>
      </c>
      <c r="Q30" s="43">
        <v>5</v>
      </c>
      <c r="R30" s="43">
        <v>5</v>
      </c>
      <c r="S30" s="43">
        <v>9</v>
      </c>
      <c r="T30" s="43">
        <v>9</v>
      </c>
      <c r="U30" s="43">
        <v>9</v>
      </c>
      <c r="V30" s="43">
        <v>9</v>
      </c>
      <c r="W30" s="43">
        <v>9</v>
      </c>
      <c r="X30" s="43">
        <v>9</v>
      </c>
      <c r="Y30" s="43">
        <v>2</v>
      </c>
      <c r="Z30" s="43">
        <v>2</v>
      </c>
      <c r="AA30" s="43"/>
      <c r="AB30" s="43"/>
      <c r="AC30" s="43"/>
      <c r="AD30" s="43"/>
      <c r="AE30" s="43"/>
      <c r="AF30" s="43"/>
      <c r="AG30" s="43"/>
      <c r="AH30" s="43"/>
      <c r="AJ30" s="59"/>
    </row>
    <row r="31" spans="2:36">
      <c r="B31" s="12">
        <v>3</v>
      </c>
      <c r="D31" s="50"/>
      <c r="E31" s="42" t="s">
        <v>63</v>
      </c>
      <c r="F31" s="43"/>
      <c r="G31" s="43"/>
      <c r="H31" s="43"/>
      <c r="I31" s="43">
        <v>4</v>
      </c>
      <c r="J31" s="43">
        <v>4</v>
      </c>
      <c r="K31" s="43">
        <v>4</v>
      </c>
      <c r="L31" s="43">
        <v>4</v>
      </c>
      <c r="M31" s="43">
        <v>4</v>
      </c>
      <c r="N31" s="43">
        <v>4</v>
      </c>
      <c r="O31" s="43">
        <v>10</v>
      </c>
      <c r="P31" s="43">
        <v>10</v>
      </c>
      <c r="Q31" s="43">
        <v>10</v>
      </c>
      <c r="R31" s="43">
        <v>10</v>
      </c>
      <c r="S31" s="43">
        <v>10</v>
      </c>
      <c r="T31" s="43">
        <v>1</v>
      </c>
      <c r="U31" s="43">
        <v>1</v>
      </c>
      <c r="V31" s="43">
        <v>1</v>
      </c>
      <c r="W31" s="43">
        <v>1</v>
      </c>
      <c r="X31" s="43">
        <v>1</v>
      </c>
      <c r="Y31" s="43">
        <v>1</v>
      </c>
      <c r="Z31" s="43">
        <v>3</v>
      </c>
      <c r="AA31" s="43"/>
      <c r="AB31" s="43"/>
      <c r="AC31" s="43"/>
      <c r="AD31" s="43"/>
      <c r="AE31" s="43"/>
      <c r="AF31" s="43"/>
      <c r="AG31" s="43"/>
      <c r="AH31" s="43"/>
      <c r="AJ31" s="59"/>
    </row>
    <row r="32" spans="2:36">
      <c r="B32" s="12">
        <v>8</v>
      </c>
      <c r="D32" s="50"/>
      <c r="E32" s="42" t="s">
        <v>64</v>
      </c>
      <c r="F32" s="43"/>
      <c r="G32" s="43"/>
      <c r="H32" s="43"/>
      <c r="I32" s="43"/>
      <c r="J32" s="43">
        <v>6</v>
      </c>
      <c r="K32" s="43">
        <v>6</v>
      </c>
      <c r="L32" s="43">
        <v>6</v>
      </c>
      <c r="M32" s="43">
        <v>6</v>
      </c>
      <c r="N32" s="43" t="s">
        <v>77</v>
      </c>
      <c r="O32" s="43" t="s">
        <v>77</v>
      </c>
      <c r="P32" s="43">
        <v>6</v>
      </c>
      <c r="Q32" s="43" t="s">
        <v>77</v>
      </c>
      <c r="R32" s="43" t="s">
        <v>77</v>
      </c>
      <c r="S32" s="43" t="s">
        <v>77</v>
      </c>
      <c r="T32" s="43" t="s">
        <v>77</v>
      </c>
      <c r="U32" s="43" t="s">
        <v>77</v>
      </c>
      <c r="V32" s="43">
        <v>6</v>
      </c>
      <c r="W32" s="43">
        <v>6</v>
      </c>
      <c r="X32" s="43">
        <v>6</v>
      </c>
      <c r="Y32" s="43">
        <v>6</v>
      </c>
      <c r="Z32" s="43">
        <v>6</v>
      </c>
      <c r="AA32" s="43"/>
      <c r="AB32" s="43"/>
      <c r="AC32" s="43"/>
      <c r="AD32" s="43"/>
      <c r="AE32" s="43"/>
      <c r="AF32" s="43"/>
      <c r="AG32" s="43"/>
      <c r="AH32" s="43"/>
      <c r="AJ32" s="59"/>
    </row>
    <row r="33" spans="4:36">
      <c r="D33" s="50"/>
      <c r="E33" s="42" t="s">
        <v>78</v>
      </c>
      <c r="F33" s="55" t="s">
        <v>66</v>
      </c>
      <c r="G33" s="55" t="s">
        <v>66</v>
      </c>
      <c r="H33" s="55" t="s">
        <v>66</v>
      </c>
      <c r="I33" s="55" t="s">
        <v>66</v>
      </c>
      <c r="J33" s="55" t="s">
        <v>66</v>
      </c>
      <c r="K33" s="55"/>
      <c r="L33" s="55"/>
      <c r="M33" s="55" t="s">
        <v>66</v>
      </c>
      <c r="N33" s="55"/>
      <c r="O33" s="55" t="s">
        <v>66</v>
      </c>
      <c r="P33" s="55" t="s">
        <v>66</v>
      </c>
      <c r="Q33" s="55"/>
      <c r="R33" s="55" t="s">
        <v>66</v>
      </c>
      <c r="S33" s="55" t="s">
        <v>66</v>
      </c>
      <c r="T33" s="55" t="s">
        <v>66</v>
      </c>
      <c r="U33" s="55"/>
      <c r="V33" s="55" t="s">
        <v>66</v>
      </c>
      <c r="W33" s="55" t="s">
        <v>66</v>
      </c>
      <c r="X33" s="55"/>
      <c r="Y33" s="55" t="s">
        <v>66</v>
      </c>
      <c r="Z33" s="55" t="s">
        <v>66</v>
      </c>
      <c r="AA33" s="55"/>
      <c r="AB33" s="55"/>
      <c r="AC33" s="55"/>
      <c r="AD33" s="55"/>
      <c r="AE33" s="55"/>
      <c r="AF33" s="55"/>
      <c r="AG33" s="55"/>
      <c r="AH33" s="55"/>
      <c r="AI33" s="12"/>
      <c r="AJ33" s="59"/>
    </row>
    <row r="34" spans="4:36">
      <c r="D34" s="50"/>
      <c r="E34" s="42" t="s">
        <v>67</v>
      </c>
      <c r="F34" s="42">
        <v>1</v>
      </c>
      <c r="G34" s="42">
        <v>1</v>
      </c>
      <c r="H34" s="42">
        <v>1</v>
      </c>
      <c r="I34" s="42">
        <v>1</v>
      </c>
      <c r="J34" s="42">
        <v>1</v>
      </c>
      <c r="K34" s="42">
        <v>1</v>
      </c>
      <c r="L34" s="42">
        <v>1</v>
      </c>
      <c r="M34" s="42">
        <v>4</v>
      </c>
      <c r="N34" s="42">
        <v>4</v>
      </c>
      <c r="O34" s="42">
        <v>6</v>
      </c>
      <c r="P34" s="42">
        <v>2</v>
      </c>
      <c r="Q34" s="42">
        <v>2</v>
      </c>
      <c r="R34" s="42">
        <v>5</v>
      </c>
      <c r="S34" s="42">
        <v>10</v>
      </c>
      <c r="T34" s="42">
        <v>6</v>
      </c>
      <c r="U34" s="42">
        <v>6</v>
      </c>
      <c r="V34" s="42">
        <v>7</v>
      </c>
      <c r="W34" s="42">
        <v>9</v>
      </c>
      <c r="X34" s="42">
        <v>9</v>
      </c>
      <c r="Y34" s="42">
        <v>1</v>
      </c>
      <c r="Z34" s="42">
        <v>6</v>
      </c>
      <c r="AA34" s="42"/>
      <c r="AB34" s="42"/>
      <c r="AC34" s="42"/>
      <c r="AD34" s="42"/>
      <c r="AE34" s="42"/>
      <c r="AF34" s="42"/>
      <c r="AG34" s="42"/>
      <c r="AH34" s="42"/>
      <c r="AJ34" s="59"/>
    </row>
    <row r="35" spans="4:36">
      <c r="D35" s="50"/>
      <c r="E35" t="s">
        <v>79</v>
      </c>
      <c r="F35" s="56" t="s">
        <v>80</v>
      </c>
      <c r="G35" s="56" t="s">
        <v>80</v>
      </c>
      <c r="H35" s="56">
        <v>0</v>
      </c>
      <c r="I35" s="56">
        <v>0</v>
      </c>
      <c r="J35" s="56" t="s">
        <v>81</v>
      </c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1"/>
      <c r="AJ35" s="59"/>
    </row>
    <row r="36" spans="4:36">
      <c r="D36" s="50"/>
      <c r="E36" t="s">
        <v>82</v>
      </c>
      <c r="F36" s="12">
        <v>1</v>
      </c>
      <c r="G36" s="12">
        <v>2</v>
      </c>
      <c r="H36" s="37">
        <v>15</v>
      </c>
      <c r="I36" s="12">
        <v>4</v>
      </c>
      <c r="J36" s="12">
        <v>6</v>
      </c>
      <c r="K36" s="12">
        <v>5</v>
      </c>
      <c r="L36" s="37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J36" s="59"/>
    </row>
    <row r="37" spans="4:36">
      <c r="D37" s="50"/>
      <c r="E37" t="s">
        <v>83</v>
      </c>
      <c r="F37" t="s">
        <v>84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J37" s="59"/>
    </row>
    <row r="38" spans="4:36">
      <c r="D38" s="50"/>
      <c r="F38" t="s">
        <v>85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J38" s="59"/>
    </row>
    <row r="39" spans="4:36">
      <c r="D39" s="50"/>
      <c r="F39" t="s">
        <v>86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J39" s="59"/>
    </row>
    <row r="40" spans="4:36">
      <c r="D40" s="50"/>
      <c r="F40" t="s">
        <v>87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J40" s="59"/>
    </row>
    <row r="41" spans="4:36">
      <c r="D41" s="50"/>
      <c r="N41" s="12"/>
      <c r="O41" s="12"/>
      <c r="AJ41" s="59"/>
    </row>
    <row r="42" spans="4:36">
      <c r="D42" s="50"/>
      <c r="N42" s="12"/>
      <c r="O42" s="12"/>
      <c r="AJ42" s="59"/>
    </row>
    <row r="43" spans="4:36">
      <c r="D43" s="50"/>
      <c r="E43" t="s">
        <v>70</v>
      </c>
      <c r="F43" t="s">
        <v>71</v>
      </c>
      <c r="N43" s="12"/>
      <c r="O43" s="12"/>
      <c r="AJ43" s="59"/>
    </row>
    <row r="44" spans="4:36">
      <c r="D44" s="50"/>
      <c r="E44" t="s">
        <v>88</v>
      </c>
      <c r="F44" t="s">
        <v>89</v>
      </c>
      <c r="N44" s="12"/>
      <c r="O44" s="12"/>
      <c r="AJ44" s="59"/>
    </row>
    <row r="45" spans="4:36">
      <c r="D45" s="50"/>
      <c r="F45" t="s">
        <v>90</v>
      </c>
      <c r="N45" s="12"/>
      <c r="O45" s="12"/>
      <c r="AJ45" s="59"/>
    </row>
    <row r="46" spans="4:36">
      <c r="D46" s="50"/>
      <c r="F46" t="s">
        <v>91</v>
      </c>
      <c r="AJ46" s="59"/>
    </row>
    <row r="47" spans="4:36">
      <c r="D47" s="50"/>
      <c r="F47" t="s">
        <v>92</v>
      </c>
      <c r="AJ47" s="59"/>
    </row>
    <row r="48" spans="4:36">
      <c r="D48" s="50"/>
      <c r="F48" t="s">
        <v>93</v>
      </c>
      <c r="AJ48" s="59"/>
    </row>
    <row r="49" spans="4:36">
      <c r="D49" s="50"/>
      <c r="AJ49" s="59"/>
    </row>
    <row r="50" spans="4:36">
      <c r="D50" s="50"/>
      <c r="E50" t="s">
        <v>94</v>
      </c>
      <c r="F50" t="s">
        <v>95</v>
      </c>
      <c r="AJ50" s="59"/>
    </row>
    <row r="51" ht="15.75" spans="4:36">
      <c r="D51" s="53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60"/>
    </row>
    <row r="52" ht="15.75"/>
    <row r="53" spans="4:36">
      <c r="D53" s="47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58"/>
    </row>
    <row r="54" spans="4:36">
      <c r="D54" s="50"/>
      <c r="E54" t="s">
        <v>96</v>
      </c>
      <c r="AJ54" s="59"/>
    </row>
    <row r="55" spans="4:36">
      <c r="D55" s="50"/>
      <c r="E55" s="42" t="s">
        <v>59</v>
      </c>
      <c r="F55" s="42">
        <v>1</v>
      </c>
      <c r="G55" s="42">
        <v>2</v>
      </c>
      <c r="H55" s="42">
        <v>15</v>
      </c>
      <c r="I55" s="42">
        <v>4</v>
      </c>
      <c r="J55" s="42">
        <v>6</v>
      </c>
      <c r="K55" s="42">
        <v>2</v>
      </c>
      <c r="L55" s="42">
        <v>1</v>
      </c>
      <c r="M55" s="42">
        <v>5</v>
      </c>
      <c r="N55" s="42">
        <v>6</v>
      </c>
      <c r="O55" s="42">
        <v>10</v>
      </c>
      <c r="P55" s="42">
        <v>4</v>
      </c>
      <c r="Q55" s="42">
        <v>6</v>
      </c>
      <c r="R55" s="42">
        <v>7</v>
      </c>
      <c r="S55" s="42">
        <v>9</v>
      </c>
      <c r="T55" s="42">
        <v>1</v>
      </c>
      <c r="U55" s="42">
        <v>6</v>
      </c>
      <c r="V55" s="42">
        <v>12</v>
      </c>
      <c r="W55" s="42">
        <v>11</v>
      </c>
      <c r="X55" s="42">
        <v>12</v>
      </c>
      <c r="Y55" s="42">
        <v>2</v>
      </c>
      <c r="Z55" s="42">
        <v>3</v>
      </c>
      <c r="AA55" s="42">
        <v>1</v>
      </c>
      <c r="AB55" s="42">
        <v>8</v>
      </c>
      <c r="AC55" s="42">
        <v>1</v>
      </c>
      <c r="AD55" s="42">
        <v>13</v>
      </c>
      <c r="AE55" s="42">
        <v>14</v>
      </c>
      <c r="AF55" s="42">
        <v>15</v>
      </c>
      <c r="AG55" s="42">
        <v>3</v>
      </c>
      <c r="AH55" s="42">
        <v>8</v>
      </c>
      <c r="AJ55" s="59"/>
    </row>
    <row r="56" spans="4:36">
      <c r="D56" s="50"/>
      <c r="E56" s="42" t="s">
        <v>60</v>
      </c>
      <c r="F56" s="43">
        <v>1</v>
      </c>
      <c r="G56" s="43">
        <v>1</v>
      </c>
      <c r="H56" s="43">
        <v>1</v>
      </c>
      <c r="I56" s="43">
        <v>1</v>
      </c>
      <c r="J56" s="43">
        <v>1</v>
      </c>
      <c r="K56" s="43">
        <v>1</v>
      </c>
      <c r="L56" s="43">
        <v>1</v>
      </c>
      <c r="M56" s="43">
        <v>1</v>
      </c>
      <c r="N56" s="43">
        <v>1</v>
      </c>
      <c r="O56" s="43">
        <v>1</v>
      </c>
      <c r="P56" s="43">
        <v>1</v>
      </c>
      <c r="Q56" s="43">
        <v>1</v>
      </c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J56" s="59"/>
    </row>
    <row r="57" spans="4:36">
      <c r="D57" s="50"/>
      <c r="E57" s="42" t="s">
        <v>61</v>
      </c>
      <c r="F57" s="43"/>
      <c r="G57" s="43">
        <v>2</v>
      </c>
      <c r="H57" s="43">
        <v>2</v>
      </c>
      <c r="I57" s="43">
        <v>2</v>
      </c>
      <c r="J57" s="43">
        <v>2</v>
      </c>
      <c r="K57" s="43">
        <v>2</v>
      </c>
      <c r="L57" s="43">
        <v>2</v>
      </c>
      <c r="M57" s="43">
        <v>2</v>
      </c>
      <c r="N57" s="43">
        <v>2</v>
      </c>
      <c r="O57" s="43">
        <v>2</v>
      </c>
      <c r="P57" s="43">
        <v>4</v>
      </c>
      <c r="Q57" s="43">
        <v>4</v>
      </c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J57" s="59"/>
    </row>
    <row r="58" spans="4:36">
      <c r="D58" s="50"/>
      <c r="E58" s="42" t="s">
        <v>62</v>
      </c>
      <c r="F58" s="43"/>
      <c r="G58" s="43"/>
      <c r="H58" s="43">
        <v>15</v>
      </c>
      <c r="I58" s="43">
        <v>15</v>
      </c>
      <c r="J58" s="43">
        <v>15</v>
      </c>
      <c r="K58" s="43">
        <v>15</v>
      </c>
      <c r="L58" s="43">
        <v>15</v>
      </c>
      <c r="M58" s="43">
        <v>5</v>
      </c>
      <c r="N58" s="43">
        <v>5</v>
      </c>
      <c r="O58" s="43">
        <v>5</v>
      </c>
      <c r="P58" s="43">
        <v>5</v>
      </c>
      <c r="Q58" s="43">
        <v>5</v>
      </c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J58" s="59"/>
    </row>
    <row r="59" spans="4:36">
      <c r="D59" s="50"/>
      <c r="E59" s="42" t="s">
        <v>63</v>
      </c>
      <c r="F59" s="43"/>
      <c r="G59" s="43"/>
      <c r="H59" s="43"/>
      <c r="I59" s="43">
        <v>4</v>
      </c>
      <c r="J59" s="43">
        <v>4</v>
      </c>
      <c r="K59" s="43">
        <v>4</v>
      </c>
      <c r="L59" s="43">
        <v>4</v>
      </c>
      <c r="M59" s="43">
        <v>4</v>
      </c>
      <c r="N59" s="43">
        <v>4</v>
      </c>
      <c r="O59" s="43">
        <v>10</v>
      </c>
      <c r="P59" s="43">
        <v>10</v>
      </c>
      <c r="Q59" s="43">
        <v>10</v>
      </c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J59" s="59"/>
    </row>
    <row r="60" spans="4:36">
      <c r="D60" s="50"/>
      <c r="E60" s="42" t="s">
        <v>64</v>
      </c>
      <c r="F60" s="43"/>
      <c r="G60" s="43"/>
      <c r="H60" s="43"/>
      <c r="I60" s="43"/>
      <c r="J60" s="43">
        <v>6</v>
      </c>
      <c r="K60" s="43">
        <v>6</v>
      </c>
      <c r="L60" s="43">
        <v>6</v>
      </c>
      <c r="M60" s="43">
        <v>6</v>
      </c>
      <c r="N60" s="43">
        <v>6</v>
      </c>
      <c r="O60" s="43">
        <v>6</v>
      </c>
      <c r="P60" s="43">
        <v>6</v>
      </c>
      <c r="Q60" s="43">
        <v>6</v>
      </c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J60" s="59"/>
    </row>
    <row r="61" spans="4:36">
      <c r="D61" s="50"/>
      <c r="E61" s="42" t="s">
        <v>78</v>
      </c>
      <c r="F61" s="55" t="s">
        <v>66</v>
      </c>
      <c r="G61" s="55" t="s">
        <v>66</v>
      </c>
      <c r="H61" s="55" t="s">
        <v>66</v>
      </c>
      <c r="I61" s="55" t="s">
        <v>66</v>
      </c>
      <c r="J61" s="55" t="s">
        <v>66</v>
      </c>
      <c r="K61" s="55"/>
      <c r="L61" s="55"/>
      <c r="M61" s="55" t="s">
        <v>66</v>
      </c>
      <c r="N61" s="55"/>
      <c r="O61" s="55" t="s">
        <v>66</v>
      </c>
      <c r="P61" s="55" t="s">
        <v>66</v>
      </c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12"/>
      <c r="AJ61" s="59"/>
    </row>
    <row r="62" spans="4:36">
      <c r="D62" s="50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J62" s="59"/>
    </row>
    <row r="63" spans="4:36">
      <c r="D63" s="50"/>
      <c r="AJ63" s="59"/>
    </row>
    <row r="64" spans="4:36">
      <c r="D64" s="50"/>
      <c r="AJ64" s="59"/>
    </row>
    <row r="65" spans="4:36">
      <c r="D65" s="50"/>
      <c r="E65" t="s">
        <v>97</v>
      </c>
      <c r="F65" t="s">
        <v>98</v>
      </c>
      <c r="AJ65" s="59"/>
    </row>
    <row r="66" spans="4:36">
      <c r="D66" s="50"/>
      <c r="F66" t="s">
        <v>99</v>
      </c>
      <c r="AJ66" s="59"/>
    </row>
    <row r="67" spans="4:36">
      <c r="D67" s="50"/>
      <c r="E67" t="s">
        <v>72</v>
      </c>
      <c r="J67" s="43">
        <v>1</v>
      </c>
      <c r="K67" s="43">
        <v>1</v>
      </c>
      <c r="L67" s="43">
        <v>15</v>
      </c>
      <c r="M67" s="43">
        <v>4</v>
      </c>
      <c r="N67" s="43">
        <v>4</v>
      </c>
      <c r="O67" s="43">
        <v>2</v>
      </c>
      <c r="P67" s="43">
        <v>1</v>
      </c>
      <c r="Q67" s="43">
        <v>1</v>
      </c>
      <c r="AJ67" s="59"/>
    </row>
    <row r="68" spans="4:36">
      <c r="D68" s="50"/>
      <c r="J68" s="43">
        <v>2</v>
      </c>
      <c r="K68" s="43">
        <v>15</v>
      </c>
      <c r="L68" s="43">
        <v>4</v>
      </c>
      <c r="M68" s="43">
        <v>6</v>
      </c>
      <c r="N68" s="43">
        <v>2</v>
      </c>
      <c r="O68" s="43">
        <v>1</v>
      </c>
      <c r="P68" s="43">
        <v>5</v>
      </c>
      <c r="Q68" s="43">
        <v>5</v>
      </c>
      <c r="AJ68" s="59"/>
    </row>
    <row r="69" spans="4:36">
      <c r="D69" s="50"/>
      <c r="J69" s="43">
        <v>15</v>
      </c>
      <c r="K69" s="43">
        <v>4</v>
      </c>
      <c r="L69" s="43">
        <v>6</v>
      </c>
      <c r="M69" s="43">
        <v>2</v>
      </c>
      <c r="N69" s="43">
        <v>1</v>
      </c>
      <c r="O69" s="43">
        <v>5</v>
      </c>
      <c r="P69" s="43">
        <v>6</v>
      </c>
      <c r="Q69" s="43">
        <v>10</v>
      </c>
      <c r="AJ69" s="59"/>
    </row>
    <row r="70" spans="4:36">
      <c r="D70" s="50"/>
      <c r="J70" s="43">
        <v>4</v>
      </c>
      <c r="K70" s="43">
        <v>6</v>
      </c>
      <c r="L70" s="43">
        <v>2</v>
      </c>
      <c r="M70" s="43">
        <v>1</v>
      </c>
      <c r="N70" s="43">
        <v>5</v>
      </c>
      <c r="O70" s="43">
        <v>6</v>
      </c>
      <c r="P70" s="43">
        <v>10</v>
      </c>
      <c r="Q70" s="43">
        <v>4</v>
      </c>
      <c r="AJ70" s="59"/>
    </row>
    <row r="71" spans="4:36">
      <c r="D71" s="50"/>
      <c r="J71" s="43">
        <v>6</v>
      </c>
      <c r="K71" s="43">
        <v>2</v>
      </c>
      <c r="L71" s="43">
        <v>1</v>
      </c>
      <c r="M71" s="43">
        <v>5</v>
      </c>
      <c r="N71" s="43">
        <v>6</v>
      </c>
      <c r="O71" s="43">
        <v>10</v>
      </c>
      <c r="P71" s="43">
        <v>4</v>
      </c>
      <c r="Q71" s="43">
        <v>6</v>
      </c>
      <c r="AJ71" s="59"/>
    </row>
    <row r="72" ht="15.75" spans="4:36">
      <c r="D72" s="53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60"/>
    </row>
    <row r="74" ht="15.75"/>
    <row r="75" spans="4:36">
      <c r="D75" s="47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58"/>
    </row>
    <row r="76" spans="4:36">
      <c r="D76" s="50"/>
      <c r="AJ76" s="59"/>
    </row>
    <row r="77" spans="4:36">
      <c r="D77" s="50"/>
      <c r="E77" t="s">
        <v>100</v>
      </c>
      <c r="AJ77" s="59"/>
    </row>
    <row r="78" spans="4:36">
      <c r="D78" s="50"/>
      <c r="E78" s="42" t="s">
        <v>59</v>
      </c>
      <c r="F78" s="42">
        <v>1</v>
      </c>
      <c r="G78" s="42">
        <v>2</v>
      </c>
      <c r="H78" s="42">
        <v>15</v>
      </c>
      <c r="I78" s="42">
        <v>4</v>
      </c>
      <c r="J78" s="42">
        <v>6</v>
      </c>
      <c r="K78" s="42">
        <v>2</v>
      </c>
      <c r="L78" s="42">
        <v>1</v>
      </c>
      <c r="M78" s="42">
        <v>5</v>
      </c>
      <c r="N78" s="42">
        <v>6</v>
      </c>
      <c r="O78" s="42">
        <v>10</v>
      </c>
      <c r="P78" s="42">
        <v>4</v>
      </c>
      <c r="Q78" s="42">
        <v>6</v>
      </c>
      <c r="R78" s="42">
        <v>7</v>
      </c>
      <c r="S78" s="42">
        <v>9</v>
      </c>
      <c r="T78" s="42">
        <v>1</v>
      </c>
      <c r="U78" s="42">
        <v>6</v>
      </c>
      <c r="V78" s="42">
        <v>12</v>
      </c>
      <c r="W78" s="42">
        <v>11</v>
      </c>
      <c r="X78" s="42">
        <v>12</v>
      </c>
      <c r="Y78" s="42">
        <v>2</v>
      </c>
      <c r="Z78" s="42">
        <v>3</v>
      </c>
      <c r="AA78" s="42">
        <v>1</v>
      </c>
      <c r="AB78" s="42">
        <v>8</v>
      </c>
      <c r="AC78" s="42">
        <v>1</v>
      </c>
      <c r="AD78" s="42">
        <v>13</v>
      </c>
      <c r="AE78" s="42">
        <v>14</v>
      </c>
      <c r="AF78" s="42">
        <v>15</v>
      </c>
      <c r="AG78" s="42">
        <v>3</v>
      </c>
      <c r="AH78" s="42">
        <v>8</v>
      </c>
      <c r="AJ78" s="59"/>
    </row>
    <row r="79" spans="4:36">
      <c r="D79" s="50"/>
      <c r="E79" s="42" t="s">
        <v>60</v>
      </c>
      <c r="F79" s="43">
        <v>1</v>
      </c>
      <c r="G79" s="43">
        <v>1</v>
      </c>
      <c r="H79" s="43">
        <v>1</v>
      </c>
      <c r="I79" s="43">
        <v>1</v>
      </c>
      <c r="J79" s="43">
        <v>1</v>
      </c>
      <c r="K79" s="43">
        <v>1</v>
      </c>
      <c r="L79" s="43">
        <v>1</v>
      </c>
      <c r="M79" s="43">
        <v>1</v>
      </c>
      <c r="N79" s="43">
        <v>1</v>
      </c>
      <c r="O79" s="43">
        <v>1</v>
      </c>
      <c r="P79" s="43">
        <v>1</v>
      </c>
      <c r="Q79" s="43">
        <v>1</v>
      </c>
      <c r="R79" s="43">
        <v>1</v>
      </c>
      <c r="S79" s="43">
        <v>1</v>
      </c>
      <c r="T79" s="43">
        <v>1</v>
      </c>
      <c r="U79" s="43">
        <v>1</v>
      </c>
      <c r="V79" s="43">
        <v>1</v>
      </c>
      <c r="W79" s="43">
        <v>1</v>
      </c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J79" s="59"/>
    </row>
    <row r="80" spans="4:36">
      <c r="D80" s="50"/>
      <c r="E80" s="42" t="s">
        <v>61</v>
      </c>
      <c r="F80" s="43"/>
      <c r="G80" s="43">
        <v>2</v>
      </c>
      <c r="H80" s="43">
        <v>2</v>
      </c>
      <c r="I80" s="43">
        <v>2</v>
      </c>
      <c r="J80" s="43">
        <v>2</v>
      </c>
      <c r="K80" s="43">
        <v>2</v>
      </c>
      <c r="L80" s="43">
        <v>2</v>
      </c>
      <c r="M80" s="43">
        <v>2</v>
      </c>
      <c r="N80" s="43">
        <v>2</v>
      </c>
      <c r="O80" s="43">
        <v>2</v>
      </c>
      <c r="P80" s="43">
        <v>2</v>
      </c>
      <c r="Q80" s="43">
        <v>2</v>
      </c>
      <c r="R80" s="43">
        <v>2</v>
      </c>
      <c r="S80" s="43">
        <v>2</v>
      </c>
      <c r="T80" s="43">
        <v>2</v>
      </c>
      <c r="U80" s="43">
        <v>2</v>
      </c>
      <c r="V80" s="43">
        <v>2</v>
      </c>
      <c r="W80" s="43">
        <v>2</v>
      </c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J80" s="59"/>
    </row>
    <row r="81" spans="4:36">
      <c r="D81" s="50"/>
      <c r="E81" s="42" t="s">
        <v>62</v>
      </c>
      <c r="F81" s="43"/>
      <c r="G81" s="43"/>
      <c r="H81" s="43">
        <v>15</v>
      </c>
      <c r="I81" s="43">
        <v>15</v>
      </c>
      <c r="J81" s="43">
        <v>15</v>
      </c>
      <c r="K81" s="43">
        <v>15</v>
      </c>
      <c r="L81" s="43">
        <v>15</v>
      </c>
      <c r="M81" s="43">
        <v>5</v>
      </c>
      <c r="N81" s="43">
        <v>5</v>
      </c>
      <c r="O81" s="43">
        <v>10</v>
      </c>
      <c r="P81" s="43">
        <v>10</v>
      </c>
      <c r="Q81" s="43">
        <v>10</v>
      </c>
      <c r="R81" s="43">
        <v>7</v>
      </c>
      <c r="S81" s="43">
        <v>7</v>
      </c>
      <c r="T81" s="43">
        <v>7</v>
      </c>
      <c r="U81" s="43">
        <v>7</v>
      </c>
      <c r="V81" s="43">
        <v>12</v>
      </c>
      <c r="W81" s="43">
        <v>12</v>
      </c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J81" s="59"/>
    </row>
    <row r="82" spans="4:36">
      <c r="D82" s="50"/>
      <c r="E82" s="42" t="s">
        <v>63</v>
      </c>
      <c r="F82" s="43"/>
      <c r="G82" s="43"/>
      <c r="H82" s="43"/>
      <c r="I82" s="43">
        <v>4</v>
      </c>
      <c r="J82" s="43">
        <v>4</v>
      </c>
      <c r="K82" s="43">
        <v>4</v>
      </c>
      <c r="L82" s="43">
        <v>4</v>
      </c>
      <c r="M82" s="43">
        <v>4</v>
      </c>
      <c r="N82" s="43">
        <v>4</v>
      </c>
      <c r="O82" s="43">
        <v>4</v>
      </c>
      <c r="P82" s="43">
        <v>4</v>
      </c>
      <c r="Q82" s="43">
        <v>4</v>
      </c>
      <c r="R82" s="43">
        <v>4</v>
      </c>
      <c r="S82" s="43">
        <v>9</v>
      </c>
      <c r="T82" s="43">
        <v>9</v>
      </c>
      <c r="U82" s="43">
        <v>9</v>
      </c>
      <c r="V82" s="43">
        <v>9</v>
      </c>
      <c r="W82" s="43">
        <v>11</v>
      </c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J82" s="59"/>
    </row>
    <row r="83" spans="4:36">
      <c r="D83" s="50"/>
      <c r="E83" s="42" t="s">
        <v>64</v>
      </c>
      <c r="F83" s="43"/>
      <c r="G83" s="43"/>
      <c r="H83" s="43"/>
      <c r="I83" s="43"/>
      <c r="J83" s="43">
        <v>6</v>
      </c>
      <c r="K83" s="43">
        <v>6</v>
      </c>
      <c r="L83" s="43">
        <v>6</v>
      </c>
      <c r="M83" s="43">
        <v>6</v>
      </c>
      <c r="N83" s="43">
        <v>6</v>
      </c>
      <c r="O83" s="43">
        <v>6</v>
      </c>
      <c r="P83" s="43">
        <v>6</v>
      </c>
      <c r="Q83" s="43">
        <v>6</v>
      </c>
      <c r="R83" s="43">
        <v>6</v>
      </c>
      <c r="S83" s="43">
        <v>6</v>
      </c>
      <c r="T83" s="43">
        <v>6</v>
      </c>
      <c r="U83" s="43">
        <v>6</v>
      </c>
      <c r="V83" s="43">
        <v>6</v>
      </c>
      <c r="W83" s="43">
        <v>6</v>
      </c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J83" s="59"/>
    </row>
    <row r="84" spans="4:36">
      <c r="D84" s="50"/>
      <c r="E84" s="42" t="s">
        <v>78</v>
      </c>
      <c r="F84" s="55" t="s">
        <v>66</v>
      </c>
      <c r="G84" s="55" t="s">
        <v>66</v>
      </c>
      <c r="H84" s="55" t="s">
        <v>66</v>
      </c>
      <c r="I84" s="55" t="s">
        <v>66</v>
      </c>
      <c r="J84" s="55" t="s">
        <v>66</v>
      </c>
      <c r="K84" s="55"/>
      <c r="L84" s="55"/>
      <c r="M84" s="55" t="s">
        <v>66</v>
      </c>
      <c r="N84" s="55"/>
      <c r="O84" s="55" t="s">
        <v>66</v>
      </c>
      <c r="P84" s="55"/>
      <c r="Q84" s="55"/>
      <c r="R84" s="55" t="s">
        <v>66</v>
      </c>
      <c r="S84" s="55" t="s">
        <v>66</v>
      </c>
      <c r="T84" s="55"/>
      <c r="U84" s="55"/>
      <c r="V84" s="55" t="s">
        <v>66</v>
      </c>
      <c r="W84" s="55" t="s">
        <v>66</v>
      </c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J84" s="59"/>
    </row>
    <row r="85" spans="4:36">
      <c r="D85" s="50"/>
      <c r="E85" s="42" t="s">
        <v>101</v>
      </c>
      <c r="F85" s="42">
        <v>1</v>
      </c>
      <c r="G85" s="42">
        <v>1</v>
      </c>
      <c r="H85" s="42">
        <v>15</v>
      </c>
      <c r="I85" s="42">
        <v>15</v>
      </c>
      <c r="J85" s="42">
        <v>15</v>
      </c>
      <c r="K85" s="42">
        <v>15</v>
      </c>
      <c r="L85" s="42">
        <v>15</v>
      </c>
      <c r="M85" s="42">
        <v>5</v>
      </c>
      <c r="N85" s="42">
        <v>5</v>
      </c>
      <c r="O85" s="42">
        <v>10</v>
      </c>
      <c r="P85" s="42">
        <v>10</v>
      </c>
      <c r="Q85" s="42">
        <v>10</v>
      </c>
      <c r="R85" s="42">
        <v>4</v>
      </c>
      <c r="S85" s="42">
        <v>7</v>
      </c>
      <c r="T85" s="42">
        <v>7</v>
      </c>
      <c r="U85" s="42">
        <v>7</v>
      </c>
      <c r="V85" s="42">
        <v>9</v>
      </c>
      <c r="W85" s="42">
        <v>6</v>
      </c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J85" s="59"/>
    </row>
    <row r="86" spans="4:36">
      <c r="D86" s="50"/>
      <c r="AJ86" s="59"/>
    </row>
    <row r="87" spans="4:36">
      <c r="D87" s="50"/>
      <c r="AJ87" s="59"/>
    </row>
    <row r="88" spans="4:36">
      <c r="D88" s="50"/>
      <c r="E88" t="s">
        <v>102</v>
      </c>
      <c r="AJ88" s="59"/>
    </row>
    <row r="89" spans="4:36">
      <c r="D89" s="50"/>
      <c r="E89" t="s">
        <v>103</v>
      </c>
      <c r="AJ89" s="59"/>
    </row>
    <row r="90" spans="4:36">
      <c r="D90" s="50"/>
      <c r="AJ90" s="59"/>
    </row>
    <row r="91" spans="4:36">
      <c r="D91" s="50"/>
      <c r="AJ91" s="59"/>
    </row>
    <row r="92" ht="15.75" spans="4:36">
      <c r="D92" s="53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6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1"/>
  <sheetViews>
    <sheetView workbookViewId="0">
      <selection activeCell="J16" sqref="J16"/>
    </sheetView>
  </sheetViews>
  <sheetFormatPr defaultColWidth="9.14285714285714" defaultRowHeight="15"/>
  <cols>
    <col min="7" max="7" width="16.4285714285714" customWidth="1"/>
    <col min="8" max="36" width="3.57142857142857" customWidth="1"/>
  </cols>
  <sheetData>
    <row r="2" spans="2:2">
      <c r="B2" t="s">
        <v>104</v>
      </c>
    </row>
    <row r="4" spans="2:7">
      <c r="B4" s="40" t="s">
        <v>105</v>
      </c>
      <c r="G4" t="s">
        <v>106</v>
      </c>
    </row>
    <row r="5" spans="2:2">
      <c r="B5" s="40" t="s">
        <v>107</v>
      </c>
    </row>
    <row r="6" spans="2:7">
      <c r="B6" s="41" t="s">
        <v>108</v>
      </c>
      <c r="G6" t="s">
        <v>96</v>
      </c>
    </row>
    <row r="7" spans="7:21">
      <c r="G7" s="42" t="s">
        <v>109</v>
      </c>
      <c r="H7" s="42">
        <v>1</v>
      </c>
      <c r="I7" s="42">
        <v>2</v>
      </c>
      <c r="J7" s="42">
        <v>3</v>
      </c>
      <c r="K7" s="42">
        <v>4</v>
      </c>
      <c r="L7" s="42">
        <v>5</v>
      </c>
      <c r="M7" s="42">
        <v>6</v>
      </c>
      <c r="N7" s="42">
        <v>7</v>
      </c>
      <c r="O7" s="42">
        <v>8</v>
      </c>
      <c r="P7" s="42">
        <v>9</v>
      </c>
      <c r="Q7" s="42">
        <v>10</v>
      </c>
      <c r="R7" s="42">
        <v>11</v>
      </c>
      <c r="S7" s="42">
        <v>12</v>
      </c>
      <c r="T7" s="42">
        <v>13</v>
      </c>
      <c r="U7" s="42">
        <v>14</v>
      </c>
    </row>
    <row r="8" spans="7:21">
      <c r="G8" s="42" t="s">
        <v>60</v>
      </c>
      <c r="H8" s="43">
        <v>2</v>
      </c>
      <c r="I8" s="43">
        <v>2</v>
      </c>
      <c r="J8" s="43">
        <v>2</v>
      </c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spans="7:21">
      <c r="G9" s="42" t="s">
        <v>61</v>
      </c>
      <c r="H9" s="43">
        <v>4</v>
      </c>
      <c r="I9" s="43">
        <v>4</v>
      </c>
      <c r="J9" s="43">
        <v>4</v>
      </c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spans="7:21">
      <c r="G10" s="42" t="s">
        <v>62</v>
      </c>
      <c r="H10" s="43"/>
      <c r="I10" s="43">
        <v>1</v>
      </c>
      <c r="J10" s="43">
        <v>1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spans="2:21">
      <c r="B11" s="40" t="s">
        <v>110</v>
      </c>
      <c r="G11" s="42" t="s">
        <v>63</v>
      </c>
      <c r="H11" s="43"/>
      <c r="I11" s="43">
        <v>3</v>
      </c>
      <c r="J11" s="43">
        <v>3</v>
      </c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spans="2:21">
      <c r="B12" s="40" t="s">
        <v>111</v>
      </c>
      <c r="G12" s="42" t="s">
        <v>64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spans="2:21">
      <c r="B13" s="40" t="s">
        <v>112</v>
      </c>
      <c r="G13" s="42" t="s">
        <v>113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</row>
    <row r="14" spans="2:21">
      <c r="B14" s="40" t="s">
        <v>114</v>
      </c>
      <c r="G14" s="42" t="s">
        <v>115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</row>
    <row r="15" spans="2:22">
      <c r="B15" s="40" t="s">
        <v>116</v>
      </c>
      <c r="G15" s="42" t="s">
        <v>65</v>
      </c>
      <c r="H15" s="42">
        <v>2</v>
      </c>
      <c r="I15" s="42">
        <v>2</v>
      </c>
      <c r="J15" s="42">
        <v>0</v>
      </c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6">
        <f>SUM(H15:U15)</f>
        <v>4</v>
      </c>
    </row>
    <row r="16" spans="2:2">
      <c r="B16" s="40" t="s">
        <v>117</v>
      </c>
    </row>
    <row r="17" spans="2:2">
      <c r="B17" s="40" t="s">
        <v>118</v>
      </c>
    </row>
    <row r="18" spans="2:7">
      <c r="B18" s="40" t="s">
        <v>119</v>
      </c>
      <c r="G18" t="s">
        <v>120</v>
      </c>
    </row>
    <row r="19" spans="2:15">
      <c r="B19" s="40" t="s">
        <v>121</v>
      </c>
      <c r="H19" s="44" t="s">
        <v>105</v>
      </c>
      <c r="O19" s="44" t="s">
        <v>122</v>
      </c>
    </row>
    <row r="20" spans="2:15">
      <c r="B20" s="40" t="s">
        <v>123</v>
      </c>
      <c r="H20" s="44" t="s">
        <v>124</v>
      </c>
      <c r="O20" s="44" t="s">
        <v>125</v>
      </c>
    </row>
    <row r="21" spans="2:15">
      <c r="B21" s="40" t="s">
        <v>126</v>
      </c>
      <c r="H21" s="45" t="s">
        <v>108</v>
      </c>
      <c r="O21" s="45" t="s">
        <v>127</v>
      </c>
    </row>
    <row r="22" spans="2:16">
      <c r="B22" s="40" t="s">
        <v>128</v>
      </c>
      <c r="I22" s="44" t="s">
        <v>129</v>
      </c>
      <c r="P22" s="44" t="s">
        <v>130</v>
      </c>
    </row>
    <row r="23" spans="2:16">
      <c r="B23" s="40" t="s">
        <v>131</v>
      </c>
      <c r="I23" s="44" t="s">
        <v>124</v>
      </c>
      <c r="P23" s="44" t="s">
        <v>125</v>
      </c>
    </row>
    <row r="24" spans="2:16">
      <c r="B24" s="40" t="s">
        <v>132</v>
      </c>
      <c r="I24" s="45" t="s">
        <v>108</v>
      </c>
      <c r="P24" s="45" t="s">
        <v>127</v>
      </c>
    </row>
    <row r="25" spans="10:17">
      <c r="J25" s="44" t="s">
        <v>129</v>
      </c>
      <c r="Q25" s="44" t="s">
        <v>130</v>
      </c>
    </row>
    <row r="26" spans="10:17">
      <c r="J26" s="44" t="s">
        <v>124</v>
      </c>
      <c r="Q26" s="44" t="s">
        <v>133</v>
      </c>
    </row>
    <row r="27" spans="2:17">
      <c r="B27" t="s">
        <v>134</v>
      </c>
      <c r="D27" t="s">
        <v>135</v>
      </c>
      <c r="J27" s="45" t="s">
        <v>136</v>
      </c>
      <c r="Q27" s="45" t="s">
        <v>127</v>
      </c>
    </row>
    <row r="28" spans="2:19">
      <c r="B28">
        <v>1</v>
      </c>
      <c r="K28" s="44" t="s">
        <v>129</v>
      </c>
      <c r="S28" s="44" t="s">
        <v>137</v>
      </c>
    </row>
    <row r="29" spans="2:19">
      <c r="B29">
        <v>2</v>
      </c>
      <c r="K29" s="44" t="s">
        <v>138</v>
      </c>
      <c r="S29" s="44" t="s">
        <v>133</v>
      </c>
    </row>
    <row r="30" spans="2:19">
      <c r="B30">
        <v>3</v>
      </c>
      <c r="K30" s="45" t="s">
        <v>136</v>
      </c>
      <c r="S30" s="45" t="s">
        <v>127</v>
      </c>
    </row>
    <row r="31" spans="2:12">
      <c r="B31">
        <v>4</v>
      </c>
      <c r="L31" s="44" t="s">
        <v>122</v>
      </c>
    </row>
    <row r="32" spans="2:12">
      <c r="B32">
        <v>5</v>
      </c>
      <c r="L32" s="44" t="s">
        <v>138</v>
      </c>
    </row>
    <row r="33" spans="2:12">
      <c r="B33">
        <v>6</v>
      </c>
      <c r="L33" s="45" t="s">
        <v>136</v>
      </c>
    </row>
    <row r="34" spans="2:13">
      <c r="B34">
        <v>7</v>
      </c>
      <c r="M34" s="44" t="s">
        <v>122</v>
      </c>
    </row>
    <row r="35" spans="2:13">
      <c r="B35">
        <v>8</v>
      </c>
      <c r="M35" s="44" t="s">
        <v>138</v>
      </c>
    </row>
    <row r="36" spans="2:13">
      <c r="B36">
        <v>9</v>
      </c>
      <c r="M36" s="45" t="s">
        <v>139</v>
      </c>
    </row>
    <row r="37" spans="2:14">
      <c r="B37">
        <v>10</v>
      </c>
      <c r="N37" s="44" t="s">
        <v>122</v>
      </c>
    </row>
    <row r="38" spans="2:14">
      <c r="B38">
        <v>11</v>
      </c>
      <c r="N38" s="44" t="s">
        <v>125</v>
      </c>
    </row>
    <row r="39" spans="2:14">
      <c r="B39">
        <v>12</v>
      </c>
      <c r="N39" s="45" t="s">
        <v>139</v>
      </c>
    </row>
    <row r="40" spans="2:2">
      <c r="B40">
        <v>13</v>
      </c>
    </row>
    <row r="41" spans="2:2">
      <c r="B41">
        <v>14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80"/>
  <sheetViews>
    <sheetView topLeftCell="A43" workbookViewId="0">
      <selection activeCell="R74" sqref="R74:S74"/>
    </sheetView>
  </sheetViews>
  <sheetFormatPr defaultColWidth="9.14285714285714" defaultRowHeight="15"/>
  <cols>
    <col min="2" max="2" width="7.57142857142857" customWidth="1"/>
    <col min="3" max="33" width="4.14285714285714" customWidth="1"/>
  </cols>
  <sheetData>
    <row r="1" spans="1:1">
      <c r="A1" t="s">
        <v>140</v>
      </c>
    </row>
    <row r="2" spans="2:34">
      <c r="B2" s="3" t="s">
        <v>141</v>
      </c>
      <c r="C2" s="3" t="s">
        <v>96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2:34">
      <c r="B3" s="4" t="s">
        <v>142</v>
      </c>
      <c r="C3" s="4" t="s">
        <v>143</v>
      </c>
      <c r="D3" s="4" t="s">
        <v>144</v>
      </c>
      <c r="E3" s="4" t="s">
        <v>145</v>
      </c>
      <c r="F3" s="4" t="s">
        <v>146</v>
      </c>
      <c r="G3" s="4" t="s">
        <v>145</v>
      </c>
      <c r="H3" s="4" t="s">
        <v>147</v>
      </c>
      <c r="I3" s="4" t="s">
        <v>148</v>
      </c>
      <c r="J3" s="4" t="s">
        <v>149</v>
      </c>
      <c r="K3" s="4" t="s">
        <v>143</v>
      </c>
      <c r="L3" s="4" t="s">
        <v>144</v>
      </c>
      <c r="M3" s="4" t="s">
        <v>150</v>
      </c>
      <c r="N3" s="4" t="s">
        <v>151</v>
      </c>
      <c r="O3" s="4" t="s">
        <v>145</v>
      </c>
      <c r="P3" s="4" t="s">
        <v>152</v>
      </c>
      <c r="Q3" s="4" t="s">
        <v>153</v>
      </c>
      <c r="R3" s="4" t="s">
        <v>154</v>
      </c>
      <c r="S3" s="4" t="s">
        <v>155</v>
      </c>
      <c r="T3" s="4" t="s">
        <v>156</v>
      </c>
      <c r="U3" s="4" t="s">
        <v>147</v>
      </c>
      <c r="V3" s="4" t="s">
        <v>152</v>
      </c>
      <c r="W3" s="4" t="s">
        <v>147</v>
      </c>
      <c r="X3" s="4" t="s">
        <v>157</v>
      </c>
      <c r="Y3" s="4" t="s">
        <v>145</v>
      </c>
      <c r="Z3" s="4" t="s">
        <v>151</v>
      </c>
      <c r="AA3" s="4" t="s">
        <v>158</v>
      </c>
      <c r="AB3" s="4" t="s">
        <v>154</v>
      </c>
      <c r="AC3" s="4" t="s">
        <v>155</v>
      </c>
      <c r="AD3" s="4" t="s">
        <v>159</v>
      </c>
      <c r="AE3" s="4" t="s">
        <v>160</v>
      </c>
      <c r="AF3" s="4" t="s">
        <v>151</v>
      </c>
      <c r="AG3" s="4"/>
      <c r="AH3" s="3"/>
    </row>
    <row r="4" spans="2:34">
      <c r="B4" s="4">
        <v>1</v>
      </c>
      <c r="C4" s="4" t="s">
        <v>143</v>
      </c>
      <c r="D4" s="4" t="s">
        <v>143</v>
      </c>
      <c r="E4" s="4" t="s">
        <v>143</v>
      </c>
      <c r="F4" s="4" t="s">
        <v>143</v>
      </c>
      <c r="G4" s="4" t="s">
        <v>143</v>
      </c>
      <c r="H4" s="4" t="s">
        <v>143</v>
      </c>
      <c r="I4" s="4" t="s">
        <v>143</v>
      </c>
      <c r="J4" s="4" t="s">
        <v>143</v>
      </c>
      <c r="K4" s="4" t="s">
        <v>143</v>
      </c>
      <c r="L4" s="4" t="s">
        <v>143</v>
      </c>
      <c r="M4" s="4" t="s">
        <v>143</v>
      </c>
      <c r="N4" s="4" t="s">
        <v>143</v>
      </c>
      <c r="O4" s="4" t="s">
        <v>143</v>
      </c>
      <c r="P4" s="4" t="s">
        <v>143</v>
      </c>
      <c r="Q4" s="4" t="s">
        <v>143</v>
      </c>
      <c r="R4" s="4" t="s">
        <v>154</v>
      </c>
      <c r="S4" s="4" t="s">
        <v>154</v>
      </c>
      <c r="T4" s="4" t="s">
        <v>154</v>
      </c>
      <c r="U4" s="4" t="s">
        <v>154</v>
      </c>
      <c r="V4" s="4" t="s">
        <v>154</v>
      </c>
      <c r="W4" s="4" t="s">
        <v>154</v>
      </c>
      <c r="X4" s="4" t="s">
        <v>154</v>
      </c>
      <c r="Y4" s="4" t="s">
        <v>154</v>
      </c>
      <c r="Z4" s="4" t="s">
        <v>151</v>
      </c>
      <c r="AA4" s="4" t="s">
        <v>151</v>
      </c>
      <c r="AB4" s="4" t="s">
        <v>151</v>
      </c>
      <c r="AC4" s="4" t="s">
        <v>151</v>
      </c>
      <c r="AD4" s="4" t="s">
        <v>151</v>
      </c>
      <c r="AE4" s="4" t="s">
        <v>151</v>
      </c>
      <c r="AF4" s="4" t="s">
        <v>151</v>
      </c>
      <c r="AG4" s="4"/>
      <c r="AH4" s="3"/>
    </row>
    <row r="5" spans="2:34">
      <c r="B5" s="4">
        <v>2</v>
      </c>
      <c r="C5" s="4"/>
      <c r="D5" s="4" t="s">
        <v>144</v>
      </c>
      <c r="E5" s="4" t="s">
        <v>144</v>
      </c>
      <c r="F5" s="4" t="s">
        <v>144</v>
      </c>
      <c r="G5" s="4" t="s">
        <v>144</v>
      </c>
      <c r="H5" s="4" t="s">
        <v>144</v>
      </c>
      <c r="I5" s="4" t="s">
        <v>144</v>
      </c>
      <c r="J5" s="4" t="s">
        <v>144</v>
      </c>
      <c r="K5" s="4" t="s">
        <v>144</v>
      </c>
      <c r="L5" s="4" t="s">
        <v>144</v>
      </c>
      <c r="M5" s="4" t="s">
        <v>144</v>
      </c>
      <c r="N5" s="4" t="s">
        <v>144</v>
      </c>
      <c r="O5" s="4" t="s">
        <v>144</v>
      </c>
      <c r="P5" s="4" t="s">
        <v>144</v>
      </c>
      <c r="Q5" s="4" t="s">
        <v>144</v>
      </c>
      <c r="R5" s="4" t="s">
        <v>144</v>
      </c>
      <c r="S5" s="4" t="s">
        <v>155</v>
      </c>
      <c r="T5" s="4" t="s">
        <v>155</v>
      </c>
      <c r="U5" s="4" t="s">
        <v>155</v>
      </c>
      <c r="V5" s="4" t="s">
        <v>155</v>
      </c>
      <c r="W5" s="4" t="s">
        <v>155</v>
      </c>
      <c r="X5" s="4" t="s">
        <v>155</v>
      </c>
      <c r="Y5" s="4" t="s">
        <v>155</v>
      </c>
      <c r="Z5" s="4" t="s">
        <v>155</v>
      </c>
      <c r="AA5" s="4" t="s">
        <v>158</v>
      </c>
      <c r="AB5" s="4" t="s">
        <v>158</v>
      </c>
      <c r="AC5" s="4" t="s">
        <v>158</v>
      </c>
      <c r="AD5" s="4" t="s">
        <v>158</v>
      </c>
      <c r="AE5" s="4" t="s">
        <v>158</v>
      </c>
      <c r="AF5" s="4" t="s">
        <v>158</v>
      </c>
      <c r="AG5" s="4"/>
      <c r="AH5" s="3"/>
    </row>
    <row r="6" spans="2:34">
      <c r="B6" s="4">
        <v>3</v>
      </c>
      <c r="C6" s="4"/>
      <c r="D6" s="4"/>
      <c r="E6" s="4" t="s">
        <v>145</v>
      </c>
      <c r="F6" s="4" t="s">
        <v>145</v>
      </c>
      <c r="G6" s="4" t="s">
        <v>145</v>
      </c>
      <c r="H6" s="4" t="s">
        <v>145</v>
      </c>
      <c r="I6" s="4" t="s">
        <v>145</v>
      </c>
      <c r="J6" s="4" t="s">
        <v>145</v>
      </c>
      <c r="K6" s="4" t="s">
        <v>145</v>
      </c>
      <c r="L6" s="4" t="s">
        <v>145</v>
      </c>
      <c r="M6" s="4" t="s">
        <v>145</v>
      </c>
      <c r="N6" s="4" t="s">
        <v>151</v>
      </c>
      <c r="O6" s="4" t="s">
        <v>151</v>
      </c>
      <c r="P6" s="4" t="s">
        <v>151</v>
      </c>
      <c r="Q6" s="4" t="s">
        <v>151</v>
      </c>
      <c r="R6" s="4" t="s">
        <v>151</v>
      </c>
      <c r="S6" s="4" t="s">
        <v>151</v>
      </c>
      <c r="T6" s="4" t="s">
        <v>151</v>
      </c>
      <c r="U6" s="4" t="s">
        <v>147</v>
      </c>
      <c r="V6" s="4" t="s">
        <v>147</v>
      </c>
      <c r="W6" s="4" t="s">
        <v>147</v>
      </c>
      <c r="X6" s="4" t="s">
        <v>147</v>
      </c>
      <c r="Y6" s="4" t="s">
        <v>147</v>
      </c>
      <c r="Z6" s="4" t="s">
        <v>147</v>
      </c>
      <c r="AA6" s="4" t="s">
        <v>147</v>
      </c>
      <c r="AB6" s="4" t="s">
        <v>147</v>
      </c>
      <c r="AC6" s="4" t="s">
        <v>147</v>
      </c>
      <c r="AD6" s="4" t="s">
        <v>159</v>
      </c>
      <c r="AE6" s="4" t="s">
        <v>159</v>
      </c>
      <c r="AF6" s="4" t="s">
        <v>159</v>
      </c>
      <c r="AG6" s="4"/>
      <c r="AH6" s="3"/>
    </row>
    <row r="7" spans="2:34">
      <c r="B7" s="4">
        <v>4</v>
      </c>
      <c r="C7" s="4"/>
      <c r="D7" s="4"/>
      <c r="E7" s="4"/>
      <c r="F7" s="4" t="s">
        <v>146</v>
      </c>
      <c r="G7" s="4" t="s">
        <v>146</v>
      </c>
      <c r="H7" s="4" t="s">
        <v>146</v>
      </c>
      <c r="I7" s="4" t="s">
        <v>146</v>
      </c>
      <c r="J7" s="4" t="s">
        <v>146</v>
      </c>
      <c r="K7" s="4" t="s">
        <v>146</v>
      </c>
      <c r="L7" s="4" t="s">
        <v>146</v>
      </c>
      <c r="M7" s="4" t="s">
        <v>150</v>
      </c>
      <c r="N7" s="4" t="s">
        <v>150</v>
      </c>
      <c r="O7" s="4" t="s">
        <v>150</v>
      </c>
      <c r="P7" s="4" t="s">
        <v>150</v>
      </c>
      <c r="Q7" s="4" t="s">
        <v>150</v>
      </c>
      <c r="R7" s="4" t="s">
        <v>150</v>
      </c>
      <c r="S7" s="4" t="s">
        <v>150</v>
      </c>
      <c r="T7" s="4" t="s">
        <v>156</v>
      </c>
      <c r="U7" s="4" t="s">
        <v>156</v>
      </c>
      <c r="V7" s="4" t="s">
        <v>156</v>
      </c>
      <c r="W7" s="4" t="s">
        <v>156</v>
      </c>
      <c r="X7" s="4" t="s">
        <v>156</v>
      </c>
      <c r="Y7" s="4" t="s">
        <v>156</v>
      </c>
      <c r="Z7" s="4" t="s">
        <v>156</v>
      </c>
      <c r="AA7" s="4" t="s">
        <v>156</v>
      </c>
      <c r="AB7" s="4" t="s">
        <v>154</v>
      </c>
      <c r="AC7" s="4" t="s">
        <v>154</v>
      </c>
      <c r="AD7" s="4" t="s">
        <v>154</v>
      </c>
      <c r="AE7" s="4" t="s">
        <v>154</v>
      </c>
      <c r="AF7" s="4" t="s">
        <v>154</v>
      </c>
      <c r="AG7" s="4"/>
      <c r="AH7" s="3"/>
    </row>
    <row r="8" spans="2:34">
      <c r="B8" s="4">
        <v>5</v>
      </c>
      <c r="C8" s="4"/>
      <c r="D8" s="4"/>
      <c r="E8" s="4"/>
      <c r="F8" s="4"/>
      <c r="G8" s="4"/>
      <c r="H8" s="4" t="s">
        <v>147</v>
      </c>
      <c r="I8" s="4" t="s">
        <v>147</v>
      </c>
      <c r="J8" s="4" t="s">
        <v>147</v>
      </c>
      <c r="K8" s="4" t="s">
        <v>147</v>
      </c>
      <c r="L8" s="4" t="s">
        <v>147</v>
      </c>
      <c r="M8" s="4" t="s">
        <v>147</v>
      </c>
      <c r="N8" s="4" t="s">
        <v>147</v>
      </c>
      <c r="O8" s="4" t="s">
        <v>145</v>
      </c>
      <c r="P8" s="4" t="s">
        <v>145</v>
      </c>
      <c r="Q8" s="4" t="s">
        <v>145</v>
      </c>
      <c r="R8" s="4" t="s">
        <v>145</v>
      </c>
      <c r="S8" s="4" t="s">
        <v>145</v>
      </c>
      <c r="T8" s="4" t="s">
        <v>145</v>
      </c>
      <c r="U8" s="4" t="s">
        <v>145</v>
      </c>
      <c r="V8" s="4" t="s">
        <v>145</v>
      </c>
      <c r="W8" s="4" t="s">
        <v>145</v>
      </c>
      <c r="X8" s="4" t="s">
        <v>157</v>
      </c>
      <c r="Y8" s="4" t="s">
        <v>157</v>
      </c>
      <c r="Z8" s="4" t="s">
        <v>157</v>
      </c>
      <c r="AA8" s="4" t="s">
        <v>157</v>
      </c>
      <c r="AB8" s="4" t="s">
        <v>157</v>
      </c>
      <c r="AC8" s="4" t="s">
        <v>157</v>
      </c>
      <c r="AD8" s="4" t="s">
        <v>157</v>
      </c>
      <c r="AE8" s="4" t="s">
        <v>160</v>
      </c>
      <c r="AF8" s="4" t="s">
        <v>160</v>
      </c>
      <c r="AG8" s="4"/>
      <c r="AH8" s="3"/>
    </row>
    <row r="9" spans="2:34">
      <c r="B9" s="4">
        <v>6</v>
      </c>
      <c r="C9" s="4"/>
      <c r="D9" s="4"/>
      <c r="E9" s="4"/>
      <c r="F9" s="4"/>
      <c r="G9" s="4"/>
      <c r="H9" s="4"/>
      <c r="I9" s="4" t="s">
        <v>148</v>
      </c>
      <c r="J9" s="4" t="s">
        <v>148</v>
      </c>
      <c r="K9" s="4" t="s">
        <v>148</v>
      </c>
      <c r="L9" s="4" t="s">
        <v>148</v>
      </c>
      <c r="M9" s="4" t="s">
        <v>148</v>
      </c>
      <c r="N9" s="4" t="s">
        <v>148</v>
      </c>
      <c r="O9" s="4" t="s">
        <v>148</v>
      </c>
      <c r="P9" s="4" t="s">
        <v>152</v>
      </c>
      <c r="Q9" s="4" t="s">
        <v>152</v>
      </c>
      <c r="R9" s="4" t="s">
        <v>152</v>
      </c>
      <c r="S9" s="4" t="s">
        <v>152</v>
      </c>
      <c r="T9" s="4" t="s">
        <v>152</v>
      </c>
      <c r="U9" s="4" t="s">
        <v>152</v>
      </c>
      <c r="V9" s="4" t="s">
        <v>152</v>
      </c>
      <c r="W9" s="4" t="s">
        <v>152</v>
      </c>
      <c r="X9" s="4" t="s">
        <v>152</v>
      </c>
      <c r="Y9" s="4" t="s">
        <v>152</v>
      </c>
      <c r="Z9" s="4" t="s">
        <v>152</v>
      </c>
      <c r="AA9" s="4" t="s">
        <v>152</v>
      </c>
      <c r="AB9" s="4" t="s">
        <v>152</v>
      </c>
      <c r="AC9" s="4" t="s">
        <v>155</v>
      </c>
      <c r="AD9" s="4" t="s">
        <v>155</v>
      </c>
      <c r="AE9" s="4" t="s">
        <v>155</v>
      </c>
      <c r="AF9" s="4" t="s">
        <v>155</v>
      </c>
      <c r="AG9" s="4"/>
      <c r="AH9" s="3"/>
    </row>
    <row r="10" spans="2:34">
      <c r="B10" s="4">
        <v>7</v>
      </c>
      <c r="C10" s="4"/>
      <c r="D10" s="4"/>
      <c r="E10" s="4"/>
      <c r="F10" s="4"/>
      <c r="G10" s="4"/>
      <c r="H10" s="4"/>
      <c r="I10" s="4"/>
      <c r="J10" s="4" t="s">
        <v>149</v>
      </c>
      <c r="K10" s="4" t="s">
        <v>149</v>
      </c>
      <c r="L10" s="4" t="s">
        <v>149</v>
      </c>
      <c r="M10" s="4" t="s">
        <v>149</v>
      </c>
      <c r="N10" s="4" t="s">
        <v>149</v>
      </c>
      <c r="O10" s="4" t="s">
        <v>149</v>
      </c>
      <c r="P10" s="4" t="s">
        <v>149</v>
      </c>
      <c r="Q10" s="4" t="s">
        <v>153</v>
      </c>
      <c r="R10" s="4" t="s">
        <v>153</v>
      </c>
      <c r="S10" s="4" t="s">
        <v>153</v>
      </c>
      <c r="T10" s="4" t="s">
        <v>153</v>
      </c>
      <c r="U10" s="4" t="s">
        <v>153</v>
      </c>
      <c r="V10" s="4" t="s">
        <v>153</v>
      </c>
      <c r="W10" s="4" t="s">
        <v>153</v>
      </c>
      <c r="X10" s="4" t="s">
        <v>153</v>
      </c>
      <c r="Y10" s="4" t="s">
        <v>145</v>
      </c>
      <c r="Z10" s="4" t="s">
        <v>145</v>
      </c>
      <c r="AA10" s="4" t="s">
        <v>145</v>
      </c>
      <c r="AB10" s="4" t="s">
        <v>145</v>
      </c>
      <c r="AC10" s="4" t="s">
        <v>145</v>
      </c>
      <c r="AD10" s="4" t="s">
        <v>145</v>
      </c>
      <c r="AE10" s="4" t="s">
        <v>145</v>
      </c>
      <c r="AF10" s="4" t="s">
        <v>145</v>
      </c>
      <c r="AG10" s="4"/>
      <c r="AH10" s="3"/>
    </row>
    <row r="11" spans="2:34">
      <c r="B11" s="4" t="s">
        <v>161</v>
      </c>
      <c r="C11" s="4" t="s">
        <v>162</v>
      </c>
      <c r="D11" s="4" t="s">
        <v>162</v>
      </c>
      <c r="E11" s="4" t="s">
        <v>162</v>
      </c>
      <c r="F11" s="4" t="s">
        <v>162</v>
      </c>
      <c r="G11" s="4"/>
      <c r="H11" s="4" t="s">
        <v>162</v>
      </c>
      <c r="I11" s="4" t="s">
        <v>162</v>
      </c>
      <c r="J11" s="4" t="s">
        <v>162</v>
      </c>
      <c r="K11" s="4"/>
      <c r="L11" s="4"/>
      <c r="M11" s="4" t="s">
        <v>162</v>
      </c>
      <c r="N11" s="4" t="s">
        <v>162</v>
      </c>
      <c r="O11" s="4" t="s">
        <v>162</v>
      </c>
      <c r="P11" s="4" t="s">
        <v>162</v>
      </c>
      <c r="Q11" s="4" t="s">
        <v>162</v>
      </c>
      <c r="R11" s="4" t="s">
        <v>162</v>
      </c>
      <c r="S11" s="4" t="s">
        <v>162</v>
      </c>
      <c r="T11" s="4" t="s">
        <v>162</v>
      </c>
      <c r="U11" s="4" t="s">
        <v>162</v>
      </c>
      <c r="V11" s="4"/>
      <c r="W11" s="4"/>
      <c r="X11" s="4" t="s">
        <v>162</v>
      </c>
      <c r="Y11" s="4" t="s">
        <v>162</v>
      </c>
      <c r="Z11" s="4" t="s">
        <v>162</v>
      </c>
      <c r="AA11" s="4" t="s">
        <v>162</v>
      </c>
      <c r="AB11" s="4" t="s">
        <v>162</v>
      </c>
      <c r="AC11" s="4" t="s">
        <v>162</v>
      </c>
      <c r="AD11" s="4" t="s">
        <v>162</v>
      </c>
      <c r="AE11" s="4" t="s">
        <v>162</v>
      </c>
      <c r="AF11" s="4"/>
      <c r="AG11" s="4">
        <v>24</v>
      </c>
      <c r="AH11" s="3"/>
    </row>
    <row r="12" spans="2:34">
      <c r="B12" s="3"/>
      <c r="C12" s="5" t="s">
        <v>143</v>
      </c>
      <c r="D12" s="5" t="s">
        <v>144</v>
      </c>
      <c r="E12" s="5" t="s">
        <v>145</v>
      </c>
      <c r="F12" s="5" t="s">
        <v>146</v>
      </c>
      <c r="G12" s="5" t="s">
        <v>145</v>
      </c>
      <c r="H12" s="3" t="s">
        <v>147</v>
      </c>
      <c r="I12" s="3" t="s">
        <v>148</v>
      </c>
      <c r="J12" s="3" t="s">
        <v>149</v>
      </c>
      <c r="K12" s="3" t="s">
        <v>143</v>
      </c>
      <c r="L12" s="3" t="s">
        <v>144</v>
      </c>
      <c r="M12" s="3" t="s">
        <v>150</v>
      </c>
      <c r="N12" s="3" t="s">
        <v>151</v>
      </c>
      <c r="O12" s="3" t="s">
        <v>145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>
      <c r="B13" s="4" t="s">
        <v>163</v>
      </c>
      <c r="C13" s="6" t="s">
        <v>143</v>
      </c>
      <c r="D13" s="6" t="s">
        <v>144</v>
      </c>
      <c r="E13" s="6" t="s">
        <v>145</v>
      </c>
      <c r="F13" s="6" t="s">
        <v>146</v>
      </c>
      <c r="G13" s="6" t="s">
        <v>145</v>
      </c>
      <c r="H13" s="6" t="s">
        <v>147</v>
      </c>
      <c r="I13" s="6" t="s">
        <v>148</v>
      </c>
      <c r="J13" s="6" t="s">
        <v>149</v>
      </c>
      <c r="K13" s="6" t="s">
        <v>143</v>
      </c>
      <c r="L13" s="6" t="s">
        <v>144</v>
      </c>
      <c r="M13" s="6" t="s">
        <v>150</v>
      </c>
      <c r="N13" s="6" t="s">
        <v>151</v>
      </c>
      <c r="O13" s="6" t="s">
        <v>145</v>
      </c>
      <c r="P13" s="6" t="s">
        <v>152</v>
      </c>
      <c r="Q13" s="6" t="s">
        <v>153</v>
      </c>
      <c r="R13" s="6" t="s">
        <v>154</v>
      </c>
      <c r="S13" s="6" t="s">
        <v>155</v>
      </c>
      <c r="T13" s="6" t="s">
        <v>156</v>
      </c>
      <c r="U13" s="6" t="s">
        <v>147</v>
      </c>
      <c r="V13" s="6" t="s">
        <v>152</v>
      </c>
      <c r="W13" s="6" t="s">
        <v>147</v>
      </c>
      <c r="X13" s="6" t="s">
        <v>157</v>
      </c>
      <c r="Y13" s="30" t="s">
        <v>145</v>
      </c>
      <c r="Z13" s="30" t="s">
        <v>157</v>
      </c>
      <c r="AA13" s="30" t="s">
        <v>158</v>
      </c>
      <c r="AB13" s="30" t="s">
        <v>154</v>
      </c>
      <c r="AC13" s="30" t="s">
        <v>155</v>
      </c>
      <c r="AD13" s="4" t="s">
        <v>159</v>
      </c>
      <c r="AE13" s="4" t="s">
        <v>160</v>
      </c>
      <c r="AF13" s="4" t="s">
        <v>151</v>
      </c>
      <c r="AG13" s="3"/>
      <c r="AH13" s="3"/>
    </row>
    <row r="15" spans="2:2">
      <c r="B15" t="s">
        <v>164</v>
      </c>
    </row>
    <row r="16" spans="2:2">
      <c r="B16" t="s">
        <v>165</v>
      </c>
    </row>
    <row r="19" spans="2:33">
      <c r="B19" s="7" t="s">
        <v>166</v>
      </c>
      <c r="C19" s="7" t="s">
        <v>167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2:33">
      <c r="B20" s="8" t="s">
        <v>142</v>
      </c>
      <c r="C20" s="8" t="s">
        <v>143</v>
      </c>
      <c r="D20" s="8" t="s">
        <v>144</v>
      </c>
      <c r="E20" s="8" t="s">
        <v>145</v>
      </c>
      <c r="F20" s="8" t="s">
        <v>146</v>
      </c>
      <c r="G20" s="8" t="s">
        <v>145</v>
      </c>
      <c r="H20" s="8" t="s">
        <v>147</v>
      </c>
      <c r="I20" s="8" t="s">
        <v>148</v>
      </c>
      <c r="J20" s="8" t="s">
        <v>149</v>
      </c>
      <c r="K20" s="8" t="s">
        <v>143</v>
      </c>
      <c r="L20" s="8" t="s">
        <v>144</v>
      </c>
      <c r="M20" s="8" t="s">
        <v>150</v>
      </c>
      <c r="N20" s="8" t="s">
        <v>151</v>
      </c>
      <c r="O20" s="8" t="s">
        <v>145</v>
      </c>
      <c r="P20" s="8" t="s">
        <v>152</v>
      </c>
      <c r="Q20" s="8" t="s">
        <v>153</v>
      </c>
      <c r="R20" s="8" t="s">
        <v>154</v>
      </c>
      <c r="S20" s="8" t="s">
        <v>155</v>
      </c>
      <c r="T20" s="8" t="s">
        <v>156</v>
      </c>
      <c r="U20" s="8" t="s">
        <v>147</v>
      </c>
      <c r="V20" s="8" t="s">
        <v>152</v>
      </c>
      <c r="W20" s="8" t="s">
        <v>147</v>
      </c>
      <c r="X20" s="8" t="s">
        <v>157</v>
      </c>
      <c r="Y20" s="8" t="s">
        <v>145</v>
      </c>
      <c r="Z20" s="8" t="s">
        <v>151</v>
      </c>
      <c r="AA20" s="8" t="s">
        <v>158</v>
      </c>
      <c r="AB20" s="8" t="s">
        <v>154</v>
      </c>
      <c r="AC20" s="8" t="s">
        <v>155</v>
      </c>
      <c r="AD20" s="8" t="s">
        <v>159</v>
      </c>
      <c r="AE20" s="8" t="s">
        <v>160</v>
      </c>
      <c r="AF20" s="8" t="s">
        <v>151</v>
      </c>
      <c r="AG20" s="8"/>
    </row>
    <row r="21" spans="2:33">
      <c r="B21" s="8">
        <v>1</v>
      </c>
      <c r="C21" s="8" t="s">
        <v>143</v>
      </c>
      <c r="D21" s="8" t="s">
        <v>143</v>
      </c>
      <c r="E21" s="8" t="s">
        <v>143</v>
      </c>
      <c r="F21" s="8" t="s">
        <v>143</v>
      </c>
      <c r="G21" s="8" t="s">
        <v>143</v>
      </c>
      <c r="H21" s="8" t="s">
        <v>143</v>
      </c>
      <c r="I21" s="8" t="s">
        <v>143</v>
      </c>
      <c r="J21" s="8" t="s">
        <v>143</v>
      </c>
      <c r="K21" s="9" t="s">
        <v>143</v>
      </c>
      <c r="L21" s="9" t="s">
        <v>143</v>
      </c>
      <c r="M21" s="28" t="s">
        <v>143</v>
      </c>
      <c r="N21" s="28" t="s">
        <v>143</v>
      </c>
      <c r="O21" s="28" t="s">
        <v>143</v>
      </c>
      <c r="P21" s="28" t="s">
        <v>143</v>
      </c>
      <c r="Q21" s="28" t="s">
        <v>143</v>
      </c>
      <c r="R21" s="28" t="s">
        <v>154</v>
      </c>
      <c r="S21" s="28" t="s">
        <v>154</v>
      </c>
      <c r="T21" s="28" t="s">
        <v>154</v>
      </c>
      <c r="U21" s="28" t="s">
        <v>154</v>
      </c>
      <c r="V21" s="28" t="s">
        <v>154</v>
      </c>
      <c r="W21" s="28" t="s">
        <v>154</v>
      </c>
      <c r="X21" s="28" t="s">
        <v>154</v>
      </c>
      <c r="Y21" s="8"/>
      <c r="Z21" s="8"/>
      <c r="AA21" s="8"/>
      <c r="AB21" s="8"/>
      <c r="AC21" s="8"/>
      <c r="AD21" s="8"/>
      <c r="AE21" s="8"/>
      <c r="AF21" s="8"/>
      <c r="AG21" s="8"/>
    </row>
    <row r="22" spans="2:33">
      <c r="B22" s="8">
        <v>2</v>
      </c>
      <c r="C22" s="8"/>
      <c r="D22" s="8" t="s">
        <v>144</v>
      </c>
      <c r="E22" s="8" t="s">
        <v>144</v>
      </c>
      <c r="F22" s="8" t="s">
        <v>144</v>
      </c>
      <c r="G22" s="8" t="s">
        <v>144</v>
      </c>
      <c r="H22" s="8" t="s">
        <v>144</v>
      </c>
      <c r="I22" s="8" t="s">
        <v>144</v>
      </c>
      <c r="J22" s="8" t="s">
        <v>144</v>
      </c>
      <c r="K22" s="8" t="s">
        <v>144</v>
      </c>
      <c r="L22" s="9" t="s">
        <v>144</v>
      </c>
      <c r="M22" s="28" t="s">
        <v>144</v>
      </c>
      <c r="N22" s="28" t="s">
        <v>144</v>
      </c>
      <c r="O22" s="28" t="s">
        <v>144</v>
      </c>
      <c r="P22" s="28" t="s">
        <v>144</v>
      </c>
      <c r="Q22" s="28" t="s">
        <v>144</v>
      </c>
      <c r="R22" s="28" t="s">
        <v>144</v>
      </c>
      <c r="S22" s="28" t="s">
        <v>155</v>
      </c>
      <c r="T22" s="28" t="s">
        <v>155</v>
      </c>
      <c r="U22" s="28" t="s">
        <v>155</v>
      </c>
      <c r="V22" s="28" t="s">
        <v>155</v>
      </c>
      <c r="W22" s="28" t="s">
        <v>155</v>
      </c>
      <c r="X22" s="28" t="s">
        <v>155</v>
      </c>
      <c r="Y22" s="8"/>
      <c r="Z22" s="8"/>
      <c r="AA22" s="8"/>
      <c r="AB22" s="8"/>
      <c r="AC22" s="8"/>
      <c r="AD22" s="8"/>
      <c r="AE22" s="8"/>
      <c r="AF22" s="8"/>
      <c r="AG22" s="8"/>
    </row>
    <row r="23" spans="2:33">
      <c r="B23" s="8">
        <v>3</v>
      </c>
      <c r="C23" s="8"/>
      <c r="D23" s="8"/>
      <c r="E23" s="8" t="s">
        <v>145</v>
      </c>
      <c r="F23" s="8" t="s">
        <v>145</v>
      </c>
      <c r="G23" s="9" t="s">
        <v>145</v>
      </c>
      <c r="H23" s="9" t="s">
        <v>145</v>
      </c>
      <c r="I23" s="9" t="s">
        <v>145</v>
      </c>
      <c r="J23" s="9" t="s">
        <v>145</v>
      </c>
      <c r="K23" s="9" t="s">
        <v>145</v>
      </c>
      <c r="L23" s="9" t="s">
        <v>145</v>
      </c>
      <c r="M23" s="28" t="s">
        <v>145</v>
      </c>
      <c r="N23" s="28" t="s">
        <v>145</v>
      </c>
      <c r="O23" s="9" t="s">
        <v>145</v>
      </c>
      <c r="P23" s="9" t="s">
        <v>145</v>
      </c>
      <c r="Q23" s="9" t="s">
        <v>145</v>
      </c>
      <c r="R23" s="9" t="s">
        <v>145</v>
      </c>
      <c r="S23" s="9" t="s">
        <v>145</v>
      </c>
      <c r="T23" s="8" t="s">
        <v>145</v>
      </c>
      <c r="U23" s="8" t="s">
        <v>145</v>
      </c>
      <c r="V23" s="8" t="s">
        <v>145</v>
      </c>
      <c r="W23" s="8" t="s">
        <v>145</v>
      </c>
      <c r="X23" s="8" t="s">
        <v>145</v>
      </c>
      <c r="Y23" s="8"/>
      <c r="Z23" s="8"/>
      <c r="AA23" s="8"/>
      <c r="AB23" s="8"/>
      <c r="AC23" s="8"/>
      <c r="AD23" s="8"/>
      <c r="AE23" s="8"/>
      <c r="AF23" s="8"/>
      <c r="AG23" s="8"/>
    </row>
    <row r="24" spans="2:33">
      <c r="B24" s="8">
        <v>4</v>
      </c>
      <c r="C24" s="8"/>
      <c r="D24" s="8"/>
      <c r="E24" s="8"/>
      <c r="F24" s="8" t="s">
        <v>146</v>
      </c>
      <c r="G24" s="8" t="s">
        <v>146</v>
      </c>
      <c r="H24" s="8" t="s">
        <v>146</v>
      </c>
      <c r="I24" s="8" t="s">
        <v>146</v>
      </c>
      <c r="J24" s="8" t="s">
        <v>146</v>
      </c>
      <c r="K24" s="8" t="s">
        <v>146</v>
      </c>
      <c r="L24" s="8" t="s">
        <v>146</v>
      </c>
      <c r="M24" s="8" t="s">
        <v>150</v>
      </c>
      <c r="N24" s="8" t="s">
        <v>150</v>
      </c>
      <c r="O24" s="8" t="s">
        <v>150</v>
      </c>
      <c r="P24" s="8" t="s">
        <v>150</v>
      </c>
      <c r="Q24" s="8" t="s">
        <v>150</v>
      </c>
      <c r="R24" s="8" t="s">
        <v>150</v>
      </c>
      <c r="S24" s="8" t="s">
        <v>150</v>
      </c>
      <c r="T24" s="8" t="s">
        <v>156</v>
      </c>
      <c r="U24" s="8" t="s">
        <v>156</v>
      </c>
      <c r="V24" s="8" t="s">
        <v>156</v>
      </c>
      <c r="W24" s="8" t="s">
        <v>156</v>
      </c>
      <c r="X24" s="8" t="s">
        <v>156</v>
      </c>
      <c r="Y24" s="8"/>
      <c r="Z24" s="8"/>
      <c r="AA24" s="8"/>
      <c r="AB24" s="8"/>
      <c r="AC24" s="8"/>
      <c r="AD24" s="8"/>
      <c r="AE24" s="8"/>
      <c r="AF24" s="8"/>
      <c r="AG24" s="8"/>
    </row>
    <row r="25" spans="2:33">
      <c r="B25" s="8">
        <v>5</v>
      </c>
      <c r="C25" s="8"/>
      <c r="D25" s="8"/>
      <c r="E25" s="8"/>
      <c r="F25" s="8"/>
      <c r="G25" s="8"/>
      <c r="H25" s="8" t="s">
        <v>147</v>
      </c>
      <c r="I25" s="8" t="s">
        <v>147</v>
      </c>
      <c r="J25" s="8" t="s">
        <v>147</v>
      </c>
      <c r="K25" s="8" t="s">
        <v>147</v>
      </c>
      <c r="L25" s="8" t="s">
        <v>147</v>
      </c>
      <c r="M25" s="8" t="s">
        <v>147</v>
      </c>
      <c r="N25" s="8" t="s">
        <v>151</v>
      </c>
      <c r="O25" s="8" t="s">
        <v>151</v>
      </c>
      <c r="P25" s="8" t="s">
        <v>151</v>
      </c>
      <c r="Q25" s="8" t="s">
        <v>151</v>
      </c>
      <c r="R25" s="8" t="s">
        <v>151</v>
      </c>
      <c r="S25" s="8" t="s">
        <v>151</v>
      </c>
      <c r="T25" s="8" t="s">
        <v>151</v>
      </c>
      <c r="U25" s="8" t="s">
        <v>147</v>
      </c>
      <c r="V25" s="8" t="s">
        <v>147</v>
      </c>
      <c r="W25" s="9" t="s">
        <v>147</v>
      </c>
      <c r="X25" s="9" t="s">
        <v>147</v>
      </c>
      <c r="Y25" s="8"/>
      <c r="Z25" s="8"/>
      <c r="AA25" s="8"/>
      <c r="AB25" s="8"/>
      <c r="AC25" s="8"/>
      <c r="AD25" s="8"/>
      <c r="AE25" s="8"/>
      <c r="AF25" s="8"/>
      <c r="AG25" s="8"/>
    </row>
    <row r="26" spans="2:33">
      <c r="B26" s="8">
        <v>6</v>
      </c>
      <c r="C26" s="8"/>
      <c r="D26" s="8"/>
      <c r="E26" s="8"/>
      <c r="F26" s="8"/>
      <c r="G26" s="8"/>
      <c r="H26" s="8"/>
      <c r="I26" s="8" t="s">
        <v>148</v>
      </c>
      <c r="J26" s="8" t="s">
        <v>148</v>
      </c>
      <c r="K26" s="8" t="s">
        <v>148</v>
      </c>
      <c r="L26" s="8" t="s">
        <v>148</v>
      </c>
      <c r="M26" s="8" t="s">
        <v>148</v>
      </c>
      <c r="N26" s="8" t="s">
        <v>148</v>
      </c>
      <c r="O26" s="8" t="s">
        <v>148</v>
      </c>
      <c r="P26" s="8" t="s">
        <v>152</v>
      </c>
      <c r="Q26" s="8" t="s">
        <v>152</v>
      </c>
      <c r="R26" s="8" t="s">
        <v>152</v>
      </c>
      <c r="S26" s="8" t="s">
        <v>152</v>
      </c>
      <c r="T26" s="8" t="s">
        <v>152</v>
      </c>
      <c r="U26" s="8" t="s">
        <v>152</v>
      </c>
      <c r="V26" s="9" t="s">
        <v>152</v>
      </c>
      <c r="W26" s="9" t="s">
        <v>152</v>
      </c>
      <c r="X26" s="8" t="s">
        <v>152</v>
      </c>
      <c r="Y26" s="8"/>
      <c r="Z26" s="8"/>
      <c r="AA26" s="8"/>
      <c r="AB26" s="8"/>
      <c r="AC26" s="8"/>
      <c r="AD26" s="8"/>
      <c r="AE26" s="8"/>
      <c r="AF26" s="8"/>
      <c r="AG26" s="8"/>
    </row>
    <row r="27" spans="2:33">
      <c r="B27" s="8">
        <v>7</v>
      </c>
      <c r="C27" s="8"/>
      <c r="D27" s="8"/>
      <c r="E27" s="8"/>
      <c r="F27" s="8"/>
      <c r="G27" s="8"/>
      <c r="H27" s="8"/>
      <c r="I27" s="8"/>
      <c r="J27" s="8" t="s">
        <v>149</v>
      </c>
      <c r="K27" s="8" t="s">
        <v>149</v>
      </c>
      <c r="L27" s="8" t="s">
        <v>149</v>
      </c>
      <c r="M27" s="8" t="s">
        <v>149</v>
      </c>
      <c r="N27" s="8" t="s">
        <v>149</v>
      </c>
      <c r="O27" s="8" t="s">
        <v>149</v>
      </c>
      <c r="P27" s="8" t="s">
        <v>149</v>
      </c>
      <c r="Q27" s="8" t="s">
        <v>153</v>
      </c>
      <c r="R27" s="8" t="s">
        <v>153</v>
      </c>
      <c r="S27" s="8" t="s">
        <v>153</v>
      </c>
      <c r="T27" s="8" t="s">
        <v>153</v>
      </c>
      <c r="U27" s="8" t="s">
        <v>153</v>
      </c>
      <c r="V27" s="8" t="s">
        <v>153</v>
      </c>
      <c r="W27" s="8" t="s">
        <v>153</v>
      </c>
      <c r="X27" s="8" t="s">
        <v>157</v>
      </c>
      <c r="Y27" s="8"/>
      <c r="Z27" s="8"/>
      <c r="AA27" s="8"/>
      <c r="AB27" s="8"/>
      <c r="AC27" s="8"/>
      <c r="AD27" s="8"/>
      <c r="AE27" s="8"/>
      <c r="AF27" s="8"/>
      <c r="AG27" s="8"/>
    </row>
    <row r="28" spans="2:33">
      <c r="B28" s="8" t="s">
        <v>168</v>
      </c>
      <c r="C28" s="8" t="s">
        <v>162</v>
      </c>
      <c r="D28" s="8" t="s">
        <v>162</v>
      </c>
      <c r="E28" s="8" t="s">
        <v>162</v>
      </c>
      <c r="F28" s="8" t="s">
        <v>162</v>
      </c>
      <c r="G28" s="8" t="s">
        <v>162</v>
      </c>
      <c r="H28" s="8"/>
      <c r="I28" s="8" t="s">
        <v>162</v>
      </c>
      <c r="J28" s="8" t="s">
        <v>162</v>
      </c>
      <c r="K28" s="8"/>
      <c r="L28" s="8"/>
      <c r="M28" s="8" t="s">
        <v>162</v>
      </c>
      <c r="N28" s="8" t="s">
        <v>162</v>
      </c>
      <c r="O28" s="8"/>
      <c r="P28" s="8" t="s">
        <v>162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2:3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2:33">
      <c r="B30" s="8" t="s">
        <v>169</v>
      </c>
      <c r="C30" s="8" t="s">
        <v>143</v>
      </c>
      <c r="D30" s="8" t="s">
        <v>143</v>
      </c>
      <c r="E30" s="8" t="s">
        <v>143</v>
      </c>
      <c r="F30" s="8" t="s">
        <v>143</v>
      </c>
      <c r="G30" s="8" t="s">
        <v>143</v>
      </c>
      <c r="H30" s="8" t="s">
        <v>143</v>
      </c>
      <c r="I30" s="8" t="s">
        <v>143</v>
      </c>
      <c r="J30" s="8" t="s">
        <v>143</v>
      </c>
      <c r="K30" s="8" t="s">
        <v>143</v>
      </c>
      <c r="L30" s="8" t="s">
        <v>143</v>
      </c>
      <c r="M30" s="8" t="s">
        <v>147</v>
      </c>
      <c r="N30" s="8" t="s">
        <v>148</v>
      </c>
      <c r="O30" s="8" t="s">
        <v>148</v>
      </c>
      <c r="P30" s="8" t="s">
        <v>149</v>
      </c>
      <c r="Q30" s="8" t="s">
        <v>143</v>
      </c>
      <c r="R30" s="8" t="s">
        <v>144</v>
      </c>
      <c r="S30" s="8" t="s">
        <v>145</v>
      </c>
      <c r="T30" s="8" t="s">
        <v>151</v>
      </c>
      <c r="U30" s="8" t="s">
        <v>152</v>
      </c>
      <c r="V30" s="8" t="s">
        <v>152</v>
      </c>
      <c r="W30" s="8" t="s">
        <v>152</v>
      </c>
      <c r="X30" s="8" t="s">
        <v>154</v>
      </c>
      <c r="Y30" s="8"/>
      <c r="Z30" s="8"/>
      <c r="AA30" s="8"/>
      <c r="AB30" s="8"/>
      <c r="AC30" s="8"/>
      <c r="AD30" s="8"/>
      <c r="AE30" s="8"/>
      <c r="AF30" s="7"/>
      <c r="AG30" s="7"/>
    </row>
    <row r="31" spans="2:33">
      <c r="B31" s="8"/>
      <c r="C31" s="10"/>
      <c r="D31" s="10"/>
      <c r="E31" s="10"/>
      <c r="F31" s="11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7"/>
      <c r="AG31" s="7"/>
    </row>
    <row r="32" spans="2:3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2:32">
      <c r="B33" t="s">
        <v>170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2:32">
      <c r="B34" t="s">
        <v>171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3:15">
      <c r="M35" s="12"/>
      <c r="N35" s="12"/>
      <c r="O35" s="12"/>
    </row>
    <row r="36" spans="1: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29"/>
      <c r="N36" s="29"/>
      <c r="O36" s="29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15">
      <c r="A37" t="s">
        <v>172</v>
      </c>
      <c r="M37" s="12"/>
      <c r="N37" s="12"/>
      <c r="O37" s="12"/>
    </row>
    <row r="38" spans="13:15">
      <c r="M38" s="12"/>
      <c r="N38" s="12"/>
      <c r="O38" s="12"/>
    </row>
    <row r="39" spans="13:15">
      <c r="M39" s="12"/>
      <c r="N39" s="12"/>
      <c r="O39" s="12"/>
    </row>
    <row r="40" spans="2:33">
      <c r="B40" s="3" t="s">
        <v>141</v>
      </c>
      <c r="C40" s="3" t="s">
        <v>96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spans="2:33">
      <c r="B41" s="14" t="s">
        <v>142</v>
      </c>
      <c r="C41" s="14" t="s">
        <v>143</v>
      </c>
      <c r="D41" s="14" t="s">
        <v>144</v>
      </c>
      <c r="E41" s="14" t="s">
        <v>145</v>
      </c>
      <c r="F41" s="14" t="s">
        <v>146</v>
      </c>
      <c r="G41" s="14" t="s">
        <v>145</v>
      </c>
      <c r="H41" s="14" t="s">
        <v>147</v>
      </c>
      <c r="I41" s="14" t="s">
        <v>148</v>
      </c>
      <c r="J41" s="14" t="s">
        <v>149</v>
      </c>
      <c r="K41" s="14" t="s">
        <v>143</v>
      </c>
      <c r="L41" s="14" t="s">
        <v>144</v>
      </c>
      <c r="M41" s="14" t="s">
        <v>150</v>
      </c>
      <c r="N41" s="14" t="s">
        <v>151</v>
      </c>
      <c r="O41" s="14" t="s">
        <v>145</v>
      </c>
      <c r="P41" s="14" t="s">
        <v>152</v>
      </c>
      <c r="Q41" s="14" t="s">
        <v>153</v>
      </c>
      <c r="R41" s="14" t="s">
        <v>154</v>
      </c>
      <c r="S41" s="14" t="s">
        <v>155</v>
      </c>
      <c r="T41" s="14" t="s">
        <v>156</v>
      </c>
      <c r="U41" s="14" t="s">
        <v>147</v>
      </c>
      <c r="V41" s="14" t="s">
        <v>152</v>
      </c>
      <c r="W41" s="14" t="s">
        <v>147</v>
      </c>
      <c r="X41" s="14" t="s">
        <v>157</v>
      </c>
      <c r="Y41" s="14" t="s">
        <v>145</v>
      </c>
      <c r="Z41" s="14" t="s">
        <v>151</v>
      </c>
      <c r="AA41" s="14" t="s">
        <v>158</v>
      </c>
      <c r="AB41" s="14" t="s">
        <v>154</v>
      </c>
      <c r="AC41" s="14" t="s">
        <v>155</v>
      </c>
      <c r="AD41" s="14" t="s">
        <v>159</v>
      </c>
      <c r="AE41" s="14" t="s">
        <v>160</v>
      </c>
      <c r="AF41" s="14" t="s">
        <v>151</v>
      </c>
      <c r="AG41" s="14"/>
    </row>
    <row r="42" spans="1:33">
      <c r="A42" s="15" t="s">
        <v>173</v>
      </c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31"/>
    </row>
    <row r="43" spans="1:33">
      <c r="A43" s="18"/>
      <c r="B43" s="19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32"/>
    </row>
    <row r="44" ht="15.75" spans="1:33">
      <c r="A44" s="20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33"/>
    </row>
    <row r="45" spans="1:33">
      <c r="A45" s="18" t="s">
        <v>174</v>
      </c>
      <c r="B45" s="23">
        <v>4</v>
      </c>
      <c r="C45" s="17" t="s">
        <v>143</v>
      </c>
      <c r="D45" s="17" t="s">
        <v>143</v>
      </c>
      <c r="E45" s="17" t="s">
        <v>143</v>
      </c>
      <c r="F45" s="17" t="s">
        <v>143</v>
      </c>
      <c r="G45" s="17" t="s">
        <v>143</v>
      </c>
      <c r="H45" s="17" t="s">
        <v>143</v>
      </c>
      <c r="I45" s="17" t="s">
        <v>143</v>
      </c>
      <c r="J45" s="17" t="s">
        <v>143</v>
      </c>
      <c r="K45" s="17" t="s">
        <v>143</v>
      </c>
      <c r="L45" s="17" t="s">
        <v>143</v>
      </c>
      <c r="M45" s="17"/>
      <c r="N45" s="17"/>
      <c r="O45" s="17"/>
      <c r="P45" s="17"/>
      <c r="Q45" s="17"/>
      <c r="R45" s="17" t="s">
        <v>154</v>
      </c>
      <c r="S45" s="17" t="s">
        <v>154</v>
      </c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spans="1:33">
      <c r="A46" s="18"/>
      <c r="B46" s="19">
        <v>5</v>
      </c>
      <c r="C46" s="4"/>
      <c r="D46" s="4" t="s">
        <v>144</v>
      </c>
      <c r="E46" s="4" t="s">
        <v>144</v>
      </c>
      <c r="F46" s="4" t="s">
        <v>144</v>
      </c>
      <c r="G46" s="4" t="s">
        <v>144</v>
      </c>
      <c r="H46" s="4" t="s">
        <v>144</v>
      </c>
      <c r="I46" s="4" t="s">
        <v>144</v>
      </c>
      <c r="J46" s="4" t="s">
        <v>144</v>
      </c>
      <c r="K46" s="4" t="s">
        <v>144</v>
      </c>
      <c r="L46" s="4" t="s">
        <v>144</v>
      </c>
      <c r="M46" s="4"/>
      <c r="N46" s="4"/>
      <c r="O46" s="4"/>
      <c r="P46" s="4"/>
      <c r="Q46" s="4"/>
      <c r="R46" s="4" t="s">
        <v>144</v>
      </c>
      <c r="S46" s="4" t="s">
        <v>144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ht="15.75" spans="1:33">
      <c r="A47" s="18"/>
      <c r="B47" s="24">
        <v>6</v>
      </c>
      <c r="C47" s="22"/>
      <c r="D47" s="22"/>
      <c r="E47" s="22"/>
      <c r="F47" s="22"/>
      <c r="G47" s="22"/>
      <c r="H47" s="22"/>
      <c r="I47" s="22"/>
      <c r="J47" s="22" t="s">
        <v>149</v>
      </c>
      <c r="K47" s="22" t="s">
        <v>149</v>
      </c>
      <c r="L47" s="22" t="s">
        <v>149</v>
      </c>
      <c r="M47" s="22"/>
      <c r="N47" s="22"/>
      <c r="O47" s="22"/>
      <c r="P47" s="22"/>
      <c r="Q47" s="22"/>
      <c r="R47" s="22" t="s">
        <v>149</v>
      </c>
      <c r="S47" s="22" t="s">
        <v>155</v>
      </c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 spans="1:33">
      <c r="A48" s="15" t="s">
        <v>175</v>
      </c>
      <c r="B48" s="16">
        <v>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31"/>
    </row>
    <row r="49" spans="1:33">
      <c r="A49" s="18"/>
      <c r="B49" s="19">
        <v>8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32"/>
    </row>
    <row r="50" ht="15.75" spans="1:33">
      <c r="A50" s="20"/>
      <c r="B50" s="21">
        <v>9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33"/>
    </row>
    <row r="51" spans="2:33">
      <c r="B51" s="25" t="s">
        <v>161</v>
      </c>
      <c r="C51" s="25" t="s">
        <v>162</v>
      </c>
      <c r="D51" s="25" t="s">
        <v>162</v>
      </c>
      <c r="E51" s="25"/>
      <c r="F51" s="25"/>
      <c r="G51" s="25"/>
      <c r="H51" s="25"/>
      <c r="I51" s="25"/>
      <c r="J51" s="25" t="s">
        <v>162</v>
      </c>
      <c r="K51" s="25"/>
      <c r="L51" s="25"/>
      <c r="M51" s="25"/>
      <c r="N51" s="25"/>
      <c r="O51" s="25"/>
      <c r="P51" s="25"/>
      <c r="Q51" s="25"/>
      <c r="R51" s="25" t="s">
        <v>162</v>
      </c>
      <c r="S51" s="25" t="s">
        <v>162</v>
      </c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53" spans="1:2">
      <c r="A53" s="12"/>
      <c r="B53" s="12" t="s">
        <v>176</v>
      </c>
    </row>
    <row r="54" spans="2:7">
      <c r="B54" s="12" t="s">
        <v>177</v>
      </c>
      <c r="C54" s="26" t="s">
        <v>143</v>
      </c>
      <c r="D54" s="26" t="s">
        <v>144</v>
      </c>
      <c r="E54" t="s">
        <v>149</v>
      </c>
      <c r="F54" t="s">
        <v>154</v>
      </c>
      <c r="G54" t="s">
        <v>155</v>
      </c>
    </row>
    <row r="55" spans="2:2">
      <c r="B55" s="12" t="s">
        <v>178</v>
      </c>
    </row>
    <row r="56" spans="2:2">
      <c r="B56" t="s">
        <v>179</v>
      </c>
    </row>
    <row r="57" spans="2:2">
      <c r="B57" t="s">
        <v>180</v>
      </c>
    </row>
    <row r="60" spans="2:33">
      <c r="B60" s="7" t="s">
        <v>166</v>
      </c>
      <c r="C60" s="7" t="s">
        <v>167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ht="15.75" spans="2:33">
      <c r="B61" s="27" t="s">
        <v>142</v>
      </c>
      <c r="C61" s="27" t="s">
        <v>143</v>
      </c>
      <c r="D61" s="27" t="s">
        <v>144</v>
      </c>
      <c r="E61" s="27" t="s">
        <v>145</v>
      </c>
      <c r="F61" s="27" t="s">
        <v>146</v>
      </c>
      <c r="G61" s="27" t="s">
        <v>145</v>
      </c>
      <c r="H61" s="27" t="s">
        <v>147</v>
      </c>
      <c r="I61" s="27" t="s">
        <v>148</v>
      </c>
      <c r="J61" s="27" t="s">
        <v>149</v>
      </c>
      <c r="K61" s="27" t="s">
        <v>143</v>
      </c>
      <c r="L61" s="27" t="s">
        <v>144</v>
      </c>
      <c r="M61" s="27" t="s">
        <v>150</v>
      </c>
      <c r="N61" s="27" t="s">
        <v>151</v>
      </c>
      <c r="O61" s="27" t="s">
        <v>145</v>
      </c>
      <c r="P61" s="27" t="s">
        <v>152</v>
      </c>
      <c r="Q61" s="27" t="s">
        <v>153</v>
      </c>
      <c r="R61" s="27" t="s">
        <v>154</v>
      </c>
      <c r="S61" s="27" t="s">
        <v>155</v>
      </c>
      <c r="T61" s="27" t="s">
        <v>156</v>
      </c>
      <c r="U61" s="27" t="s">
        <v>147</v>
      </c>
      <c r="V61" s="27" t="s">
        <v>152</v>
      </c>
      <c r="W61" s="27" t="s">
        <v>147</v>
      </c>
      <c r="X61" s="27" t="s">
        <v>157</v>
      </c>
      <c r="Y61" s="27" t="s">
        <v>145</v>
      </c>
      <c r="Z61" s="27" t="s">
        <v>151</v>
      </c>
      <c r="AA61" s="27" t="s">
        <v>158</v>
      </c>
      <c r="AB61" s="27" t="s">
        <v>154</v>
      </c>
      <c r="AC61" s="27" t="s">
        <v>155</v>
      </c>
      <c r="AD61" s="27" t="s">
        <v>159</v>
      </c>
      <c r="AE61" s="27" t="s">
        <v>160</v>
      </c>
      <c r="AF61" s="27" t="s">
        <v>151</v>
      </c>
      <c r="AG61" s="27"/>
    </row>
    <row r="62" spans="1:33">
      <c r="A62" s="15" t="s">
        <v>173</v>
      </c>
      <c r="B62" s="16">
        <v>1</v>
      </c>
      <c r="C62" s="17"/>
      <c r="D62" s="17"/>
      <c r="E62" s="17" t="s">
        <v>145</v>
      </c>
      <c r="F62" s="17" t="s">
        <v>145</v>
      </c>
      <c r="G62" s="17" t="s">
        <v>145</v>
      </c>
      <c r="H62" s="17" t="s">
        <v>145</v>
      </c>
      <c r="I62" s="17" t="s">
        <v>145</v>
      </c>
      <c r="J62" s="17" t="s">
        <v>145</v>
      </c>
      <c r="K62" s="17" t="s">
        <v>145</v>
      </c>
      <c r="L62" s="17" t="s">
        <v>145</v>
      </c>
      <c r="M62" s="17" t="s">
        <v>145</v>
      </c>
      <c r="N62" s="17" t="s">
        <v>145</v>
      </c>
      <c r="O62" s="17" t="s">
        <v>145</v>
      </c>
      <c r="P62" s="17" t="s">
        <v>145</v>
      </c>
      <c r="Q62" s="17" t="s">
        <v>145</v>
      </c>
      <c r="R62" s="17" t="s">
        <v>145</v>
      </c>
      <c r="S62" s="17" t="s">
        <v>145</v>
      </c>
      <c r="T62" s="17" t="s">
        <v>145</v>
      </c>
      <c r="U62" s="17" t="s">
        <v>145</v>
      </c>
      <c r="V62" s="17" t="s">
        <v>145</v>
      </c>
      <c r="W62" s="17" t="s">
        <v>145</v>
      </c>
      <c r="X62" s="17" t="s">
        <v>157</v>
      </c>
      <c r="Y62" s="17" t="s">
        <v>145</v>
      </c>
      <c r="Z62" s="17" t="s">
        <v>145</v>
      </c>
      <c r="AA62" s="17"/>
      <c r="AB62" s="17"/>
      <c r="AC62" s="17"/>
      <c r="AD62" s="17" t="s">
        <v>159</v>
      </c>
      <c r="AE62" s="17" t="s">
        <v>160</v>
      </c>
      <c r="AF62" s="17" t="s">
        <v>145</v>
      </c>
      <c r="AG62" s="31"/>
    </row>
    <row r="63" spans="1:33">
      <c r="A63" s="18"/>
      <c r="B63" s="19">
        <v>2</v>
      </c>
      <c r="C63" s="4"/>
      <c r="D63" s="4"/>
      <c r="E63" s="4"/>
      <c r="F63" s="4" t="s">
        <v>146</v>
      </c>
      <c r="G63" s="4" t="s">
        <v>146</v>
      </c>
      <c r="H63" s="4" t="s">
        <v>146</v>
      </c>
      <c r="I63" s="4" t="s">
        <v>146</v>
      </c>
      <c r="J63" s="4" t="s">
        <v>146</v>
      </c>
      <c r="K63" s="4" t="s">
        <v>146</v>
      </c>
      <c r="L63" s="4" t="s">
        <v>146</v>
      </c>
      <c r="M63" s="4" t="s">
        <v>146</v>
      </c>
      <c r="N63" s="4" t="s">
        <v>151</v>
      </c>
      <c r="O63" s="4" t="s">
        <v>151</v>
      </c>
      <c r="P63" s="4" t="s">
        <v>151</v>
      </c>
      <c r="Q63" s="4" t="s">
        <v>151</v>
      </c>
      <c r="R63" s="4" t="s">
        <v>151</v>
      </c>
      <c r="S63" s="4" t="s">
        <v>151</v>
      </c>
      <c r="T63" s="4" t="s">
        <v>151</v>
      </c>
      <c r="U63" s="4" t="s">
        <v>151</v>
      </c>
      <c r="V63" s="4" t="s">
        <v>151</v>
      </c>
      <c r="W63" s="4" t="s">
        <v>151</v>
      </c>
      <c r="X63" s="4" t="s">
        <v>151</v>
      </c>
      <c r="Y63" s="4" t="s">
        <v>151</v>
      </c>
      <c r="Z63" s="4" t="s">
        <v>151</v>
      </c>
      <c r="AA63" s="4"/>
      <c r="AB63" s="4"/>
      <c r="AC63" s="4"/>
      <c r="AD63" s="4" t="s">
        <v>151</v>
      </c>
      <c r="AE63" s="4" t="s">
        <v>151</v>
      </c>
      <c r="AF63" s="4" t="s">
        <v>151</v>
      </c>
      <c r="AG63" s="32"/>
    </row>
    <row r="64" ht="15.75" spans="1:33">
      <c r="A64" s="20"/>
      <c r="B64" s="21">
        <v>3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 t="s">
        <v>150</v>
      </c>
      <c r="N64" s="22" t="s">
        <v>150</v>
      </c>
      <c r="O64" s="22" t="s">
        <v>150</v>
      </c>
      <c r="P64" s="22" t="s">
        <v>150</v>
      </c>
      <c r="Q64" s="22" t="s">
        <v>150</v>
      </c>
      <c r="R64" s="22" t="s">
        <v>150</v>
      </c>
      <c r="S64" s="22" t="s">
        <v>150</v>
      </c>
      <c r="T64" s="22" t="s">
        <v>150</v>
      </c>
      <c r="U64" s="22" t="s">
        <v>150</v>
      </c>
      <c r="V64" s="22" t="s">
        <v>150</v>
      </c>
      <c r="W64" s="22" t="s">
        <v>150</v>
      </c>
      <c r="X64" s="22" t="s">
        <v>150</v>
      </c>
      <c r="Y64" s="22" t="s">
        <v>150</v>
      </c>
      <c r="Z64" s="22" t="s">
        <v>150</v>
      </c>
      <c r="AA64" s="22"/>
      <c r="AB64" s="22"/>
      <c r="AC64" s="22"/>
      <c r="AD64" s="22" t="s">
        <v>150</v>
      </c>
      <c r="AE64" s="22" t="s">
        <v>150</v>
      </c>
      <c r="AF64" s="22" t="s">
        <v>150</v>
      </c>
      <c r="AG64" s="33"/>
    </row>
    <row r="65" spans="1:33">
      <c r="A65" s="18" t="s">
        <v>174</v>
      </c>
      <c r="B65" s="23">
        <v>4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38"/>
    </row>
    <row r="66" spans="1:33">
      <c r="A66" s="18"/>
      <c r="B66" s="19">
        <v>5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32"/>
    </row>
    <row r="67" ht="15.75" spans="1:33">
      <c r="A67" s="18"/>
      <c r="B67" s="24">
        <v>6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39"/>
    </row>
    <row r="68" spans="1:33">
      <c r="A68" s="15" t="s">
        <v>175</v>
      </c>
      <c r="B68" s="16">
        <v>7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31"/>
    </row>
    <row r="69" spans="1:33">
      <c r="A69" s="18"/>
      <c r="B69" s="19">
        <v>8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32"/>
    </row>
    <row r="70" ht="15.75" spans="1:33">
      <c r="A70" s="20"/>
      <c r="B70" s="21">
        <v>9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33"/>
    </row>
    <row r="71" spans="2:33">
      <c r="B71" s="25" t="s">
        <v>161</v>
      </c>
      <c r="C71" s="25"/>
      <c r="D71" s="25"/>
      <c r="E71" s="25" t="s">
        <v>162</v>
      </c>
      <c r="F71" s="25" t="s">
        <v>162</v>
      </c>
      <c r="G71" s="25"/>
      <c r="H71" s="25"/>
      <c r="I71" s="25"/>
      <c r="J71" s="25"/>
      <c r="K71" s="25"/>
      <c r="L71" s="25"/>
      <c r="M71" s="25" t="s">
        <v>162</v>
      </c>
      <c r="N71" s="25" t="s">
        <v>162</v>
      </c>
      <c r="O71" s="25"/>
      <c r="P71" s="25"/>
      <c r="Q71" s="25"/>
      <c r="R71" s="25"/>
      <c r="S71" s="25"/>
      <c r="T71" s="25"/>
      <c r="U71" s="25"/>
      <c r="V71" s="25"/>
      <c r="W71" s="25"/>
      <c r="X71" s="25" t="s">
        <v>162</v>
      </c>
      <c r="Y71" s="25" t="s">
        <v>162</v>
      </c>
      <c r="Z71" s="25"/>
      <c r="AA71" s="25"/>
      <c r="AB71" s="25"/>
      <c r="AC71" s="25"/>
      <c r="AD71" s="25" t="s">
        <v>162</v>
      </c>
      <c r="AE71" s="25" t="s">
        <v>162</v>
      </c>
      <c r="AF71" s="25"/>
      <c r="AG71" s="25"/>
    </row>
    <row r="72" spans="2:3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2:34">
      <c r="B73" s="12" t="s">
        <v>176</v>
      </c>
      <c r="C73" s="34" t="s">
        <v>145</v>
      </c>
      <c r="D73" s="34" t="s">
        <v>146</v>
      </c>
      <c r="E73" s="34" t="s">
        <v>150</v>
      </c>
      <c r="F73" s="35" t="s">
        <v>145</v>
      </c>
      <c r="G73" s="35" t="s">
        <v>151</v>
      </c>
      <c r="H73" s="35" t="s">
        <v>157</v>
      </c>
      <c r="I73" s="35" t="s">
        <v>159</v>
      </c>
      <c r="J73" s="36" t="s">
        <v>160</v>
      </c>
      <c r="K73" s="36" t="s">
        <v>151</v>
      </c>
      <c r="L73" s="36" t="s">
        <v>159</v>
      </c>
      <c r="M73" s="37"/>
      <c r="N73" s="37"/>
      <c r="O73" s="37"/>
      <c r="P73" s="37"/>
      <c r="Q73" s="37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2:34">
      <c r="B74" s="12" t="s">
        <v>181</v>
      </c>
      <c r="C74" s="7">
        <v>1</v>
      </c>
      <c r="D74" s="7"/>
      <c r="E74" s="7"/>
      <c r="F74" s="36">
        <v>0</v>
      </c>
      <c r="G74" s="36">
        <v>0</v>
      </c>
      <c r="H74" s="36"/>
      <c r="I74" s="36"/>
      <c r="J74" s="36"/>
      <c r="K74" s="36">
        <v>1</v>
      </c>
      <c r="L74" s="36"/>
      <c r="M74" s="37"/>
      <c r="N74" s="12"/>
      <c r="O74" s="12"/>
      <c r="P74" s="37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2:34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2:34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2:2">
      <c r="B77" t="s">
        <v>170</v>
      </c>
    </row>
    <row r="78" spans="2:2">
      <c r="B78" t="s">
        <v>171</v>
      </c>
    </row>
    <row r="80" spans="2:2">
      <c r="B80" t="s">
        <v>182</v>
      </c>
    </row>
  </sheetData>
  <mergeCells count="6">
    <mergeCell ref="A42:A44"/>
    <mergeCell ref="A45:A47"/>
    <mergeCell ref="A48:A50"/>
    <mergeCell ref="A62:A64"/>
    <mergeCell ref="A65:A67"/>
    <mergeCell ref="A68:A7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2"/>
  <sheetViews>
    <sheetView tabSelected="1" workbookViewId="0">
      <selection activeCell="B28" sqref="B28"/>
    </sheetView>
  </sheetViews>
  <sheetFormatPr defaultColWidth="9.14285714285714" defaultRowHeight="15"/>
  <cols>
    <col min="1" max="1" width="14.4285714285714" customWidth="1"/>
    <col min="2" max="2" width="22" customWidth="1"/>
    <col min="3" max="4" width="9.14285714285714" style="1"/>
    <col min="7" max="7" width="14.7142857142857" customWidth="1"/>
  </cols>
  <sheetData>
    <row r="2" spans="2:3">
      <c r="B2" t="s">
        <v>183</v>
      </c>
      <c r="C2" s="1">
        <v>64</v>
      </c>
    </row>
    <row r="3" spans="2:8">
      <c r="B3" t="s">
        <v>184</v>
      </c>
      <c r="C3" s="1">
        <v>64</v>
      </c>
      <c r="G3" t="s">
        <v>185</v>
      </c>
      <c r="H3">
        <f>1024/4</f>
        <v>256</v>
      </c>
    </row>
    <row r="4" spans="2:4">
      <c r="B4" t="s">
        <v>3</v>
      </c>
      <c r="C4" s="1">
        <v>1</v>
      </c>
      <c r="D4" s="1" t="s">
        <v>186</v>
      </c>
    </row>
    <row r="5" spans="2:4">
      <c r="B5" t="s">
        <v>187</v>
      </c>
      <c r="C5" s="1">
        <v>4</v>
      </c>
      <c r="D5" s="1" t="s">
        <v>4</v>
      </c>
    </row>
    <row r="6" spans="2:3">
      <c r="B6" t="s">
        <v>188</v>
      </c>
      <c r="C6" s="1">
        <v>3</v>
      </c>
    </row>
    <row r="7" spans="2:3">
      <c r="B7" t="s">
        <v>189</v>
      </c>
      <c r="C7" s="1">
        <v>1</v>
      </c>
    </row>
    <row r="10" spans="2:2">
      <c r="B10" s="2" t="s">
        <v>190</v>
      </c>
    </row>
    <row r="11" spans="2:10">
      <c r="B11" s="2" t="s">
        <v>191</v>
      </c>
      <c r="J11" t="s">
        <v>192</v>
      </c>
    </row>
    <row r="12" spans="10:10">
      <c r="J12" t="s">
        <v>193</v>
      </c>
    </row>
    <row r="13" spans="2:2">
      <c r="B13" t="s">
        <v>194</v>
      </c>
    </row>
    <row r="15" spans="1:3">
      <c r="A15" t="s">
        <v>195</v>
      </c>
      <c r="B15" t="s">
        <v>196</v>
      </c>
      <c r="C15" s="1">
        <v>4096</v>
      </c>
    </row>
    <row r="16" spans="2:3">
      <c r="B16" t="s">
        <v>197</v>
      </c>
      <c r="C16" s="1">
        <f>+C15/H3</f>
        <v>16</v>
      </c>
    </row>
    <row r="18" spans="1:1">
      <c r="A18" t="s">
        <v>198</v>
      </c>
    </row>
    <row r="19" spans="1:1">
      <c r="A19" t="s">
        <v>199</v>
      </c>
    </row>
    <row r="20" spans="1:1">
      <c r="A20" t="s">
        <v>200</v>
      </c>
    </row>
    <row r="21" spans="1:1">
      <c r="A21" t="s">
        <v>201</v>
      </c>
    </row>
    <row r="22" spans="1:1">
      <c r="A22" t="s">
        <v>202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Ej7</vt:lpstr>
      <vt:lpstr>Ej8</vt:lpstr>
      <vt:lpstr>Ej12</vt:lpstr>
      <vt:lpstr>Ej19</vt:lpstr>
      <vt:lpstr>Ej22</vt:lpstr>
      <vt:lpstr>Sheet1</vt:lpstr>
      <vt:lpstr>EJ23</vt:lpstr>
      <vt:lpstr>Ej30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Sparrow</dc:creator>
  <cp:lastModifiedBy>Damian Garcia</cp:lastModifiedBy>
  <dcterms:created xsi:type="dcterms:W3CDTF">2024-11-21T00:02:00Z</dcterms:created>
  <dcterms:modified xsi:type="dcterms:W3CDTF">2024-11-28T13:18:26Z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0FFAD7FD7F2644A0BCA31CBAF419CA15_11</vt:lpwstr>
  </property>
  <property fmtid="{D5CDD505-2E9C-101B-9397-08002B2CF9AE}" pid="3" name="KSOProductBuildVer">
    <vt:lpwstr>1033-12.2.0.18911</vt:lpwstr>
  </property>
</Properties>
</file>