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315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0" i="1" l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29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P3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2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6" i="1"/>
  <c r="Q7" i="1"/>
  <c r="Q8" i="1"/>
  <c r="Q9" i="1"/>
  <c r="Q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<sst xmlns="http://schemas.openxmlformats.org/spreadsheetml/2006/main" count="1422" uniqueCount="409">
  <si>
    <t>Phister 366</t>
  </si>
  <si>
    <t>C.C.C.</t>
  </si>
  <si>
    <t>transistor Flip-Flop</t>
  </si>
  <si>
    <t>E.E.Co.</t>
  </si>
  <si>
    <t>vacuum tube Flip-Flop</t>
  </si>
  <si>
    <t>Phister 367</t>
  </si>
  <si>
    <t>IBM</t>
  </si>
  <si>
    <t>IBM 1401 core memory</t>
  </si>
  <si>
    <t>IBM 360/30 core memory</t>
  </si>
  <si>
    <t>IBM 370/135 core memory</t>
  </si>
  <si>
    <t>Jan</t>
  </si>
  <si>
    <t>PDP8/e User Price List</t>
  </si>
  <si>
    <t>DEC</t>
  </si>
  <si>
    <t>Core memory 8KwordX12 bit</t>
  </si>
  <si>
    <t>IC Memory for IBM 370/125</t>
  </si>
  <si>
    <t>Radio-Electronics</t>
  </si>
  <si>
    <t>MITS</t>
  </si>
  <si>
    <t>Altair 8800 256 Byte Static Board</t>
  </si>
  <si>
    <t>Feb</t>
  </si>
  <si>
    <t>Altair 1K Static Board</t>
  </si>
  <si>
    <t>Apr</t>
  </si>
  <si>
    <t>Altair 4K DRAM Board</t>
  </si>
  <si>
    <t>Oct</t>
  </si>
  <si>
    <t>Altair 4K Static(2102) RAM Board</t>
  </si>
  <si>
    <t>Mar</t>
  </si>
  <si>
    <t>Altair 16K Static RAM Board</t>
  </si>
  <si>
    <t>Jun</t>
  </si>
  <si>
    <t>SD Sales</t>
  </si>
  <si>
    <t>SD Sales 4K Static Board</t>
  </si>
  <si>
    <t>Aug</t>
  </si>
  <si>
    <t>8K Static RAM Board</t>
  </si>
  <si>
    <t>TDL</t>
  </si>
  <si>
    <t>S-100 16K</t>
  </si>
  <si>
    <t>S-100 64K</t>
  </si>
  <si>
    <t>May</t>
  </si>
  <si>
    <t>Jul</t>
  </si>
  <si>
    <t>Extensis</t>
  </si>
  <si>
    <t>Interface Age</t>
  </si>
  <si>
    <t>SD Sales - Jade</t>
  </si>
  <si>
    <t>S-100, SD Sales/Jade 64K Kit</t>
  </si>
  <si>
    <t>Jade</t>
  </si>
  <si>
    <t>Microsystems</t>
  </si>
  <si>
    <t>Sep</t>
  </si>
  <si>
    <t>BYTE</t>
  </si>
  <si>
    <t>California Digital</t>
  </si>
  <si>
    <t>Advanced Computer Products</t>
  </si>
  <si>
    <t>IBM PC Board, 384K, $199+6*50</t>
  </si>
  <si>
    <t>Do Kay</t>
  </si>
  <si>
    <t>IBM 512K $199.95+8*29.97</t>
  </si>
  <si>
    <t>IBM 512K $199.95+8*19.98</t>
  </si>
  <si>
    <t>IBM 512K $149+8*15.75</t>
  </si>
  <si>
    <t>Fortron</t>
  </si>
  <si>
    <t>IBM 512K $119+7*13</t>
  </si>
  <si>
    <t>2MB J-RAM-2 A&amp;T $699</t>
  </si>
  <si>
    <t>2MB J-RAM-2 A&amp;T $599</t>
  </si>
  <si>
    <t>Nov</t>
  </si>
  <si>
    <t>Dec</t>
  </si>
  <si>
    <t>JDR</t>
  </si>
  <si>
    <t>JDR AT Multifuntion $199.95+49.95+318.60</t>
  </si>
  <si>
    <t>JDR AT Multifuntion $139.95+49.95+3*36*2.95</t>
  </si>
  <si>
    <t>Pine</t>
  </si>
  <si>
    <t>Pine 3MB Multifunction $147+108*3</t>
  </si>
  <si>
    <t>JDR MCT-ATRAM 4MB $149.95+39.95+4*36*2.95</t>
  </si>
  <si>
    <t>JDR MCT-ATMF 3MB Multifunction</t>
  </si>
  <si>
    <t>AST Advantage AT w/3MB</t>
  </si>
  <si>
    <t>JDR MCT-ATMF 3MB Multifunc $169.90+3*36*3.49</t>
  </si>
  <si>
    <t>JDR MCT-ATMF 3MB Multifunc $169.90+426.60</t>
  </si>
  <si>
    <t>JDR MCT-ATMF 3MB Multifunc $169.90+3*36*12.45</t>
  </si>
  <si>
    <t>JDR MCT-ATMF 3MB Multifunc $169.90+3*36*7.99</t>
  </si>
  <si>
    <t>Unitex</t>
  </si>
  <si>
    <t>Unitex RAMII-EMS - 4MB $249+36*15.00</t>
  </si>
  <si>
    <t>Everex RAM II 4M-EMS $249+36*14.</t>
  </si>
  <si>
    <t>Bocaram AT 8MB - $159+72*12</t>
  </si>
  <si>
    <t>Everex RAM 10,000 10MB $179+90*11.</t>
  </si>
  <si>
    <t>Bocaram AT 8MB - $149+72*10.50</t>
  </si>
  <si>
    <t>Bocaram AT 8MB - $149+72*9.75</t>
  </si>
  <si>
    <t>Bocaram AT 8MB - $149+72*8.50</t>
  </si>
  <si>
    <t>Bocaram AT 8MB - $140+72*8.00</t>
  </si>
  <si>
    <t>Bocaram AT 8MB - $140+72*7.25</t>
  </si>
  <si>
    <t>Nevada</t>
  </si>
  <si>
    <t>Bocaram AT Plus 8MB - $649</t>
  </si>
  <si>
    <t>Bocaram AT Plus 8MB - $140+72*6.00</t>
  </si>
  <si>
    <t>IC Express</t>
  </si>
  <si>
    <t>1Mx9-80 SIMM @ $59</t>
  </si>
  <si>
    <t>1Mx9-80 SIMM @ $51</t>
  </si>
  <si>
    <t>1Mx9-80 SIMM @ $45.50</t>
  </si>
  <si>
    <t>1Mx9-80 SIMM @ $44.50</t>
  </si>
  <si>
    <t>AMT International</t>
  </si>
  <si>
    <t>1Mx9-100 SIMM @ $45</t>
  </si>
  <si>
    <t>4Mx9-80 SIMM @ $175</t>
  </si>
  <si>
    <t>4Mx9-80 SIMM @ $165</t>
  </si>
  <si>
    <t>Microprocessors Internatinal</t>
  </si>
  <si>
    <t>4Mx9-80 SIMM @ $185</t>
  </si>
  <si>
    <t>4Mx9-80 SIMM @ $180</t>
  </si>
  <si>
    <t>4Mx9-80 SIMM @ $159</t>
  </si>
  <si>
    <t>4Mx9-80 SIMM @ $145</t>
  </si>
  <si>
    <t>Sii Micros</t>
  </si>
  <si>
    <t>4Mx9-?? SIMM @ $139</t>
  </si>
  <si>
    <t>4Mx9-80 SIMM @ $120</t>
  </si>
  <si>
    <t>AmRam</t>
  </si>
  <si>
    <t>4Mx9-80 SIMM @ $130</t>
  </si>
  <si>
    <t>4Mx9-80 SIMM @ $134</t>
  </si>
  <si>
    <t>Worldwide</t>
  </si>
  <si>
    <t>4Mx9-70 SIMM @ $124</t>
  </si>
  <si>
    <t>4Mx9-80 SIMM @ $110</t>
  </si>
  <si>
    <t>4Mx9-80 SIMM @ $105</t>
  </si>
  <si>
    <t>Cititronics</t>
  </si>
  <si>
    <t>4Mx36-?? SIMM @ $526</t>
  </si>
  <si>
    <t>Memory Superstore</t>
  </si>
  <si>
    <t>4Mx9-70 SIMM @ $110</t>
  </si>
  <si>
    <t>1Mx9-100 SIMM @ $30</t>
  </si>
  <si>
    <t>LA Trade</t>
  </si>
  <si>
    <t>4Mx9-80 SIMM @ $144</t>
  </si>
  <si>
    <t>First Source International</t>
  </si>
  <si>
    <t>4Mx9-70 SIMM @ $159</t>
  </si>
  <si>
    <t>West Coast Micro</t>
  </si>
  <si>
    <t>4Mx3x3-70 SIMM @ $143</t>
  </si>
  <si>
    <t>La Trade</t>
  </si>
  <si>
    <t>4Mx9-80 SIMM @ $149</t>
  </si>
  <si>
    <t>4Mx9-80 SIMM @ $154</t>
  </si>
  <si>
    <t>1Mx9-100 SIMM @ $37</t>
  </si>
  <si>
    <t>Pacific Coast Micro</t>
  </si>
  <si>
    <t>4Mx9-70 SIMM @ $136</t>
  </si>
  <si>
    <t>4Mx9-70 SIMM @ $134</t>
  </si>
  <si>
    <t>4Mx9-70 SIMM @ $129</t>
  </si>
  <si>
    <t>4Mx9-80 SIMM @ $129</t>
  </si>
  <si>
    <t>4Mx36-70 SIMM [72 pin] @ $499</t>
  </si>
  <si>
    <t>4Mx36-70 SIMM [72 pin] @ $498</t>
  </si>
  <si>
    <t>4Mx36-70 SIMM [72 pin] @ $489</t>
  </si>
  <si>
    <t>Future Micro</t>
  </si>
  <si>
    <t>4Mx36-70 SIMM [72 pin] @ $529</t>
  </si>
  <si>
    <t>4Mx36-70 SIMM [72 pin] @ $494</t>
  </si>
  <si>
    <t>4Mx36-70 SIMM [72 pin] @ $478</t>
  </si>
  <si>
    <t>4Mx36-70 SIMM [72 pin] @ $460</t>
  </si>
  <si>
    <t>2Mx36-70 SIMM [72 pin] @ $209</t>
  </si>
  <si>
    <t>4Mx36-70 SIMM [72 pin] @ $395</t>
  </si>
  <si>
    <t>8Mx36-60 SIMM [72 pin] @ $550</t>
  </si>
  <si>
    <t>no JDR ads anymore</t>
  </si>
  <si>
    <t>2Mx36-70 SIMM [72 pin] @ $119</t>
  </si>
  <si>
    <t>Byte appears to be</t>
  </si>
  <si>
    <t>4Mx32-60 SIMM [72 pin] @ $180</t>
  </si>
  <si>
    <t>going downhill in</t>
  </si>
  <si>
    <t>4Mx36-60 SIMM [72 pin] @ $145</t>
  </si>
  <si>
    <t>subscriptions, etc.</t>
  </si>
  <si>
    <t>4Mx36-60 SIMM [72 pin] @ $135</t>
  </si>
  <si>
    <t>4Mx36-70 SIMM [72 pin] @ $128</t>
  </si>
  <si>
    <t>2Mx32-70 SIMM [72 pin] @ $42</t>
  </si>
  <si>
    <t>2Mx32-60 SIMM EDO [72 pin] @ $37</t>
  </si>
  <si>
    <t>Memory On-Line</t>
  </si>
  <si>
    <t>2Mx32-60 SIMM EDO [72 pin] @ $29</t>
  </si>
  <si>
    <t>2Mx32-60 SIMM EDO [72 pin] @ $24</t>
  </si>
  <si>
    <t>4Mx32-60 SIMM EDO [72 pin] @ $59</t>
  </si>
  <si>
    <t>Pcmag</t>
  </si>
  <si>
    <t>Miami Int'l</t>
  </si>
  <si>
    <t>2Mx32-? SIMM EDO [72 pin] @ $32</t>
  </si>
  <si>
    <t>last Byte</t>
  </si>
  <si>
    <t>Bason Memory Warehouse</t>
  </si>
  <si>
    <t>2Mx32-? SIMM FPM [72 pin] @ $33</t>
  </si>
  <si>
    <t>???</t>
  </si>
  <si>
    <t>8Mx32-? SIMM EDO [72 pin] @ $104</t>
  </si>
  <si>
    <t>Computer America Inc</t>
  </si>
  <si>
    <t>8Mx32-? SIMM EDO [72 pin] @ $69</t>
  </si>
  <si>
    <t>8Mx32-? SIMM EDO [72 pin] @ $29</t>
  </si>
  <si>
    <t>8Mx32-? SIMM EDO [72 pin] @ $31</t>
  </si>
  <si>
    <t>8Mx32-? SIMM EDO [72 pin] @ $39</t>
  </si>
  <si>
    <t>8Mx32-? SIMM EDO [72 pin] @ $38</t>
  </si>
  <si>
    <t>Computer Services</t>
  </si>
  <si>
    <t>4Mx64-? DIMM SDRAM @ $33</t>
  </si>
  <si>
    <t>8Mx32-? SIMM EDO [72 pin] @ $37</t>
  </si>
  <si>
    <t>Discount Memory</t>
  </si>
  <si>
    <t>8Mx32-? SIMM FPM [72 pin] @ $27</t>
  </si>
  <si>
    <t>Memory Liquidators</t>
  </si>
  <si>
    <t>8Mx32-? SIMM FPM [72 pin] @ $46</t>
  </si>
  <si>
    <t>Tiger Systems</t>
  </si>
  <si>
    <t>64 MB DIMM PC-100 @ $79.99</t>
  </si>
  <si>
    <t>TigerDirect.com</t>
  </si>
  <si>
    <t>64 MB DIMM PC-100 @ $54.99</t>
  </si>
  <si>
    <t>128 MB DIMM PC-100 @ $99.99</t>
  </si>
  <si>
    <t>www.crucial.com</t>
  </si>
  <si>
    <t>128 MB DIMM PC-100 @ $111.14</t>
  </si>
  <si>
    <t>64 MB DIMM PC-100 @ $66.49</t>
  </si>
  <si>
    <t>128 MB DIMM PC-100 @ $170.99</t>
  </si>
  <si>
    <t>128 MB DIMM PC-100 @ $300.59</t>
  </si>
  <si>
    <t>Crucial Technology</t>
  </si>
  <si>
    <t>64 MB DIMM PC-100 @ $99.89</t>
  </si>
  <si>
    <t>64 MB DIMM PC-100 @ $94.49</t>
  </si>
  <si>
    <t>StarSurplus.com</t>
  </si>
  <si>
    <t>64 MB DIMM PC-100 @ $69</t>
  </si>
  <si>
    <t>64 MB DIMM PC-100 @ $53.99</t>
  </si>
  <si>
    <t>128 MB DIMM PC-100 @ $89</t>
  </si>
  <si>
    <t>Crucial</t>
  </si>
  <si>
    <t>64 MB DIMM PC-100 @ $57.59</t>
  </si>
  <si>
    <t>128 MB DIMM PC-133 @ $99</t>
  </si>
  <si>
    <t>64 MB DIMM PC-133 @ $68.39</t>
  </si>
  <si>
    <t>64 MB DIMM PC-133 @ $71.99</t>
  </si>
  <si>
    <t>64 MB DIMM PC-133 @ $57.59</t>
  </si>
  <si>
    <t>64 MB DIMM PC-133 @ $47.69</t>
  </si>
  <si>
    <t>128 MB DIMM PC-133 @ $59.39</t>
  </si>
  <si>
    <t>128 MB DIMM PC-133 @ $49</t>
  </si>
  <si>
    <t>128 MB DIMM PC-100 @ $49.49</t>
  </si>
  <si>
    <t>128 MB DIMM PC-133 @ $39</t>
  </si>
  <si>
    <t>256 MB DDR PC2100 @ $89.99</t>
  </si>
  <si>
    <t>iMemoryM</t>
  </si>
  <si>
    <t>256 MB DIMM PC-133 @ $69</t>
  </si>
  <si>
    <t>256 MB DIMM PC-133 @ $49</t>
  </si>
  <si>
    <t>128 MB DIMM PC-133 @ $21.59</t>
  </si>
  <si>
    <t>128 MB DIMM PC-133 @ $18.89</t>
  </si>
  <si>
    <t>256 MB DIMM PC-133 @ $34.19</t>
  </si>
  <si>
    <t>256 MB DDR PC2100 @ $53.09</t>
  </si>
  <si>
    <t>512 MB DIMM PC-133 @ $99</t>
  </si>
  <si>
    <t>128 MB DIMM PC-133 @ $42.29</t>
  </si>
  <si>
    <t>256 MB DIMM PC-133 @ $49.49</t>
  </si>
  <si>
    <t>NewEgg.com</t>
  </si>
  <si>
    <t>256MB DIMM DDR-2100 @ $45</t>
  </si>
  <si>
    <t>StarSurplus</t>
  </si>
  <si>
    <t>512MB DIMM PC-133 @ $39</t>
  </si>
  <si>
    <t>512MB DIMM SDRAM @ $65.99</t>
  </si>
  <si>
    <t>Set16</t>
  </si>
  <si>
    <t>512MB DIMM SDRAM @ $72.99</t>
  </si>
  <si>
    <t>512MB DIMM SDRAM @ $75.99</t>
  </si>
  <si>
    <t>512MB DIMM PC-133 @ $81.99</t>
  </si>
  <si>
    <t>512MB DIMM PC-133 @ $84.99</t>
  </si>
  <si>
    <t>512MB DIMM DDR-3200 @ $89</t>
  </si>
  <si>
    <t>512MB DIMM DDR-3200 @ $76</t>
  </si>
  <si>
    <t>512MB DIMM DDR-3200 @ $75</t>
  </si>
  <si>
    <t>512MB DIMM DDR-3200 @ $80</t>
  </si>
  <si>
    <t>512MB DIMM DDR-3200 @ $104</t>
  </si>
  <si>
    <t>July</t>
  </si>
  <si>
    <t>512MB DIMM DDR-3200 @ $90</t>
  </si>
  <si>
    <t>2x 512MB DIMM DDR-3200 @ $189</t>
  </si>
  <si>
    <t>1GB DIMM DDR PC-3200Pro</t>
  </si>
  <si>
    <t>1GB DIMM DDR2 -533 @ $119</t>
  </si>
  <si>
    <t>2x 512MB DIMM DDR-4800 @ $189</t>
  </si>
  <si>
    <t>2x 1GB DIMM DDR-500 PC4000 @ $229.81</t>
  </si>
  <si>
    <t>OCZ Gold</t>
  </si>
  <si>
    <t>Web</t>
  </si>
  <si>
    <t>2x 1GB DIMM DDR2-667 @ $148.99 incl shipping</t>
  </si>
  <si>
    <t>1GB DIMM DDR2-667 @ $83.99</t>
  </si>
  <si>
    <t>Kingston</t>
  </si>
  <si>
    <t>2x 1GB DIMM DDR2-667 @ $179.99-rebate+shipping</t>
  </si>
  <si>
    <t>2x 1GB DIMM DDR2-667 @ $214.99-rebate+shipping</t>
  </si>
  <si>
    <t>PQi</t>
  </si>
  <si>
    <t>2x 1GB DIMM DDR2-800 @ $199.99 incl shipping</t>
  </si>
  <si>
    <t>G Skill</t>
  </si>
  <si>
    <t>1GB DIMM DDR-400 @ $88.99 + 4.99 shipping</t>
  </si>
  <si>
    <t>Wintec</t>
  </si>
  <si>
    <t>1GB DIMM DDR-400 @ $78.99 + 4.99 shipping</t>
  </si>
  <si>
    <t>1GB DIMM DDR2-800 @ $74.99 + 4.99 shipping</t>
  </si>
  <si>
    <t>Patriot</t>
  </si>
  <si>
    <t>2x 1GB DIMM DDR2-667 @ $129.99 + 4.99 shipping</t>
  </si>
  <si>
    <t>5-5-5-18</t>
  </si>
  <si>
    <t>2x 1GB DIMM DDR2-800 @ $94.99 free shipping</t>
  </si>
  <si>
    <t>A-Data</t>
  </si>
  <si>
    <t>cas 5</t>
  </si>
  <si>
    <t>2x 1GB DIMM DDR2-667 @ $73.99 + 4.99 shipping</t>
  </si>
  <si>
    <t>Super Talent</t>
  </si>
  <si>
    <t>2x 1GB DIMM DDR2-800 @ $66.99 + 4.99 shipping</t>
  </si>
  <si>
    <t>Mushkin</t>
  </si>
  <si>
    <t>2x 1GB DIMM DDR2-800 @ $60.99 + 4.99 shipping</t>
  </si>
  <si>
    <t>2x 1GB DIMM DDR2-667 @ $44.99 + 4.99 shipping</t>
  </si>
  <si>
    <t>5-5-5-15</t>
  </si>
  <si>
    <t>2x 1GB DIMM DDR2-800 @ $49.95 free shipping</t>
  </si>
  <si>
    <t>G. Skill</t>
  </si>
  <si>
    <t>2x 2GB DIMM DDR2-800 @ $94.99 free shipping</t>
  </si>
  <si>
    <t>2x 1GB DIMM DDR2-800 @ $44.99 free shipping</t>
  </si>
  <si>
    <t>2x 2GB DIMM DDR2-800 @ $77.99 + 6.99 shipping</t>
  </si>
  <si>
    <t>2x 1GB DIMM DDR2-667 @ $35.99 free shipping</t>
  </si>
  <si>
    <t>2x 1GB DIMM DDR2-667 @ $29.99 free shipping</t>
  </si>
  <si>
    <t>2x 2GB DIMM DDR2-800 @ $49.99 + free shipping</t>
  </si>
  <si>
    <t>G.Skill</t>
  </si>
  <si>
    <t>2x 2GB DIMM DDR2-800 @ $39.99 + free shipping</t>
  </si>
  <si>
    <t>cas 6</t>
  </si>
  <si>
    <t>2x 1GB DIMM DDR2-800 @ $21.99 + free shipping</t>
  </si>
  <si>
    <t>2x 2GB DIMM DDR2-800 @ $42.99 + free shipping</t>
  </si>
  <si>
    <t>2x 2GB DIMM DDR2-800 @ $46.99 + free shipping</t>
  </si>
  <si>
    <t>Corsair</t>
  </si>
  <si>
    <t>2x 2GB DIMM DDR2-800 @ $44.99 + free shipping</t>
  </si>
  <si>
    <t>2x 2GB DIMM DDR2-800 @ $51.99 + free shipping</t>
  </si>
  <si>
    <t>2x 2GB DIMM DDR2-1066 @ $74.99 + free shipping</t>
  </si>
  <si>
    <t>2GB DIMM DDR2-800 @ $41.99 + free shipping</t>
  </si>
  <si>
    <t>2x 2GB DIMM DDR2-800 @ $41.99 + free shipping</t>
  </si>
  <si>
    <t>Wintek</t>
  </si>
  <si>
    <t>2x 2GB DIMM DDR2-667 @ $79.99 + 2.99 shipping</t>
  </si>
  <si>
    <t>2x 1GB DIMM DDR2-800 @ $39.99 + free shipping</t>
  </si>
  <si>
    <t>2x 2GB DIMM DDR2-800 @ $92.99 + 5.99 shipping</t>
  </si>
  <si>
    <t>9-9-9-20</t>
  </si>
  <si>
    <t>2x 2GB DIMM DDR3-1333 @ $84.99 + 0.99 shipping</t>
  </si>
  <si>
    <t>9-9-9-24</t>
  </si>
  <si>
    <t>2x 2GB DIMM DDR3-1333 @ $89.99 + free shipping</t>
  </si>
  <si>
    <t>7-7-7-20</t>
  </si>
  <si>
    <t>2x 2GB DIMM DDR3-1066 @ $69.99 + free shipping</t>
  </si>
  <si>
    <t>2x 2GB DIMM DDR3-1333 @ $59.99 + free shipping</t>
  </si>
  <si>
    <t>2x 4GB DIMM DDR3-1333 @ $99.99 + free shipping</t>
  </si>
  <si>
    <t>cas 9</t>
  </si>
  <si>
    <t>2x 2GB DIMM DDR3-1333 @ $40.98 + free shipping</t>
  </si>
  <si>
    <t>1x 4GB DIMM DDR3-1333 @ $41.99 + free shipping</t>
  </si>
  <si>
    <t>2x 4GB DIMM DDR3-1333 @ $81.99 + free shipping</t>
  </si>
  <si>
    <t>GEIL</t>
  </si>
  <si>
    <t>2x 4GB DIMM DDR3-1333 @ $69.99 + free shipping</t>
  </si>
  <si>
    <t>1x 4GB DIMM DDR3-1333 @ $21.99 + free shipping</t>
  </si>
  <si>
    <t>2x 4GB DIMM DDR3-1333 @ $41.99 + free shipping</t>
  </si>
  <si>
    <t>PNY Optima</t>
  </si>
  <si>
    <t>2x 4GB DIMM DDR3-1600 @ $39.99 + free shipping</t>
  </si>
  <si>
    <t>2x 4GB DIMM DDR3-1333 @ $40.99 + free shipping</t>
  </si>
  <si>
    <t>2x 4GB DIMM DDR3-1333 @ $39.99 + free shipping</t>
  </si>
  <si>
    <t>Team Elite</t>
  </si>
  <si>
    <t>2x 8GB DIMM DDR3-1333 @ $77.99 + free shipping</t>
  </si>
  <si>
    <t>10-10-10-28</t>
  </si>
  <si>
    <t>2x 8GB DIMM DDR3-1600 @ $64.79 + free shipping</t>
  </si>
  <si>
    <t>GEIL EVO Corsa</t>
  </si>
  <si>
    <t>2x 4GB DIMM DDR3-1333 @ $29.99 + free shipping</t>
  </si>
  <si>
    <t>Crucial Ballistix Sport</t>
  </si>
  <si>
    <t>2x 4GB DIMM DDR3-1600 @ $34.99 + free shipping</t>
  </si>
  <si>
    <t>Wintec One</t>
  </si>
  <si>
    <t>9-9-9-28</t>
  </si>
  <si>
    <t>2x 8GB DIMM DDR3-1600 @ $88.99 + free shipping</t>
  </si>
  <si>
    <t>9-10-9-28</t>
  </si>
  <si>
    <t>2x 8GB DIMM DDR3-1866 @ $109.99 + free shipping</t>
  </si>
  <si>
    <t>2x 4GB DIMM DDR3-1333 @ $49.99 + free shipping</t>
  </si>
  <si>
    <t>2x 4GB DIMM DDR3-1333 @ $59.99 + free shipping</t>
  </si>
  <si>
    <t>WINTEC value</t>
  </si>
  <si>
    <t>cas 10</t>
  </si>
  <si>
    <t>1x 8GB DIMM DDR3-1600 @ $52.99 + free shipping</t>
  </si>
  <si>
    <t>Kingston HyperX</t>
  </si>
  <si>
    <t>10-11-10-30</t>
  </si>
  <si>
    <t>2x 8GB DIMM DDR3-1866 @ $133.99 + free shipping</t>
  </si>
  <si>
    <t>Patriot Intel ExMLE</t>
  </si>
  <si>
    <t>1x 8GB DIMM DDR3-1600 @ $69.99 + free shipping</t>
  </si>
  <si>
    <t>cas 11</t>
  </si>
  <si>
    <t>2x 8GB DIMM DDR3-1600 @ $129.99 + free shipping</t>
  </si>
  <si>
    <t>Silicon Power</t>
  </si>
  <si>
    <t>1x 4GB DIMM DDR3-1600 @ $38.99 + free shipping</t>
  </si>
  <si>
    <t>Patriot Viper 3</t>
  </si>
  <si>
    <t>2x 4GB DIMM DDR3-1600 @ $64.99 + free shipping</t>
  </si>
  <si>
    <t>HyperX XMP</t>
  </si>
  <si>
    <t>11-11-11-28</t>
  </si>
  <si>
    <t>1x 4GB DIMM DDR3-1600 @ $29.99 + free shipping</t>
  </si>
  <si>
    <t>Team</t>
  </si>
  <si>
    <t>2x 4GB DIMM DDR3-1333 @ $64.99 + free shipping</t>
  </si>
  <si>
    <t>2x 4GB DIMM DDR3-1600 @ $69.99 + free shipping</t>
  </si>
  <si>
    <t>Team Vulcan</t>
  </si>
  <si>
    <t>11-11-11-30</t>
  </si>
  <si>
    <t>1x 4GB DIMM DDR3-1600 @ $34.99 + free shipping</t>
  </si>
  <si>
    <t>pareema</t>
  </si>
  <si>
    <t>cas10</t>
  </si>
  <si>
    <t>1x 8GB DIMM DDR3-1866 @ $63.99 + free shipping</t>
  </si>
  <si>
    <t>Hupexx Fury</t>
  </si>
  <si>
    <t>2x 4GB DIMM DDR3-1600 @ $59.99 + free shipping</t>
  </si>
  <si>
    <t>2x 4GB DIMM DDR3-1600 @ $49.99 + free shipping</t>
  </si>
  <si>
    <t>Avexir</t>
  </si>
  <si>
    <t>2x 8GB DIMM DDR3-1600 @ $91.99 + free shipping</t>
  </si>
  <si>
    <t>1x 8GB DIMM DDR3-1600 @ $39.99 + free shipping</t>
  </si>
  <si>
    <t>2x 8GB DIMM DDR3L-1600 @ $73.99 + free shipping</t>
  </si>
  <si>
    <t>Mushkin Enhanced ECO2</t>
  </si>
  <si>
    <t>2x 4GB DIMM DDR3-1333 @ $34.99 + free shipping</t>
  </si>
  <si>
    <t>2x 8GB DIMM DDR3-1600 @ $68.99 + free shipping</t>
  </si>
  <si>
    <t>Team Dark</t>
  </si>
  <si>
    <t>2x 8GB DIMM DDR3-1600 @ $62.99 + free shipping</t>
  </si>
  <si>
    <t>V-Color OC</t>
  </si>
  <si>
    <t>10-10-10-27</t>
  </si>
  <si>
    <t>2x 8GB DIMM DDR3-1600 @ $59.99 + free shipping</t>
  </si>
  <si>
    <t>2x 8GB DIMM DDR3L-1600 @ $58.99 + free shipping</t>
  </si>
  <si>
    <t>Mushkin Enhanced Essentials</t>
  </si>
  <si>
    <t>2x 8GB DIMM DDR3L-1600 @ $49.99 + free shipping</t>
  </si>
  <si>
    <t>2x 8GB DIMM DDR4-2133 @ $48.99 + free shipping</t>
  </si>
  <si>
    <t>Team Elite Plus</t>
  </si>
  <si>
    <t>2x 8GB DIMM DDR3-1866 @ $44.99 + free shipping</t>
  </si>
  <si>
    <t>V-Color OC Series</t>
  </si>
  <si>
    <t>2x 8GB DIMM DDR3-1600 @ $49.99 + free shipping</t>
  </si>
  <si>
    <t>2x 8GB DIMM DDR3-1600 @ $57.99 + free shipping</t>
  </si>
  <si>
    <t>15-15-15-35</t>
  </si>
  <si>
    <t>2x 16GB DIMM DDR4-2133 @ $114.99 + free shipping</t>
  </si>
  <si>
    <t>G. Skill Aegis</t>
  </si>
  <si>
    <t>15-15-15-36</t>
  </si>
  <si>
    <t>2x 8GB DIMM DDR4-2133 @ $67.99 + free shipping</t>
  </si>
  <si>
    <t>GEIL EVO Potenza</t>
  </si>
  <si>
    <t>16-16-16-36</t>
  </si>
  <si>
    <t>2x 8GB DIMM DDR4-3000 @ $74.99 + free shipping</t>
  </si>
  <si>
    <t>16-18-18-38</t>
  </si>
  <si>
    <t>2x 8GB DIMM DDR4-3000 @ $79.99 + free shipping</t>
  </si>
  <si>
    <t>11-11-11-27</t>
  </si>
  <si>
    <t>2x 8GB DIMM DDR3-2133 @ $89.99 + free shipping</t>
  </si>
  <si>
    <t>Ballistic Elite</t>
  </si>
  <si>
    <t>2x 16GB DIMM DDR4-2133 @ $185.99 + free shipping</t>
  </si>
  <si>
    <t>GEIL Forze</t>
  </si>
  <si>
    <t>2x 8GB DIMM DDR3-1600 @ $89.99 + free shipping</t>
  </si>
  <si>
    <t>2x 8GB DIMM DDR3-1600 @ $95.99 + free shipping</t>
  </si>
  <si>
    <t>Adata XPG V1.0</t>
  </si>
  <si>
    <t>2x 8GB DIMM DDR3-1600 @ $109.99 + free shipping</t>
  </si>
  <si>
    <t>2x 8GB DIMM DDR3-1600 @ $115.99 + free shipping</t>
  </si>
  <si>
    <t>2x 8GB DIMM DDR3-1600 @ $108.99 + free shipping</t>
  </si>
  <si>
    <t>2x 8GB DIMM DDR3-1600 @ $113.99 + free shipping</t>
  </si>
  <si>
    <t>2x 8GB DIMM DDR3-1600 @ $110.99 + $0.99 shipping</t>
  </si>
  <si>
    <t>2x 8GB DIMM DDR3-1600 @ $104.99 + free shipping</t>
  </si>
  <si>
    <t>2x 8GB DIMM DDR3-1600 @ $109.99 + $0.99 shipping</t>
  </si>
  <si>
    <t>2x 8GB DIMM DDR3-1600 @ $99.99 + $0.99 shipping</t>
  </si>
  <si>
    <t>2x 8GB DIMM DDR3L-1600 @ $82.99 + free shipping</t>
  </si>
  <si>
    <t>1x 8GB DIMM DDR3-1333 @ $37.99 + free shipping</t>
  </si>
  <si>
    <t>G. Skill Value Series</t>
  </si>
  <si>
    <t>2x 8GB DIMM DDR3L-1600 @ $69.99 + free shipping</t>
  </si>
  <si>
    <t>2x 8GB DIMM DDR3L-1600 @ $68.99 + free shipping</t>
  </si>
  <si>
    <t>2x 8GB DIMM DDR3-1600 @ $59.99 + $0.99 shipping</t>
  </si>
  <si>
    <t>G. Skill Value</t>
  </si>
  <si>
    <t>Cost/kb</t>
  </si>
  <si>
    <t>Change in Cost (%) yearly</t>
  </si>
  <si>
    <t>Years</t>
  </si>
  <si>
    <t>**</t>
  </si>
  <si>
    <t>Lowest cost/kb</t>
  </si>
  <si>
    <t>Source: https://jcmit.net/memoryprice.htm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</si>
</sst>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16" fontId="2" fillId="0" borderId="1" xfId="0" applyNumberFormat="1" applyFont="1" applyBorder="1" applyAlignment="1">
      <alignment vertical="center" wrapText="1"/>
    </xf>
    <xf numFmtId="17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tabSelected="1" workbookViewId="0">
      <selection activeCell="B1" sqref="B1"/>
    </sheetView>
  </sheetViews>
  <sheetFormatPr defaultRowHeight="22.5" customHeight="1" x14ac:dyDescent="0.25"/>
  <cols>
    <col min="2" max="2" width="10.7109375" customWidth="1"/>
    <col min="7" max="7" width="4.140625" customWidth="1"/>
    <col min="8" max="8" width="8.42578125" customWidth="1"/>
    <col min="9" max="9" width="5.42578125" customWidth="1"/>
    <col min="10" max="10" width="1.140625" customWidth="1"/>
    <col min="11" max="11" width="3.42578125" customWidth="1"/>
    <col min="12" max="12" width="9.140625" hidden="1" customWidth="1"/>
    <col min="13" max="13" width="3.7109375" customWidth="1"/>
    <col min="14" max="14" width="4.42578125" customWidth="1"/>
  </cols>
  <sheetData>
    <row r="1" spans="1:18" ht="22.5" customHeight="1" x14ac:dyDescent="0.25">
      <c r="A1" s="7"/>
      <c r="B1" s="8" t="s">
        <v>408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t="s">
        <v>403</v>
      </c>
      <c r="P1" t="s">
        <v>407</v>
      </c>
      <c r="Q1" t="s">
        <v>405</v>
      </c>
      <c r="R1" t="s">
        <v>404</v>
      </c>
    </row>
    <row r="2" spans="1:18" ht="22.5" customHeight="1" x14ac:dyDescent="0.25">
      <c r="A2" s="1">
        <v>1957</v>
      </c>
      <c r="B2" s="2">
        <v>411041792</v>
      </c>
      <c r="C2" s="1">
        <v>1957</v>
      </c>
      <c r="D2" s="1"/>
      <c r="E2" s="1" t="s">
        <v>0</v>
      </c>
      <c r="F2" s="1"/>
      <c r="G2" s="1" t="s">
        <v>1</v>
      </c>
      <c r="H2" s="1">
        <v>9.7999999999999997E-4</v>
      </c>
      <c r="I2" s="1">
        <v>392</v>
      </c>
      <c r="J2" s="1">
        <v>10000</v>
      </c>
      <c r="K2" s="1" t="s">
        <v>2</v>
      </c>
      <c r="L2" s="1"/>
      <c r="M2" s="1"/>
      <c r="N2" s="1"/>
      <c r="O2">
        <f>I2/H2</f>
        <v>400000</v>
      </c>
      <c r="P2">
        <f>MIN($O$2:O2)</f>
        <v>400000</v>
      </c>
    </row>
    <row r="3" spans="1:18" ht="22.5" customHeight="1" x14ac:dyDescent="0.25">
      <c r="A3" s="1">
        <v>1959</v>
      </c>
      <c r="B3" s="2">
        <v>67947725</v>
      </c>
      <c r="C3" s="1">
        <v>1959</v>
      </c>
      <c r="D3" s="1"/>
      <c r="E3" s="1" t="s">
        <v>0</v>
      </c>
      <c r="F3" s="1"/>
      <c r="G3" s="1" t="s">
        <v>3</v>
      </c>
      <c r="H3" s="1">
        <v>9.7999999999999997E-4</v>
      </c>
      <c r="I3" s="1">
        <v>64.8</v>
      </c>
      <c r="J3" s="1">
        <v>10000</v>
      </c>
      <c r="K3" s="1" t="s">
        <v>4</v>
      </c>
      <c r="L3" s="1"/>
      <c r="M3" s="1"/>
      <c r="N3" s="1"/>
      <c r="O3">
        <f t="shared" ref="O3:O8" si="0">I3/H3</f>
        <v>66122.448979591834</v>
      </c>
      <c r="P3">
        <f>MIN($O$2:O3)</f>
        <v>66122.448979591834</v>
      </c>
      <c r="R3" s="12"/>
    </row>
    <row r="4" spans="1:18" ht="22.5" customHeight="1" x14ac:dyDescent="0.25">
      <c r="A4" s="1">
        <v>1960</v>
      </c>
      <c r="B4" s="2">
        <v>5242880</v>
      </c>
      <c r="C4" s="1">
        <v>1960</v>
      </c>
      <c r="D4" s="1"/>
      <c r="E4" s="1" t="s">
        <v>5</v>
      </c>
      <c r="F4" s="1"/>
      <c r="G4" s="1" t="s">
        <v>6</v>
      </c>
      <c r="H4" s="1">
        <v>9.7999999999999997E-4</v>
      </c>
      <c r="I4" s="1">
        <v>5</v>
      </c>
      <c r="J4" s="1">
        <v>11500</v>
      </c>
      <c r="K4" s="1" t="s">
        <v>7</v>
      </c>
      <c r="L4" s="1"/>
      <c r="M4" s="1"/>
      <c r="N4" s="1"/>
      <c r="O4">
        <f t="shared" si="0"/>
        <v>5102.0408163265311</v>
      </c>
      <c r="P4">
        <f>MIN($O$2:O4)</f>
        <v>5102.0408163265311</v>
      </c>
      <c r="R4" s="12"/>
    </row>
    <row r="5" spans="1:18" ht="22.5" customHeight="1" x14ac:dyDescent="0.25">
      <c r="A5" s="1">
        <v>1965</v>
      </c>
      <c r="B5" s="2">
        <v>2642412</v>
      </c>
      <c r="C5" s="1">
        <v>1965</v>
      </c>
      <c r="D5" s="1"/>
      <c r="E5" s="1" t="s">
        <v>5</v>
      </c>
      <c r="F5" s="1"/>
      <c r="G5" s="1" t="s">
        <v>6</v>
      </c>
      <c r="H5" s="1">
        <v>9.7999999999999997E-4</v>
      </c>
      <c r="I5" s="1">
        <v>2.52</v>
      </c>
      <c r="J5" s="1">
        <v>2000</v>
      </c>
      <c r="K5" s="1" t="s">
        <v>8</v>
      </c>
      <c r="L5" s="1"/>
      <c r="M5" s="1"/>
      <c r="N5" s="1"/>
      <c r="O5">
        <f t="shared" si="0"/>
        <v>2571.4285714285716</v>
      </c>
      <c r="P5">
        <f>MIN($O$2:O5)</f>
        <v>2571.4285714285716</v>
      </c>
      <c r="Q5">
        <f>A5-A2</f>
        <v>8</v>
      </c>
      <c r="R5" s="12">
        <f>POWER(P5/P2, 1/(A5-A2))-1</f>
        <v>-0.46787420843663907</v>
      </c>
    </row>
    <row r="6" spans="1:18" ht="22.5" customHeight="1" x14ac:dyDescent="0.25">
      <c r="A6" s="1">
        <v>1970</v>
      </c>
      <c r="B6" s="2">
        <v>734003</v>
      </c>
      <c r="C6" s="1">
        <v>1970</v>
      </c>
      <c r="D6" s="1"/>
      <c r="E6" s="1" t="s">
        <v>5</v>
      </c>
      <c r="F6" s="1"/>
      <c r="G6" s="1" t="s">
        <v>6</v>
      </c>
      <c r="H6" s="1">
        <v>9.7999999999999997E-4</v>
      </c>
      <c r="I6" s="1">
        <v>0.7</v>
      </c>
      <c r="J6" s="1">
        <v>770</v>
      </c>
      <c r="K6" s="1" t="s">
        <v>9</v>
      </c>
      <c r="L6" s="1"/>
      <c r="M6" s="1"/>
      <c r="N6" s="1"/>
      <c r="O6">
        <f t="shared" si="0"/>
        <v>714.28571428571422</v>
      </c>
      <c r="P6">
        <f>MIN($O$2:O6)</f>
        <v>714.28571428571422</v>
      </c>
      <c r="Q6">
        <f>A6-A3</f>
        <v>11</v>
      </c>
      <c r="R6" s="12">
        <f t="shared" ref="R6:R28" si="1">POWER(P6/P3, 1/(A6-A3))-1</f>
        <v>-0.33743366326171609</v>
      </c>
    </row>
    <row r="7" spans="1:18" ht="22.5" customHeight="1" x14ac:dyDescent="0.25">
      <c r="A7" s="1">
        <v>1973</v>
      </c>
      <c r="B7" s="2">
        <v>399360</v>
      </c>
      <c r="C7" s="1">
        <v>1973</v>
      </c>
      <c r="D7" s="1" t="s">
        <v>10</v>
      </c>
      <c r="E7" s="1" t="s">
        <v>11</v>
      </c>
      <c r="F7" s="1"/>
      <c r="G7" s="1" t="s">
        <v>12</v>
      </c>
      <c r="H7" s="1">
        <v>12</v>
      </c>
      <c r="I7" s="1">
        <v>4680</v>
      </c>
      <c r="J7" s="1"/>
      <c r="K7" s="1" t="s">
        <v>13</v>
      </c>
      <c r="L7" s="1"/>
      <c r="M7" s="1"/>
      <c r="N7" s="1"/>
      <c r="O7">
        <f t="shared" si="0"/>
        <v>390</v>
      </c>
      <c r="P7">
        <f>MIN($O$2:O7)</f>
        <v>390</v>
      </c>
      <c r="Q7">
        <f>A7-A4</f>
        <v>13</v>
      </c>
      <c r="R7" s="12">
        <f t="shared" si="1"/>
        <v>-0.17945653568473863</v>
      </c>
    </row>
    <row r="8" spans="1:18" ht="22.5" customHeight="1" x14ac:dyDescent="0.25">
      <c r="A8" s="1">
        <v>1974</v>
      </c>
      <c r="B8" s="2">
        <v>314573</v>
      </c>
      <c r="C8" s="1">
        <v>1974</v>
      </c>
      <c r="D8" s="1"/>
      <c r="E8" s="1" t="s">
        <v>5</v>
      </c>
      <c r="F8" s="1"/>
      <c r="G8" s="1" t="s">
        <v>6</v>
      </c>
      <c r="H8" s="1">
        <v>9.7999999999999997E-4</v>
      </c>
      <c r="I8" s="1">
        <v>0.3</v>
      </c>
      <c r="J8" s="1">
        <v>800</v>
      </c>
      <c r="K8" s="1" t="s">
        <v>14</v>
      </c>
      <c r="L8" s="1"/>
      <c r="M8" s="1"/>
      <c r="N8" s="1"/>
      <c r="O8">
        <f t="shared" si="0"/>
        <v>306.12244897959181</v>
      </c>
      <c r="P8">
        <f>MIN($O$2:O8)</f>
        <v>306.12244897959181</v>
      </c>
      <c r="Q8">
        <f>A8-A5</f>
        <v>9</v>
      </c>
      <c r="R8" s="12">
        <f t="shared" si="1"/>
        <v>-0.21059058539006814</v>
      </c>
    </row>
    <row r="9" spans="1:18" ht="22.5" customHeight="1" x14ac:dyDescent="0.25">
      <c r="A9" s="1">
        <v>1975</v>
      </c>
      <c r="B9" s="2">
        <v>421888</v>
      </c>
      <c r="C9" s="1">
        <v>1975</v>
      </c>
      <c r="D9" s="1" t="s">
        <v>10</v>
      </c>
      <c r="E9" s="1" t="s">
        <v>15</v>
      </c>
      <c r="F9" s="1"/>
      <c r="G9" s="1" t="s">
        <v>16</v>
      </c>
      <c r="H9" s="1">
        <v>0.25</v>
      </c>
      <c r="I9" s="1">
        <v>103</v>
      </c>
      <c r="J9" s="1">
        <v>1000</v>
      </c>
      <c r="K9" s="1" t="s">
        <v>17</v>
      </c>
      <c r="L9" s="1"/>
      <c r="M9" s="1"/>
      <c r="N9" s="1"/>
      <c r="O9">
        <f t="shared" ref="O9:O72" si="2">I9/H9</f>
        <v>412</v>
      </c>
      <c r="P9">
        <f>MIN($O$2:O9)</f>
        <v>306.12244897959181</v>
      </c>
      <c r="Q9">
        <f>A9-A6</f>
        <v>5</v>
      </c>
      <c r="R9" s="12">
        <f t="shared" si="1"/>
        <v>-0.15587912015589001</v>
      </c>
    </row>
    <row r="10" spans="1:18" ht="22.5" customHeight="1" x14ac:dyDescent="0.25">
      <c r="A10" s="1">
        <v>1975.08</v>
      </c>
      <c r="B10" s="2">
        <v>180224</v>
      </c>
      <c r="C10" s="1">
        <v>1975</v>
      </c>
      <c r="D10" s="1" t="s">
        <v>18</v>
      </c>
      <c r="E10" s="1"/>
      <c r="F10" s="1"/>
      <c r="G10" s="1" t="s">
        <v>16</v>
      </c>
      <c r="H10" s="1">
        <v>1</v>
      </c>
      <c r="I10" s="1">
        <v>176</v>
      </c>
      <c r="J10" s="1"/>
      <c r="K10" s="1" t="s">
        <v>19</v>
      </c>
      <c r="L10" s="1"/>
      <c r="M10" s="1"/>
      <c r="N10" s="1"/>
      <c r="O10">
        <f t="shared" si="2"/>
        <v>176</v>
      </c>
      <c r="P10">
        <f>MIN($O$2:O10)</f>
        <v>176</v>
      </c>
      <c r="Q10">
        <f>A10-A7</f>
        <v>2.0799999999999272</v>
      </c>
      <c r="R10" s="12">
        <f t="shared" si="1"/>
        <v>-0.31786668617573799</v>
      </c>
    </row>
    <row r="11" spans="1:18" ht="22.5" customHeight="1" x14ac:dyDescent="0.25">
      <c r="A11" s="1">
        <v>1975.25</v>
      </c>
      <c r="B11" s="2">
        <v>67584</v>
      </c>
      <c r="C11" s="1">
        <v>1975</v>
      </c>
      <c r="D11" s="1" t="s">
        <v>20</v>
      </c>
      <c r="E11" s="1"/>
      <c r="F11" s="1"/>
      <c r="G11" s="1" t="s">
        <v>16</v>
      </c>
      <c r="H11" s="1">
        <v>4</v>
      </c>
      <c r="I11" s="1">
        <v>264</v>
      </c>
      <c r="J11" s="1"/>
      <c r="K11" s="1" t="s">
        <v>21</v>
      </c>
      <c r="L11" s="1"/>
      <c r="M11" s="1"/>
      <c r="N11" s="1"/>
      <c r="O11">
        <f t="shared" si="2"/>
        <v>66</v>
      </c>
      <c r="P11">
        <f>MIN($O$2:O11)</f>
        <v>66</v>
      </c>
      <c r="Q11">
        <f>A11-A8</f>
        <v>1.25</v>
      </c>
      <c r="R11" s="12">
        <f t="shared" si="1"/>
        <v>-0.70696533077292401</v>
      </c>
    </row>
    <row r="12" spans="1:18" ht="22.5" customHeight="1" x14ac:dyDescent="0.25">
      <c r="A12" s="1">
        <v>1975.75</v>
      </c>
      <c r="B12" s="2">
        <v>49920</v>
      </c>
      <c r="C12" s="1">
        <v>1975</v>
      </c>
      <c r="D12" s="1" t="s">
        <v>22</v>
      </c>
      <c r="E12" s="1"/>
      <c r="F12" s="1"/>
      <c r="G12" s="1" t="s">
        <v>16</v>
      </c>
      <c r="H12" s="1">
        <v>4</v>
      </c>
      <c r="I12" s="1">
        <v>195</v>
      </c>
      <c r="J12" s="1"/>
      <c r="K12" s="1" t="s">
        <v>23</v>
      </c>
      <c r="L12" s="1"/>
      <c r="M12" s="1"/>
      <c r="N12" s="1"/>
      <c r="O12">
        <f t="shared" si="2"/>
        <v>48.75</v>
      </c>
      <c r="P12">
        <f>MIN($O$2:O12)</f>
        <v>48.75</v>
      </c>
      <c r="Q12">
        <f>A12-A9</f>
        <v>0.75</v>
      </c>
      <c r="R12" s="12">
        <f t="shared" si="1"/>
        <v>-0.91368109522186458</v>
      </c>
    </row>
    <row r="13" spans="1:18" ht="22.5" customHeight="1" x14ac:dyDescent="0.25">
      <c r="A13" s="1">
        <v>1976</v>
      </c>
      <c r="B13" s="2">
        <v>40704</v>
      </c>
      <c r="C13" s="1">
        <v>1976</v>
      </c>
      <c r="D13" s="1" t="s">
        <v>10</v>
      </c>
      <c r="E13" s="1"/>
      <c r="F13" s="1"/>
      <c r="G13" s="1" t="s">
        <v>16</v>
      </c>
      <c r="H13" s="1">
        <v>4</v>
      </c>
      <c r="I13" s="1">
        <v>159</v>
      </c>
      <c r="J13" s="1"/>
      <c r="K13" s="1" t="s">
        <v>23</v>
      </c>
      <c r="L13" s="1"/>
      <c r="M13" s="1"/>
      <c r="N13" s="1"/>
      <c r="O13">
        <f t="shared" si="2"/>
        <v>39.75</v>
      </c>
      <c r="P13">
        <f>MIN($O$2:O13)</f>
        <v>39.75</v>
      </c>
      <c r="Q13">
        <f>A13-A10</f>
        <v>0.92000000000007276</v>
      </c>
      <c r="R13" s="12">
        <f t="shared" si="1"/>
        <v>-0.80155722650387728</v>
      </c>
    </row>
    <row r="14" spans="1:18" ht="22.5" customHeight="1" x14ac:dyDescent="0.25">
      <c r="A14" s="1">
        <v>1976.17</v>
      </c>
      <c r="B14" s="2">
        <v>48960</v>
      </c>
      <c r="C14" s="1">
        <v>1976</v>
      </c>
      <c r="D14" s="1" t="s">
        <v>24</v>
      </c>
      <c r="E14" s="1"/>
      <c r="F14" s="1"/>
      <c r="G14" s="1" t="s">
        <v>16</v>
      </c>
      <c r="H14" s="1">
        <v>16</v>
      </c>
      <c r="I14" s="1">
        <v>765</v>
      </c>
      <c r="J14" s="1"/>
      <c r="K14" s="1" t="s">
        <v>25</v>
      </c>
      <c r="L14" s="1"/>
      <c r="M14" s="1"/>
      <c r="N14" s="1"/>
      <c r="O14">
        <f t="shared" si="2"/>
        <v>47.8125</v>
      </c>
      <c r="P14">
        <f>MIN($O$2:O14)</f>
        <v>39.75</v>
      </c>
      <c r="Q14">
        <f>A14-A11</f>
        <v>0.92000000000007276</v>
      </c>
      <c r="R14" s="12">
        <f t="shared" si="1"/>
        <v>-0.42370509523976907</v>
      </c>
    </row>
    <row r="15" spans="1:18" ht="22.5" customHeight="1" x14ac:dyDescent="0.25">
      <c r="A15" s="1">
        <v>1976.42</v>
      </c>
      <c r="B15" s="2">
        <v>23040</v>
      </c>
      <c r="C15" s="1">
        <v>1976</v>
      </c>
      <c r="D15" s="1" t="s">
        <v>26</v>
      </c>
      <c r="E15" s="1"/>
      <c r="F15" s="1"/>
      <c r="G15" s="1" t="s">
        <v>27</v>
      </c>
      <c r="H15" s="1">
        <v>4</v>
      </c>
      <c r="I15" s="1">
        <v>90</v>
      </c>
      <c r="J15" s="1"/>
      <c r="K15" s="1" t="s">
        <v>28</v>
      </c>
      <c r="L15" s="1"/>
      <c r="M15" s="1"/>
      <c r="N15" s="1"/>
      <c r="O15">
        <f t="shared" si="2"/>
        <v>22.5</v>
      </c>
      <c r="P15">
        <f>MIN($O$2:O15)</f>
        <v>22.5</v>
      </c>
      <c r="Q15">
        <f>A15-A12</f>
        <v>0.67000000000007276</v>
      </c>
      <c r="R15" s="12">
        <f t="shared" si="1"/>
        <v>-0.68463190239088056</v>
      </c>
    </row>
    <row r="16" spans="1:18" ht="22.5" customHeight="1" x14ac:dyDescent="0.25">
      <c r="A16" s="1">
        <v>1976.58</v>
      </c>
      <c r="B16" s="2">
        <v>32000</v>
      </c>
      <c r="C16" s="1">
        <v>1976</v>
      </c>
      <c r="D16" s="1" t="s">
        <v>29</v>
      </c>
      <c r="E16" s="1"/>
      <c r="F16" s="1"/>
      <c r="G16" s="1"/>
      <c r="H16" s="1">
        <v>8</v>
      </c>
      <c r="I16" s="1">
        <v>250</v>
      </c>
      <c r="J16" s="1"/>
      <c r="K16" s="1" t="s">
        <v>30</v>
      </c>
      <c r="L16" s="1"/>
      <c r="M16" s="1"/>
      <c r="N16" s="1"/>
      <c r="O16">
        <f t="shared" si="2"/>
        <v>31.25</v>
      </c>
      <c r="P16">
        <f>MIN($O$2:O16)</f>
        <v>22.5</v>
      </c>
      <c r="Q16">
        <f>A16-A13</f>
        <v>0.57999999999992724</v>
      </c>
      <c r="R16" s="12">
        <f t="shared" si="1"/>
        <v>-0.62513805549291124</v>
      </c>
    </row>
    <row r="17" spans="1:19" ht="22.5" customHeight="1" x14ac:dyDescent="0.25">
      <c r="A17" s="1">
        <v>1977.08</v>
      </c>
      <c r="B17" s="2">
        <v>36800</v>
      </c>
      <c r="C17" s="1">
        <v>1977</v>
      </c>
      <c r="D17" s="1" t="s">
        <v>18</v>
      </c>
      <c r="E17" s="1"/>
      <c r="F17" s="1"/>
      <c r="G17" s="1" t="s">
        <v>31</v>
      </c>
      <c r="H17" s="1">
        <v>16</v>
      </c>
      <c r="I17" s="1">
        <v>575</v>
      </c>
      <c r="J17" s="1"/>
      <c r="K17" s="1" t="s">
        <v>32</v>
      </c>
      <c r="L17" s="1"/>
      <c r="M17" s="1"/>
      <c r="N17" s="1"/>
      <c r="O17">
        <f t="shared" si="2"/>
        <v>35.9375</v>
      </c>
      <c r="P17">
        <f>MIN($O$2:O17)</f>
        <v>22.5</v>
      </c>
      <c r="Q17">
        <f>A17-A14</f>
        <v>0.90999999999985448</v>
      </c>
      <c r="R17" s="12">
        <f t="shared" si="1"/>
        <v>-0.46494118656426398</v>
      </c>
    </row>
    <row r="18" spans="1:19" ht="22.5" customHeight="1" x14ac:dyDescent="0.25">
      <c r="A18" s="1">
        <v>1978.17</v>
      </c>
      <c r="B18" s="2">
        <v>28000</v>
      </c>
      <c r="C18" s="1">
        <v>1978</v>
      </c>
      <c r="D18" s="1" t="s">
        <v>24</v>
      </c>
      <c r="E18" s="1"/>
      <c r="F18" s="1"/>
      <c r="G18" s="1"/>
      <c r="H18" s="1">
        <v>64</v>
      </c>
      <c r="I18" s="1">
        <v>1750</v>
      </c>
      <c r="J18" s="1"/>
      <c r="K18" s="1" t="s">
        <v>33</v>
      </c>
      <c r="L18" s="1"/>
      <c r="M18" s="1"/>
      <c r="N18" s="1"/>
      <c r="O18">
        <f t="shared" si="2"/>
        <v>27.34375</v>
      </c>
      <c r="P18">
        <f>MIN($O$2:O18)</f>
        <v>22.5</v>
      </c>
      <c r="Q18">
        <f>A18-A15</f>
        <v>1.75</v>
      </c>
      <c r="R18" s="12">
        <f t="shared" si="1"/>
        <v>0</v>
      </c>
    </row>
    <row r="19" spans="1:19" ht="22.5" customHeight="1" x14ac:dyDescent="0.25">
      <c r="A19" s="1">
        <v>1978.25</v>
      </c>
      <c r="B19" s="2">
        <v>29440</v>
      </c>
      <c r="C19" s="1">
        <v>1978</v>
      </c>
      <c r="D19" s="1" t="s">
        <v>20</v>
      </c>
      <c r="E19" s="1"/>
      <c r="F19" s="1"/>
      <c r="G19" s="1"/>
      <c r="H19" s="1">
        <v>16</v>
      </c>
      <c r="I19" s="1">
        <v>460</v>
      </c>
      <c r="J19" s="1"/>
      <c r="K19" s="1"/>
      <c r="L19" s="1"/>
      <c r="M19" s="1"/>
      <c r="N19" s="1"/>
      <c r="O19">
        <f t="shared" si="2"/>
        <v>28.75</v>
      </c>
      <c r="P19">
        <f>MIN($O$2:O19)</f>
        <v>22.5</v>
      </c>
      <c r="Q19">
        <f>A19-A16</f>
        <v>1.6700000000000728</v>
      </c>
      <c r="R19" s="12">
        <f t="shared" si="1"/>
        <v>0</v>
      </c>
    </row>
    <row r="20" spans="1:19" ht="22.5" customHeight="1" x14ac:dyDescent="0.25">
      <c r="A20" s="1">
        <v>1978.33</v>
      </c>
      <c r="B20" s="2">
        <v>19200</v>
      </c>
      <c r="C20" s="1">
        <v>1978</v>
      </c>
      <c r="D20" s="1" t="s">
        <v>34</v>
      </c>
      <c r="E20" s="1"/>
      <c r="F20" s="1"/>
      <c r="G20" s="1"/>
      <c r="H20" s="1">
        <v>16</v>
      </c>
      <c r="I20" s="1">
        <v>300</v>
      </c>
      <c r="J20" s="1"/>
      <c r="K20" s="1"/>
      <c r="L20" s="1"/>
      <c r="M20" s="1"/>
      <c r="N20" s="1"/>
      <c r="O20">
        <f t="shared" si="2"/>
        <v>18.75</v>
      </c>
      <c r="P20">
        <f>MIN($O$2:O20)</f>
        <v>18.75</v>
      </c>
      <c r="Q20">
        <f>A20-A17</f>
        <v>1.25</v>
      </c>
      <c r="R20" s="12">
        <f t="shared" si="1"/>
        <v>-0.13571892555279319</v>
      </c>
    </row>
    <row r="21" spans="1:19" ht="22.5" customHeight="1" x14ac:dyDescent="0.25">
      <c r="A21" s="1">
        <v>1978.5</v>
      </c>
      <c r="B21" s="2">
        <v>24000</v>
      </c>
      <c r="C21" s="1">
        <v>1978</v>
      </c>
      <c r="D21" s="1" t="s">
        <v>35</v>
      </c>
      <c r="E21" s="1"/>
      <c r="F21" s="1"/>
      <c r="G21" s="1" t="s">
        <v>36</v>
      </c>
      <c r="H21" s="1">
        <v>64</v>
      </c>
      <c r="I21" s="1">
        <v>1500</v>
      </c>
      <c r="J21" s="1"/>
      <c r="K21" s="1"/>
      <c r="L21" s="1"/>
      <c r="M21" s="1"/>
      <c r="N21" s="1"/>
      <c r="O21">
        <f t="shared" si="2"/>
        <v>23.4375</v>
      </c>
      <c r="P21">
        <f>MIN($O$2:O21)</f>
        <v>18.75</v>
      </c>
      <c r="Q21">
        <f>A21-A18</f>
        <v>0.32999999999992724</v>
      </c>
      <c r="R21" s="12">
        <f t="shared" si="1"/>
        <v>-0.424484757808539</v>
      </c>
    </row>
    <row r="22" spans="1:19" ht="22.5" customHeight="1" x14ac:dyDescent="0.25">
      <c r="A22" s="1">
        <v>1978.58</v>
      </c>
      <c r="B22" s="2">
        <v>16000</v>
      </c>
      <c r="C22" s="1">
        <v>1978</v>
      </c>
      <c r="D22" s="1" t="s">
        <v>29</v>
      </c>
      <c r="E22" s="1"/>
      <c r="F22" s="1"/>
      <c r="G22" s="1"/>
      <c r="H22" s="1">
        <v>8</v>
      </c>
      <c r="I22" s="1">
        <v>125</v>
      </c>
      <c r="J22" s="1"/>
      <c r="K22" s="1"/>
      <c r="L22" s="1"/>
      <c r="M22" s="1"/>
      <c r="N22" s="1"/>
      <c r="O22">
        <f t="shared" si="2"/>
        <v>15.625</v>
      </c>
      <c r="P22">
        <f>MIN($O$2:O22)</f>
        <v>15.625</v>
      </c>
      <c r="Q22">
        <f>A22-A19</f>
        <v>0.32999999999992724</v>
      </c>
      <c r="R22" s="12">
        <f t="shared" si="1"/>
        <v>-0.66878220600530414</v>
      </c>
    </row>
    <row r="23" spans="1:19" ht="22.5" customHeight="1" x14ac:dyDescent="0.25">
      <c r="A23" s="1">
        <v>1978.75</v>
      </c>
      <c r="B23" s="2">
        <v>15200</v>
      </c>
      <c r="C23" s="1">
        <v>1978</v>
      </c>
      <c r="D23" s="1" t="s">
        <v>22</v>
      </c>
      <c r="E23" s="1"/>
      <c r="F23" s="1"/>
      <c r="G23" s="1"/>
      <c r="H23" s="1">
        <v>32</v>
      </c>
      <c r="I23" s="1">
        <v>475</v>
      </c>
      <c r="J23" s="1"/>
      <c r="K23" s="1"/>
      <c r="L23" s="1"/>
      <c r="M23" s="1"/>
      <c r="N23" s="1"/>
      <c r="O23">
        <f t="shared" si="2"/>
        <v>14.84375</v>
      </c>
      <c r="P23">
        <f>MIN($O$2:O23)</f>
        <v>14.84375</v>
      </c>
      <c r="Q23">
        <f>A23-A20</f>
        <v>0.42000000000007276</v>
      </c>
      <c r="R23" s="12">
        <f t="shared" si="1"/>
        <v>-0.42663102618633719</v>
      </c>
    </row>
    <row r="24" spans="1:19" ht="22.5" customHeight="1" x14ac:dyDescent="0.25">
      <c r="A24" s="1">
        <v>1979</v>
      </c>
      <c r="B24" s="2">
        <v>10528</v>
      </c>
      <c r="C24" s="1">
        <v>1979</v>
      </c>
      <c r="D24" s="1" t="s">
        <v>10</v>
      </c>
      <c r="E24" s="1" t="s">
        <v>37</v>
      </c>
      <c r="F24" s="1">
        <v>124</v>
      </c>
      <c r="G24" s="1"/>
      <c r="H24" s="1">
        <v>32</v>
      </c>
      <c r="I24" s="1">
        <v>329</v>
      </c>
      <c r="J24" s="1"/>
      <c r="K24" s="1"/>
      <c r="L24" s="1"/>
      <c r="M24" s="1"/>
      <c r="N24" s="1"/>
      <c r="O24">
        <f t="shared" si="2"/>
        <v>10.28125</v>
      </c>
      <c r="P24">
        <f>MIN($O$2:O24)</f>
        <v>10.28125</v>
      </c>
      <c r="Q24">
        <f>A24-A21</f>
        <v>0.5</v>
      </c>
      <c r="R24" s="12">
        <f t="shared" si="1"/>
        <v>-0.69933055555555557</v>
      </c>
    </row>
    <row r="25" spans="1:19" ht="22.5" customHeight="1" x14ac:dyDescent="0.25">
      <c r="A25" s="1">
        <v>1979.75</v>
      </c>
      <c r="B25" s="2">
        <v>6704</v>
      </c>
      <c r="C25" s="1">
        <v>1979</v>
      </c>
      <c r="D25" s="1" t="s">
        <v>22</v>
      </c>
      <c r="E25" s="1"/>
      <c r="F25" s="1"/>
      <c r="G25" s="1" t="s">
        <v>38</v>
      </c>
      <c r="H25" s="1">
        <v>64</v>
      </c>
      <c r="I25" s="1">
        <v>419</v>
      </c>
      <c r="J25" s="1"/>
      <c r="K25" s="1" t="s">
        <v>39</v>
      </c>
      <c r="L25" s="1"/>
      <c r="M25" s="1"/>
      <c r="N25" s="1"/>
      <c r="O25">
        <f t="shared" si="2"/>
        <v>6.546875</v>
      </c>
      <c r="P25">
        <f>MIN($O$2:O25)</f>
        <v>6.546875</v>
      </c>
      <c r="Q25">
        <f>A25-A22</f>
        <v>1.1700000000000728</v>
      </c>
      <c r="R25" s="12">
        <f t="shared" si="1"/>
        <v>-0.52454874014272246</v>
      </c>
    </row>
    <row r="26" spans="1:19" ht="22.5" customHeight="1" x14ac:dyDescent="0.25">
      <c r="A26" s="1">
        <v>1980</v>
      </c>
      <c r="B26" s="2">
        <v>6480</v>
      </c>
      <c r="C26" s="1">
        <v>1980</v>
      </c>
      <c r="D26" s="1" t="s">
        <v>10</v>
      </c>
      <c r="E26" s="1" t="s">
        <v>37</v>
      </c>
      <c r="F26" s="1">
        <v>121</v>
      </c>
      <c r="G26" s="1"/>
      <c r="H26" s="1">
        <v>64</v>
      </c>
      <c r="I26" s="1">
        <v>405</v>
      </c>
      <c r="J26" s="1"/>
      <c r="K26" s="1"/>
      <c r="L26" s="1"/>
      <c r="M26" s="1"/>
      <c r="N26" s="1"/>
      <c r="O26">
        <f t="shared" si="2"/>
        <v>6.328125</v>
      </c>
      <c r="P26">
        <f>MIN($O$2:O26)</f>
        <v>6.328125</v>
      </c>
      <c r="Q26">
        <f>A26-A23</f>
        <v>1.25</v>
      </c>
      <c r="R26" s="12">
        <f t="shared" si="1"/>
        <v>-0.49442553106374643</v>
      </c>
    </row>
    <row r="27" spans="1:19" ht="22.5" customHeight="1" x14ac:dyDescent="0.25">
      <c r="A27" s="1">
        <v>1981</v>
      </c>
      <c r="B27" s="2">
        <v>8800</v>
      </c>
      <c r="C27" s="1">
        <v>1981</v>
      </c>
      <c r="D27" s="1" t="s">
        <v>10</v>
      </c>
      <c r="E27" s="1" t="s">
        <v>37</v>
      </c>
      <c r="F27" s="1">
        <v>141</v>
      </c>
      <c r="G27" s="1"/>
      <c r="H27" s="1">
        <v>64</v>
      </c>
      <c r="I27" s="1">
        <v>550</v>
      </c>
      <c r="J27" s="1"/>
      <c r="K27" s="1"/>
      <c r="L27" s="1"/>
      <c r="M27" s="1"/>
      <c r="N27" s="1"/>
      <c r="O27">
        <f t="shared" si="2"/>
        <v>8.59375</v>
      </c>
      <c r="P27">
        <f>MIN($O$2:O27)</f>
        <v>6.328125</v>
      </c>
      <c r="Q27">
        <f>A27-A24</f>
        <v>2</v>
      </c>
      <c r="R27" s="12">
        <f t="shared" si="1"/>
        <v>-0.21546095077629257</v>
      </c>
    </row>
    <row r="28" spans="1:19" ht="22.5" customHeight="1" x14ac:dyDescent="0.25">
      <c r="A28" s="1">
        <v>1981.58</v>
      </c>
      <c r="B28" s="2">
        <v>4479</v>
      </c>
      <c r="C28" s="1">
        <v>1981</v>
      </c>
      <c r="D28" s="1" t="s">
        <v>29</v>
      </c>
      <c r="E28" s="1"/>
      <c r="F28" s="1"/>
      <c r="G28" s="1" t="s">
        <v>40</v>
      </c>
      <c r="H28" s="1">
        <v>64</v>
      </c>
      <c r="I28" s="1">
        <v>279.95</v>
      </c>
      <c r="J28" s="1"/>
      <c r="K28" s="1"/>
      <c r="L28" s="1"/>
      <c r="M28" s="1"/>
      <c r="N28" s="1"/>
      <c r="O28">
        <f t="shared" si="2"/>
        <v>4.3742187499999998</v>
      </c>
      <c r="P28">
        <f>MIN($O$2:O28)</f>
        <v>4.3742187499999998</v>
      </c>
      <c r="Q28">
        <f>A28-A25</f>
        <v>1.8299999999999272</v>
      </c>
      <c r="R28" s="12">
        <f t="shared" si="1"/>
        <v>-0.19777054083167589</v>
      </c>
    </row>
    <row r="29" spans="1:19" ht="22.5" customHeight="1" x14ac:dyDescent="0.25">
      <c r="A29" s="1">
        <v>1982</v>
      </c>
      <c r="B29" s="2">
        <v>3520</v>
      </c>
      <c r="C29" s="1">
        <v>1982</v>
      </c>
      <c r="D29" s="1" t="s">
        <v>10</v>
      </c>
      <c r="E29" s="1" t="s">
        <v>37</v>
      </c>
      <c r="F29" s="1">
        <v>135</v>
      </c>
      <c r="G29" s="1"/>
      <c r="H29" s="1">
        <v>256</v>
      </c>
      <c r="I29" s="1">
        <v>880</v>
      </c>
      <c r="J29" s="1"/>
      <c r="K29" s="1"/>
      <c r="L29" s="1"/>
      <c r="M29" s="1"/>
      <c r="N29" s="1"/>
      <c r="O29">
        <f t="shared" si="2"/>
        <v>3.4375</v>
      </c>
      <c r="P29">
        <f>MIN($O$2:O29)</f>
        <v>3.4375</v>
      </c>
      <c r="Q29">
        <f>A29-A9</f>
        <v>7</v>
      </c>
      <c r="R29" s="12">
        <f>POWER(P29/P9, 1/(A29-A9))-1</f>
        <v>-0.47340319686917798</v>
      </c>
      <c r="S29" t="s">
        <v>406</v>
      </c>
    </row>
    <row r="30" spans="1:19" ht="22.5" customHeight="1" x14ac:dyDescent="0.25">
      <c r="A30" s="1">
        <v>1982.17</v>
      </c>
      <c r="B30" s="2">
        <v>4464</v>
      </c>
      <c r="C30" s="1">
        <v>1982</v>
      </c>
      <c r="D30" s="1" t="s">
        <v>24</v>
      </c>
      <c r="E30" s="1" t="s">
        <v>41</v>
      </c>
      <c r="F30" s="1"/>
      <c r="G30" s="1"/>
      <c r="H30" s="1">
        <v>64</v>
      </c>
      <c r="I30" s="1">
        <v>279</v>
      </c>
      <c r="J30" s="1"/>
      <c r="K30" s="1"/>
      <c r="L30" s="1"/>
      <c r="M30" s="1"/>
      <c r="N30" s="1"/>
      <c r="O30">
        <f t="shared" si="2"/>
        <v>4.359375</v>
      </c>
      <c r="P30">
        <f>MIN($O$2:O30)</f>
        <v>3.4375</v>
      </c>
      <c r="Q30">
        <f>A30-A10</f>
        <v>7.0900000000001455</v>
      </c>
      <c r="R30" s="12">
        <f t="shared" ref="R30:R93" si="3">POWER(P30/P10, 1/(A30-A10))-1</f>
        <v>-0.42599166309284087</v>
      </c>
    </row>
    <row r="31" spans="1:19" ht="22.5" customHeight="1" x14ac:dyDescent="0.25">
      <c r="A31" s="1">
        <v>1982.67</v>
      </c>
      <c r="B31" s="2">
        <v>1980</v>
      </c>
      <c r="C31" s="1">
        <v>1982</v>
      </c>
      <c r="D31" s="1" t="s">
        <v>42</v>
      </c>
      <c r="E31" s="1" t="s">
        <v>43</v>
      </c>
      <c r="F31" s="1"/>
      <c r="G31" s="1" t="s">
        <v>44</v>
      </c>
      <c r="H31" s="1">
        <v>256</v>
      </c>
      <c r="I31" s="1">
        <v>495</v>
      </c>
      <c r="J31" s="1"/>
      <c r="K31" s="1"/>
      <c r="L31" s="1"/>
      <c r="M31" s="1"/>
      <c r="N31" s="1"/>
      <c r="O31">
        <f t="shared" si="2"/>
        <v>1.93359375</v>
      </c>
      <c r="P31">
        <f>MIN($O$2:O31)</f>
        <v>1.93359375</v>
      </c>
      <c r="Q31">
        <f>A31-A11</f>
        <v>7.4200000000000728</v>
      </c>
      <c r="R31" s="12">
        <f t="shared" si="3"/>
        <v>-0.37859872129861361</v>
      </c>
    </row>
    <row r="32" spans="1:19" ht="22.5" customHeight="1" x14ac:dyDescent="0.25">
      <c r="A32" s="1">
        <v>1983</v>
      </c>
      <c r="B32" s="2">
        <v>2396</v>
      </c>
      <c r="C32" s="1">
        <v>1983</v>
      </c>
      <c r="D32" s="1" t="s">
        <v>10</v>
      </c>
      <c r="E32" s="1" t="s">
        <v>37</v>
      </c>
      <c r="F32" s="1">
        <v>153</v>
      </c>
      <c r="G32" s="1"/>
      <c r="H32" s="1">
        <v>256</v>
      </c>
      <c r="I32" s="1">
        <v>599</v>
      </c>
      <c r="J32" s="1"/>
      <c r="K32" s="1"/>
      <c r="L32" s="1"/>
      <c r="M32" s="1"/>
      <c r="N32" s="1"/>
      <c r="O32">
        <f t="shared" si="2"/>
        <v>2.33984375</v>
      </c>
      <c r="P32">
        <f>MIN($O$2:O32)</f>
        <v>1.93359375</v>
      </c>
      <c r="Q32">
        <f>A32-A12</f>
        <v>7.25</v>
      </c>
      <c r="R32" s="12">
        <f t="shared" si="3"/>
        <v>-0.35927072503329671</v>
      </c>
    </row>
    <row r="33" spans="1:18" ht="22.5" customHeight="1" x14ac:dyDescent="0.25">
      <c r="A33" s="1">
        <v>1983.67</v>
      </c>
      <c r="B33" s="2">
        <v>1980</v>
      </c>
      <c r="C33" s="1">
        <v>1983</v>
      </c>
      <c r="D33" s="1" t="s">
        <v>42</v>
      </c>
      <c r="E33" s="1" t="s">
        <v>43</v>
      </c>
      <c r="F33" s="1"/>
      <c r="G33" s="1" t="s">
        <v>44</v>
      </c>
      <c r="H33" s="1">
        <v>256</v>
      </c>
      <c r="I33" s="1">
        <v>495</v>
      </c>
      <c r="J33" s="1"/>
      <c r="K33" s="1"/>
      <c r="L33" s="1"/>
      <c r="M33" s="1"/>
      <c r="N33" s="1"/>
      <c r="O33">
        <f t="shared" si="2"/>
        <v>1.93359375</v>
      </c>
      <c r="P33">
        <f>MIN($O$2:O33)</f>
        <v>1.93359375</v>
      </c>
      <c r="Q33">
        <f>A33-A13</f>
        <v>7.6700000000000728</v>
      </c>
      <c r="R33" s="12">
        <f t="shared" si="3"/>
        <v>-0.32575579412185263</v>
      </c>
    </row>
    <row r="34" spans="1:18" ht="22.5" customHeight="1" x14ac:dyDescent="0.25">
      <c r="A34" s="1">
        <v>1984</v>
      </c>
      <c r="B34" s="2">
        <v>1379</v>
      </c>
      <c r="C34" s="1">
        <v>1984</v>
      </c>
      <c r="D34" s="1" t="s">
        <v>10</v>
      </c>
      <c r="E34" s="1" t="s">
        <v>43</v>
      </c>
      <c r="F34" s="1">
        <v>64</v>
      </c>
      <c r="G34" s="1"/>
      <c r="H34" s="1">
        <v>384</v>
      </c>
      <c r="I34" s="1">
        <v>517</v>
      </c>
      <c r="J34" s="1"/>
      <c r="K34" s="1"/>
      <c r="L34" s="1"/>
      <c r="M34" s="1"/>
      <c r="N34" s="1"/>
      <c r="O34">
        <f t="shared" si="2"/>
        <v>1.3463541666666667</v>
      </c>
      <c r="P34">
        <f>MIN($O$2:O34)</f>
        <v>1.3463541666666667</v>
      </c>
      <c r="Q34">
        <f>A34-A14</f>
        <v>7.8299999999999272</v>
      </c>
      <c r="R34" s="12">
        <f t="shared" si="3"/>
        <v>-0.35101026593363593</v>
      </c>
    </row>
    <row r="35" spans="1:18" ht="22.5" customHeight="1" x14ac:dyDescent="0.25">
      <c r="A35" s="1">
        <v>1984.58</v>
      </c>
      <c r="B35" s="2">
        <v>1331</v>
      </c>
      <c r="C35" s="1">
        <v>1984</v>
      </c>
      <c r="D35" s="1" t="s">
        <v>29</v>
      </c>
      <c r="E35" s="1" t="s">
        <v>43</v>
      </c>
      <c r="F35" s="1">
        <v>467</v>
      </c>
      <c r="G35" s="1" t="s">
        <v>45</v>
      </c>
      <c r="H35" s="1">
        <v>384</v>
      </c>
      <c r="I35" s="1">
        <v>499</v>
      </c>
      <c r="J35" s="1"/>
      <c r="K35" s="1" t="s">
        <v>46</v>
      </c>
      <c r="L35" s="1">
        <v>256</v>
      </c>
      <c r="M35" s="1">
        <v>79</v>
      </c>
      <c r="N35" s="1"/>
      <c r="O35">
        <f t="shared" si="2"/>
        <v>1.2994791666666667</v>
      </c>
      <c r="P35">
        <f>MIN($O$2:O35)</f>
        <v>1.2994791666666667</v>
      </c>
      <c r="Q35">
        <f>A35-A15</f>
        <v>8.1599999999998545</v>
      </c>
      <c r="R35" s="12">
        <f t="shared" si="3"/>
        <v>-0.29492766125869474</v>
      </c>
    </row>
    <row r="36" spans="1:18" ht="22.5" customHeight="1" x14ac:dyDescent="0.25">
      <c r="A36" s="1">
        <v>1985</v>
      </c>
      <c r="B36" s="1">
        <v>880</v>
      </c>
      <c r="C36" s="1">
        <v>1985</v>
      </c>
      <c r="D36" s="1" t="s">
        <v>10</v>
      </c>
      <c r="E36" s="1" t="s">
        <v>43</v>
      </c>
      <c r="F36" s="1">
        <v>470</v>
      </c>
      <c r="G36" s="1" t="s">
        <v>47</v>
      </c>
      <c r="H36" s="1">
        <v>512</v>
      </c>
      <c r="I36" s="1">
        <v>440</v>
      </c>
      <c r="J36" s="1"/>
      <c r="K36" s="1" t="s">
        <v>48</v>
      </c>
      <c r="L36" s="1"/>
      <c r="M36" s="1"/>
      <c r="N36" s="1"/>
      <c r="O36">
        <f t="shared" si="2"/>
        <v>0.859375</v>
      </c>
      <c r="P36">
        <f>MIN($O$2:O36)</f>
        <v>0.859375</v>
      </c>
      <c r="Q36">
        <f>A36-A16</f>
        <v>8.4200000000000728</v>
      </c>
      <c r="R36" s="12">
        <f t="shared" si="3"/>
        <v>-0.32143497319949077</v>
      </c>
    </row>
    <row r="37" spans="1:18" ht="22.5" customHeight="1" x14ac:dyDescent="0.25">
      <c r="A37" s="1">
        <v>1985.33</v>
      </c>
      <c r="B37" s="1">
        <v>720</v>
      </c>
      <c r="C37" s="1">
        <v>1985</v>
      </c>
      <c r="D37" s="1" t="s">
        <v>34</v>
      </c>
      <c r="E37" s="1" t="s">
        <v>43</v>
      </c>
      <c r="F37" s="1">
        <v>507</v>
      </c>
      <c r="G37" s="1" t="s">
        <v>47</v>
      </c>
      <c r="H37" s="1">
        <v>512</v>
      </c>
      <c r="I37" s="1">
        <v>360</v>
      </c>
      <c r="J37" s="1"/>
      <c r="K37" s="1" t="s">
        <v>49</v>
      </c>
      <c r="L37" s="1"/>
      <c r="M37" s="1">
        <v>8.9499999999999993</v>
      </c>
      <c r="N37" s="1"/>
      <c r="O37">
        <f t="shared" si="2"/>
        <v>0.703125</v>
      </c>
      <c r="P37">
        <f>MIN($O$2:O37)</f>
        <v>0.703125</v>
      </c>
      <c r="Q37">
        <f>A37-A17</f>
        <v>8.25</v>
      </c>
      <c r="R37" s="12">
        <f t="shared" si="3"/>
        <v>-0.343011786370362</v>
      </c>
    </row>
    <row r="38" spans="1:18" ht="22.5" customHeight="1" x14ac:dyDescent="0.25">
      <c r="A38" s="1">
        <v>1985.42</v>
      </c>
      <c r="B38" s="1">
        <v>550</v>
      </c>
      <c r="C38" s="1">
        <v>1985</v>
      </c>
      <c r="D38" s="1" t="s">
        <v>26</v>
      </c>
      <c r="E38" s="1" t="s">
        <v>43</v>
      </c>
      <c r="F38" s="1">
        <v>505</v>
      </c>
      <c r="G38" s="1" t="s">
        <v>47</v>
      </c>
      <c r="H38" s="1">
        <v>512</v>
      </c>
      <c r="I38" s="1">
        <v>275</v>
      </c>
      <c r="J38" s="1"/>
      <c r="K38" s="1" t="s">
        <v>50</v>
      </c>
      <c r="L38" s="1"/>
      <c r="M38" s="1">
        <v>5.95</v>
      </c>
      <c r="N38" s="1">
        <v>200</v>
      </c>
      <c r="O38">
        <f t="shared" si="2"/>
        <v>0.537109375</v>
      </c>
      <c r="P38">
        <f>MIN($O$2:O38)</f>
        <v>0.537109375</v>
      </c>
      <c r="Q38">
        <f>A38-A18</f>
        <v>7.25</v>
      </c>
      <c r="R38" s="12">
        <f t="shared" si="3"/>
        <v>-0.40260808592998576</v>
      </c>
    </row>
    <row r="39" spans="1:18" ht="22.5" customHeight="1" x14ac:dyDescent="0.25">
      <c r="A39" s="1">
        <v>1985.5</v>
      </c>
      <c r="B39" s="1">
        <v>420</v>
      </c>
      <c r="C39" s="1">
        <v>1985</v>
      </c>
      <c r="D39" s="1" t="s">
        <v>35</v>
      </c>
      <c r="E39" s="1" t="s">
        <v>43</v>
      </c>
      <c r="F39" s="1">
        <v>435</v>
      </c>
      <c r="G39" s="1" t="s">
        <v>51</v>
      </c>
      <c r="H39" s="1">
        <v>512</v>
      </c>
      <c r="I39" s="1">
        <v>210</v>
      </c>
      <c r="J39" s="1"/>
      <c r="K39" s="1" t="s">
        <v>52</v>
      </c>
      <c r="L39" s="1"/>
      <c r="M39" s="1">
        <v>5.95</v>
      </c>
      <c r="N39" s="1">
        <v>200</v>
      </c>
      <c r="O39">
        <f t="shared" si="2"/>
        <v>0.41015625</v>
      </c>
      <c r="P39">
        <f>MIN($O$2:O39)</f>
        <v>0.41015625</v>
      </c>
      <c r="Q39">
        <f>A39-A19</f>
        <v>7.25</v>
      </c>
      <c r="R39" s="12">
        <f t="shared" si="3"/>
        <v>-0.42441990348767245</v>
      </c>
    </row>
    <row r="40" spans="1:18" ht="22.5" customHeight="1" x14ac:dyDescent="0.25">
      <c r="A40" s="1">
        <v>1985.58</v>
      </c>
      <c r="B40" s="1">
        <v>350</v>
      </c>
      <c r="C40" s="1">
        <v>1985</v>
      </c>
      <c r="D40" s="1" t="s">
        <v>29</v>
      </c>
      <c r="E40" s="1" t="s">
        <v>43</v>
      </c>
      <c r="F40" s="1">
        <v>418</v>
      </c>
      <c r="G40" s="1" t="s">
        <v>40</v>
      </c>
      <c r="H40" s="1">
        <v>2048</v>
      </c>
      <c r="I40" s="1">
        <v>699</v>
      </c>
      <c r="J40" s="1"/>
      <c r="K40" s="1" t="s">
        <v>53</v>
      </c>
      <c r="L40" s="1">
        <v>256</v>
      </c>
      <c r="M40" s="1">
        <v>3.95</v>
      </c>
      <c r="N40" s="1">
        <v>200</v>
      </c>
      <c r="O40">
        <f t="shared" si="2"/>
        <v>0.34130859375</v>
      </c>
      <c r="P40">
        <f>MIN($O$2:O40)</f>
        <v>0.34130859375</v>
      </c>
      <c r="Q40">
        <f>A40-A20</f>
        <v>7.25</v>
      </c>
      <c r="R40" s="12">
        <f t="shared" si="3"/>
        <v>-0.42453338818370012</v>
      </c>
    </row>
    <row r="41" spans="1:18" ht="22.5" customHeight="1" x14ac:dyDescent="0.25">
      <c r="A41" s="1">
        <v>1985.67</v>
      </c>
      <c r="B41" s="1">
        <v>300</v>
      </c>
      <c r="C41" s="1">
        <v>1985</v>
      </c>
      <c r="D41" s="1" t="s">
        <v>42</v>
      </c>
      <c r="E41" s="1" t="s">
        <v>43</v>
      </c>
      <c r="F41" s="1">
        <v>444</v>
      </c>
      <c r="G41" s="1" t="s">
        <v>40</v>
      </c>
      <c r="H41" s="1">
        <v>2048</v>
      </c>
      <c r="I41" s="1">
        <v>599</v>
      </c>
      <c r="J41" s="1"/>
      <c r="K41" s="1" t="s">
        <v>54</v>
      </c>
      <c r="L41" s="1">
        <v>256</v>
      </c>
      <c r="M41" s="1">
        <v>2.95</v>
      </c>
      <c r="N41" s="1">
        <v>200</v>
      </c>
      <c r="O41">
        <f t="shared" si="2"/>
        <v>0.29248046875</v>
      </c>
      <c r="P41">
        <f>MIN($O$2:O41)</f>
        <v>0.29248046875</v>
      </c>
      <c r="Q41">
        <f>A41-A21</f>
        <v>7.1700000000000728</v>
      </c>
      <c r="R41" s="12">
        <f t="shared" si="3"/>
        <v>-0.44025397537736943</v>
      </c>
    </row>
    <row r="42" spans="1:18" ht="22.5" customHeight="1" x14ac:dyDescent="0.25">
      <c r="A42" s="1">
        <v>1985.83</v>
      </c>
      <c r="B42" s="1">
        <v>300</v>
      </c>
      <c r="C42" s="1">
        <v>1985</v>
      </c>
      <c r="D42" s="1" t="s">
        <v>55</v>
      </c>
      <c r="E42" s="1" t="s">
        <v>43</v>
      </c>
      <c r="F42" s="1"/>
      <c r="G42" s="1" t="s">
        <v>40</v>
      </c>
      <c r="H42" s="1">
        <v>2048</v>
      </c>
      <c r="I42" s="1">
        <v>599</v>
      </c>
      <c r="J42" s="1"/>
      <c r="K42" s="1" t="s">
        <v>54</v>
      </c>
      <c r="L42" s="1">
        <v>256</v>
      </c>
      <c r="M42" s="1">
        <v>2.95</v>
      </c>
      <c r="N42" s="1">
        <v>200</v>
      </c>
      <c r="O42">
        <f t="shared" si="2"/>
        <v>0.29248046875</v>
      </c>
      <c r="P42">
        <f>MIN($O$2:O42)</f>
        <v>0.29248046875</v>
      </c>
      <c r="Q42">
        <f>A42-A22</f>
        <v>7.25</v>
      </c>
      <c r="R42" s="12">
        <f t="shared" si="3"/>
        <v>-0.42231198466085851</v>
      </c>
    </row>
    <row r="43" spans="1:18" ht="22.5" customHeight="1" x14ac:dyDescent="0.25">
      <c r="A43" s="1">
        <v>1985.92</v>
      </c>
      <c r="B43" s="1">
        <v>300</v>
      </c>
      <c r="C43" s="1">
        <v>1985</v>
      </c>
      <c r="D43" s="1" t="s">
        <v>56</v>
      </c>
      <c r="E43" s="1" t="s">
        <v>43</v>
      </c>
      <c r="F43" s="1"/>
      <c r="G43" s="1" t="s">
        <v>40</v>
      </c>
      <c r="H43" s="1">
        <v>2048</v>
      </c>
      <c r="I43" s="1">
        <v>599</v>
      </c>
      <c r="J43" s="1"/>
      <c r="K43" s="1" t="s">
        <v>54</v>
      </c>
      <c r="L43" s="1">
        <v>256</v>
      </c>
      <c r="M43" s="1">
        <v>2.95</v>
      </c>
      <c r="N43" s="1">
        <v>200</v>
      </c>
      <c r="O43">
        <f t="shared" si="2"/>
        <v>0.29248046875</v>
      </c>
      <c r="P43">
        <f>MIN($O$2:O43)</f>
        <v>0.29248046875</v>
      </c>
      <c r="Q43">
        <f>A43-A23</f>
        <v>7.1700000000000728</v>
      </c>
      <c r="R43" s="12">
        <f t="shared" si="3"/>
        <v>-0.4217158135226271</v>
      </c>
    </row>
    <row r="44" spans="1:18" ht="22.5" customHeight="1" x14ac:dyDescent="0.25">
      <c r="A44" s="1">
        <v>1986</v>
      </c>
      <c r="B44" s="1">
        <v>300</v>
      </c>
      <c r="C44" s="1">
        <v>1986</v>
      </c>
      <c r="D44" s="1" t="s">
        <v>10</v>
      </c>
      <c r="E44" s="1" t="s">
        <v>43</v>
      </c>
      <c r="F44" s="1"/>
      <c r="G44" s="1" t="s">
        <v>40</v>
      </c>
      <c r="H44" s="1">
        <v>2048</v>
      </c>
      <c r="I44" s="1">
        <v>599</v>
      </c>
      <c r="J44" s="1"/>
      <c r="K44" s="1" t="s">
        <v>54</v>
      </c>
      <c r="L44" s="1">
        <v>256</v>
      </c>
      <c r="M44" s="1">
        <v>2.95</v>
      </c>
      <c r="N44" s="1">
        <v>150</v>
      </c>
      <c r="O44">
        <f t="shared" si="2"/>
        <v>0.29248046875</v>
      </c>
      <c r="P44">
        <f>MIN($O$2:O44)</f>
        <v>0.29248046875</v>
      </c>
      <c r="Q44">
        <f>A44-A24</f>
        <v>7</v>
      </c>
      <c r="R44" s="12">
        <f t="shared" si="3"/>
        <v>-0.39861840058381459</v>
      </c>
    </row>
    <row r="45" spans="1:18" ht="22.5" customHeight="1" x14ac:dyDescent="0.25">
      <c r="A45" s="1">
        <v>1986.08</v>
      </c>
      <c r="B45" s="1">
        <v>300</v>
      </c>
      <c r="C45" s="1">
        <v>1986</v>
      </c>
      <c r="D45" s="1" t="s">
        <v>18</v>
      </c>
      <c r="E45" s="1" t="s">
        <v>43</v>
      </c>
      <c r="F45" s="1"/>
      <c r="G45" s="1" t="s">
        <v>40</v>
      </c>
      <c r="H45" s="1">
        <v>2048</v>
      </c>
      <c r="I45" s="1">
        <v>599</v>
      </c>
      <c r="J45" s="1"/>
      <c r="K45" s="1" t="s">
        <v>54</v>
      </c>
      <c r="L45" s="1">
        <v>256</v>
      </c>
      <c r="M45" s="1">
        <v>2.95</v>
      </c>
      <c r="N45" s="1">
        <v>150</v>
      </c>
      <c r="O45">
        <f t="shared" si="2"/>
        <v>0.29248046875</v>
      </c>
      <c r="P45">
        <f>MIN($O$2:O45)</f>
        <v>0.29248046875</v>
      </c>
      <c r="Q45">
        <f>A45-A25</f>
        <v>6.3299999999999272</v>
      </c>
      <c r="R45" s="12">
        <f t="shared" si="3"/>
        <v>-0.38801640263247117</v>
      </c>
    </row>
    <row r="46" spans="1:18" ht="22.5" customHeight="1" x14ac:dyDescent="0.25">
      <c r="A46" s="1">
        <v>1986.17</v>
      </c>
      <c r="B46" s="1">
        <v>300</v>
      </c>
      <c r="C46" s="1">
        <v>1986</v>
      </c>
      <c r="D46" s="1" t="s">
        <v>24</v>
      </c>
      <c r="E46" s="1" t="s">
        <v>43</v>
      </c>
      <c r="F46" s="1"/>
      <c r="G46" s="1" t="s">
        <v>40</v>
      </c>
      <c r="H46" s="1">
        <v>2048</v>
      </c>
      <c r="I46" s="1">
        <v>599</v>
      </c>
      <c r="J46" s="1"/>
      <c r="K46" s="1" t="s">
        <v>54</v>
      </c>
      <c r="L46" s="1">
        <v>256</v>
      </c>
      <c r="M46" s="1">
        <v>2.95</v>
      </c>
      <c r="N46" s="1">
        <v>150</v>
      </c>
      <c r="O46">
        <f t="shared" si="2"/>
        <v>0.29248046875</v>
      </c>
      <c r="P46">
        <f>MIN($O$2:O46)</f>
        <v>0.29248046875</v>
      </c>
      <c r="Q46">
        <f>A46-A26</f>
        <v>6.1700000000000728</v>
      </c>
      <c r="R46" s="12">
        <f t="shared" si="3"/>
        <v>-0.39242262709735609</v>
      </c>
    </row>
    <row r="47" spans="1:18" ht="22.5" customHeight="1" x14ac:dyDescent="0.25">
      <c r="A47" s="1">
        <v>1986.25</v>
      </c>
      <c r="B47" s="1">
        <v>300</v>
      </c>
      <c r="C47" s="1">
        <v>1986</v>
      </c>
      <c r="D47" s="1" t="s">
        <v>20</v>
      </c>
      <c r="E47" s="1" t="s">
        <v>43</v>
      </c>
      <c r="F47" s="1"/>
      <c r="G47" s="1" t="s">
        <v>40</v>
      </c>
      <c r="H47" s="1">
        <v>2048</v>
      </c>
      <c r="I47" s="1">
        <v>599</v>
      </c>
      <c r="J47" s="1"/>
      <c r="K47" s="1" t="s">
        <v>54</v>
      </c>
      <c r="L47" s="1">
        <v>256</v>
      </c>
      <c r="M47" s="1">
        <v>2.95</v>
      </c>
      <c r="N47" s="1">
        <v>150</v>
      </c>
      <c r="O47">
        <f t="shared" si="2"/>
        <v>0.29248046875</v>
      </c>
      <c r="P47">
        <f>MIN($O$2:O47)</f>
        <v>0.29248046875</v>
      </c>
      <c r="Q47">
        <f>A47-A27</f>
        <v>5.25</v>
      </c>
      <c r="R47" s="12">
        <f t="shared" si="3"/>
        <v>-0.44322420484157554</v>
      </c>
    </row>
    <row r="48" spans="1:18" ht="22.5" customHeight="1" x14ac:dyDescent="0.25">
      <c r="A48" s="1">
        <v>1986.33</v>
      </c>
      <c r="B48" s="1">
        <v>190</v>
      </c>
      <c r="C48" s="1">
        <v>1986</v>
      </c>
      <c r="D48" s="1" t="s">
        <v>34</v>
      </c>
      <c r="E48" s="1" t="s">
        <v>43</v>
      </c>
      <c r="F48" s="1"/>
      <c r="G48" s="1" t="s">
        <v>57</v>
      </c>
      <c r="H48" s="1">
        <v>3072</v>
      </c>
      <c r="I48" s="1">
        <v>568.5</v>
      </c>
      <c r="J48" s="1"/>
      <c r="K48" s="1" t="s">
        <v>58</v>
      </c>
      <c r="L48" s="1">
        <v>256</v>
      </c>
      <c r="M48" s="1">
        <v>2.95</v>
      </c>
      <c r="N48" s="1">
        <v>150</v>
      </c>
      <c r="O48">
        <f t="shared" si="2"/>
        <v>0.18505859375</v>
      </c>
      <c r="P48">
        <f>MIN($O$2:O48)</f>
        <v>0.18505859375</v>
      </c>
      <c r="Q48">
        <f>A48-A28</f>
        <v>4.75</v>
      </c>
      <c r="R48" s="12">
        <f t="shared" si="3"/>
        <v>-0.48616593020483267</v>
      </c>
    </row>
    <row r="49" spans="1:18" ht="22.5" customHeight="1" x14ac:dyDescent="0.25">
      <c r="A49" s="1">
        <v>1986.42</v>
      </c>
      <c r="B49" s="1">
        <v>190</v>
      </c>
      <c r="C49" s="1">
        <v>1986</v>
      </c>
      <c r="D49" s="1" t="s">
        <v>26</v>
      </c>
      <c r="E49" s="1" t="s">
        <v>43</v>
      </c>
      <c r="F49" s="1"/>
      <c r="G49" s="1" t="s">
        <v>57</v>
      </c>
      <c r="H49" s="1">
        <v>3072</v>
      </c>
      <c r="I49" s="1">
        <v>568.5</v>
      </c>
      <c r="J49" s="1"/>
      <c r="K49" s="1" t="s">
        <v>58</v>
      </c>
      <c r="L49" s="1">
        <v>256</v>
      </c>
      <c r="M49" s="1">
        <v>2.95</v>
      </c>
      <c r="N49" s="1">
        <v>150</v>
      </c>
      <c r="O49">
        <f t="shared" si="2"/>
        <v>0.18505859375</v>
      </c>
      <c r="P49">
        <f>MIN($O$2:O49)</f>
        <v>0.18505859375</v>
      </c>
      <c r="Q49">
        <f>A49-A29</f>
        <v>4.4200000000000728</v>
      </c>
      <c r="R49" s="12">
        <f t="shared" si="3"/>
        <v>-0.48368946773502863</v>
      </c>
    </row>
    <row r="50" spans="1:18" ht="22.5" customHeight="1" x14ac:dyDescent="0.25">
      <c r="A50" s="1">
        <v>1986.5</v>
      </c>
      <c r="B50" s="1">
        <v>190</v>
      </c>
      <c r="C50" s="1">
        <v>1986</v>
      </c>
      <c r="D50" s="1" t="s">
        <v>35</v>
      </c>
      <c r="E50" s="1" t="s">
        <v>43</v>
      </c>
      <c r="F50" s="1"/>
      <c r="G50" s="1" t="s">
        <v>57</v>
      </c>
      <c r="H50" s="1">
        <v>3072</v>
      </c>
      <c r="I50" s="1">
        <v>568.5</v>
      </c>
      <c r="J50" s="1"/>
      <c r="K50" s="1" t="s">
        <v>58</v>
      </c>
      <c r="L50" s="1">
        <v>256</v>
      </c>
      <c r="M50" s="1">
        <v>2.95</v>
      </c>
      <c r="N50" s="1">
        <v>150</v>
      </c>
      <c r="O50">
        <f t="shared" si="2"/>
        <v>0.18505859375</v>
      </c>
      <c r="P50">
        <f>MIN($O$2:O50)</f>
        <v>0.18505859375</v>
      </c>
      <c r="Q50">
        <f>A50-A30</f>
        <v>4.3299999999999272</v>
      </c>
      <c r="R50" s="12">
        <f t="shared" si="3"/>
        <v>-0.49073506272455669</v>
      </c>
    </row>
    <row r="51" spans="1:18" ht="22.5" customHeight="1" x14ac:dyDescent="0.25">
      <c r="A51" s="1">
        <v>1986.58</v>
      </c>
      <c r="B51" s="1">
        <v>190</v>
      </c>
      <c r="C51" s="1">
        <v>1986</v>
      </c>
      <c r="D51" s="1" t="s">
        <v>29</v>
      </c>
      <c r="E51" s="1" t="s">
        <v>43</v>
      </c>
      <c r="F51" s="1"/>
      <c r="G51" s="1" t="s">
        <v>57</v>
      </c>
      <c r="H51" s="1">
        <v>3072</v>
      </c>
      <c r="I51" s="1">
        <v>568.5</v>
      </c>
      <c r="J51" s="1"/>
      <c r="K51" s="1" t="s">
        <v>58</v>
      </c>
      <c r="L51" s="1">
        <v>256</v>
      </c>
      <c r="M51" s="1">
        <v>2.95</v>
      </c>
      <c r="N51" s="1">
        <v>150</v>
      </c>
      <c r="O51">
        <f t="shared" si="2"/>
        <v>0.18505859375</v>
      </c>
      <c r="P51">
        <f>MIN($O$2:O51)</f>
        <v>0.18505859375</v>
      </c>
      <c r="Q51">
        <f>A51-A31</f>
        <v>3.9099999999998545</v>
      </c>
      <c r="R51" s="12">
        <f t="shared" si="3"/>
        <v>-0.45125336113377168</v>
      </c>
    </row>
    <row r="52" spans="1:18" ht="22.5" customHeight="1" x14ac:dyDescent="0.25">
      <c r="A52" s="1">
        <v>1986.67</v>
      </c>
      <c r="B52" s="1">
        <v>190</v>
      </c>
      <c r="C52" s="1">
        <v>1986</v>
      </c>
      <c r="D52" s="1" t="s">
        <v>42</v>
      </c>
      <c r="E52" s="1" t="s">
        <v>43</v>
      </c>
      <c r="F52" s="1"/>
      <c r="G52" s="1" t="s">
        <v>57</v>
      </c>
      <c r="H52" s="1">
        <v>3072</v>
      </c>
      <c r="I52" s="1">
        <v>568.5</v>
      </c>
      <c r="J52" s="1"/>
      <c r="K52" s="1" t="s">
        <v>58</v>
      </c>
      <c r="L52" s="1">
        <v>256</v>
      </c>
      <c r="M52" s="1">
        <v>2.95</v>
      </c>
      <c r="N52" s="1">
        <v>150</v>
      </c>
      <c r="O52">
        <f t="shared" si="2"/>
        <v>0.18505859375</v>
      </c>
      <c r="P52">
        <f>MIN($O$2:O52)</f>
        <v>0.18505859375</v>
      </c>
      <c r="Q52">
        <f>A52-A32</f>
        <v>3.6700000000000728</v>
      </c>
      <c r="R52" s="12">
        <f t="shared" si="3"/>
        <v>-0.47237171151423218</v>
      </c>
    </row>
    <row r="53" spans="1:18" ht="22.5" customHeight="1" x14ac:dyDescent="0.25">
      <c r="A53" s="1">
        <v>1986.75</v>
      </c>
      <c r="B53" s="1">
        <v>190</v>
      </c>
      <c r="C53" s="1">
        <v>1986</v>
      </c>
      <c r="D53" s="1" t="s">
        <v>22</v>
      </c>
      <c r="E53" s="1" t="s">
        <v>43</v>
      </c>
      <c r="F53" s="1"/>
      <c r="G53" s="1" t="s">
        <v>57</v>
      </c>
      <c r="H53" s="1">
        <v>3072</v>
      </c>
      <c r="I53" s="1">
        <v>568.5</v>
      </c>
      <c r="J53" s="1"/>
      <c r="K53" s="1" t="s">
        <v>58</v>
      </c>
      <c r="L53" s="1">
        <v>256</v>
      </c>
      <c r="M53" s="1">
        <v>2.95</v>
      </c>
      <c r="N53" s="1">
        <v>150</v>
      </c>
      <c r="O53">
        <f t="shared" si="2"/>
        <v>0.18505859375</v>
      </c>
      <c r="P53">
        <f>MIN($O$2:O53)</f>
        <v>0.18505859375</v>
      </c>
      <c r="Q53">
        <f>A53-A33</f>
        <v>3.0799999999999272</v>
      </c>
      <c r="R53" s="12">
        <f t="shared" si="3"/>
        <v>-0.53319266651005615</v>
      </c>
    </row>
    <row r="54" spans="1:18" ht="22.5" customHeight="1" x14ac:dyDescent="0.25">
      <c r="A54" s="1">
        <v>1986.92</v>
      </c>
      <c r="B54" s="1">
        <v>190</v>
      </c>
      <c r="C54" s="1">
        <v>1986</v>
      </c>
      <c r="D54" s="1" t="s">
        <v>56</v>
      </c>
      <c r="E54" s="1" t="s">
        <v>43</v>
      </c>
      <c r="F54" s="1"/>
      <c r="G54" s="1" t="s">
        <v>57</v>
      </c>
      <c r="H54" s="1">
        <v>3072</v>
      </c>
      <c r="I54" s="1">
        <v>568.5</v>
      </c>
      <c r="J54" s="1"/>
      <c r="K54" s="1" t="s">
        <v>58</v>
      </c>
      <c r="L54" s="1">
        <v>256</v>
      </c>
      <c r="M54" s="1">
        <v>2.95</v>
      </c>
      <c r="N54" s="1">
        <v>150</v>
      </c>
      <c r="O54">
        <f t="shared" si="2"/>
        <v>0.18505859375</v>
      </c>
      <c r="P54">
        <f>MIN($O$2:O54)</f>
        <v>0.18505859375</v>
      </c>
      <c r="Q54">
        <f>A54-A34</f>
        <v>2.9200000000000728</v>
      </c>
      <c r="R54" s="12">
        <f t="shared" si="3"/>
        <v>-0.49318919008977258</v>
      </c>
    </row>
    <row r="55" spans="1:18" ht="22.5" customHeight="1" x14ac:dyDescent="0.25">
      <c r="A55" s="1">
        <v>1987</v>
      </c>
      <c r="B55" s="1">
        <v>176</v>
      </c>
      <c r="C55" s="1">
        <v>1987</v>
      </c>
      <c r="D55" s="1" t="s">
        <v>10</v>
      </c>
      <c r="E55" s="1" t="s">
        <v>43</v>
      </c>
      <c r="F55" s="1">
        <v>477</v>
      </c>
      <c r="G55" s="1" t="s">
        <v>57</v>
      </c>
      <c r="H55" s="1">
        <v>3072</v>
      </c>
      <c r="I55" s="1">
        <v>528.5</v>
      </c>
      <c r="J55" s="1"/>
      <c r="K55" s="1" t="s">
        <v>59</v>
      </c>
      <c r="L55" s="1">
        <v>256</v>
      </c>
      <c r="M55" s="1">
        <v>2.95</v>
      </c>
      <c r="N55" s="1">
        <v>150</v>
      </c>
      <c r="O55">
        <f t="shared" si="2"/>
        <v>0.17203776041666666</v>
      </c>
      <c r="P55">
        <f>MIN($O$2:O55)</f>
        <v>0.17203776041666666</v>
      </c>
      <c r="Q55">
        <f>A55-A35</f>
        <v>2.4200000000000728</v>
      </c>
      <c r="R55" s="12">
        <f t="shared" si="3"/>
        <v>-0.56635939491471965</v>
      </c>
    </row>
    <row r="56" spans="1:18" ht="22.5" customHeight="1" x14ac:dyDescent="0.25">
      <c r="A56" s="1">
        <v>1987.08</v>
      </c>
      <c r="B56" s="1">
        <v>176</v>
      </c>
      <c r="C56" s="1">
        <v>1987</v>
      </c>
      <c r="D56" s="1" t="s">
        <v>18</v>
      </c>
      <c r="E56" s="1" t="s">
        <v>43</v>
      </c>
      <c r="F56" s="1"/>
      <c r="G56" s="1" t="s">
        <v>57</v>
      </c>
      <c r="H56" s="1">
        <v>3072</v>
      </c>
      <c r="I56" s="1">
        <v>528.5</v>
      </c>
      <c r="J56" s="1"/>
      <c r="K56" s="1" t="s">
        <v>59</v>
      </c>
      <c r="L56" s="1">
        <v>256</v>
      </c>
      <c r="M56" s="1">
        <v>2.95</v>
      </c>
      <c r="N56" s="1">
        <v>150</v>
      </c>
      <c r="O56">
        <f t="shared" si="2"/>
        <v>0.17203776041666666</v>
      </c>
      <c r="P56">
        <f>MIN($O$2:O56)</f>
        <v>0.17203776041666666</v>
      </c>
      <c r="Q56">
        <f>A56-A36</f>
        <v>2.0799999999999272</v>
      </c>
      <c r="R56" s="12">
        <f t="shared" si="3"/>
        <v>-0.53851843361667417</v>
      </c>
    </row>
    <row r="57" spans="1:18" ht="22.5" customHeight="1" x14ac:dyDescent="0.25">
      <c r="A57" s="1">
        <v>1987.17</v>
      </c>
      <c r="B57" s="1">
        <v>157</v>
      </c>
      <c r="C57" s="1">
        <v>1987</v>
      </c>
      <c r="D57" s="1" t="s">
        <v>24</v>
      </c>
      <c r="E57" s="1" t="s">
        <v>43</v>
      </c>
      <c r="F57" s="1">
        <v>383</v>
      </c>
      <c r="G57" s="1" t="s">
        <v>60</v>
      </c>
      <c r="H57" s="1">
        <v>3072</v>
      </c>
      <c r="I57" s="1">
        <v>471</v>
      </c>
      <c r="J57" s="1"/>
      <c r="K57" s="1" t="s">
        <v>61</v>
      </c>
      <c r="L57" s="1">
        <v>256</v>
      </c>
      <c r="M57" s="1">
        <v>2.95</v>
      </c>
      <c r="N57" s="1">
        <v>150</v>
      </c>
      <c r="O57">
        <f t="shared" si="2"/>
        <v>0.1533203125</v>
      </c>
      <c r="P57">
        <f>MIN($O$2:O57)</f>
        <v>0.1533203125</v>
      </c>
      <c r="Q57">
        <f>A57-A37</f>
        <v>1.8400000000001455</v>
      </c>
      <c r="R57" s="12">
        <f t="shared" si="3"/>
        <v>-0.56295553116131947</v>
      </c>
    </row>
    <row r="58" spans="1:18" ht="22.5" customHeight="1" x14ac:dyDescent="0.25">
      <c r="A58" s="1">
        <v>1987.25</v>
      </c>
      <c r="B58" s="1">
        <v>154</v>
      </c>
      <c r="C58" s="1">
        <v>1987</v>
      </c>
      <c r="D58" s="1" t="s">
        <v>20</v>
      </c>
      <c r="E58" s="1" t="s">
        <v>43</v>
      </c>
      <c r="F58" s="1"/>
      <c r="G58" s="1" t="s">
        <v>57</v>
      </c>
      <c r="H58" s="1">
        <v>4096</v>
      </c>
      <c r="I58" s="1">
        <v>614.70000000000005</v>
      </c>
      <c r="J58" s="1"/>
      <c r="K58" s="1" t="s">
        <v>62</v>
      </c>
      <c r="L58" s="1">
        <v>256</v>
      </c>
      <c r="M58" s="1">
        <v>2.95</v>
      </c>
      <c r="N58" s="1">
        <v>150</v>
      </c>
      <c r="O58">
        <f t="shared" si="2"/>
        <v>0.15007324218750001</v>
      </c>
      <c r="P58">
        <f>MIN($O$2:O58)</f>
        <v>0.15007324218750001</v>
      </c>
      <c r="Q58">
        <f>A58-A38</f>
        <v>1.8299999999999272</v>
      </c>
      <c r="R58" s="12">
        <f t="shared" si="3"/>
        <v>-0.50180519107309518</v>
      </c>
    </row>
    <row r="59" spans="1:18" ht="22.5" customHeight="1" x14ac:dyDescent="0.25">
      <c r="A59" s="1">
        <v>1987.33</v>
      </c>
      <c r="B59" s="1">
        <v>154</v>
      </c>
      <c r="C59" s="1">
        <v>1987</v>
      </c>
      <c r="D59" s="1" t="s">
        <v>34</v>
      </c>
      <c r="E59" s="1" t="s">
        <v>43</v>
      </c>
      <c r="F59" s="1"/>
      <c r="G59" s="1" t="s">
        <v>57</v>
      </c>
      <c r="H59" s="1">
        <v>4096</v>
      </c>
      <c r="I59" s="1">
        <v>614.70000000000005</v>
      </c>
      <c r="J59" s="1"/>
      <c r="K59" s="1" t="s">
        <v>62</v>
      </c>
      <c r="L59" s="1">
        <v>256</v>
      </c>
      <c r="M59" s="1">
        <v>2.95</v>
      </c>
      <c r="N59" s="1">
        <v>150</v>
      </c>
      <c r="O59">
        <f t="shared" si="2"/>
        <v>0.15007324218750001</v>
      </c>
      <c r="P59">
        <f>MIN($O$2:O59)</f>
        <v>0.15007324218750001</v>
      </c>
      <c r="Q59">
        <f>A59-A39</f>
        <v>1.8299999999999272</v>
      </c>
      <c r="R59" s="12">
        <f t="shared" si="3"/>
        <v>-0.42270793120506234</v>
      </c>
    </row>
    <row r="60" spans="1:18" ht="22.5" customHeight="1" x14ac:dyDescent="0.25">
      <c r="A60" s="1">
        <v>1987.42</v>
      </c>
      <c r="B60" s="1">
        <v>154</v>
      </c>
      <c r="C60" s="1">
        <v>1987</v>
      </c>
      <c r="D60" s="1" t="s">
        <v>26</v>
      </c>
      <c r="E60" s="1" t="s">
        <v>43</v>
      </c>
      <c r="F60" s="1"/>
      <c r="G60" s="1" t="s">
        <v>57</v>
      </c>
      <c r="H60" s="1">
        <v>4096</v>
      </c>
      <c r="I60" s="1">
        <v>614.70000000000005</v>
      </c>
      <c r="J60" s="1"/>
      <c r="K60" s="1" t="s">
        <v>62</v>
      </c>
      <c r="L60" s="1">
        <v>256</v>
      </c>
      <c r="M60" s="1">
        <v>2.95</v>
      </c>
      <c r="N60" s="1">
        <v>150</v>
      </c>
      <c r="O60">
        <f t="shared" si="2"/>
        <v>0.15007324218750001</v>
      </c>
      <c r="P60">
        <f>MIN($O$2:O60)</f>
        <v>0.15007324218750001</v>
      </c>
      <c r="Q60">
        <f>A60-A40</f>
        <v>1.8400000000001455</v>
      </c>
      <c r="R60" s="12">
        <f t="shared" si="3"/>
        <v>-0.36017225856838297</v>
      </c>
    </row>
    <row r="61" spans="1:18" ht="22.5" customHeight="1" x14ac:dyDescent="0.25">
      <c r="A61" s="1">
        <v>1987.5</v>
      </c>
      <c r="B61" s="1">
        <v>154</v>
      </c>
      <c r="C61" s="1">
        <v>1987</v>
      </c>
      <c r="D61" s="1" t="s">
        <v>35</v>
      </c>
      <c r="E61" s="1" t="s">
        <v>43</v>
      </c>
      <c r="F61" s="1"/>
      <c r="G61" s="1" t="s">
        <v>57</v>
      </c>
      <c r="H61" s="1">
        <v>4096</v>
      </c>
      <c r="I61" s="1">
        <v>614.70000000000005</v>
      </c>
      <c r="J61" s="1"/>
      <c r="K61" s="1" t="s">
        <v>62</v>
      </c>
      <c r="L61" s="1">
        <v>256</v>
      </c>
      <c r="M61" s="1">
        <v>2.95</v>
      </c>
      <c r="N61" s="1">
        <v>150</v>
      </c>
      <c r="O61">
        <f t="shared" si="2"/>
        <v>0.15007324218750001</v>
      </c>
      <c r="P61">
        <f>MIN($O$2:O61)</f>
        <v>0.15007324218750001</v>
      </c>
      <c r="Q61">
        <f>A61-A41</f>
        <v>1.8299999999999272</v>
      </c>
      <c r="R61" s="12">
        <f t="shared" si="3"/>
        <v>-0.30554703125330773</v>
      </c>
    </row>
    <row r="62" spans="1:18" ht="22.5" customHeight="1" x14ac:dyDescent="0.25">
      <c r="A62" s="1">
        <v>1987.58</v>
      </c>
      <c r="B62" s="1">
        <v>154</v>
      </c>
      <c r="C62" s="1">
        <v>1987</v>
      </c>
      <c r="D62" s="1" t="s">
        <v>29</v>
      </c>
      <c r="E62" s="1" t="s">
        <v>43</v>
      </c>
      <c r="F62" s="1"/>
      <c r="G62" s="1" t="s">
        <v>57</v>
      </c>
      <c r="H62" s="1">
        <v>4096</v>
      </c>
      <c r="I62" s="1">
        <v>614.70000000000005</v>
      </c>
      <c r="J62" s="1"/>
      <c r="K62" s="1" t="s">
        <v>62</v>
      </c>
      <c r="L62" s="1">
        <v>256</v>
      </c>
      <c r="M62" s="1">
        <v>2.95</v>
      </c>
      <c r="N62" s="1">
        <v>150</v>
      </c>
      <c r="O62">
        <f t="shared" si="2"/>
        <v>0.15007324218750001</v>
      </c>
      <c r="P62">
        <f>MIN($O$2:O62)</f>
        <v>0.15007324218750001</v>
      </c>
      <c r="Q62">
        <f>A62-A42</f>
        <v>1.75</v>
      </c>
      <c r="R62" s="12">
        <f t="shared" si="3"/>
        <v>-0.31702681241160269</v>
      </c>
    </row>
    <row r="63" spans="1:18" ht="22.5" customHeight="1" x14ac:dyDescent="0.25">
      <c r="A63" s="1">
        <v>1987.67</v>
      </c>
      <c r="B63" s="1">
        <v>163</v>
      </c>
      <c r="C63" s="1">
        <v>1987</v>
      </c>
      <c r="D63" s="1" t="s">
        <v>42</v>
      </c>
      <c r="E63" s="1" t="s">
        <v>43</v>
      </c>
      <c r="F63" s="1"/>
      <c r="G63" s="1" t="s">
        <v>57</v>
      </c>
      <c r="H63" s="1">
        <v>3072</v>
      </c>
      <c r="I63" s="1">
        <v>488.47</v>
      </c>
      <c r="J63" s="1"/>
      <c r="K63" s="1" t="s">
        <v>63</v>
      </c>
      <c r="L63" s="1">
        <v>256</v>
      </c>
      <c r="M63" s="1">
        <v>2.95</v>
      </c>
      <c r="N63" s="1">
        <v>150</v>
      </c>
      <c r="O63">
        <f t="shared" si="2"/>
        <v>0.15900716145833335</v>
      </c>
      <c r="P63">
        <f>MIN($O$2:O63)</f>
        <v>0.15007324218750001</v>
      </c>
      <c r="Q63">
        <f>A63-A43</f>
        <v>1.75</v>
      </c>
      <c r="R63" s="12">
        <f t="shared" si="3"/>
        <v>-0.31702681241160269</v>
      </c>
    </row>
    <row r="64" spans="1:18" ht="22.5" customHeight="1" x14ac:dyDescent="0.25">
      <c r="A64" s="1">
        <v>1987.75</v>
      </c>
      <c r="B64" s="1">
        <v>133</v>
      </c>
      <c r="C64" s="1">
        <v>1987</v>
      </c>
      <c r="D64" s="1" t="s">
        <v>22</v>
      </c>
      <c r="E64" s="1" t="s">
        <v>43</v>
      </c>
      <c r="F64" s="1">
        <v>322</v>
      </c>
      <c r="G64" s="1" t="s">
        <v>45</v>
      </c>
      <c r="H64" s="1">
        <v>3072</v>
      </c>
      <c r="I64" s="1">
        <v>399</v>
      </c>
      <c r="J64" s="1"/>
      <c r="K64" s="1" t="s">
        <v>64</v>
      </c>
      <c r="L64" s="1">
        <v>256</v>
      </c>
      <c r="M64" s="1">
        <v>2.95</v>
      </c>
      <c r="N64" s="1">
        <v>150</v>
      </c>
      <c r="O64">
        <f t="shared" si="2"/>
        <v>0.1298828125</v>
      </c>
      <c r="P64">
        <f>MIN($O$2:O64)</f>
        <v>0.1298828125</v>
      </c>
      <c r="Q64">
        <f>A64-A44</f>
        <v>1.75</v>
      </c>
      <c r="R64" s="12">
        <f t="shared" si="3"/>
        <v>-0.37115210987015812</v>
      </c>
    </row>
    <row r="65" spans="1:18" ht="22.5" customHeight="1" x14ac:dyDescent="0.25">
      <c r="A65" s="1">
        <v>1987.83</v>
      </c>
      <c r="B65" s="1">
        <v>163</v>
      </c>
      <c r="C65" s="1">
        <v>1987</v>
      </c>
      <c r="D65" s="1" t="s">
        <v>55</v>
      </c>
      <c r="E65" s="1" t="s">
        <v>43</v>
      </c>
      <c r="F65" s="1"/>
      <c r="G65" s="1" t="s">
        <v>57</v>
      </c>
      <c r="H65" s="1">
        <v>3072</v>
      </c>
      <c r="I65" s="1">
        <v>488.47</v>
      </c>
      <c r="J65" s="1"/>
      <c r="K65" s="1" t="s">
        <v>63</v>
      </c>
      <c r="L65" s="1">
        <v>256</v>
      </c>
      <c r="M65" s="1">
        <v>2.95</v>
      </c>
      <c r="N65" s="1">
        <v>150</v>
      </c>
      <c r="O65">
        <f t="shared" si="2"/>
        <v>0.15900716145833335</v>
      </c>
      <c r="P65">
        <f>MIN($O$2:O65)</f>
        <v>0.1298828125</v>
      </c>
      <c r="Q65">
        <f>A65-A45</f>
        <v>1.75</v>
      </c>
      <c r="R65" s="12">
        <f t="shared" si="3"/>
        <v>-0.37115210987015812</v>
      </c>
    </row>
    <row r="66" spans="1:18" ht="22.5" customHeight="1" x14ac:dyDescent="0.25">
      <c r="A66" s="1">
        <v>1987.92</v>
      </c>
      <c r="B66" s="1">
        <v>163</v>
      </c>
      <c r="C66" s="1">
        <v>1987</v>
      </c>
      <c r="D66" s="1" t="s">
        <v>56</v>
      </c>
      <c r="E66" s="1" t="s">
        <v>43</v>
      </c>
      <c r="F66" s="1"/>
      <c r="G66" s="1" t="s">
        <v>57</v>
      </c>
      <c r="H66" s="1">
        <v>3072</v>
      </c>
      <c r="I66" s="1">
        <v>488.47</v>
      </c>
      <c r="J66" s="1"/>
      <c r="K66" s="1" t="s">
        <v>63</v>
      </c>
      <c r="L66" s="1">
        <v>256</v>
      </c>
      <c r="M66" s="1">
        <v>2.95</v>
      </c>
      <c r="N66" s="1">
        <v>150</v>
      </c>
      <c r="O66">
        <f t="shared" si="2"/>
        <v>0.15900716145833335</v>
      </c>
      <c r="P66">
        <f>MIN($O$2:O66)</f>
        <v>0.1298828125</v>
      </c>
      <c r="Q66">
        <f>A66-A46</f>
        <v>1.75</v>
      </c>
      <c r="R66" s="12">
        <f t="shared" si="3"/>
        <v>-0.37115210987015812</v>
      </c>
    </row>
    <row r="67" spans="1:18" ht="22.5" customHeight="1" x14ac:dyDescent="0.25">
      <c r="A67" s="1">
        <v>1988</v>
      </c>
      <c r="B67" s="1">
        <v>163</v>
      </c>
      <c r="C67" s="1">
        <v>1988</v>
      </c>
      <c r="D67" s="1" t="s">
        <v>10</v>
      </c>
      <c r="E67" s="1" t="s">
        <v>43</v>
      </c>
      <c r="F67" s="1"/>
      <c r="G67" s="1" t="s">
        <v>57</v>
      </c>
      <c r="H67" s="1">
        <v>3072</v>
      </c>
      <c r="I67" s="1">
        <v>488.47</v>
      </c>
      <c r="J67" s="1"/>
      <c r="K67" s="1" t="s">
        <v>63</v>
      </c>
      <c r="L67" s="1">
        <v>256</v>
      </c>
      <c r="M67" s="1">
        <v>2.95</v>
      </c>
      <c r="N67" s="1">
        <v>150</v>
      </c>
      <c r="O67">
        <f t="shared" si="2"/>
        <v>0.15900716145833335</v>
      </c>
      <c r="P67">
        <f>MIN($O$2:O67)</f>
        <v>0.1298828125</v>
      </c>
      <c r="Q67">
        <f>A67-A47</f>
        <v>1.75</v>
      </c>
      <c r="R67" s="12">
        <f t="shared" si="3"/>
        <v>-0.37115210987015812</v>
      </c>
    </row>
    <row r="68" spans="1:18" ht="22.5" customHeight="1" x14ac:dyDescent="0.25">
      <c r="A68" s="1">
        <v>1988.08</v>
      </c>
      <c r="B68" s="1">
        <v>182</v>
      </c>
      <c r="C68" s="1">
        <v>1988</v>
      </c>
      <c r="D68" s="1" t="s">
        <v>18</v>
      </c>
      <c r="E68" s="1" t="s">
        <v>43</v>
      </c>
      <c r="F68" s="1"/>
      <c r="G68" s="1" t="s">
        <v>57</v>
      </c>
      <c r="H68" s="1">
        <v>3072</v>
      </c>
      <c r="I68" s="1">
        <v>546.82000000000005</v>
      </c>
      <c r="J68" s="1"/>
      <c r="K68" s="1" t="s">
        <v>65</v>
      </c>
      <c r="L68" s="1">
        <v>256</v>
      </c>
      <c r="M68" s="1">
        <v>3.49</v>
      </c>
      <c r="N68" s="1">
        <v>150</v>
      </c>
      <c r="O68">
        <f t="shared" si="2"/>
        <v>0.17800130208333334</v>
      </c>
      <c r="P68">
        <f>MIN($O$2:O68)</f>
        <v>0.1298828125</v>
      </c>
      <c r="Q68">
        <f>A68-A48</f>
        <v>1.75</v>
      </c>
      <c r="R68" s="12">
        <f t="shared" si="3"/>
        <v>-0.18315711690713454</v>
      </c>
    </row>
    <row r="69" spans="1:18" ht="22.5" customHeight="1" x14ac:dyDescent="0.25">
      <c r="A69" s="1">
        <v>1988.17</v>
      </c>
      <c r="B69" s="1">
        <v>199</v>
      </c>
      <c r="C69" s="1">
        <v>1988</v>
      </c>
      <c r="D69" s="1" t="s">
        <v>24</v>
      </c>
      <c r="E69" s="1" t="s">
        <v>43</v>
      </c>
      <c r="F69" s="1"/>
      <c r="G69" s="1" t="s">
        <v>57</v>
      </c>
      <c r="H69" s="1">
        <v>3072</v>
      </c>
      <c r="I69" s="1">
        <v>596.5</v>
      </c>
      <c r="J69" s="1"/>
      <c r="K69" s="1" t="s">
        <v>66</v>
      </c>
      <c r="L69" s="1">
        <v>256</v>
      </c>
      <c r="M69" s="1">
        <v>3.95</v>
      </c>
      <c r="N69" s="1">
        <v>150</v>
      </c>
      <c r="O69">
        <f t="shared" si="2"/>
        <v>0.19417317708333334</v>
      </c>
      <c r="P69">
        <f>MIN($O$2:O69)</f>
        <v>0.1298828125</v>
      </c>
      <c r="Q69">
        <f>A69-A49</f>
        <v>1.75</v>
      </c>
      <c r="R69" s="12">
        <f t="shared" si="3"/>
        <v>-0.18315711690713454</v>
      </c>
    </row>
    <row r="70" spans="1:18" ht="22.5" customHeight="1" x14ac:dyDescent="0.25">
      <c r="A70" s="1">
        <v>1988.33</v>
      </c>
      <c r="B70" s="1">
        <v>199</v>
      </c>
      <c r="C70" s="1">
        <v>1988</v>
      </c>
      <c r="D70" s="1" t="s">
        <v>34</v>
      </c>
      <c r="E70" s="1" t="s">
        <v>43</v>
      </c>
      <c r="F70" s="1"/>
      <c r="G70" s="1" t="s">
        <v>57</v>
      </c>
      <c r="H70" s="1">
        <v>3072</v>
      </c>
      <c r="I70" s="1">
        <v>596.5</v>
      </c>
      <c r="J70" s="1"/>
      <c r="K70" s="1" t="s">
        <v>66</v>
      </c>
      <c r="L70" s="1">
        <v>256</v>
      </c>
      <c r="M70" s="1">
        <v>3.95</v>
      </c>
      <c r="N70" s="1">
        <v>150</v>
      </c>
      <c r="O70">
        <f t="shared" si="2"/>
        <v>0.19417317708333334</v>
      </c>
      <c r="P70">
        <f>MIN($O$2:O70)</f>
        <v>0.1298828125</v>
      </c>
      <c r="Q70">
        <f>A70-A50</f>
        <v>1.8299999999999272</v>
      </c>
      <c r="R70" s="12">
        <f t="shared" si="3"/>
        <v>-0.17590084634635605</v>
      </c>
    </row>
    <row r="71" spans="1:18" ht="22.5" customHeight="1" x14ac:dyDescent="0.25">
      <c r="A71" s="1">
        <v>1988.42</v>
      </c>
      <c r="B71" s="1">
        <v>199</v>
      </c>
      <c r="C71" s="1">
        <v>1988</v>
      </c>
      <c r="D71" s="1" t="s">
        <v>26</v>
      </c>
      <c r="E71" s="1" t="s">
        <v>43</v>
      </c>
      <c r="F71" s="1"/>
      <c r="G71" s="1" t="s">
        <v>57</v>
      </c>
      <c r="H71" s="1">
        <v>3072</v>
      </c>
      <c r="I71" s="1">
        <v>596.5</v>
      </c>
      <c r="J71" s="1"/>
      <c r="K71" s="1" t="s">
        <v>66</v>
      </c>
      <c r="L71" s="1">
        <v>256</v>
      </c>
      <c r="M71" s="1">
        <v>3.95</v>
      </c>
      <c r="N71" s="1">
        <v>150</v>
      </c>
      <c r="O71">
        <f t="shared" si="2"/>
        <v>0.19417317708333334</v>
      </c>
      <c r="P71">
        <f>MIN($O$2:O71)</f>
        <v>0.1298828125</v>
      </c>
      <c r="Q71">
        <f>A71-A51</f>
        <v>1.8400000000001455</v>
      </c>
      <c r="R71" s="12">
        <f t="shared" si="3"/>
        <v>-0.17503390224320137</v>
      </c>
    </row>
    <row r="72" spans="1:18" ht="22.5" customHeight="1" x14ac:dyDescent="0.25">
      <c r="A72" s="1">
        <v>1988.5</v>
      </c>
      <c r="B72" s="1">
        <v>505</v>
      </c>
      <c r="C72" s="1">
        <v>1988</v>
      </c>
      <c r="D72" s="1" t="s">
        <v>35</v>
      </c>
      <c r="E72" s="1" t="s">
        <v>43</v>
      </c>
      <c r="F72" s="1"/>
      <c r="G72" s="1" t="s">
        <v>57</v>
      </c>
      <c r="H72" s="1">
        <v>3072</v>
      </c>
      <c r="I72" s="1">
        <v>1514.5</v>
      </c>
      <c r="J72" s="1"/>
      <c r="K72" s="1" t="s">
        <v>67</v>
      </c>
      <c r="L72" s="1">
        <v>256</v>
      </c>
      <c r="M72" s="1">
        <v>12.45</v>
      </c>
      <c r="N72" s="1">
        <v>150</v>
      </c>
      <c r="O72">
        <f t="shared" si="2"/>
        <v>0.49300130208333331</v>
      </c>
      <c r="P72">
        <f>MIN($O$2:O72)</f>
        <v>0.1298828125</v>
      </c>
      <c r="Q72">
        <f>A72-A52</f>
        <v>1.8299999999999272</v>
      </c>
      <c r="R72" s="12">
        <f t="shared" si="3"/>
        <v>-0.17590084634635605</v>
      </c>
    </row>
    <row r="73" spans="1:18" ht="22.5" customHeight="1" x14ac:dyDescent="0.25">
      <c r="A73" s="1">
        <v>1988.58</v>
      </c>
      <c r="B73" s="1">
        <v>505</v>
      </c>
      <c r="C73" s="1">
        <v>1988</v>
      </c>
      <c r="D73" s="1" t="s">
        <v>29</v>
      </c>
      <c r="E73" s="1" t="s">
        <v>43</v>
      </c>
      <c r="F73" s="1"/>
      <c r="G73" s="1" t="s">
        <v>57</v>
      </c>
      <c r="H73" s="1">
        <v>3072</v>
      </c>
      <c r="I73" s="1">
        <v>1514.5</v>
      </c>
      <c r="J73" s="1"/>
      <c r="K73" s="1" t="s">
        <v>67</v>
      </c>
      <c r="L73" s="1">
        <v>256</v>
      </c>
      <c r="M73" s="1">
        <v>12.45</v>
      </c>
      <c r="N73" s="1">
        <v>150</v>
      </c>
      <c r="O73">
        <f t="shared" ref="O73:O136" si="4">I73/H73</f>
        <v>0.49300130208333331</v>
      </c>
      <c r="P73">
        <f>MIN($O$2:O73)</f>
        <v>0.1298828125</v>
      </c>
      <c r="Q73">
        <f>A73-A53</f>
        <v>1.8299999999999272</v>
      </c>
      <c r="R73" s="12">
        <f t="shared" si="3"/>
        <v>-0.17590084634635605</v>
      </c>
    </row>
    <row r="74" spans="1:18" ht="22.5" customHeight="1" x14ac:dyDescent="0.25">
      <c r="A74" s="1">
        <v>1988.67</v>
      </c>
      <c r="B74" s="1">
        <v>505</v>
      </c>
      <c r="C74" s="1">
        <v>1988</v>
      </c>
      <c r="D74" s="1" t="s">
        <v>42</v>
      </c>
      <c r="E74" s="1" t="s">
        <v>43</v>
      </c>
      <c r="F74" s="1"/>
      <c r="G74" s="1" t="s">
        <v>57</v>
      </c>
      <c r="H74" s="1">
        <v>3072</v>
      </c>
      <c r="I74" s="1">
        <v>1514.5</v>
      </c>
      <c r="J74" s="1"/>
      <c r="K74" s="1" t="s">
        <v>67</v>
      </c>
      <c r="L74" s="1">
        <v>256</v>
      </c>
      <c r="M74" s="1">
        <v>12.45</v>
      </c>
      <c r="N74" s="1">
        <v>150</v>
      </c>
      <c r="O74">
        <f t="shared" si="4"/>
        <v>0.49300130208333331</v>
      </c>
      <c r="P74">
        <f>MIN($O$2:O74)</f>
        <v>0.1298828125</v>
      </c>
      <c r="Q74">
        <f>A74-A54</f>
        <v>1.75</v>
      </c>
      <c r="R74" s="12">
        <f t="shared" si="3"/>
        <v>-0.18315711690713454</v>
      </c>
    </row>
    <row r="75" spans="1:18" ht="22.5" customHeight="1" x14ac:dyDescent="0.25">
      <c r="A75" s="1">
        <v>1988.75</v>
      </c>
      <c r="B75" s="1">
        <v>505</v>
      </c>
      <c r="C75" s="1">
        <v>1988</v>
      </c>
      <c r="D75" s="1" t="s">
        <v>22</v>
      </c>
      <c r="E75" s="1" t="s">
        <v>43</v>
      </c>
      <c r="F75" s="1"/>
      <c r="G75" s="1" t="s">
        <v>57</v>
      </c>
      <c r="H75" s="1">
        <v>3072</v>
      </c>
      <c r="I75" s="1">
        <v>1514.5</v>
      </c>
      <c r="J75" s="1"/>
      <c r="K75" s="1" t="s">
        <v>67</v>
      </c>
      <c r="L75" s="1">
        <v>256</v>
      </c>
      <c r="M75" s="1">
        <v>12.45</v>
      </c>
      <c r="N75" s="1">
        <v>150</v>
      </c>
      <c r="O75">
        <f t="shared" si="4"/>
        <v>0.49300130208333331</v>
      </c>
      <c r="P75">
        <f>MIN($O$2:O75)</f>
        <v>0.1298828125</v>
      </c>
      <c r="Q75">
        <f>A75-A55</f>
        <v>1.75</v>
      </c>
      <c r="R75" s="12">
        <f t="shared" si="3"/>
        <v>-0.14838261890289028</v>
      </c>
    </row>
    <row r="76" spans="1:18" ht="22.5" customHeight="1" x14ac:dyDescent="0.25">
      <c r="A76" s="1">
        <v>1988.83</v>
      </c>
      <c r="B76" s="1">
        <v>505</v>
      </c>
      <c r="C76" s="1">
        <v>1988</v>
      </c>
      <c r="D76" s="1" t="s">
        <v>55</v>
      </c>
      <c r="E76" s="1" t="s">
        <v>43</v>
      </c>
      <c r="F76" s="1"/>
      <c r="G76" s="1" t="s">
        <v>57</v>
      </c>
      <c r="H76" s="1">
        <v>3072</v>
      </c>
      <c r="I76" s="1">
        <v>1514.5</v>
      </c>
      <c r="J76" s="1"/>
      <c r="K76" s="1" t="s">
        <v>67</v>
      </c>
      <c r="L76" s="1">
        <v>256</v>
      </c>
      <c r="M76" s="1">
        <v>12.45</v>
      </c>
      <c r="N76" s="1">
        <v>150</v>
      </c>
      <c r="O76">
        <f t="shared" si="4"/>
        <v>0.49300130208333331</v>
      </c>
      <c r="P76">
        <f>MIN($O$2:O76)</f>
        <v>0.1298828125</v>
      </c>
      <c r="Q76">
        <f>A76-A56</f>
        <v>1.75</v>
      </c>
      <c r="R76" s="12">
        <f t="shared" si="3"/>
        <v>-0.14838261890289028</v>
      </c>
    </row>
    <row r="77" spans="1:18" ht="22.5" customHeight="1" x14ac:dyDescent="0.25">
      <c r="A77" s="1">
        <v>1988.92</v>
      </c>
      <c r="B77" s="1">
        <v>505</v>
      </c>
      <c r="C77" s="1">
        <v>1989</v>
      </c>
      <c r="D77" s="1" t="s">
        <v>56</v>
      </c>
      <c r="E77" s="1" t="s">
        <v>43</v>
      </c>
      <c r="F77" s="1"/>
      <c r="G77" s="1" t="s">
        <v>57</v>
      </c>
      <c r="H77" s="1">
        <v>3072</v>
      </c>
      <c r="I77" s="1">
        <v>1514.5</v>
      </c>
      <c r="J77" s="1"/>
      <c r="K77" s="1" t="s">
        <v>67</v>
      </c>
      <c r="L77" s="1">
        <v>256</v>
      </c>
      <c r="M77" s="1">
        <v>12.45</v>
      </c>
      <c r="N77" s="1">
        <v>150</v>
      </c>
      <c r="O77">
        <f t="shared" si="4"/>
        <v>0.49300130208333331</v>
      </c>
      <c r="P77">
        <f>MIN($O$2:O77)</f>
        <v>0.1298828125</v>
      </c>
      <c r="Q77">
        <f>A77-A57</f>
        <v>1.75</v>
      </c>
      <c r="R77" s="12">
        <f t="shared" si="3"/>
        <v>-9.0443445705659542E-2</v>
      </c>
    </row>
    <row r="78" spans="1:18" ht="22.5" customHeight="1" x14ac:dyDescent="0.25">
      <c r="A78" s="1">
        <v>1989</v>
      </c>
      <c r="B78" s="1">
        <v>505</v>
      </c>
      <c r="C78" s="1">
        <v>1989</v>
      </c>
      <c r="D78" s="1" t="s">
        <v>10</v>
      </c>
      <c r="E78" s="1" t="s">
        <v>43</v>
      </c>
      <c r="F78" s="1"/>
      <c r="G78" s="1" t="s">
        <v>57</v>
      </c>
      <c r="H78" s="1">
        <v>3072</v>
      </c>
      <c r="I78" s="1">
        <v>1514.5</v>
      </c>
      <c r="J78" s="1"/>
      <c r="K78" s="1" t="s">
        <v>67</v>
      </c>
      <c r="L78" s="1">
        <v>256</v>
      </c>
      <c r="M78" s="1">
        <v>12.45</v>
      </c>
      <c r="N78" s="1">
        <v>150</v>
      </c>
      <c r="O78">
        <f t="shared" si="4"/>
        <v>0.49300130208333331</v>
      </c>
      <c r="P78">
        <f>MIN($O$2:O78)</f>
        <v>0.1298828125</v>
      </c>
      <c r="Q78">
        <f>A78-A58</f>
        <v>1.75</v>
      </c>
      <c r="R78" s="12">
        <f t="shared" si="3"/>
        <v>-7.9249520247894001E-2</v>
      </c>
    </row>
    <row r="79" spans="1:18" ht="22.5" customHeight="1" x14ac:dyDescent="0.25">
      <c r="A79" s="1">
        <v>1989.08</v>
      </c>
      <c r="B79" s="1">
        <v>505</v>
      </c>
      <c r="C79" s="1">
        <v>1989</v>
      </c>
      <c r="D79" s="1" t="s">
        <v>18</v>
      </c>
      <c r="E79" s="1" t="s">
        <v>43</v>
      </c>
      <c r="F79" s="1"/>
      <c r="G79" s="1" t="s">
        <v>57</v>
      </c>
      <c r="H79" s="1">
        <v>3072</v>
      </c>
      <c r="I79" s="1">
        <v>1514.5</v>
      </c>
      <c r="J79" s="1"/>
      <c r="K79" s="1" t="s">
        <v>67</v>
      </c>
      <c r="L79" s="1">
        <v>256</v>
      </c>
      <c r="M79" s="1">
        <v>12.45</v>
      </c>
      <c r="N79" s="1">
        <v>150</v>
      </c>
      <c r="O79">
        <f t="shared" si="4"/>
        <v>0.49300130208333331</v>
      </c>
      <c r="P79">
        <f>MIN($O$2:O79)</f>
        <v>0.1298828125</v>
      </c>
      <c r="Q79">
        <f>A79-A59</f>
        <v>1.75</v>
      </c>
      <c r="R79" s="12">
        <f t="shared" si="3"/>
        <v>-7.9249520247894001E-2</v>
      </c>
    </row>
    <row r="80" spans="1:18" ht="22.5" customHeight="1" x14ac:dyDescent="0.25">
      <c r="A80" s="1">
        <v>1989.17</v>
      </c>
      <c r="B80" s="1">
        <v>505</v>
      </c>
      <c r="C80" s="1">
        <v>1989</v>
      </c>
      <c r="D80" s="1" t="s">
        <v>24</v>
      </c>
      <c r="E80" s="1" t="s">
        <v>43</v>
      </c>
      <c r="F80" s="1"/>
      <c r="G80" s="1" t="s">
        <v>57</v>
      </c>
      <c r="H80" s="1">
        <v>3072</v>
      </c>
      <c r="I80" s="1">
        <v>1514.5</v>
      </c>
      <c r="J80" s="1"/>
      <c r="K80" s="1" t="s">
        <v>67</v>
      </c>
      <c r="L80" s="1">
        <v>256</v>
      </c>
      <c r="M80" s="1">
        <v>12.45</v>
      </c>
      <c r="N80" s="1">
        <v>150</v>
      </c>
      <c r="O80">
        <f t="shared" si="4"/>
        <v>0.49300130208333331</v>
      </c>
      <c r="P80">
        <f>MIN($O$2:O80)</f>
        <v>0.1298828125</v>
      </c>
      <c r="Q80">
        <f>A80-A60</f>
        <v>1.75</v>
      </c>
      <c r="R80" s="12">
        <f t="shared" si="3"/>
        <v>-7.9249520247894001E-2</v>
      </c>
    </row>
    <row r="81" spans="1:18" ht="22.5" customHeight="1" x14ac:dyDescent="0.25">
      <c r="A81" s="1">
        <v>1989.25</v>
      </c>
      <c r="B81" s="1">
        <v>505</v>
      </c>
      <c r="C81" s="1">
        <v>1989</v>
      </c>
      <c r="D81" s="1" t="s">
        <v>20</v>
      </c>
      <c r="E81" s="1" t="s">
        <v>43</v>
      </c>
      <c r="F81" s="1"/>
      <c r="G81" s="1" t="s">
        <v>57</v>
      </c>
      <c r="H81" s="1">
        <v>3072</v>
      </c>
      <c r="I81" s="1">
        <v>1514.5</v>
      </c>
      <c r="J81" s="1"/>
      <c r="K81" s="1" t="s">
        <v>67</v>
      </c>
      <c r="L81" s="1">
        <v>256</v>
      </c>
      <c r="M81" s="1">
        <v>12.45</v>
      </c>
      <c r="N81" s="1">
        <v>150</v>
      </c>
      <c r="O81">
        <f t="shared" si="4"/>
        <v>0.49300130208333331</v>
      </c>
      <c r="P81">
        <f>MIN($O$2:O81)</f>
        <v>0.1298828125</v>
      </c>
      <c r="Q81">
        <f>A81-A61</f>
        <v>1.75</v>
      </c>
      <c r="R81" s="12">
        <f t="shared" si="3"/>
        <v>-7.9249520247894001E-2</v>
      </c>
    </row>
    <row r="82" spans="1:18" ht="22.5" customHeight="1" x14ac:dyDescent="0.25">
      <c r="A82" s="1">
        <v>1989.42</v>
      </c>
      <c r="B82" s="1">
        <v>344</v>
      </c>
      <c r="C82" s="1">
        <v>1989</v>
      </c>
      <c r="D82" s="1" t="s">
        <v>26</v>
      </c>
      <c r="E82" s="1" t="s">
        <v>43</v>
      </c>
      <c r="F82" s="1"/>
      <c r="G82" s="1" t="s">
        <v>57</v>
      </c>
      <c r="H82" s="1">
        <v>3072</v>
      </c>
      <c r="I82" s="1">
        <v>1032.82</v>
      </c>
      <c r="J82" s="1"/>
      <c r="K82" s="1" t="s">
        <v>68</v>
      </c>
      <c r="L82" s="1">
        <v>1024</v>
      </c>
      <c r="M82" s="1">
        <v>24.95</v>
      </c>
      <c r="N82" s="1">
        <v>120</v>
      </c>
      <c r="O82">
        <f t="shared" si="4"/>
        <v>0.33620442708333331</v>
      </c>
      <c r="P82">
        <f>MIN($O$2:O82)</f>
        <v>0.1298828125</v>
      </c>
      <c r="Q82">
        <f>A82-A62</f>
        <v>1.8400000000001455</v>
      </c>
      <c r="R82" s="12">
        <f t="shared" si="3"/>
        <v>-7.552349143052639E-2</v>
      </c>
    </row>
    <row r="83" spans="1:18" ht="22.5" customHeight="1" x14ac:dyDescent="0.25">
      <c r="A83" s="1">
        <v>1989.5</v>
      </c>
      <c r="B83" s="1">
        <v>197</v>
      </c>
      <c r="C83" s="1">
        <v>1989</v>
      </c>
      <c r="D83" s="1" t="s">
        <v>35</v>
      </c>
      <c r="E83" s="1" t="s">
        <v>43</v>
      </c>
      <c r="F83" s="1">
        <v>316</v>
      </c>
      <c r="G83" s="1" t="s">
        <v>69</v>
      </c>
      <c r="H83" s="1">
        <v>4096</v>
      </c>
      <c r="I83" s="1">
        <v>789</v>
      </c>
      <c r="J83" s="1"/>
      <c r="K83" s="1" t="s">
        <v>70</v>
      </c>
      <c r="L83" s="1">
        <v>1024</v>
      </c>
      <c r="M83" s="1">
        <v>19.95</v>
      </c>
      <c r="N83" s="1">
        <v>120</v>
      </c>
      <c r="O83">
        <f t="shared" si="4"/>
        <v>0.192626953125</v>
      </c>
      <c r="P83">
        <f>MIN($O$2:O83)</f>
        <v>0.1298828125</v>
      </c>
      <c r="Q83">
        <f>A83-A63</f>
        <v>1.8299999999999272</v>
      </c>
      <c r="R83" s="12">
        <f t="shared" si="3"/>
        <v>-7.5920111009871172E-2</v>
      </c>
    </row>
    <row r="84" spans="1:18" ht="22.5" customHeight="1" x14ac:dyDescent="0.25">
      <c r="A84" s="1">
        <v>1989.58</v>
      </c>
      <c r="B84" s="1">
        <v>188</v>
      </c>
      <c r="C84" s="1">
        <v>1989</v>
      </c>
      <c r="D84" s="1" t="s">
        <v>29</v>
      </c>
      <c r="E84" s="1" t="s">
        <v>43</v>
      </c>
      <c r="F84" s="1">
        <v>302</v>
      </c>
      <c r="G84" s="1" t="s">
        <v>69</v>
      </c>
      <c r="H84" s="1">
        <v>4096</v>
      </c>
      <c r="I84" s="1">
        <v>753</v>
      </c>
      <c r="J84" s="1"/>
      <c r="K84" s="1" t="s">
        <v>71</v>
      </c>
      <c r="L84" s="1">
        <v>1024</v>
      </c>
      <c r="M84" s="1">
        <v>19.95</v>
      </c>
      <c r="N84" s="1">
        <v>120</v>
      </c>
      <c r="O84">
        <f t="shared" si="4"/>
        <v>0.183837890625</v>
      </c>
      <c r="P84">
        <f>MIN($O$2:O84)</f>
        <v>0.1298828125</v>
      </c>
      <c r="Q84">
        <f>A84-A64</f>
        <v>1.8299999999999272</v>
      </c>
      <c r="R84" s="12">
        <f t="shared" si="3"/>
        <v>0</v>
      </c>
    </row>
    <row r="85" spans="1:18" ht="22.5" customHeight="1" x14ac:dyDescent="0.25">
      <c r="A85" s="1">
        <v>1989.67</v>
      </c>
      <c r="B85" s="1">
        <v>188</v>
      </c>
      <c r="C85" s="1">
        <v>1989</v>
      </c>
      <c r="D85" s="1" t="s">
        <v>42</v>
      </c>
      <c r="E85" s="1" t="s">
        <v>43</v>
      </c>
      <c r="F85" s="1"/>
      <c r="G85" s="1" t="s">
        <v>69</v>
      </c>
      <c r="H85" s="1">
        <v>4096</v>
      </c>
      <c r="I85" s="1">
        <v>753</v>
      </c>
      <c r="J85" s="1"/>
      <c r="K85" s="1" t="s">
        <v>71</v>
      </c>
      <c r="L85" s="1">
        <v>1024</v>
      </c>
      <c r="M85" s="1">
        <v>13.95</v>
      </c>
      <c r="N85" s="1">
        <v>120</v>
      </c>
      <c r="O85">
        <f t="shared" si="4"/>
        <v>0.183837890625</v>
      </c>
      <c r="P85">
        <f>MIN($O$2:O85)</f>
        <v>0.1298828125</v>
      </c>
      <c r="Q85">
        <f>A85-A65</f>
        <v>1.8400000000001455</v>
      </c>
      <c r="R85" s="12">
        <f t="shared" si="3"/>
        <v>0</v>
      </c>
    </row>
    <row r="86" spans="1:18" ht="22.5" customHeight="1" x14ac:dyDescent="0.25">
      <c r="A86" s="1">
        <v>1989.75</v>
      </c>
      <c r="B86" s="1">
        <v>128</v>
      </c>
      <c r="C86" s="1">
        <v>1989</v>
      </c>
      <c r="D86" s="1" t="s">
        <v>22</v>
      </c>
      <c r="E86" s="1" t="s">
        <v>43</v>
      </c>
      <c r="F86" s="1">
        <v>340</v>
      </c>
      <c r="G86" s="1" t="s">
        <v>69</v>
      </c>
      <c r="H86" s="1">
        <v>8192</v>
      </c>
      <c r="I86" s="1">
        <v>1023</v>
      </c>
      <c r="J86" s="1"/>
      <c r="K86" s="1" t="s">
        <v>72</v>
      </c>
      <c r="L86" s="1">
        <v>1024</v>
      </c>
      <c r="M86" s="1">
        <v>13.95</v>
      </c>
      <c r="N86" s="1">
        <v>120</v>
      </c>
      <c r="O86">
        <f t="shared" si="4"/>
        <v>0.1248779296875</v>
      </c>
      <c r="P86">
        <f>MIN($O$2:O86)</f>
        <v>0.1248779296875</v>
      </c>
      <c r="Q86">
        <f>A86-A66</f>
        <v>1.8299999999999272</v>
      </c>
      <c r="R86" s="12">
        <f t="shared" si="3"/>
        <v>-2.1244264390973044E-2</v>
      </c>
    </row>
    <row r="87" spans="1:18" ht="22.5" customHeight="1" x14ac:dyDescent="0.25">
      <c r="A87" s="1">
        <v>1989.83</v>
      </c>
      <c r="B87" s="1">
        <v>117</v>
      </c>
      <c r="C87" s="1">
        <v>1989</v>
      </c>
      <c r="D87" s="1" t="s">
        <v>55</v>
      </c>
      <c r="E87" s="1" t="s">
        <v>43</v>
      </c>
      <c r="F87" s="1"/>
      <c r="G87" s="1" t="s">
        <v>69</v>
      </c>
      <c r="H87" s="1">
        <v>10240</v>
      </c>
      <c r="I87" s="1">
        <v>1169</v>
      </c>
      <c r="J87" s="1"/>
      <c r="K87" s="1" t="s">
        <v>73</v>
      </c>
      <c r="L87" s="1">
        <v>1024</v>
      </c>
      <c r="M87" s="1">
        <v>13.95</v>
      </c>
      <c r="N87" s="1">
        <v>120</v>
      </c>
      <c r="O87">
        <f t="shared" si="4"/>
        <v>0.11416015625000001</v>
      </c>
      <c r="P87">
        <f>MIN($O$2:O87)</f>
        <v>0.11416015625000001</v>
      </c>
      <c r="Q87">
        <f>A87-A67</f>
        <v>1.8299999999999272</v>
      </c>
      <c r="R87" s="12">
        <f t="shared" si="3"/>
        <v>-6.8080031468294777E-2</v>
      </c>
    </row>
    <row r="88" spans="1:18" ht="22.5" customHeight="1" x14ac:dyDescent="0.25">
      <c r="A88" s="1">
        <v>1989.92</v>
      </c>
      <c r="B88" s="1">
        <v>113</v>
      </c>
      <c r="C88" s="1">
        <v>1989</v>
      </c>
      <c r="D88" s="1" t="s">
        <v>56</v>
      </c>
      <c r="E88" s="1" t="s">
        <v>43</v>
      </c>
      <c r="F88" s="1"/>
      <c r="G88" s="1" t="s">
        <v>69</v>
      </c>
      <c r="H88" s="1">
        <v>8192</v>
      </c>
      <c r="I88" s="1">
        <v>905</v>
      </c>
      <c r="J88" s="1"/>
      <c r="K88" s="1" t="s">
        <v>74</v>
      </c>
      <c r="L88" s="1">
        <v>1024</v>
      </c>
      <c r="M88" s="1">
        <v>11.95</v>
      </c>
      <c r="N88" s="1">
        <v>120</v>
      </c>
      <c r="O88">
        <f t="shared" si="4"/>
        <v>0.1104736328125</v>
      </c>
      <c r="P88">
        <f>MIN($O$2:O88)</f>
        <v>0.1104736328125</v>
      </c>
      <c r="Q88">
        <f>A88-A68</f>
        <v>1.8400000000001455</v>
      </c>
      <c r="R88" s="12">
        <f t="shared" si="3"/>
        <v>-8.4207133897348241E-2</v>
      </c>
    </row>
    <row r="89" spans="1:18" ht="22.5" customHeight="1" x14ac:dyDescent="0.25">
      <c r="A89" s="1">
        <v>1990</v>
      </c>
      <c r="B89" s="1">
        <v>106</v>
      </c>
      <c r="C89" s="1">
        <v>1990</v>
      </c>
      <c r="D89" s="1" t="s">
        <v>10</v>
      </c>
      <c r="E89" s="1" t="s">
        <v>43</v>
      </c>
      <c r="F89" s="1"/>
      <c r="G89" s="1" t="s">
        <v>69</v>
      </c>
      <c r="H89" s="1">
        <v>8192</v>
      </c>
      <c r="I89" s="1">
        <v>851</v>
      </c>
      <c r="J89" s="1"/>
      <c r="K89" s="1" t="s">
        <v>75</v>
      </c>
      <c r="L89" s="1">
        <v>1024</v>
      </c>
      <c r="M89" s="1">
        <v>11.95</v>
      </c>
      <c r="N89" s="1">
        <v>120</v>
      </c>
      <c r="O89">
        <f t="shared" si="4"/>
        <v>0.1038818359375</v>
      </c>
      <c r="P89">
        <f>MIN($O$2:O89)</f>
        <v>0.1038818359375</v>
      </c>
      <c r="Q89">
        <f>A89-A69</f>
        <v>1.8299999999999272</v>
      </c>
      <c r="R89" s="12">
        <f t="shared" si="3"/>
        <v>-0.11490896661483241</v>
      </c>
    </row>
    <row r="90" spans="1:18" ht="22.5" customHeight="1" x14ac:dyDescent="0.25">
      <c r="A90" s="1">
        <v>1990.17</v>
      </c>
      <c r="B90" s="1">
        <v>98</v>
      </c>
      <c r="C90" s="1">
        <v>1990</v>
      </c>
      <c r="D90" s="1" t="s">
        <v>24</v>
      </c>
      <c r="E90" s="1" t="s">
        <v>43</v>
      </c>
      <c r="F90" s="1"/>
      <c r="G90" s="1" t="s">
        <v>69</v>
      </c>
      <c r="H90" s="1">
        <v>8192</v>
      </c>
      <c r="I90" s="1">
        <v>786</v>
      </c>
      <c r="J90" s="1"/>
      <c r="K90" s="1" t="s">
        <v>76</v>
      </c>
      <c r="L90" s="1">
        <v>1024</v>
      </c>
      <c r="M90" s="1">
        <v>11.95</v>
      </c>
      <c r="N90" s="1">
        <v>120</v>
      </c>
      <c r="O90">
        <f t="shared" si="4"/>
        <v>9.5947265625E-2</v>
      </c>
      <c r="P90">
        <f>MIN($O$2:O90)</f>
        <v>9.5947265625E-2</v>
      </c>
      <c r="Q90">
        <f>A90-A70</f>
        <v>1.8400000000001455</v>
      </c>
      <c r="R90" s="12">
        <f t="shared" si="3"/>
        <v>-0.15175318410675021</v>
      </c>
    </row>
    <row r="91" spans="1:18" ht="22.5" customHeight="1" x14ac:dyDescent="0.25">
      <c r="A91" s="1">
        <v>1990.33</v>
      </c>
      <c r="B91" s="1">
        <v>98</v>
      </c>
      <c r="C91" s="1">
        <v>1990</v>
      </c>
      <c r="D91" s="1" t="s">
        <v>34</v>
      </c>
      <c r="E91" s="1" t="s">
        <v>43</v>
      </c>
      <c r="F91" s="1"/>
      <c r="G91" s="1" t="s">
        <v>69</v>
      </c>
      <c r="H91" s="1">
        <v>8192</v>
      </c>
      <c r="I91" s="1">
        <v>786</v>
      </c>
      <c r="J91" s="1"/>
      <c r="K91" s="1" t="s">
        <v>76</v>
      </c>
      <c r="L91" s="1">
        <v>1024</v>
      </c>
      <c r="M91" s="1">
        <v>11.95</v>
      </c>
      <c r="N91" s="1">
        <v>120</v>
      </c>
      <c r="O91">
        <f t="shared" si="4"/>
        <v>9.5947265625E-2</v>
      </c>
      <c r="P91">
        <f>MIN($O$2:O91)</f>
        <v>9.5947265625E-2</v>
      </c>
      <c r="Q91">
        <f>A91-A71</f>
        <v>1.9099999999998545</v>
      </c>
      <c r="R91" s="12">
        <f t="shared" si="3"/>
        <v>-0.14662121533020445</v>
      </c>
    </row>
    <row r="92" spans="1:18" ht="22.5" customHeight="1" x14ac:dyDescent="0.25">
      <c r="A92" s="1">
        <v>1990.42</v>
      </c>
      <c r="B92" s="1">
        <v>90</v>
      </c>
      <c r="C92" s="1">
        <v>1990</v>
      </c>
      <c r="D92" s="1" t="s">
        <v>26</v>
      </c>
      <c r="E92" s="1" t="s">
        <v>43</v>
      </c>
      <c r="F92" s="1"/>
      <c r="G92" s="1" t="s">
        <v>69</v>
      </c>
      <c r="H92" s="1">
        <v>8192</v>
      </c>
      <c r="I92" s="1">
        <v>716</v>
      </c>
      <c r="J92" s="1"/>
      <c r="K92" s="1" t="s">
        <v>77</v>
      </c>
      <c r="L92" s="1">
        <v>1024</v>
      </c>
      <c r="M92" s="1">
        <v>11.95</v>
      </c>
      <c r="N92" s="1">
        <v>120</v>
      </c>
      <c r="O92">
        <f t="shared" si="4"/>
        <v>8.740234375E-2</v>
      </c>
      <c r="P92">
        <f>MIN($O$2:O92)</f>
        <v>8.740234375E-2</v>
      </c>
      <c r="Q92">
        <f>A92-A72</f>
        <v>1.9200000000000728</v>
      </c>
      <c r="R92" s="12">
        <f t="shared" si="3"/>
        <v>-0.18641718253577655</v>
      </c>
    </row>
    <row r="93" spans="1:18" ht="22.5" customHeight="1" x14ac:dyDescent="0.25">
      <c r="A93" s="1">
        <v>1990.5</v>
      </c>
      <c r="B93" s="1">
        <v>83</v>
      </c>
      <c r="C93" s="1">
        <v>1990</v>
      </c>
      <c r="D93" s="1" t="s">
        <v>35</v>
      </c>
      <c r="E93" s="1" t="s">
        <v>43</v>
      </c>
      <c r="F93" s="1"/>
      <c r="G93" s="1" t="s">
        <v>69</v>
      </c>
      <c r="H93" s="1">
        <v>8192</v>
      </c>
      <c r="I93" s="1">
        <v>662</v>
      </c>
      <c r="J93" s="1"/>
      <c r="K93" s="1" t="s">
        <v>78</v>
      </c>
      <c r="L93" s="1">
        <v>1024</v>
      </c>
      <c r="M93" s="1">
        <v>11.95</v>
      </c>
      <c r="N93" s="1">
        <v>120</v>
      </c>
      <c r="O93">
        <f t="shared" si="4"/>
        <v>8.0810546875E-2</v>
      </c>
      <c r="P93">
        <f>MIN($O$2:O93)</f>
        <v>8.0810546875E-2</v>
      </c>
      <c r="Q93">
        <f>A93-A73</f>
        <v>1.9200000000000728</v>
      </c>
      <c r="R93" s="12">
        <f t="shared" si="3"/>
        <v>-0.21897529479396716</v>
      </c>
    </row>
    <row r="94" spans="1:18" ht="22.5" customHeight="1" x14ac:dyDescent="0.25">
      <c r="A94" s="1">
        <v>1990.58</v>
      </c>
      <c r="B94" s="1">
        <v>81</v>
      </c>
      <c r="C94" s="1">
        <v>1990</v>
      </c>
      <c r="D94" s="1" t="s">
        <v>29</v>
      </c>
      <c r="E94" s="1" t="s">
        <v>43</v>
      </c>
      <c r="F94" s="1"/>
      <c r="G94" s="1" t="s">
        <v>79</v>
      </c>
      <c r="H94" s="1">
        <v>8192</v>
      </c>
      <c r="I94" s="1">
        <v>649</v>
      </c>
      <c r="J94" s="1"/>
      <c r="K94" s="1" t="s">
        <v>80</v>
      </c>
      <c r="L94" s="1">
        <v>1024</v>
      </c>
      <c r="M94" s="1">
        <v>11.95</v>
      </c>
      <c r="N94" s="1">
        <v>120</v>
      </c>
      <c r="O94">
        <f t="shared" si="4"/>
        <v>7.92236328125E-2</v>
      </c>
      <c r="P94">
        <f>MIN($O$2:O94)</f>
        <v>7.92236328125E-2</v>
      </c>
      <c r="Q94">
        <f>A94-A74</f>
        <v>1.9099999999998545</v>
      </c>
      <c r="R94" s="12">
        <f t="shared" ref="R94:R157" si="5">POWER(P94/P74, 1/(A94-A74))-1</f>
        <v>-0.22804278656626087</v>
      </c>
    </row>
    <row r="95" spans="1:18" ht="22.5" customHeight="1" x14ac:dyDescent="0.25">
      <c r="A95" s="1">
        <v>1990.67</v>
      </c>
      <c r="B95" s="1">
        <v>72</v>
      </c>
      <c r="C95" s="1">
        <v>1990</v>
      </c>
      <c r="D95" s="1" t="s">
        <v>42</v>
      </c>
      <c r="E95" s="1" t="s">
        <v>43</v>
      </c>
      <c r="F95" s="1">
        <v>488</v>
      </c>
      <c r="G95" s="1"/>
      <c r="H95" s="1">
        <v>8192</v>
      </c>
      <c r="I95" s="1">
        <v>572</v>
      </c>
      <c r="J95" s="1"/>
      <c r="K95" s="1" t="s">
        <v>81</v>
      </c>
      <c r="L95" s="1">
        <v>1024</v>
      </c>
      <c r="M95" s="1">
        <v>11.95</v>
      </c>
      <c r="N95" s="1">
        <v>120</v>
      </c>
      <c r="O95">
        <f t="shared" si="4"/>
        <v>6.982421875E-2</v>
      </c>
      <c r="P95">
        <f>MIN($O$2:O95)</f>
        <v>6.982421875E-2</v>
      </c>
      <c r="Q95">
        <f>A95-A75</f>
        <v>1.9200000000000728</v>
      </c>
      <c r="R95" s="12">
        <f t="shared" si="5"/>
        <v>-0.27621151897610741</v>
      </c>
    </row>
    <row r="96" spans="1:18" ht="22.5" customHeight="1" x14ac:dyDescent="0.25">
      <c r="A96" s="1">
        <v>1990.75</v>
      </c>
      <c r="B96" s="1">
        <v>59</v>
      </c>
      <c r="C96" s="1">
        <v>1990</v>
      </c>
      <c r="D96" s="1" t="s">
        <v>22</v>
      </c>
      <c r="E96" s="1" t="s">
        <v>43</v>
      </c>
      <c r="F96" s="1">
        <v>343</v>
      </c>
      <c r="G96" s="1" t="s">
        <v>82</v>
      </c>
      <c r="H96" s="1">
        <v>1024</v>
      </c>
      <c r="I96" s="1">
        <v>59</v>
      </c>
      <c r="J96" s="1">
        <v>80</v>
      </c>
      <c r="K96" s="1" t="s">
        <v>83</v>
      </c>
      <c r="L96" s="1">
        <v>1024</v>
      </c>
      <c r="M96" s="1">
        <v>11.95</v>
      </c>
      <c r="N96" s="1">
        <v>120</v>
      </c>
      <c r="O96">
        <f t="shared" si="4"/>
        <v>5.76171875E-2</v>
      </c>
      <c r="P96">
        <f>MIN($O$2:O96)</f>
        <v>5.76171875E-2</v>
      </c>
      <c r="Q96">
        <f>A96-A76</f>
        <v>1.9200000000000728</v>
      </c>
      <c r="R96" s="12">
        <f t="shared" si="5"/>
        <v>-0.34514367523684897</v>
      </c>
    </row>
    <row r="97" spans="1:18" ht="22.5" customHeight="1" x14ac:dyDescent="0.25">
      <c r="A97" s="1">
        <v>1990.83</v>
      </c>
      <c r="B97" s="1">
        <v>51</v>
      </c>
      <c r="C97" s="1">
        <v>1990</v>
      </c>
      <c r="D97" s="1" t="s">
        <v>55</v>
      </c>
      <c r="E97" s="1" t="s">
        <v>43</v>
      </c>
      <c r="F97" s="1">
        <v>453</v>
      </c>
      <c r="G97" s="1" t="s">
        <v>82</v>
      </c>
      <c r="H97" s="1">
        <v>1024</v>
      </c>
      <c r="I97" s="1">
        <v>51</v>
      </c>
      <c r="J97" s="1">
        <v>80</v>
      </c>
      <c r="K97" s="1" t="s">
        <v>84</v>
      </c>
      <c r="L97" s="1">
        <v>1024</v>
      </c>
      <c r="M97" s="1">
        <v>11.95</v>
      </c>
      <c r="N97" s="1">
        <v>120</v>
      </c>
      <c r="O97">
        <f t="shared" si="4"/>
        <v>4.98046875E-2</v>
      </c>
      <c r="P97">
        <f>MIN($O$2:O97)</f>
        <v>4.98046875E-2</v>
      </c>
      <c r="Q97">
        <f>A97-A77</f>
        <v>1.9099999999998545</v>
      </c>
      <c r="R97" s="12">
        <f t="shared" si="5"/>
        <v>-0.39458721360269722</v>
      </c>
    </row>
    <row r="98" spans="1:18" ht="22.5" customHeight="1" x14ac:dyDescent="0.25">
      <c r="A98" s="1">
        <v>1990.92</v>
      </c>
      <c r="B98" s="1">
        <v>46</v>
      </c>
      <c r="C98" s="1">
        <v>1990</v>
      </c>
      <c r="D98" s="1" t="s">
        <v>56</v>
      </c>
      <c r="E98" s="1" t="s">
        <v>43</v>
      </c>
      <c r="F98" s="1">
        <v>388</v>
      </c>
      <c r="G98" s="1" t="s">
        <v>82</v>
      </c>
      <c r="H98" s="1">
        <v>1024</v>
      </c>
      <c r="I98" s="1">
        <v>45.5</v>
      </c>
      <c r="J98" s="1">
        <v>80</v>
      </c>
      <c r="K98" s="1" t="s">
        <v>85</v>
      </c>
      <c r="L98" s="1">
        <v>1024</v>
      </c>
      <c r="M98" s="1">
        <v>7.95</v>
      </c>
      <c r="N98" s="1">
        <v>120</v>
      </c>
      <c r="O98">
        <f t="shared" si="4"/>
        <v>4.443359375E-2</v>
      </c>
      <c r="P98">
        <f>MIN($O$2:O98)</f>
        <v>4.443359375E-2</v>
      </c>
      <c r="Q98">
        <f>A98-A78</f>
        <v>1.9200000000000728</v>
      </c>
      <c r="R98" s="12">
        <f t="shared" si="5"/>
        <v>-0.42802786348751554</v>
      </c>
    </row>
    <row r="99" spans="1:18" ht="22.5" customHeight="1" x14ac:dyDescent="0.25">
      <c r="A99" s="1">
        <v>1991</v>
      </c>
      <c r="B99" s="1">
        <v>45</v>
      </c>
      <c r="C99" s="1">
        <v>1991</v>
      </c>
      <c r="D99" s="1" t="s">
        <v>10</v>
      </c>
      <c r="E99" s="1" t="s">
        <v>43</v>
      </c>
      <c r="F99" s="1">
        <v>393</v>
      </c>
      <c r="G99" s="1" t="s">
        <v>82</v>
      </c>
      <c r="H99" s="1">
        <v>1024</v>
      </c>
      <c r="I99" s="1">
        <v>44.5</v>
      </c>
      <c r="J99" s="1">
        <v>80</v>
      </c>
      <c r="K99" s="1" t="s">
        <v>86</v>
      </c>
      <c r="L99" s="1">
        <v>1024</v>
      </c>
      <c r="M99" s="1">
        <v>7.95</v>
      </c>
      <c r="N99" s="1">
        <v>120</v>
      </c>
      <c r="O99">
        <f t="shared" si="4"/>
        <v>4.345703125E-2</v>
      </c>
      <c r="P99">
        <f>MIN($O$2:O99)</f>
        <v>4.345703125E-2</v>
      </c>
      <c r="Q99">
        <f>A99-A79</f>
        <v>1.9200000000000728</v>
      </c>
      <c r="R99" s="12">
        <f t="shared" si="5"/>
        <v>-0.43461001759248941</v>
      </c>
    </row>
    <row r="100" spans="1:18" ht="22.5" customHeight="1" x14ac:dyDescent="0.25">
      <c r="A100" s="1">
        <v>1991.08</v>
      </c>
      <c r="B100" s="1">
        <v>45</v>
      </c>
      <c r="C100" s="1">
        <v>1991</v>
      </c>
      <c r="D100" s="1" t="s">
        <v>18</v>
      </c>
      <c r="E100" s="1" t="s">
        <v>43</v>
      </c>
      <c r="F100" s="1">
        <v>335</v>
      </c>
      <c r="G100" s="1" t="s">
        <v>82</v>
      </c>
      <c r="H100" s="1">
        <v>1024</v>
      </c>
      <c r="I100" s="1">
        <v>44.5</v>
      </c>
      <c r="J100" s="1">
        <v>80</v>
      </c>
      <c r="K100" s="1" t="s">
        <v>86</v>
      </c>
      <c r="L100" s="1">
        <v>1024</v>
      </c>
      <c r="M100" s="1">
        <v>7.95</v>
      </c>
      <c r="N100" s="1">
        <v>120</v>
      </c>
      <c r="O100">
        <f t="shared" si="4"/>
        <v>4.345703125E-2</v>
      </c>
      <c r="P100">
        <f>MIN($O$2:O100)</f>
        <v>4.345703125E-2</v>
      </c>
      <c r="Q100">
        <f>A100-A80</f>
        <v>1.9099999999998545</v>
      </c>
      <c r="R100" s="12">
        <f t="shared" si="5"/>
        <v>-0.43629549888502839</v>
      </c>
    </row>
    <row r="101" spans="1:18" ht="22.5" customHeight="1" x14ac:dyDescent="0.25">
      <c r="A101" s="1">
        <v>1991.17</v>
      </c>
      <c r="B101" s="1">
        <v>45</v>
      </c>
      <c r="C101" s="1">
        <v>1991</v>
      </c>
      <c r="D101" s="1" t="s">
        <v>24</v>
      </c>
      <c r="E101" s="1" t="s">
        <v>43</v>
      </c>
      <c r="F101" s="1">
        <v>374</v>
      </c>
      <c r="G101" s="1" t="s">
        <v>87</v>
      </c>
      <c r="H101" s="1">
        <v>1024</v>
      </c>
      <c r="I101" s="1">
        <v>45</v>
      </c>
      <c r="J101" s="1">
        <v>100</v>
      </c>
      <c r="K101" s="1" t="s">
        <v>88</v>
      </c>
      <c r="L101" s="1">
        <v>1024</v>
      </c>
      <c r="M101" s="1">
        <v>7.95</v>
      </c>
      <c r="N101" s="1">
        <v>120</v>
      </c>
      <c r="O101">
        <f t="shared" si="4"/>
        <v>4.39453125E-2</v>
      </c>
      <c r="P101">
        <f>MIN($O$2:O101)</f>
        <v>4.345703125E-2</v>
      </c>
      <c r="Q101">
        <f>A101-A81</f>
        <v>1.9200000000000728</v>
      </c>
      <c r="R101" s="12">
        <f t="shared" si="5"/>
        <v>-0.43461001759248941</v>
      </c>
    </row>
    <row r="102" spans="1:18" ht="22.5" customHeight="1" x14ac:dyDescent="0.25">
      <c r="A102" s="1">
        <v>1991.25</v>
      </c>
      <c r="B102" s="1">
        <v>45</v>
      </c>
      <c r="C102" s="1">
        <v>1991</v>
      </c>
      <c r="D102" s="1" t="s">
        <v>20</v>
      </c>
      <c r="E102" s="1" t="s">
        <v>43</v>
      </c>
      <c r="F102" s="1">
        <v>373</v>
      </c>
      <c r="G102" s="1" t="s">
        <v>87</v>
      </c>
      <c r="H102" s="1">
        <v>1024</v>
      </c>
      <c r="I102" s="1">
        <v>45</v>
      </c>
      <c r="J102" s="1">
        <v>100</v>
      </c>
      <c r="K102" s="1" t="s">
        <v>88</v>
      </c>
      <c r="L102" s="1">
        <v>1024</v>
      </c>
      <c r="M102" s="1">
        <v>7.95</v>
      </c>
      <c r="N102" s="1">
        <v>120</v>
      </c>
      <c r="O102">
        <f t="shared" si="4"/>
        <v>4.39453125E-2</v>
      </c>
      <c r="P102">
        <f>MIN($O$2:O102)</f>
        <v>4.345703125E-2</v>
      </c>
      <c r="Q102">
        <f>A102-A82</f>
        <v>1.8299999999999272</v>
      </c>
      <c r="R102" s="12">
        <f t="shared" si="5"/>
        <v>-0.45024586045046044</v>
      </c>
    </row>
    <row r="103" spans="1:18" ht="22.5" customHeight="1" x14ac:dyDescent="0.25">
      <c r="A103" s="1">
        <v>1991.33</v>
      </c>
      <c r="B103" s="1">
        <v>45</v>
      </c>
      <c r="C103" s="1">
        <v>1991</v>
      </c>
      <c r="D103" s="1" t="s">
        <v>34</v>
      </c>
      <c r="E103" s="1" t="s">
        <v>43</v>
      </c>
      <c r="F103" s="1">
        <v>356</v>
      </c>
      <c r="G103" s="1" t="s">
        <v>87</v>
      </c>
      <c r="H103" s="1">
        <v>1024</v>
      </c>
      <c r="I103" s="1">
        <v>45</v>
      </c>
      <c r="J103" s="1">
        <v>100</v>
      </c>
      <c r="K103" s="1" t="s">
        <v>88</v>
      </c>
      <c r="L103" s="1">
        <v>1024</v>
      </c>
      <c r="M103" s="1">
        <v>7.95</v>
      </c>
      <c r="N103" s="1">
        <v>120</v>
      </c>
      <c r="O103">
        <f t="shared" si="4"/>
        <v>4.39453125E-2</v>
      </c>
      <c r="P103">
        <f>MIN($O$2:O103)</f>
        <v>4.345703125E-2</v>
      </c>
      <c r="Q103">
        <f>A103-A83</f>
        <v>1.8299999999999272</v>
      </c>
      <c r="R103" s="12">
        <f t="shared" si="5"/>
        <v>-0.45024586045046044</v>
      </c>
    </row>
    <row r="104" spans="1:18" ht="22.5" customHeight="1" x14ac:dyDescent="0.25">
      <c r="A104" s="1">
        <v>1991.42</v>
      </c>
      <c r="B104" s="1">
        <v>44</v>
      </c>
      <c r="C104" s="1">
        <v>1991</v>
      </c>
      <c r="D104" s="1" t="s">
        <v>26</v>
      </c>
      <c r="E104" s="1" t="s">
        <v>43</v>
      </c>
      <c r="F104" s="1">
        <v>398</v>
      </c>
      <c r="G104" s="1" t="s">
        <v>82</v>
      </c>
      <c r="H104" s="1">
        <v>4096</v>
      </c>
      <c r="I104" s="1">
        <v>175</v>
      </c>
      <c r="J104" s="1">
        <v>80</v>
      </c>
      <c r="K104" s="1" t="s">
        <v>89</v>
      </c>
      <c r="L104" s="1">
        <v>1024</v>
      </c>
      <c r="M104" s="1">
        <v>6.89</v>
      </c>
      <c r="N104" s="1">
        <v>120</v>
      </c>
      <c r="O104">
        <f t="shared" si="4"/>
        <v>4.2724609375E-2</v>
      </c>
      <c r="P104">
        <f>MIN($O$2:O104)</f>
        <v>4.2724609375E-2</v>
      </c>
      <c r="Q104">
        <f>A104-A84</f>
        <v>1.8400000000001455</v>
      </c>
      <c r="R104" s="12">
        <f t="shared" si="5"/>
        <v>-0.45352700596837658</v>
      </c>
    </row>
    <row r="105" spans="1:18" ht="22.5" customHeight="1" x14ac:dyDescent="0.25">
      <c r="A105" s="1">
        <v>1991.5</v>
      </c>
      <c r="B105" s="1">
        <v>44</v>
      </c>
      <c r="C105" s="1">
        <v>1991</v>
      </c>
      <c r="D105" s="1" t="s">
        <v>35</v>
      </c>
      <c r="E105" s="1" t="s">
        <v>43</v>
      </c>
      <c r="F105" s="1">
        <v>333</v>
      </c>
      <c r="G105" s="1" t="s">
        <v>82</v>
      </c>
      <c r="H105" s="1">
        <v>4096</v>
      </c>
      <c r="I105" s="1">
        <v>175</v>
      </c>
      <c r="J105" s="1">
        <v>80</v>
      </c>
      <c r="K105" s="1" t="s">
        <v>89</v>
      </c>
      <c r="L105" s="1">
        <v>1024</v>
      </c>
      <c r="M105" s="1">
        <v>6.89</v>
      </c>
      <c r="N105" s="1">
        <v>120</v>
      </c>
      <c r="O105">
        <f t="shared" si="4"/>
        <v>4.2724609375E-2</v>
      </c>
      <c r="P105">
        <f>MIN($O$2:O105)</f>
        <v>4.2724609375E-2</v>
      </c>
      <c r="Q105">
        <f>A105-A85</f>
        <v>1.8299999999999272</v>
      </c>
      <c r="R105" s="12">
        <f t="shared" si="5"/>
        <v>-0.45532849698042488</v>
      </c>
    </row>
    <row r="106" spans="1:18" ht="22.5" customHeight="1" x14ac:dyDescent="0.25">
      <c r="A106" s="1">
        <v>1991.58</v>
      </c>
      <c r="B106" s="1">
        <v>41</v>
      </c>
      <c r="C106" s="1">
        <v>1991</v>
      </c>
      <c r="D106" s="1" t="s">
        <v>29</v>
      </c>
      <c r="E106" s="1" t="s">
        <v>43</v>
      </c>
      <c r="F106" s="1">
        <v>321</v>
      </c>
      <c r="G106" s="1" t="s">
        <v>82</v>
      </c>
      <c r="H106" s="1">
        <v>4096</v>
      </c>
      <c r="I106" s="1">
        <v>165</v>
      </c>
      <c r="J106" s="1">
        <v>80</v>
      </c>
      <c r="K106" s="1" t="s">
        <v>90</v>
      </c>
      <c r="L106" s="1">
        <v>1024</v>
      </c>
      <c r="M106" s="1">
        <v>6.89</v>
      </c>
      <c r="N106" s="1">
        <v>120</v>
      </c>
      <c r="O106">
        <f t="shared" si="4"/>
        <v>4.0283203125E-2</v>
      </c>
      <c r="P106">
        <f>MIN($O$2:O106)</f>
        <v>4.0283203125E-2</v>
      </c>
      <c r="Q106">
        <f>A106-A86</f>
        <v>1.8299999999999272</v>
      </c>
      <c r="R106" s="12">
        <f t="shared" si="5"/>
        <v>-0.46111469339202571</v>
      </c>
    </row>
    <row r="107" spans="1:18" ht="22.5" customHeight="1" x14ac:dyDescent="0.25">
      <c r="A107" s="1">
        <v>1991.67</v>
      </c>
      <c r="B107" s="1">
        <v>46</v>
      </c>
      <c r="C107" s="1">
        <v>1991</v>
      </c>
      <c r="D107" s="1" t="s">
        <v>42</v>
      </c>
      <c r="E107" s="1" t="s">
        <v>43</v>
      </c>
      <c r="F107" s="1">
        <v>375</v>
      </c>
      <c r="G107" s="1" t="s">
        <v>91</v>
      </c>
      <c r="H107" s="1">
        <v>4096</v>
      </c>
      <c r="I107" s="1">
        <v>185</v>
      </c>
      <c r="J107" s="1">
        <v>80</v>
      </c>
      <c r="K107" s="1" t="s">
        <v>92</v>
      </c>
      <c r="L107" s="1">
        <v>1024</v>
      </c>
      <c r="M107" s="1">
        <v>6.95</v>
      </c>
      <c r="N107" s="1">
        <v>100</v>
      </c>
      <c r="O107">
        <f t="shared" si="4"/>
        <v>4.5166015625E-2</v>
      </c>
      <c r="P107">
        <f>MIN($O$2:O107)</f>
        <v>4.0283203125E-2</v>
      </c>
      <c r="Q107">
        <f>A107-A87</f>
        <v>1.8400000000001455</v>
      </c>
      <c r="R107" s="12">
        <f t="shared" si="5"/>
        <v>-0.43227820641025094</v>
      </c>
    </row>
    <row r="108" spans="1:18" ht="22.5" customHeight="1" x14ac:dyDescent="0.25">
      <c r="A108" s="1">
        <v>1991.75</v>
      </c>
      <c r="B108" s="1">
        <v>45</v>
      </c>
      <c r="C108" s="1">
        <v>1991</v>
      </c>
      <c r="D108" s="1" t="s">
        <v>22</v>
      </c>
      <c r="E108" s="1" t="s">
        <v>43</v>
      </c>
      <c r="F108" s="1">
        <v>306</v>
      </c>
      <c r="G108" s="1" t="s">
        <v>91</v>
      </c>
      <c r="H108" s="1">
        <v>4096</v>
      </c>
      <c r="I108" s="1">
        <v>180</v>
      </c>
      <c r="J108" s="1">
        <v>80</v>
      </c>
      <c r="K108" s="1" t="s">
        <v>93</v>
      </c>
      <c r="L108" s="1">
        <v>1024</v>
      </c>
      <c r="M108" s="1">
        <v>6.95</v>
      </c>
      <c r="N108" s="1">
        <v>100</v>
      </c>
      <c r="O108">
        <f t="shared" si="4"/>
        <v>4.39453125E-2</v>
      </c>
      <c r="P108">
        <f>MIN($O$2:O108)</f>
        <v>4.0283203125E-2</v>
      </c>
      <c r="Q108">
        <f>A108-A88</f>
        <v>1.8299999999999272</v>
      </c>
      <c r="R108" s="12">
        <f t="shared" si="5"/>
        <v>-0.42378817806595015</v>
      </c>
    </row>
    <row r="109" spans="1:18" ht="22.5" customHeight="1" x14ac:dyDescent="0.25">
      <c r="A109" s="1">
        <v>1991.83</v>
      </c>
      <c r="B109" s="1">
        <v>40</v>
      </c>
      <c r="C109" s="1">
        <v>1991</v>
      </c>
      <c r="D109" s="1" t="s">
        <v>55</v>
      </c>
      <c r="E109" s="1" t="s">
        <v>43</v>
      </c>
      <c r="F109" s="1">
        <v>401</v>
      </c>
      <c r="G109" s="1" t="s">
        <v>79</v>
      </c>
      <c r="H109" s="1">
        <v>4096</v>
      </c>
      <c r="I109" s="1">
        <v>159</v>
      </c>
      <c r="J109" s="1">
        <v>80</v>
      </c>
      <c r="K109" s="1" t="s">
        <v>94</v>
      </c>
      <c r="L109" s="1">
        <v>1024</v>
      </c>
      <c r="M109" s="1">
        <v>5.49</v>
      </c>
      <c r="N109" s="1">
        <v>100</v>
      </c>
      <c r="O109">
        <f t="shared" si="4"/>
        <v>3.8818359375E-2</v>
      </c>
      <c r="P109">
        <f>MIN($O$2:O109)</f>
        <v>3.8818359375E-2</v>
      </c>
      <c r="Q109">
        <f>A109-A89</f>
        <v>1.8299999999999272</v>
      </c>
      <c r="R109" s="12">
        <f t="shared" si="5"/>
        <v>-0.41602788575915384</v>
      </c>
    </row>
    <row r="110" spans="1:18" ht="22.5" customHeight="1" x14ac:dyDescent="0.25">
      <c r="A110" s="1">
        <v>1991.92</v>
      </c>
      <c r="B110" s="1">
        <v>40</v>
      </c>
      <c r="C110" s="1">
        <v>1991</v>
      </c>
      <c r="D110" s="1" t="s">
        <v>56</v>
      </c>
      <c r="E110" s="1" t="s">
        <v>43</v>
      </c>
      <c r="F110" s="1">
        <v>316</v>
      </c>
      <c r="G110" s="1" t="s">
        <v>79</v>
      </c>
      <c r="H110" s="1">
        <v>4096</v>
      </c>
      <c r="I110" s="1">
        <v>159</v>
      </c>
      <c r="J110" s="1">
        <v>80</v>
      </c>
      <c r="K110" s="1" t="s">
        <v>94</v>
      </c>
      <c r="L110" s="1">
        <v>1024</v>
      </c>
      <c r="M110" s="1">
        <v>5.49</v>
      </c>
      <c r="N110" s="1">
        <v>100</v>
      </c>
      <c r="O110">
        <f t="shared" si="4"/>
        <v>3.8818359375E-2</v>
      </c>
      <c r="P110">
        <f>MIN($O$2:O110)</f>
        <v>3.8818359375E-2</v>
      </c>
      <c r="Q110">
        <f>A110-A90</f>
        <v>1.75</v>
      </c>
      <c r="R110" s="12">
        <f t="shared" si="5"/>
        <v>-0.4037461653454032</v>
      </c>
    </row>
    <row r="111" spans="1:18" ht="22.5" customHeight="1" x14ac:dyDescent="0.25">
      <c r="A111" s="1">
        <v>1992</v>
      </c>
      <c r="B111" s="1">
        <v>36</v>
      </c>
      <c r="C111" s="1">
        <v>1992</v>
      </c>
      <c r="D111" s="1" t="s">
        <v>10</v>
      </c>
      <c r="E111" s="1" t="s">
        <v>43</v>
      </c>
      <c r="F111" s="1">
        <v>380</v>
      </c>
      <c r="G111" s="1" t="s">
        <v>87</v>
      </c>
      <c r="H111" s="1">
        <v>4096</v>
      </c>
      <c r="I111" s="1">
        <v>145</v>
      </c>
      <c r="J111" s="1">
        <v>80</v>
      </c>
      <c r="K111" s="1" t="s">
        <v>95</v>
      </c>
      <c r="L111" s="1">
        <v>1024</v>
      </c>
      <c r="M111" s="1">
        <v>5.49</v>
      </c>
      <c r="N111" s="1">
        <v>100</v>
      </c>
      <c r="O111">
        <f t="shared" si="4"/>
        <v>3.5400390625E-2</v>
      </c>
      <c r="P111">
        <f>MIN($O$2:O111)</f>
        <v>3.5400390625E-2</v>
      </c>
      <c r="Q111">
        <f>A111-A91</f>
        <v>1.6700000000000728</v>
      </c>
      <c r="R111" s="12">
        <f t="shared" si="5"/>
        <v>-0.44956776018408251</v>
      </c>
    </row>
    <row r="112" spans="1:18" ht="22.5" customHeight="1" x14ac:dyDescent="0.25">
      <c r="A112" s="1">
        <v>1992.08</v>
      </c>
      <c r="B112" s="1">
        <v>36</v>
      </c>
      <c r="C112" s="1">
        <v>1992</v>
      </c>
      <c r="D112" s="1" t="s">
        <v>18</v>
      </c>
      <c r="E112" s="1" t="s">
        <v>43</v>
      </c>
      <c r="F112" s="1">
        <v>316</v>
      </c>
      <c r="G112" s="1" t="s">
        <v>87</v>
      </c>
      <c r="H112" s="1">
        <v>4096</v>
      </c>
      <c r="I112" s="1">
        <v>145</v>
      </c>
      <c r="J112" s="1">
        <v>80</v>
      </c>
      <c r="K112" s="1" t="s">
        <v>95</v>
      </c>
      <c r="L112" s="1">
        <v>1024</v>
      </c>
      <c r="M112" s="1">
        <v>5.49</v>
      </c>
      <c r="N112" s="1">
        <v>100</v>
      </c>
      <c r="O112">
        <f t="shared" si="4"/>
        <v>3.5400390625E-2</v>
      </c>
      <c r="P112">
        <f>MIN($O$2:O112)</f>
        <v>3.5400390625E-2</v>
      </c>
      <c r="Q112">
        <f>A112-A92</f>
        <v>1.6599999999998545</v>
      </c>
      <c r="R112" s="12">
        <f t="shared" si="5"/>
        <v>-0.4198434951494906</v>
      </c>
    </row>
    <row r="113" spans="1:18" ht="22.5" customHeight="1" x14ac:dyDescent="0.25">
      <c r="A113" s="1">
        <v>1992.17</v>
      </c>
      <c r="B113" s="1">
        <v>36</v>
      </c>
      <c r="C113" s="1">
        <v>1992</v>
      </c>
      <c r="D113" s="1" t="s">
        <v>24</v>
      </c>
      <c r="E113" s="1" t="s">
        <v>43</v>
      </c>
      <c r="F113" s="1">
        <v>332</v>
      </c>
      <c r="G113" s="1" t="s">
        <v>87</v>
      </c>
      <c r="H113" s="1">
        <v>4096</v>
      </c>
      <c r="I113" s="1">
        <v>145</v>
      </c>
      <c r="J113" s="1">
        <v>80</v>
      </c>
      <c r="K113" s="1" t="s">
        <v>95</v>
      </c>
      <c r="L113" s="1">
        <v>36864</v>
      </c>
      <c r="M113" s="1">
        <v>179.95</v>
      </c>
      <c r="N113" s="1">
        <v>80</v>
      </c>
      <c r="O113">
        <f t="shared" si="4"/>
        <v>3.5400390625E-2</v>
      </c>
      <c r="P113">
        <f>MIN($O$2:O113)</f>
        <v>3.5400390625E-2</v>
      </c>
      <c r="Q113">
        <f>A113-A93</f>
        <v>1.6700000000000728</v>
      </c>
      <c r="R113" s="12">
        <f t="shared" si="5"/>
        <v>-0.38996704286464834</v>
      </c>
    </row>
    <row r="114" spans="1:18" ht="22.5" customHeight="1" x14ac:dyDescent="0.25">
      <c r="A114" s="1">
        <v>1992.25</v>
      </c>
      <c r="B114" s="1">
        <v>35</v>
      </c>
      <c r="C114" s="1">
        <v>1992</v>
      </c>
      <c r="D114" s="1" t="s">
        <v>20</v>
      </c>
      <c r="E114" s="1" t="s">
        <v>43</v>
      </c>
      <c r="F114" s="1">
        <v>318</v>
      </c>
      <c r="G114" s="1" t="s">
        <v>96</v>
      </c>
      <c r="H114" s="1">
        <v>4096</v>
      </c>
      <c r="I114" s="1">
        <v>139</v>
      </c>
      <c r="J114" s="1"/>
      <c r="K114" s="1" t="s">
        <v>97</v>
      </c>
      <c r="L114" s="1">
        <v>36864</v>
      </c>
      <c r="M114" s="1">
        <v>179.95</v>
      </c>
      <c r="N114" s="1">
        <v>80</v>
      </c>
      <c r="O114">
        <f t="shared" si="4"/>
        <v>3.3935546875E-2</v>
      </c>
      <c r="P114">
        <f>MIN($O$2:O114)</f>
        <v>3.3935546875E-2</v>
      </c>
      <c r="Q114">
        <f>A114-A94</f>
        <v>1.6700000000000728</v>
      </c>
      <c r="R114" s="12">
        <f t="shared" si="5"/>
        <v>-0.39810460941831838</v>
      </c>
    </row>
    <row r="115" spans="1:18" ht="22.5" customHeight="1" x14ac:dyDescent="0.25">
      <c r="A115" s="1">
        <v>1992.33</v>
      </c>
      <c r="B115" s="1">
        <v>30</v>
      </c>
      <c r="C115" s="1">
        <v>1992</v>
      </c>
      <c r="D115" s="1" t="s">
        <v>34</v>
      </c>
      <c r="E115" s="1" t="s">
        <v>43</v>
      </c>
      <c r="F115" s="1">
        <v>342</v>
      </c>
      <c r="G115" s="1" t="s">
        <v>87</v>
      </c>
      <c r="H115" s="1">
        <v>4096</v>
      </c>
      <c r="I115" s="1">
        <v>120</v>
      </c>
      <c r="J115" s="1">
        <v>80</v>
      </c>
      <c r="K115" s="1" t="s">
        <v>98</v>
      </c>
      <c r="L115" s="1">
        <v>36864</v>
      </c>
      <c r="M115" s="1">
        <v>179.95</v>
      </c>
      <c r="N115" s="1">
        <v>80</v>
      </c>
      <c r="O115">
        <f t="shared" si="4"/>
        <v>2.9296875E-2</v>
      </c>
      <c r="P115">
        <f>MIN($O$2:O115)</f>
        <v>2.9296875E-2</v>
      </c>
      <c r="Q115">
        <f>A115-A95</f>
        <v>1.6599999999998545</v>
      </c>
      <c r="R115" s="12">
        <f t="shared" si="5"/>
        <v>-0.40737461734852709</v>
      </c>
    </row>
    <row r="116" spans="1:18" ht="22.5" customHeight="1" x14ac:dyDescent="0.25">
      <c r="A116" s="1">
        <v>1992.42</v>
      </c>
      <c r="B116" s="1">
        <v>33</v>
      </c>
      <c r="C116" s="1">
        <v>1992</v>
      </c>
      <c r="D116" s="1" t="s">
        <v>26</v>
      </c>
      <c r="E116" s="1" t="s">
        <v>43</v>
      </c>
      <c r="F116" s="1">
        <v>406</v>
      </c>
      <c r="G116" s="1" t="s">
        <v>99</v>
      </c>
      <c r="H116" s="1">
        <v>4096</v>
      </c>
      <c r="I116" s="1">
        <v>130</v>
      </c>
      <c r="J116" s="1">
        <v>80</v>
      </c>
      <c r="K116" s="1" t="s">
        <v>100</v>
      </c>
      <c r="L116" s="1">
        <v>36864</v>
      </c>
      <c r="M116" s="1">
        <v>179.95</v>
      </c>
      <c r="N116" s="1">
        <v>80</v>
      </c>
      <c r="O116">
        <f t="shared" si="4"/>
        <v>3.173828125E-2</v>
      </c>
      <c r="P116">
        <f>MIN($O$2:O116)</f>
        <v>2.9296875E-2</v>
      </c>
      <c r="Q116">
        <f>A116-A96</f>
        <v>1.6700000000000728</v>
      </c>
      <c r="R116" s="12">
        <f t="shared" si="5"/>
        <v>-0.33301922011587526</v>
      </c>
    </row>
    <row r="117" spans="1:18" ht="22.5" customHeight="1" x14ac:dyDescent="0.25">
      <c r="A117" s="1">
        <v>1992.5</v>
      </c>
      <c r="B117" s="1">
        <v>34</v>
      </c>
      <c r="C117" s="1">
        <v>1992</v>
      </c>
      <c r="D117" s="1" t="s">
        <v>35</v>
      </c>
      <c r="E117" s="1" t="s">
        <v>43</v>
      </c>
      <c r="F117" s="1">
        <v>351</v>
      </c>
      <c r="G117" s="1" t="s">
        <v>99</v>
      </c>
      <c r="H117" s="1">
        <v>4096</v>
      </c>
      <c r="I117" s="1">
        <v>134</v>
      </c>
      <c r="J117" s="1">
        <v>80</v>
      </c>
      <c r="K117" s="1" t="s">
        <v>101</v>
      </c>
      <c r="L117" s="1">
        <v>36864</v>
      </c>
      <c r="M117" s="1">
        <v>179.95</v>
      </c>
      <c r="N117" s="1">
        <v>80</v>
      </c>
      <c r="O117">
        <f t="shared" si="4"/>
        <v>3.271484375E-2</v>
      </c>
      <c r="P117">
        <f>MIN($O$2:O117)</f>
        <v>2.9296875E-2</v>
      </c>
      <c r="Q117">
        <f>A117-A97</f>
        <v>1.6700000000000728</v>
      </c>
      <c r="R117" s="12">
        <f t="shared" si="5"/>
        <v>-0.27220907844620201</v>
      </c>
    </row>
    <row r="118" spans="1:18" ht="22.5" customHeight="1" x14ac:dyDescent="0.25">
      <c r="A118" s="1">
        <v>1992.58</v>
      </c>
      <c r="B118" s="1">
        <v>31</v>
      </c>
      <c r="C118" s="1">
        <v>1992</v>
      </c>
      <c r="D118" s="1" t="s">
        <v>29</v>
      </c>
      <c r="E118" s="1" t="s">
        <v>43</v>
      </c>
      <c r="F118" s="1">
        <v>324</v>
      </c>
      <c r="G118" s="1" t="s">
        <v>102</v>
      </c>
      <c r="H118" s="1">
        <v>4096</v>
      </c>
      <c r="I118" s="1">
        <v>124</v>
      </c>
      <c r="J118" s="1">
        <v>70</v>
      </c>
      <c r="K118" s="1" t="s">
        <v>103</v>
      </c>
      <c r="L118" s="1">
        <v>9216</v>
      </c>
      <c r="M118" s="1">
        <v>39.950000000000003</v>
      </c>
      <c r="N118" s="1">
        <v>100</v>
      </c>
      <c r="O118">
        <f t="shared" si="4"/>
        <v>3.02734375E-2</v>
      </c>
      <c r="P118">
        <f>MIN($O$2:O118)</f>
        <v>2.9296875E-2</v>
      </c>
      <c r="Q118">
        <f>A118-A98</f>
        <v>1.6599999999998545</v>
      </c>
      <c r="R118" s="12">
        <f t="shared" si="5"/>
        <v>-0.22190963957670939</v>
      </c>
    </row>
    <row r="119" spans="1:18" ht="22.5" customHeight="1" x14ac:dyDescent="0.25">
      <c r="A119" s="1">
        <v>1992.67</v>
      </c>
      <c r="B119" s="1">
        <v>27.5</v>
      </c>
      <c r="C119" s="1">
        <v>1992</v>
      </c>
      <c r="D119" s="1" t="s">
        <v>42</v>
      </c>
      <c r="E119" s="1" t="s">
        <v>43</v>
      </c>
      <c r="F119" s="1">
        <v>350</v>
      </c>
      <c r="G119" s="1" t="s">
        <v>87</v>
      </c>
      <c r="H119" s="1">
        <v>4096</v>
      </c>
      <c r="I119" s="1">
        <v>110</v>
      </c>
      <c r="J119" s="1">
        <v>80</v>
      </c>
      <c r="K119" s="1" t="s">
        <v>104</v>
      </c>
      <c r="L119" s="1">
        <v>9216</v>
      </c>
      <c r="M119" s="1">
        <v>39.950000000000003</v>
      </c>
      <c r="N119" s="1">
        <v>100</v>
      </c>
      <c r="O119">
        <f t="shared" si="4"/>
        <v>2.685546875E-2</v>
      </c>
      <c r="P119">
        <f>MIN($O$2:O119)</f>
        <v>2.685546875E-2</v>
      </c>
      <c r="Q119">
        <f>A119-A99</f>
        <v>1.6700000000000728</v>
      </c>
      <c r="R119" s="12">
        <f t="shared" si="5"/>
        <v>-0.25039246771334711</v>
      </c>
    </row>
    <row r="120" spans="1:18" ht="22.5" customHeight="1" x14ac:dyDescent="0.25">
      <c r="A120" s="1">
        <v>1992.75</v>
      </c>
      <c r="B120" s="1">
        <v>26.3</v>
      </c>
      <c r="C120" s="1">
        <v>1992</v>
      </c>
      <c r="D120" s="1" t="s">
        <v>22</v>
      </c>
      <c r="E120" s="1" t="s">
        <v>43</v>
      </c>
      <c r="F120" s="1">
        <v>321</v>
      </c>
      <c r="G120" s="1" t="s">
        <v>87</v>
      </c>
      <c r="H120" s="1">
        <v>4096</v>
      </c>
      <c r="I120" s="1">
        <v>105</v>
      </c>
      <c r="J120" s="1">
        <v>80</v>
      </c>
      <c r="K120" s="1" t="s">
        <v>105</v>
      </c>
      <c r="L120" s="1">
        <v>36864</v>
      </c>
      <c r="M120" s="1">
        <v>149.94999999999999</v>
      </c>
      <c r="N120" s="1">
        <v>80</v>
      </c>
      <c r="O120">
        <f t="shared" si="4"/>
        <v>2.5634765625E-2</v>
      </c>
      <c r="P120">
        <f>MIN($O$2:O120)</f>
        <v>2.5634765625E-2</v>
      </c>
      <c r="Q120">
        <f>A120-A100</f>
        <v>1.6700000000000728</v>
      </c>
      <c r="R120" s="12">
        <f t="shared" si="5"/>
        <v>-0.27098560175371622</v>
      </c>
    </row>
    <row r="121" spans="1:18" ht="22.5" customHeight="1" x14ac:dyDescent="0.25">
      <c r="A121" s="1">
        <v>1992.83</v>
      </c>
      <c r="B121" s="1">
        <v>26.3</v>
      </c>
      <c r="C121" s="1">
        <v>1992</v>
      </c>
      <c r="D121" s="1" t="s">
        <v>55</v>
      </c>
      <c r="E121" s="1" t="s">
        <v>43</v>
      </c>
      <c r="F121" s="1">
        <v>346</v>
      </c>
      <c r="G121" s="1" t="s">
        <v>87</v>
      </c>
      <c r="H121" s="1">
        <v>4096</v>
      </c>
      <c r="I121" s="1">
        <v>105</v>
      </c>
      <c r="J121" s="1">
        <v>80</v>
      </c>
      <c r="K121" s="1" t="s">
        <v>105</v>
      </c>
      <c r="L121" s="1">
        <v>36864</v>
      </c>
      <c r="M121" s="1">
        <v>149.94999999999999</v>
      </c>
      <c r="N121" s="1">
        <v>80</v>
      </c>
      <c r="O121">
        <f t="shared" si="4"/>
        <v>2.5634765625E-2</v>
      </c>
      <c r="P121">
        <f>MIN($O$2:O121)</f>
        <v>2.5634765625E-2</v>
      </c>
      <c r="Q121">
        <f>A121-A101</f>
        <v>1.6599999999998545</v>
      </c>
      <c r="R121" s="12">
        <f t="shared" si="5"/>
        <v>-0.27237231493028402</v>
      </c>
    </row>
    <row r="122" spans="1:18" ht="22.5" customHeight="1" x14ac:dyDescent="0.25">
      <c r="A122" s="1">
        <v>1992.92</v>
      </c>
      <c r="B122" s="1">
        <v>26.3</v>
      </c>
      <c r="C122" s="1">
        <v>1992</v>
      </c>
      <c r="D122" s="1" t="s">
        <v>56</v>
      </c>
      <c r="E122" s="1" t="s">
        <v>43</v>
      </c>
      <c r="F122" s="1">
        <v>302</v>
      </c>
      <c r="G122" s="1" t="s">
        <v>87</v>
      </c>
      <c r="H122" s="1">
        <v>4096</v>
      </c>
      <c r="I122" s="1">
        <v>105</v>
      </c>
      <c r="J122" s="1">
        <v>80</v>
      </c>
      <c r="K122" s="1" t="s">
        <v>105</v>
      </c>
      <c r="L122" s="1">
        <v>36864</v>
      </c>
      <c r="M122" s="1">
        <v>149.94999999999999</v>
      </c>
      <c r="N122" s="1">
        <v>80</v>
      </c>
      <c r="O122">
        <f t="shared" si="4"/>
        <v>2.5634765625E-2</v>
      </c>
      <c r="P122">
        <f>MIN($O$2:O122)</f>
        <v>2.5634765625E-2</v>
      </c>
      <c r="Q122">
        <f>A122-A102</f>
        <v>1.6700000000000728</v>
      </c>
      <c r="R122" s="12">
        <f t="shared" si="5"/>
        <v>-0.27098560175371622</v>
      </c>
    </row>
    <row r="123" spans="1:18" ht="22.5" customHeight="1" x14ac:dyDescent="0.25">
      <c r="A123" s="1">
        <v>1993</v>
      </c>
      <c r="B123" s="1">
        <v>33.1</v>
      </c>
      <c r="C123" s="1">
        <v>1993</v>
      </c>
      <c r="D123" s="1" t="s">
        <v>10</v>
      </c>
      <c r="E123" s="1" t="s">
        <v>43</v>
      </c>
      <c r="F123" s="1">
        <v>307</v>
      </c>
      <c r="G123" s="1" t="s">
        <v>106</v>
      </c>
      <c r="H123" s="1">
        <v>16384</v>
      </c>
      <c r="I123" s="1">
        <v>529</v>
      </c>
      <c r="J123" s="1"/>
      <c r="K123" s="1" t="s">
        <v>107</v>
      </c>
      <c r="L123" s="1">
        <v>36864</v>
      </c>
      <c r="M123" s="1">
        <v>149.94999999999999</v>
      </c>
      <c r="N123" s="1">
        <v>80</v>
      </c>
      <c r="O123">
        <f t="shared" si="4"/>
        <v>3.228759765625E-2</v>
      </c>
      <c r="P123">
        <f>MIN($O$2:O123)</f>
        <v>2.5634765625E-2</v>
      </c>
      <c r="Q123">
        <f>A123-A103</f>
        <v>1.6700000000000728</v>
      </c>
      <c r="R123" s="12">
        <f t="shared" si="5"/>
        <v>-0.27098560175371622</v>
      </c>
    </row>
    <row r="124" spans="1:18" ht="22.5" customHeight="1" x14ac:dyDescent="0.25">
      <c r="A124" s="1">
        <v>1993.08</v>
      </c>
      <c r="B124" s="1">
        <v>27.5</v>
      </c>
      <c r="C124" s="1">
        <v>1993</v>
      </c>
      <c r="D124" s="1" t="s">
        <v>18</v>
      </c>
      <c r="E124" s="1" t="s">
        <v>43</v>
      </c>
      <c r="F124" s="1">
        <v>269</v>
      </c>
      <c r="G124" s="1" t="s">
        <v>108</v>
      </c>
      <c r="H124" s="1">
        <v>4096</v>
      </c>
      <c r="I124" s="1">
        <v>110</v>
      </c>
      <c r="J124" s="1">
        <v>70</v>
      </c>
      <c r="K124" s="1" t="s">
        <v>109</v>
      </c>
      <c r="L124" s="1">
        <v>36864</v>
      </c>
      <c r="M124" s="1">
        <v>149.94999999999999</v>
      </c>
      <c r="N124" s="1">
        <v>80</v>
      </c>
      <c r="O124">
        <f t="shared" si="4"/>
        <v>2.685546875E-2</v>
      </c>
      <c r="P124">
        <f>MIN($O$2:O124)</f>
        <v>2.5634765625E-2</v>
      </c>
      <c r="Q124">
        <f>A124-A104</f>
        <v>1.6599999999998545</v>
      </c>
      <c r="R124" s="12">
        <f t="shared" si="5"/>
        <v>-0.26488349297879432</v>
      </c>
    </row>
    <row r="125" spans="1:18" ht="22.5" customHeight="1" x14ac:dyDescent="0.25">
      <c r="A125" s="1">
        <v>1993.17</v>
      </c>
      <c r="B125" s="1">
        <v>27.5</v>
      </c>
      <c r="C125" s="1">
        <v>1993</v>
      </c>
      <c r="D125" s="1" t="s">
        <v>24</v>
      </c>
      <c r="E125" s="1" t="s">
        <v>43</v>
      </c>
      <c r="F125" s="1">
        <v>239</v>
      </c>
      <c r="G125" s="1" t="s">
        <v>108</v>
      </c>
      <c r="H125" s="1">
        <v>4096</v>
      </c>
      <c r="I125" s="1">
        <v>110</v>
      </c>
      <c r="J125" s="1">
        <v>70</v>
      </c>
      <c r="K125" s="1" t="s">
        <v>109</v>
      </c>
      <c r="L125" s="1">
        <v>36864</v>
      </c>
      <c r="M125" s="1">
        <v>149.94999999999999</v>
      </c>
      <c r="N125" s="1">
        <v>80</v>
      </c>
      <c r="O125">
        <f t="shared" si="4"/>
        <v>2.685546875E-2</v>
      </c>
      <c r="P125">
        <f>MIN($O$2:O125)</f>
        <v>2.5634765625E-2</v>
      </c>
      <c r="Q125">
        <f>A125-A105</f>
        <v>1.6700000000000728</v>
      </c>
      <c r="R125" s="12">
        <f t="shared" si="5"/>
        <v>-0.26352766534137373</v>
      </c>
    </row>
    <row r="126" spans="1:18" ht="22.5" customHeight="1" x14ac:dyDescent="0.25">
      <c r="A126" s="1">
        <v>1993.25</v>
      </c>
      <c r="B126" s="1">
        <v>27.5</v>
      </c>
      <c r="C126" s="1">
        <v>1993</v>
      </c>
      <c r="D126" s="1" t="s">
        <v>20</v>
      </c>
      <c r="E126" s="1" t="s">
        <v>43</v>
      </c>
      <c r="F126" s="1">
        <v>245</v>
      </c>
      <c r="G126" s="1" t="s">
        <v>108</v>
      </c>
      <c r="H126" s="1">
        <v>4096</v>
      </c>
      <c r="I126" s="1">
        <v>110</v>
      </c>
      <c r="J126" s="1">
        <v>70</v>
      </c>
      <c r="K126" s="1" t="s">
        <v>109</v>
      </c>
      <c r="L126" s="1">
        <v>36864</v>
      </c>
      <c r="M126" s="1">
        <v>149.94999999999999</v>
      </c>
      <c r="N126" s="1">
        <v>80</v>
      </c>
      <c r="O126">
        <f t="shared" si="4"/>
        <v>2.685546875E-2</v>
      </c>
      <c r="P126">
        <f>MIN($O$2:O126)</f>
        <v>2.5634765625E-2</v>
      </c>
      <c r="Q126">
        <f>A126-A106</f>
        <v>1.6700000000000728</v>
      </c>
      <c r="R126" s="12">
        <f t="shared" si="5"/>
        <v>-0.23711636922509605</v>
      </c>
    </row>
    <row r="127" spans="1:18" ht="22.5" customHeight="1" x14ac:dyDescent="0.25">
      <c r="A127" s="1">
        <v>1993.33</v>
      </c>
      <c r="B127" s="1">
        <v>27.5</v>
      </c>
      <c r="C127" s="1">
        <v>1993</v>
      </c>
      <c r="D127" s="1" t="s">
        <v>34</v>
      </c>
      <c r="E127" s="1" t="s">
        <v>43</v>
      </c>
      <c r="F127" s="1">
        <v>263</v>
      </c>
      <c r="G127" s="1" t="s">
        <v>108</v>
      </c>
      <c r="H127" s="1">
        <v>4096</v>
      </c>
      <c r="I127" s="1">
        <v>110</v>
      </c>
      <c r="J127" s="1">
        <v>70</v>
      </c>
      <c r="K127" s="1" t="s">
        <v>109</v>
      </c>
      <c r="L127" s="1">
        <v>36864</v>
      </c>
      <c r="M127" s="1">
        <v>149.94999999999999</v>
      </c>
      <c r="N127" s="1">
        <v>80</v>
      </c>
      <c r="O127">
        <f t="shared" si="4"/>
        <v>2.685546875E-2</v>
      </c>
      <c r="P127">
        <f>MIN($O$2:O127)</f>
        <v>2.5634765625E-2</v>
      </c>
      <c r="Q127">
        <f>A127-A107</f>
        <v>1.6599999999998545</v>
      </c>
      <c r="R127" s="12">
        <f t="shared" si="5"/>
        <v>-0.2383591767811164</v>
      </c>
    </row>
    <row r="128" spans="1:18" ht="22.5" customHeight="1" x14ac:dyDescent="0.25">
      <c r="A128" s="1">
        <v>1993.42</v>
      </c>
      <c r="B128" s="1">
        <v>30</v>
      </c>
      <c r="C128" s="1">
        <v>1993</v>
      </c>
      <c r="D128" s="1" t="s">
        <v>26</v>
      </c>
      <c r="E128" s="1" t="s">
        <v>43</v>
      </c>
      <c r="F128" s="1">
        <v>249</v>
      </c>
      <c r="G128" s="1" t="s">
        <v>87</v>
      </c>
      <c r="H128" s="1">
        <v>1024</v>
      </c>
      <c r="I128" s="1">
        <v>30</v>
      </c>
      <c r="J128" s="1">
        <v>100</v>
      </c>
      <c r="K128" s="1" t="s">
        <v>110</v>
      </c>
      <c r="L128" s="1">
        <v>36864</v>
      </c>
      <c r="M128" s="1">
        <v>149.94999999999999</v>
      </c>
      <c r="N128" s="1">
        <v>80</v>
      </c>
      <c r="O128">
        <f t="shared" si="4"/>
        <v>2.9296875E-2</v>
      </c>
      <c r="P128">
        <f>MIN($O$2:O128)</f>
        <v>2.5634765625E-2</v>
      </c>
      <c r="Q128">
        <f>A128-A108</f>
        <v>1.6700000000000728</v>
      </c>
      <c r="R128" s="12">
        <f t="shared" si="5"/>
        <v>-0.23711636922509605</v>
      </c>
    </row>
    <row r="129" spans="1:18" ht="22.5" customHeight="1" x14ac:dyDescent="0.25">
      <c r="A129" s="1">
        <v>1993.5</v>
      </c>
      <c r="B129" s="1">
        <v>30</v>
      </c>
      <c r="C129" s="1">
        <v>1993</v>
      </c>
      <c r="D129" s="1" t="s">
        <v>35</v>
      </c>
      <c r="E129" s="1" t="s">
        <v>43</v>
      </c>
      <c r="F129" s="1">
        <v>266</v>
      </c>
      <c r="G129" s="1" t="s">
        <v>87</v>
      </c>
      <c r="H129" s="1">
        <v>1024</v>
      </c>
      <c r="I129" s="1">
        <v>30</v>
      </c>
      <c r="J129" s="1">
        <v>100</v>
      </c>
      <c r="K129" s="1" t="s">
        <v>110</v>
      </c>
      <c r="L129" s="1">
        <v>36864</v>
      </c>
      <c r="M129" s="1">
        <v>149.94999999999999</v>
      </c>
      <c r="N129" s="1">
        <v>80</v>
      </c>
      <c r="O129">
        <f t="shared" si="4"/>
        <v>2.9296875E-2</v>
      </c>
      <c r="P129">
        <f>MIN($O$2:O129)</f>
        <v>2.5634765625E-2</v>
      </c>
      <c r="Q129">
        <f>A129-A109</f>
        <v>1.6700000000000728</v>
      </c>
      <c r="R129" s="12">
        <f t="shared" si="5"/>
        <v>-0.22000625026637843</v>
      </c>
    </row>
    <row r="130" spans="1:18" ht="22.5" customHeight="1" x14ac:dyDescent="0.25">
      <c r="A130" s="1">
        <v>1993.58</v>
      </c>
      <c r="B130" s="1">
        <v>30</v>
      </c>
      <c r="C130" s="1">
        <v>1993</v>
      </c>
      <c r="D130" s="1" t="s">
        <v>29</v>
      </c>
      <c r="E130" s="1" t="s">
        <v>43</v>
      </c>
      <c r="F130" s="1">
        <v>245</v>
      </c>
      <c r="G130" s="1" t="s">
        <v>87</v>
      </c>
      <c r="H130" s="1">
        <v>1024</v>
      </c>
      <c r="I130" s="1">
        <v>30</v>
      </c>
      <c r="J130" s="1">
        <v>100</v>
      </c>
      <c r="K130" s="1" t="s">
        <v>110</v>
      </c>
      <c r="L130" s="1">
        <v>36864</v>
      </c>
      <c r="M130" s="1">
        <v>149.94999999999999</v>
      </c>
      <c r="N130" s="1">
        <v>80</v>
      </c>
      <c r="O130">
        <f t="shared" si="4"/>
        <v>2.9296875E-2</v>
      </c>
      <c r="P130">
        <f>MIN($O$2:O130)</f>
        <v>2.5634765625E-2</v>
      </c>
      <c r="Q130">
        <f>A130-A110</f>
        <v>1.6599999999998545</v>
      </c>
      <c r="R130" s="12">
        <f t="shared" si="5"/>
        <v>-0.22117287427977528</v>
      </c>
    </row>
    <row r="131" spans="1:18" ht="22.5" customHeight="1" x14ac:dyDescent="0.25">
      <c r="A131" s="1">
        <v>1993.67</v>
      </c>
      <c r="B131" s="1">
        <v>30</v>
      </c>
      <c r="C131" s="1">
        <v>1993</v>
      </c>
      <c r="D131" s="1" t="s">
        <v>42</v>
      </c>
      <c r="E131" s="1" t="s">
        <v>43</v>
      </c>
      <c r="F131" s="1">
        <v>267</v>
      </c>
      <c r="G131" s="1" t="s">
        <v>87</v>
      </c>
      <c r="H131" s="1">
        <v>1024</v>
      </c>
      <c r="I131" s="1">
        <v>30</v>
      </c>
      <c r="J131" s="1">
        <v>100</v>
      </c>
      <c r="K131" s="1" t="s">
        <v>110</v>
      </c>
      <c r="L131" s="1">
        <v>36864</v>
      </c>
      <c r="M131" s="1">
        <v>149.94999999999999</v>
      </c>
      <c r="N131" s="1">
        <v>80</v>
      </c>
      <c r="O131">
        <f t="shared" si="4"/>
        <v>2.9296875E-2</v>
      </c>
      <c r="P131">
        <f>MIN($O$2:O131)</f>
        <v>2.5634765625E-2</v>
      </c>
      <c r="Q131">
        <f>A131-A111</f>
        <v>1.6700000000000728</v>
      </c>
      <c r="R131" s="12">
        <f t="shared" si="5"/>
        <v>-0.17574677170870645</v>
      </c>
    </row>
    <row r="132" spans="1:18" ht="22.5" customHeight="1" x14ac:dyDescent="0.25">
      <c r="A132" s="1">
        <v>1993.75</v>
      </c>
      <c r="B132" s="1">
        <v>36</v>
      </c>
      <c r="C132" s="1">
        <v>1993</v>
      </c>
      <c r="D132" s="1" t="s">
        <v>22</v>
      </c>
      <c r="E132" s="1" t="s">
        <v>43</v>
      </c>
      <c r="F132" s="1">
        <v>260</v>
      </c>
      <c r="G132" s="1" t="s">
        <v>111</v>
      </c>
      <c r="H132" s="1">
        <v>4096</v>
      </c>
      <c r="I132" s="1">
        <v>144</v>
      </c>
      <c r="J132" s="1">
        <v>80</v>
      </c>
      <c r="K132" s="1" t="s">
        <v>112</v>
      </c>
      <c r="L132" s="1">
        <v>36864</v>
      </c>
      <c r="M132" s="1">
        <v>159.94999999999999</v>
      </c>
      <c r="N132" s="1">
        <v>80</v>
      </c>
      <c r="O132">
        <f t="shared" si="4"/>
        <v>3.515625E-2</v>
      </c>
      <c r="P132">
        <f>MIN($O$2:O132)</f>
        <v>2.5634765625E-2</v>
      </c>
      <c r="Q132">
        <f>A132-A112</f>
        <v>1.6700000000000728</v>
      </c>
      <c r="R132" s="12">
        <f t="shared" si="5"/>
        <v>-0.17574677170870645</v>
      </c>
    </row>
    <row r="133" spans="1:18" ht="22.5" customHeight="1" x14ac:dyDescent="0.25">
      <c r="A133" s="1">
        <v>1993.83</v>
      </c>
      <c r="B133" s="1">
        <v>39.799999999999997</v>
      </c>
      <c r="C133" s="1">
        <v>1993</v>
      </c>
      <c r="D133" s="1" t="s">
        <v>55</v>
      </c>
      <c r="E133" s="1" t="s">
        <v>43</v>
      </c>
      <c r="F133" s="1">
        <v>360</v>
      </c>
      <c r="G133" s="1" t="s">
        <v>113</v>
      </c>
      <c r="H133" s="1">
        <v>4096</v>
      </c>
      <c r="I133" s="1">
        <v>159</v>
      </c>
      <c r="J133" s="1">
        <v>70</v>
      </c>
      <c r="K133" s="1" t="s">
        <v>114</v>
      </c>
      <c r="L133" s="1">
        <v>36864</v>
      </c>
      <c r="M133" s="1">
        <v>159.94999999999999</v>
      </c>
      <c r="N133" s="1">
        <v>80</v>
      </c>
      <c r="O133">
        <f t="shared" si="4"/>
        <v>3.8818359375E-2</v>
      </c>
      <c r="P133">
        <f>MIN($O$2:O133)</f>
        <v>2.5634765625E-2</v>
      </c>
      <c r="Q133">
        <f>A133-A113</f>
        <v>1.6599999999998545</v>
      </c>
      <c r="R133" s="12">
        <f t="shared" si="5"/>
        <v>-0.17670590953592713</v>
      </c>
    </row>
    <row r="134" spans="1:18" ht="22.5" customHeight="1" x14ac:dyDescent="0.25">
      <c r="A134" s="1">
        <v>1993.92</v>
      </c>
      <c r="B134" s="1">
        <v>35.799999999999997</v>
      </c>
      <c r="C134" s="1">
        <v>1993</v>
      </c>
      <c r="D134" s="1" t="s">
        <v>56</v>
      </c>
      <c r="E134" s="1" t="s">
        <v>43</v>
      </c>
      <c r="F134" s="1">
        <v>280</v>
      </c>
      <c r="G134" s="1" t="s">
        <v>115</v>
      </c>
      <c r="H134" s="1">
        <v>4096</v>
      </c>
      <c r="I134" s="1">
        <v>143</v>
      </c>
      <c r="J134" s="1">
        <v>70</v>
      </c>
      <c r="K134" s="1" t="s">
        <v>116</v>
      </c>
      <c r="L134" s="1">
        <v>36864</v>
      </c>
      <c r="M134" s="1">
        <v>159.94999999999999</v>
      </c>
      <c r="N134" s="1">
        <v>80</v>
      </c>
      <c r="O134">
        <f t="shared" si="4"/>
        <v>3.4912109375E-2</v>
      </c>
      <c r="P134">
        <f>MIN($O$2:O134)</f>
        <v>2.5634765625E-2</v>
      </c>
      <c r="Q134">
        <f>A134-A114</f>
        <v>1.6700000000000728</v>
      </c>
      <c r="R134" s="12">
        <f t="shared" si="5"/>
        <v>-0.15462266869440944</v>
      </c>
    </row>
    <row r="135" spans="1:18" ht="22.5" customHeight="1" x14ac:dyDescent="0.25">
      <c r="A135" s="1">
        <v>1994</v>
      </c>
      <c r="B135" s="1">
        <v>35.799999999999997</v>
      </c>
      <c r="C135" s="1">
        <v>1994</v>
      </c>
      <c r="D135" s="1" t="s">
        <v>10</v>
      </c>
      <c r="E135" s="1" t="s">
        <v>43</v>
      </c>
      <c r="F135" s="1">
        <v>290</v>
      </c>
      <c r="G135" s="1" t="s">
        <v>115</v>
      </c>
      <c r="H135" s="1">
        <v>4096</v>
      </c>
      <c r="I135" s="1">
        <v>143</v>
      </c>
      <c r="J135" s="1">
        <v>70</v>
      </c>
      <c r="K135" s="1" t="s">
        <v>116</v>
      </c>
      <c r="L135" s="1">
        <v>36864</v>
      </c>
      <c r="M135" s="1">
        <v>159.94999999999999</v>
      </c>
      <c r="N135" s="1">
        <v>80</v>
      </c>
      <c r="O135">
        <f t="shared" si="4"/>
        <v>3.4912109375E-2</v>
      </c>
      <c r="P135">
        <f>MIN($O$2:O135)</f>
        <v>2.5634765625E-2</v>
      </c>
      <c r="Q135">
        <f>A135-A115</f>
        <v>1.6700000000000728</v>
      </c>
      <c r="R135" s="12">
        <f t="shared" si="5"/>
        <v>-7.684572912789589E-2</v>
      </c>
    </row>
    <row r="136" spans="1:18" ht="22.5" customHeight="1" x14ac:dyDescent="0.25">
      <c r="A136" s="1">
        <v>1994.08</v>
      </c>
      <c r="B136" s="1">
        <v>35.799999999999997</v>
      </c>
      <c r="C136" s="1">
        <v>1994</v>
      </c>
      <c r="D136" s="1" t="s">
        <v>18</v>
      </c>
      <c r="E136" s="1" t="s">
        <v>43</v>
      </c>
      <c r="F136" s="1">
        <v>250</v>
      </c>
      <c r="G136" s="1" t="s">
        <v>115</v>
      </c>
      <c r="H136" s="1">
        <v>4096</v>
      </c>
      <c r="I136" s="1">
        <v>143</v>
      </c>
      <c r="J136" s="1">
        <v>70</v>
      </c>
      <c r="K136" s="1" t="s">
        <v>116</v>
      </c>
      <c r="L136" s="1">
        <v>36864</v>
      </c>
      <c r="M136" s="1">
        <v>159.94999999999999</v>
      </c>
      <c r="N136" s="1">
        <v>80</v>
      </c>
      <c r="O136">
        <f t="shared" si="4"/>
        <v>3.4912109375E-2</v>
      </c>
      <c r="P136">
        <f>MIN($O$2:O136)</f>
        <v>2.5634765625E-2</v>
      </c>
      <c r="Q136">
        <f>A136-A116</f>
        <v>1.6599999999998545</v>
      </c>
      <c r="R136" s="12">
        <f t="shared" si="5"/>
        <v>-7.7290287210958986E-2</v>
      </c>
    </row>
    <row r="137" spans="1:18" ht="22.5" customHeight="1" x14ac:dyDescent="0.25">
      <c r="A137" s="1">
        <v>1994.17</v>
      </c>
      <c r="B137" s="1">
        <v>36</v>
      </c>
      <c r="C137" s="1">
        <v>1994</v>
      </c>
      <c r="D137" s="1" t="s">
        <v>24</v>
      </c>
      <c r="E137" s="1" t="s">
        <v>43</v>
      </c>
      <c r="F137" s="1">
        <v>251</v>
      </c>
      <c r="G137" s="1" t="s">
        <v>79</v>
      </c>
      <c r="H137" s="1">
        <v>4096</v>
      </c>
      <c r="I137" s="1">
        <v>144</v>
      </c>
      <c r="J137" s="1">
        <v>80</v>
      </c>
      <c r="K137" s="1" t="s">
        <v>112</v>
      </c>
      <c r="L137" s="1">
        <v>36864</v>
      </c>
      <c r="M137" s="1">
        <v>159.94999999999999</v>
      </c>
      <c r="N137" s="1">
        <v>80</v>
      </c>
      <c r="O137">
        <f t="shared" ref="O137:O200" si="6">I137/H137</f>
        <v>3.515625E-2</v>
      </c>
      <c r="P137">
        <f>MIN($O$2:O137)</f>
        <v>2.5634765625E-2</v>
      </c>
      <c r="Q137">
        <f>A137-A117</f>
        <v>1.6700000000000728</v>
      </c>
      <c r="R137" s="12">
        <f t="shared" si="5"/>
        <v>-7.684572912789589E-2</v>
      </c>
    </row>
    <row r="138" spans="1:18" ht="22.5" customHeight="1" x14ac:dyDescent="0.25">
      <c r="A138" s="1">
        <v>1994.25</v>
      </c>
      <c r="B138" s="1">
        <v>37.299999999999997</v>
      </c>
      <c r="C138" s="1">
        <v>1994</v>
      </c>
      <c r="D138" s="1" t="s">
        <v>20</v>
      </c>
      <c r="E138" s="1" t="s">
        <v>43</v>
      </c>
      <c r="F138" s="1">
        <v>270</v>
      </c>
      <c r="G138" s="1" t="s">
        <v>117</v>
      </c>
      <c r="H138" s="1">
        <v>4096</v>
      </c>
      <c r="I138" s="1">
        <v>149</v>
      </c>
      <c r="J138" s="1">
        <v>80</v>
      </c>
      <c r="K138" s="1" t="s">
        <v>118</v>
      </c>
      <c r="L138" s="1">
        <v>36864</v>
      </c>
      <c r="M138" s="1">
        <v>154.94999999999999</v>
      </c>
      <c r="N138" s="1">
        <v>80</v>
      </c>
      <c r="O138">
        <f t="shared" si="6"/>
        <v>3.6376953125E-2</v>
      </c>
      <c r="P138">
        <f>MIN($O$2:O138)</f>
        <v>2.5634765625E-2</v>
      </c>
      <c r="Q138">
        <f>A138-A118</f>
        <v>1.6700000000000728</v>
      </c>
      <c r="R138" s="12">
        <f t="shared" si="5"/>
        <v>-7.684572912789589E-2</v>
      </c>
    </row>
    <row r="139" spans="1:18" ht="22.5" customHeight="1" x14ac:dyDescent="0.25">
      <c r="A139" s="1">
        <v>1994.33</v>
      </c>
      <c r="B139" s="1">
        <v>37.299999999999997</v>
      </c>
      <c r="C139" s="1">
        <v>1994</v>
      </c>
      <c r="D139" s="1" t="s">
        <v>34</v>
      </c>
      <c r="E139" s="1" t="s">
        <v>43</v>
      </c>
      <c r="F139" s="1">
        <v>238</v>
      </c>
      <c r="G139" s="1" t="s">
        <v>117</v>
      </c>
      <c r="H139" s="1">
        <v>4096</v>
      </c>
      <c r="I139" s="1">
        <v>149</v>
      </c>
      <c r="J139" s="1">
        <v>80</v>
      </c>
      <c r="K139" s="1" t="s">
        <v>118</v>
      </c>
      <c r="L139" s="1">
        <v>36864</v>
      </c>
      <c r="M139" s="1">
        <v>154.94999999999999</v>
      </c>
      <c r="N139" s="1">
        <v>80</v>
      </c>
      <c r="O139">
        <f t="shared" si="6"/>
        <v>3.6376953125E-2</v>
      </c>
      <c r="P139">
        <f>MIN($O$2:O139)</f>
        <v>2.5634765625E-2</v>
      </c>
      <c r="Q139">
        <f>A139-A119</f>
        <v>1.6599999999998545</v>
      </c>
      <c r="R139" s="12">
        <f t="shared" si="5"/>
        <v>-2.7635073119765319E-2</v>
      </c>
    </row>
    <row r="140" spans="1:18" ht="22.5" customHeight="1" x14ac:dyDescent="0.25">
      <c r="A140" s="1">
        <v>1994.42</v>
      </c>
      <c r="B140" s="1">
        <v>37.299999999999997</v>
      </c>
      <c r="C140" s="1">
        <v>1994</v>
      </c>
      <c r="D140" s="1" t="s">
        <v>26</v>
      </c>
      <c r="E140" s="1" t="s">
        <v>43</v>
      </c>
      <c r="F140" s="1">
        <v>320</v>
      </c>
      <c r="G140" s="1" t="s">
        <v>117</v>
      </c>
      <c r="H140" s="1">
        <v>4096</v>
      </c>
      <c r="I140" s="1">
        <v>149</v>
      </c>
      <c r="J140" s="1">
        <v>80</v>
      </c>
      <c r="K140" s="1" t="s">
        <v>118</v>
      </c>
      <c r="L140" s="1">
        <v>36864</v>
      </c>
      <c r="M140" s="1">
        <v>169.95</v>
      </c>
      <c r="N140" s="1">
        <v>60</v>
      </c>
      <c r="O140">
        <f t="shared" si="6"/>
        <v>3.6376953125E-2</v>
      </c>
      <c r="P140">
        <f>MIN($O$2:O140)</f>
        <v>2.5634765625E-2</v>
      </c>
      <c r="Q140">
        <f>A140-A120</f>
        <v>1.6700000000000728</v>
      </c>
      <c r="R140" s="12">
        <f t="shared" si="5"/>
        <v>0</v>
      </c>
    </row>
    <row r="141" spans="1:18" ht="22.5" customHeight="1" x14ac:dyDescent="0.25">
      <c r="A141" s="1">
        <v>1994.5</v>
      </c>
      <c r="B141" s="1">
        <v>38.5</v>
      </c>
      <c r="C141" s="1">
        <v>1994</v>
      </c>
      <c r="D141" s="1" t="s">
        <v>35</v>
      </c>
      <c r="E141" s="1" t="s">
        <v>43</v>
      </c>
      <c r="F141" s="1">
        <v>239</v>
      </c>
      <c r="G141" s="1" t="s">
        <v>79</v>
      </c>
      <c r="H141" s="1">
        <v>4096</v>
      </c>
      <c r="I141" s="1">
        <v>154</v>
      </c>
      <c r="J141" s="1">
        <v>80</v>
      </c>
      <c r="K141" s="1" t="s">
        <v>119</v>
      </c>
      <c r="L141" s="1">
        <v>36864</v>
      </c>
      <c r="M141" s="1">
        <v>169.95</v>
      </c>
      <c r="N141" s="1">
        <v>60</v>
      </c>
      <c r="O141">
        <f t="shared" si="6"/>
        <v>3.759765625E-2</v>
      </c>
      <c r="P141">
        <f>MIN($O$2:O141)</f>
        <v>2.5634765625E-2</v>
      </c>
      <c r="Q141">
        <f>A141-A121</f>
        <v>1.6700000000000728</v>
      </c>
      <c r="R141" s="12">
        <f t="shared" si="5"/>
        <v>0</v>
      </c>
    </row>
    <row r="142" spans="1:18" ht="22.5" customHeight="1" x14ac:dyDescent="0.25">
      <c r="A142" s="1">
        <v>1994.58</v>
      </c>
      <c r="B142" s="1">
        <v>37</v>
      </c>
      <c r="C142" s="1">
        <v>1994</v>
      </c>
      <c r="D142" s="1" t="s">
        <v>29</v>
      </c>
      <c r="E142" s="1" t="s">
        <v>43</v>
      </c>
      <c r="F142" s="1">
        <v>226</v>
      </c>
      <c r="G142" s="1" t="s">
        <v>79</v>
      </c>
      <c r="H142" s="1">
        <v>1024</v>
      </c>
      <c r="I142" s="1">
        <v>37</v>
      </c>
      <c r="J142" s="1">
        <v>100</v>
      </c>
      <c r="K142" s="1" t="s">
        <v>120</v>
      </c>
      <c r="L142" s="1">
        <v>36864</v>
      </c>
      <c r="M142" s="1">
        <v>169.95</v>
      </c>
      <c r="N142" s="1">
        <v>60</v>
      </c>
      <c r="O142">
        <f t="shared" si="6"/>
        <v>3.61328125E-2</v>
      </c>
      <c r="P142">
        <f>MIN($O$2:O142)</f>
        <v>2.5634765625E-2</v>
      </c>
      <c r="Q142">
        <f>A142-A122</f>
        <v>1.6599999999998545</v>
      </c>
      <c r="R142" s="12">
        <f t="shared" si="5"/>
        <v>0</v>
      </c>
    </row>
    <row r="143" spans="1:18" ht="22.5" customHeight="1" x14ac:dyDescent="0.25">
      <c r="A143" s="1">
        <v>1994.67</v>
      </c>
      <c r="B143" s="1">
        <v>34</v>
      </c>
      <c r="C143" s="1">
        <v>1994</v>
      </c>
      <c r="D143" s="1" t="s">
        <v>42</v>
      </c>
      <c r="E143" s="1" t="s">
        <v>43</v>
      </c>
      <c r="F143" s="1">
        <v>244</v>
      </c>
      <c r="G143" s="1" t="s">
        <v>121</v>
      </c>
      <c r="H143" s="1">
        <v>4096</v>
      </c>
      <c r="I143" s="1">
        <v>136</v>
      </c>
      <c r="J143" s="1">
        <v>70</v>
      </c>
      <c r="K143" s="1" t="s">
        <v>122</v>
      </c>
      <c r="L143" s="1">
        <v>36864</v>
      </c>
      <c r="M143" s="1">
        <v>169.95</v>
      </c>
      <c r="N143" s="1">
        <v>60</v>
      </c>
      <c r="O143">
        <f t="shared" si="6"/>
        <v>3.3203125E-2</v>
      </c>
      <c r="P143">
        <f>MIN($O$2:O143)</f>
        <v>2.5634765625E-2</v>
      </c>
      <c r="Q143">
        <f>A143-A123</f>
        <v>1.6700000000000728</v>
      </c>
      <c r="R143" s="12">
        <f t="shared" si="5"/>
        <v>0</v>
      </c>
    </row>
    <row r="144" spans="1:18" ht="22.5" customHeight="1" x14ac:dyDescent="0.25">
      <c r="A144" s="1">
        <v>1994.75</v>
      </c>
      <c r="B144" s="1">
        <v>33.5</v>
      </c>
      <c r="C144" s="1">
        <v>1994</v>
      </c>
      <c r="D144" s="1" t="s">
        <v>22</v>
      </c>
      <c r="E144" s="1" t="s">
        <v>43</v>
      </c>
      <c r="F144" s="1">
        <v>259</v>
      </c>
      <c r="G144" s="1" t="s">
        <v>121</v>
      </c>
      <c r="H144" s="1">
        <v>4096</v>
      </c>
      <c r="I144" s="1">
        <v>134</v>
      </c>
      <c r="J144" s="1">
        <v>70</v>
      </c>
      <c r="K144" s="1" t="s">
        <v>123</v>
      </c>
      <c r="L144" s="1">
        <v>36864</v>
      </c>
      <c r="M144" s="1">
        <v>159.94999999999999</v>
      </c>
      <c r="N144" s="1">
        <v>70</v>
      </c>
      <c r="O144">
        <f t="shared" si="6"/>
        <v>3.271484375E-2</v>
      </c>
      <c r="P144">
        <f>MIN($O$2:O144)</f>
        <v>2.5634765625E-2</v>
      </c>
      <c r="Q144">
        <f>A144-A124</f>
        <v>1.6700000000000728</v>
      </c>
      <c r="R144" s="12">
        <f t="shared" si="5"/>
        <v>0</v>
      </c>
    </row>
    <row r="145" spans="1:18" ht="22.5" customHeight="1" x14ac:dyDescent="0.25">
      <c r="A145" s="1">
        <v>1994.83</v>
      </c>
      <c r="B145" s="1">
        <v>32.299999999999997</v>
      </c>
      <c r="C145" s="1">
        <v>1994</v>
      </c>
      <c r="D145" s="1" t="s">
        <v>55</v>
      </c>
      <c r="E145" s="1" t="s">
        <v>43</v>
      </c>
      <c r="F145" s="1">
        <v>324</v>
      </c>
      <c r="G145" s="1" t="s">
        <v>121</v>
      </c>
      <c r="H145" s="1">
        <v>4096</v>
      </c>
      <c r="I145" s="1">
        <v>129</v>
      </c>
      <c r="J145" s="1">
        <v>70</v>
      </c>
      <c r="K145" s="1" t="s">
        <v>124</v>
      </c>
      <c r="L145" s="1">
        <v>36864</v>
      </c>
      <c r="M145" s="1">
        <v>159.94999999999999</v>
      </c>
      <c r="N145" s="1">
        <v>70</v>
      </c>
      <c r="O145">
        <f t="shared" si="6"/>
        <v>3.1494140625E-2</v>
      </c>
      <c r="P145">
        <f>MIN($O$2:O145)</f>
        <v>2.5634765625E-2</v>
      </c>
      <c r="Q145">
        <f>A145-A125</f>
        <v>1.6599999999998545</v>
      </c>
      <c r="R145" s="12">
        <f t="shared" si="5"/>
        <v>0</v>
      </c>
    </row>
    <row r="146" spans="1:18" ht="22.5" customHeight="1" x14ac:dyDescent="0.25">
      <c r="A146" s="1">
        <v>1994.92</v>
      </c>
      <c r="B146" s="1">
        <v>32.299999999999997</v>
      </c>
      <c r="C146" s="1">
        <v>1994</v>
      </c>
      <c r="D146" s="1" t="s">
        <v>56</v>
      </c>
      <c r="E146" s="1" t="s">
        <v>43</v>
      </c>
      <c r="F146" s="1">
        <v>264</v>
      </c>
      <c r="G146" s="1" t="s">
        <v>121</v>
      </c>
      <c r="H146" s="1">
        <v>4096</v>
      </c>
      <c r="I146" s="1">
        <v>129</v>
      </c>
      <c r="J146" s="1">
        <v>70</v>
      </c>
      <c r="K146" s="1" t="s">
        <v>124</v>
      </c>
      <c r="L146" s="1">
        <v>36864</v>
      </c>
      <c r="M146" s="1">
        <v>159.94999999999999</v>
      </c>
      <c r="N146" s="1">
        <v>70</v>
      </c>
      <c r="O146">
        <f t="shared" si="6"/>
        <v>3.1494140625E-2</v>
      </c>
      <c r="P146">
        <f>MIN($O$2:O146)</f>
        <v>2.5634765625E-2</v>
      </c>
      <c r="Q146">
        <f>A146-A126</f>
        <v>1.6700000000000728</v>
      </c>
      <c r="R146" s="12">
        <f t="shared" si="5"/>
        <v>0</v>
      </c>
    </row>
    <row r="147" spans="1:18" ht="22.5" customHeight="1" x14ac:dyDescent="0.25">
      <c r="A147" s="1">
        <v>1995</v>
      </c>
      <c r="B147" s="1">
        <v>32.299999999999997</v>
      </c>
      <c r="C147" s="1">
        <v>1995</v>
      </c>
      <c r="D147" s="1" t="s">
        <v>10</v>
      </c>
      <c r="E147" s="1" t="s">
        <v>43</v>
      </c>
      <c r="F147" s="1">
        <v>256</v>
      </c>
      <c r="G147" s="1" t="s">
        <v>79</v>
      </c>
      <c r="H147" s="1">
        <v>4096</v>
      </c>
      <c r="I147" s="1">
        <v>129</v>
      </c>
      <c r="J147" s="1">
        <v>80</v>
      </c>
      <c r="K147" s="1" t="s">
        <v>125</v>
      </c>
      <c r="L147" s="1">
        <v>36864</v>
      </c>
      <c r="M147" s="1">
        <v>159.94999999999999</v>
      </c>
      <c r="N147" s="1">
        <v>70</v>
      </c>
      <c r="O147">
        <f t="shared" si="6"/>
        <v>3.1494140625E-2</v>
      </c>
      <c r="P147">
        <f>MIN($O$2:O147)</f>
        <v>2.5634765625E-2</v>
      </c>
      <c r="Q147">
        <f>A147-A127</f>
        <v>1.6700000000000728</v>
      </c>
      <c r="R147" s="12">
        <f t="shared" si="5"/>
        <v>0</v>
      </c>
    </row>
    <row r="148" spans="1:18" ht="22.5" customHeight="1" x14ac:dyDescent="0.25">
      <c r="A148" s="1">
        <v>1995.08</v>
      </c>
      <c r="B148" s="1">
        <v>32</v>
      </c>
      <c r="C148" s="1">
        <v>1995</v>
      </c>
      <c r="D148" s="1" t="s">
        <v>18</v>
      </c>
      <c r="E148" s="1" t="s">
        <v>43</v>
      </c>
      <c r="F148" s="1">
        <v>202</v>
      </c>
      <c r="G148" s="1" t="s">
        <v>113</v>
      </c>
      <c r="H148" s="1">
        <v>4096</v>
      </c>
      <c r="I148" s="1">
        <v>128</v>
      </c>
      <c r="J148" s="1">
        <v>70</v>
      </c>
      <c r="K148" s="1" t="s">
        <v>124</v>
      </c>
      <c r="L148" s="1">
        <v>36864</v>
      </c>
      <c r="M148" s="1">
        <v>159.94999999999999</v>
      </c>
      <c r="N148" s="1">
        <v>70</v>
      </c>
      <c r="O148">
        <f t="shared" si="6"/>
        <v>3.125E-2</v>
      </c>
      <c r="P148">
        <f>MIN($O$2:O148)</f>
        <v>2.5634765625E-2</v>
      </c>
      <c r="Q148">
        <f>A148-A128</f>
        <v>1.6599999999998545</v>
      </c>
      <c r="R148" s="12">
        <f t="shared" si="5"/>
        <v>0</v>
      </c>
    </row>
    <row r="149" spans="1:18" ht="22.5" customHeight="1" x14ac:dyDescent="0.25">
      <c r="A149" s="1">
        <v>1995.17</v>
      </c>
      <c r="B149" s="1">
        <v>32</v>
      </c>
      <c r="C149" s="1">
        <v>1995</v>
      </c>
      <c r="D149" s="1" t="s">
        <v>24</v>
      </c>
      <c r="E149" s="1" t="s">
        <v>43</v>
      </c>
      <c r="F149" s="1">
        <v>212</v>
      </c>
      <c r="G149" s="1" t="s">
        <v>113</v>
      </c>
      <c r="H149" s="1">
        <v>4096</v>
      </c>
      <c r="I149" s="1">
        <v>128</v>
      </c>
      <c r="J149" s="1">
        <v>70</v>
      </c>
      <c r="K149" s="1" t="s">
        <v>124</v>
      </c>
      <c r="L149" s="1">
        <v>36864</v>
      </c>
      <c r="M149" s="1">
        <v>159.94999999999999</v>
      </c>
      <c r="N149" s="1">
        <v>70</v>
      </c>
      <c r="O149">
        <f t="shared" si="6"/>
        <v>3.125E-2</v>
      </c>
      <c r="P149">
        <f>MIN($O$2:O149)</f>
        <v>2.5634765625E-2</v>
      </c>
      <c r="Q149">
        <f>A149-A129</f>
        <v>1.6700000000000728</v>
      </c>
      <c r="R149" s="12">
        <f t="shared" si="5"/>
        <v>0</v>
      </c>
    </row>
    <row r="150" spans="1:18" ht="22.5" customHeight="1" x14ac:dyDescent="0.25">
      <c r="A150" s="1">
        <v>1995.25</v>
      </c>
      <c r="B150" s="1">
        <v>31.2</v>
      </c>
      <c r="C150" s="1">
        <v>1995</v>
      </c>
      <c r="D150" s="1" t="s">
        <v>20</v>
      </c>
      <c r="E150" s="1" t="s">
        <v>43</v>
      </c>
      <c r="F150" s="1">
        <v>254</v>
      </c>
      <c r="G150" s="1" t="s">
        <v>121</v>
      </c>
      <c r="H150" s="1">
        <v>16384</v>
      </c>
      <c r="I150" s="1">
        <v>499</v>
      </c>
      <c r="J150" s="1">
        <v>70</v>
      </c>
      <c r="K150" s="1" t="s">
        <v>126</v>
      </c>
      <c r="L150" s="1">
        <v>9216</v>
      </c>
      <c r="M150" s="1">
        <v>37.950000000000003</v>
      </c>
      <c r="N150" s="1">
        <v>80</v>
      </c>
      <c r="O150">
        <f t="shared" si="6"/>
        <v>3.045654296875E-2</v>
      </c>
      <c r="P150">
        <f>MIN($O$2:O150)</f>
        <v>2.5634765625E-2</v>
      </c>
      <c r="Q150">
        <f>A150-A130</f>
        <v>1.6700000000000728</v>
      </c>
      <c r="R150" s="12">
        <f t="shared" si="5"/>
        <v>0</v>
      </c>
    </row>
    <row r="151" spans="1:18" ht="22.5" customHeight="1" x14ac:dyDescent="0.25">
      <c r="A151" s="1">
        <v>1995.33</v>
      </c>
      <c r="B151" s="1">
        <v>31.2</v>
      </c>
      <c r="C151" s="1">
        <v>1995</v>
      </c>
      <c r="D151" s="1" t="s">
        <v>34</v>
      </c>
      <c r="E151" s="1" t="s">
        <v>43</v>
      </c>
      <c r="F151" s="1">
        <v>222</v>
      </c>
      <c r="G151" s="1" t="s">
        <v>121</v>
      </c>
      <c r="H151" s="1">
        <v>16384</v>
      </c>
      <c r="I151" s="1">
        <v>499</v>
      </c>
      <c r="J151" s="1">
        <v>70</v>
      </c>
      <c r="K151" s="1" t="s">
        <v>126</v>
      </c>
      <c r="L151" s="1">
        <v>9216</v>
      </c>
      <c r="M151" s="1">
        <v>37.950000000000003</v>
      </c>
      <c r="N151" s="1">
        <v>80</v>
      </c>
      <c r="O151">
        <f t="shared" si="6"/>
        <v>3.045654296875E-2</v>
      </c>
      <c r="P151">
        <f>MIN($O$2:O151)</f>
        <v>2.5634765625E-2</v>
      </c>
      <c r="Q151">
        <f>A151-A131</f>
        <v>1.6599999999998545</v>
      </c>
      <c r="R151" s="12">
        <f t="shared" si="5"/>
        <v>0</v>
      </c>
    </row>
    <row r="152" spans="1:18" ht="22.5" customHeight="1" x14ac:dyDescent="0.25">
      <c r="A152" s="1">
        <v>1995.42</v>
      </c>
      <c r="B152" s="1">
        <v>31.1</v>
      </c>
      <c r="C152" s="1">
        <v>1995</v>
      </c>
      <c r="D152" s="1" t="s">
        <v>26</v>
      </c>
      <c r="E152" s="1" t="s">
        <v>43</v>
      </c>
      <c r="F152" s="1">
        <v>286</v>
      </c>
      <c r="G152" s="1" t="s">
        <v>113</v>
      </c>
      <c r="H152" s="1">
        <v>16384</v>
      </c>
      <c r="I152" s="1">
        <v>498</v>
      </c>
      <c r="J152" s="1">
        <v>70</v>
      </c>
      <c r="K152" s="1" t="s">
        <v>127</v>
      </c>
      <c r="L152" s="1">
        <v>36864</v>
      </c>
      <c r="M152" s="1">
        <v>135.29</v>
      </c>
      <c r="N152" s="1">
        <v>80</v>
      </c>
      <c r="O152">
        <f t="shared" si="6"/>
        <v>3.03955078125E-2</v>
      </c>
      <c r="P152">
        <f>MIN($O$2:O152)</f>
        <v>2.5634765625E-2</v>
      </c>
      <c r="Q152">
        <f>A152-A132</f>
        <v>1.6700000000000728</v>
      </c>
      <c r="R152" s="12">
        <f t="shared" si="5"/>
        <v>0</v>
      </c>
    </row>
    <row r="153" spans="1:18" ht="22.5" customHeight="1" x14ac:dyDescent="0.25">
      <c r="A153" s="1">
        <v>1995.5</v>
      </c>
      <c r="B153" s="1">
        <v>31.2</v>
      </c>
      <c r="C153" s="1">
        <v>1995</v>
      </c>
      <c r="D153" s="1" t="s">
        <v>35</v>
      </c>
      <c r="E153" s="1" t="s">
        <v>43</v>
      </c>
      <c r="F153" s="1">
        <v>213</v>
      </c>
      <c r="G153" s="1" t="s">
        <v>121</v>
      </c>
      <c r="H153" s="1">
        <v>16384</v>
      </c>
      <c r="I153" s="1">
        <v>499</v>
      </c>
      <c r="J153" s="1">
        <v>70</v>
      </c>
      <c r="K153" s="1" t="s">
        <v>126</v>
      </c>
      <c r="L153" s="3">
        <v>100000</v>
      </c>
      <c r="M153" s="1">
        <v>619</v>
      </c>
      <c r="N153" s="1">
        <v>70</v>
      </c>
      <c r="O153">
        <f t="shared" si="6"/>
        <v>3.045654296875E-2</v>
      </c>
      <c r="P153">
        <f>MIN($O$2:O153)</f>
        <v>2.5634765625E-2</v>
      </c>
      <c r="Q153">
        <f>A153-A133</f>
        <v>1.6700000000000728</v>
      </c>
      <c r="R153" s="12">
        <f t="shared" si="5"/>
        <v>0</v>
      </c>
    </row>
    <row r="154" spans="1:18" ht="22.5" customHeight="1" x14ac:dyDescent="0.25">
      <c r="A154" s="1">
        <v>1995.58</v>
      </c>
      <c r="B154" s="1">
        <v>30.6</v>
      </c>
      <c r="C154" s="1">
        <v>1995</v>
      </c>
      <c r="D154" s="1" t="s">
        <v>29</v>
      </c>
      <c r="E154" s="1" t="s">
        <v>43</v>
      </c>
      <c r="F154" s="1">
        <v>190</v>
      </c>
      <c r="G154" s="1" t="s">
        <v>121</v>
      </c>
      <c r="H154" s="1">
        <v>16384</v>
      </c>
      <c r="I154" s="1">
        <v>489</v>
      </c>
      <c r="J154" s="1">
        <v>70</v>
      </c>
      <c r="K154" s="1" t="s">
        <v>128</v>
      </c>
      <c r="L154" s="3">
        <v>100000</v>
      </c>
      <c r="M154" s="1">
        <v>619</v>
      </c>
      <c r="N154" s="1">
        <v>70</v>
      </c>
      <c r="O154">
        <f t="shared" si="6"/>
        <v>2.984619140625E-2</v>
      </c>
      <c r="P154">
        <f>MIN($O$2:O154)</f>
        <v>2.5634765625E-2</v>
      </c>
      <c r="Q154">
        <f>A154-A134</f>
        <v>1.6599999999998545</v>
      </c>
      <c r="R154" s="12">
        <f t="shared" si="5"/>
        <v>0</v>
      </c>
    </row>
    <row r="155" spans="1:18" ht="22.5" customHeight="1" x14ac:dyDescent="0.25">
      <c r="A155" s="1">
        <v>1995.67</v>
      </c>
      <c r="B155" s="1">
        <v>33.1</v>
      </c>
      <c r="C155" s="1">
        <v>1995</v>
      </c>
      <c r="D155" s="1" t="s">
        <v>42</v>
      </c>
      <c r="E155" s="1" t="s">
        <v>43</v>
      </c>
      <c r="F155" s="1">
        <v>306</v>
      </c>
      <c r="G155" s="1" t="s">
        <v>129</v>
      </c>
      <c r="H155" s="1">
        <v>16384</v>
      </c>
      <c r="I155" s="1">
        <v>529</v>
      </c>
      <c r="J155" s="1">
        <v>70</v>
      </c>
      <c r="K155" s="1" t="s">
        <v>130</v>
      </c>
      <c r="L155" s="3">
        <v>100000</v>
      </c>
      <c r="M155" s="1">
        <v>619</v>
      </c>
      <c r="N155" s="1">
        <v>70</v>
      </c>
      <c r="O155">
        <f t="shared" si="6"/>
        <v>3.228759765625E-2</v>
      </c>
      <c r="P155">
        <f>MIN($O$2:O155)</f>
        <v>2.5634765625E-2</v>
      </c>
      <c r="Q155">
        <f>A155-A135</f>
        <v>1.6700000000000728</v>
      </c>
      <c r="R155" s="12">
        <f t="shared" si="5"/>
        <v>0</v>
      </c>
    </row>
    <row r="156" spans="1:18" ht="22.5" customHeight="1" x14ac:dyDescent="0.25">
      <c r="A156" s="1">
        <v>1995.75</v>
      </c>
      <c r="B156" s="1">
        <v>33.1</v>
      </c>
      <c r="C156" s="1">
        <v>1995</v>
      </c>
      <c r="D156" s="1" t="s">
        <v>22</v>
      </c>
      <c r="E156" s="1" t="s">
        <v>43</v>
      </c>
      <c r="F156" s="1">
        <v>214</v>
      </c>
      <c r="G156" s="1" t="s">
        <v>129</v>
      </c>
      <c r="H156" s="1">
        <v>16384</v>
      </c>
      <c r="I156" s="1">
        <v>529</v>
      </c>
      <c r="J156" s="1">
        <v>70</v>
      </c>
      <c r="K156" s="1" t="s">
        <v>130</v>
      </c>
      <c r="L156" s="3">
        <v>300000</v>
      </c>
      <c r="M156" s="1">
        <v>1199</v>
      </c>
      <c r="N156" s="1">
        <v>70</v>
      </c>
      <c r="O156">
        <f t="shared" si="6"/>
        <v>3.228759765625E-2</v>
      </c>
      <c r="P156">
        <f>MIN($O$2:O156)</f>
        <v>2.5634765625E-2</v>
      </c>
      <c r="Q156">
        <f>A156-A136</f>
        <v>1.6700000000000728</v>
      </c>
      <c r="R156" s="12">
        <f t="shared" si="5"/>
        <v>0</v>
      </c>
    </row>
    <row r="157" spans="1:18" ht="22.5" customHeight="1" x14ac:dyDescent="0.25">
      <c r="A157" s="1">
        <v>1995.83</v>
      </c>
      <c r="B157" s="1">
        <v>30.9</v>
      </c>
      <c r="C157" s="1">
        <v>1995</v>
      </c>
      <c r="D157" s="1" t="s">
        <v>55</v>
      </c>
      <c r="E157" s="1" t="s">
        <v>43</v>
      </c>
      <c r="F157" s="1">
        <v>286</v>
      </c>
      <c r="G157" s="1" t="s">
        <v>113</v>
      </c>
      <c r="H157" s="1">
        <v>16384</v>
      </c>
      <c r="I157" s="1">
        <v>494</v>
      </c>
      <c r="J157" s="1">
        <v>70</v>
      </c>
      <c r="K157" s="1" t="s">
        <v>131</v>
      </c>
      <c r="L157" s="3">
        <v>300000</v>
      </c>
      <c r="M157" s="1">
        <v>1199</v>
      </c>
      <c r="N157" s="1">
        <v>70</v>
      </c>
      <c r="O157">
        <f t="shared" si="6"/>
        <v>3.01513671875E-2</v>
      </c>
      <c r="P157">
        <f>MIN($O$2:O157)</f>
        <v>2.5634765625E-2</v>
      </c>
      <c r="Q157">
        <f>A157-A137</f>
        <v>1.6599999999998545</v>
      </c>
      <c r="R157" s="12">
        <f t="shared" si="5"/>
        <v>0</v>
      </c>
    </row>
    <row r="158" spans="1:18" ht="22.5" customHeight="1" x14ac:dyDescent="0.25">
      <c r="A158" s="1">
        <v>1995.92</v>
      </c>
      <c r="B158" s="1">
        <v>30.9</v>
      </c>
      <c r="C158" s="1">
        <v>1995</v>
      </c>
      <c r="D158" s="1" t="s">
        <v>56</v>
      </c>
      <c r="E158" s="1" t="s">
        <v>43</v>
      </c>
      <c r="F158" s="1">
        <v>244</v>
      </c>
      <c r="G158" s="1" t="s">
        <v>113</v>
      </c>
      <c r="H158" s="1">
        <v>16384</v>
      </c>
      <c r="I158" s="1">
        <v>494</v>
      </c>
      <c r="J158" s="1">
        <v>70</v>
      </c>
      <c r="K158" s="1" t="s">
        <v>131</v>
      </c>
      <c r="L158" s="3">
        <v>100000</v>
      </c>
      <c r="M158" s="1">
        <v>699</v>
      </c>
      <c r="N158" s="1">
        <v>70</v>
      </c>
      <c r="O158">
        <f t="shared" si="6"/>
        <v>3.01513671875E-2</v>
      </c>
      <c r="P158">
        <f>MIN($O$2:O158)</f>
        <v>2.5634765625E-2</v>
      </c>
      <c r="Q158">
        <f>A158-A138</f>
        <v>1.6700000000000728</v>
      </c>
      <c r="R158" s="12">
        <f t="shared" ref="R158:R221" si="7">POWER(P158/P138, 1/(A158-A138))-1</f>
        <v>0</v>
      </c>
    </row>
    <row r="159" spans="1:18" ht="22.5" customHeight="1" x14ac:dyDescent="0.25">
      <c r="A159" s="1">
        <v>1996</v>
      </c>
      <c r="B159" s="1">
        <v>29.9</v>
      </c>
      <c r="C159" s="1">
        <v>1996</v>
      </c>
      <c r="D159" s="1" t="s">
        <v>10</v>
      </c>
      <c r="E159" s="1" t="s">
        <v>43</v>
      </c>
      <c r="F159" s="1">
        <v>186</v>
      </c>
      <c r="G159" s="1" t="s">
        <v>113</v>
      </c>
      <c r="H159" s="1">
        <v>16384</v>
      </c>
      <c r="I159" s="1">
        <v>478</v>
      </c>
      <c r="J159" s="1">
        <v>70</v>
      </c>
      <c r="K159" s="1" t="s">
        <v>132</v>
      </c>
      <c r="L159" s="3">
        <v>100000</v>
      </c>
      <c r="M159" s="1">
        <v>689</v>
      </c>
      <c r="N159" s="1">
        <v>70</v>
      </c>
      <c r="O159">
        <f t="shared" si="6"/>
        <v>2.91748046875E-2</v>
      </c>
      <c r="P159">
        <f>MIN($O$2:O159)</f>
        <v>2.5634765625E-2</v>
      </c>
      <c r="Q159">
        <f>A159-A139</f>
        <v>1.6700000000000728</v>
      </c>
      <c r="R159" s="12">
        <f t="shared" si="7"/>
        <v>0</v>
      </c>
    </row>
    <row r="160" spans="1:18" ht="22.5" customHeight="1" x14ac:dyDescent="0.25">
      <c r="A160" s="1">
        <v>1996.08</v>
      </c>
      <c r="B160" s="1">
        <v>28.8</v>
      </c>
      <c r="C160" s="1">
        <v>1996</v>
      </c>
      <c r="D160" s="1" t="s">
        <v>18</v>
      </c>
      <c r="E160" s="1" t="s">
        <v>43</v>
      </c>
      <c r="F160" s="1">
        <v>217</v>
      </c>
      <c r="G160" s="1" t="s">
        <v>102</v>
      </c>
      <c r="H160" s="1">
        <v>16384</v>
      </c>
      <c r="I160" s="1">
        <v>460</v>
      </c>
      <c r="J160" s="1">
        <v>70</v>
      </c>
      <c r="K160" s="1" t="s">
        <v>133</v>
      </c>
      <c r="L160" s="3">
        <v>100000</v>
      </c>
      <c r="M160" s="1">
        <v>689</v>
      </c>
      <c r="N160" s="1">
        <v>70</v>
      </c>
      <c r="O160">
        <f t="shared" si="6"/>
        <v>2.8076171875E-2</v>
      </c>
      <c r="P160">
        <f>MIN($O$2:O160)</f>
        <v>2.5634765625E-2</v>
      </c>
      <c r="Q160">
        <f>A160-A140</f>
        <v>1.6599999999998545</v>
      </c>
      <c r="R160" s="12">
        <f t="shared" si="7"/>
        <v>0</v>
      </c>
    </row>
    <row r="161" spans="1:18" ht="22.5" customHeight="1" x14ac:dyDescent="0.25">
      <c r="A161" s="1">
        <v>1996.17</v>
      </c>
      <c r="B161" s="1">
        <v>26.1</v>
      </c>
      <c r="C161" s="1">
        <v>1996</v>
      </c>
      <c r="D161" s="1" t="s">
        <v>24</v>
      </c>
      <c r="E161" s="1" t="s">
        <v>43</v>
      </c>
      <c r="F161" s="1">
        <v>170</v>
      </c>
      <c r="G161" s="1" t="s">
        <v>113</v>
      </c>
      <c r="H161" s="1">
        <v>8192</v>
      </c>
      <c r="I161" s="1">
        <v>209</v>
      </c>
      <c r="J161" s="1">
        <v>70</v>
      </c>
      <c r="K161" s="1" t="s">
        <v>134</v>
      </c>
      <c r="L161" s="1">
        <v>36864</v>
      </c>
      <c r="M161" s="1">
        <v>133.94999999999999</v>
      </c>
      <c r="N161" s="1">
        <v>70</v>
      </c>
      <c r="O161">
        <f t="shared" si="6"/>
        <v>2.55126953125E-2</v>
      </c>
      <c r="P161">
        <f>MIN($O$2:O161)</f>
        <v>2.55126953125E-2</v>
      </c>
      <c r="Q161">
        <f>A161-A141</f>
        <v>1.6700000000000728</v>
      </c>
      <c r="R161" s="12">
        <f t="shared" si="7"/>
        <v>-2.8541698404327409E-3</v>
      </c>
    </row>
    <row r="162" spans="1:18" ht="22.5" customHeight="1" x14ac:dyDescent="0.25">
      <c r="A162" s="1">
        <v>1996.25</v>
      </c>
      <c r="B162" s="1">
        <v>24.7</v>
      </c>
      <c r="C162" s="1">
        <v>1996</v>
      </c>
      <c r="D162" s="1" t="s">
        <v>20</v>
      </c>
      <c r="E162" s="1" t="s">
        <v>43</v>
      </c>
      <c r="F162" s="1">
        <v>196</v>
      </c>
      <c r="G162" s="1" t="s">
        <v>102</v>
      </c>
      <c r="H162" s="1">
        <v>16384</v>
      </c>
      <c r="I162" s="1">
        <v>395</v>
      </c>
      <c r="J162" s="1">
        <v>70</v>
      </c>
      <c r="K162" s="1" t="s">
        <v>135</v>
      </c>
      <c r="L162" s="1">
        <v>36864</v>
      </c>
      <c r="M162" s="1">
        <v>129.94999999999999</v>
      </c>
      <c r="N162" s="1">
        <v>70</v>
      </c>
      <c r="O162">
        <f t="shared" si="6"/>
        <v>2.410888671875E-2</v>
      </c>
      <c r="P162">
        <f>MIN($O$2:O162)</f>
        <v>2.410888671875E-2</v>
      </c>
      <c r="Q162">
        <f>A162-A142</f>
        <v>1.6700000000000728</v>
      </c>
      <c r="R162" s="12">
        <f t="shared" si="7"/>
        <v>-3.6080864360647835E-2</v>
      </c>
    </row>
    <row r="163" spans="1:18" ht="22.5" customHeight="1" x14ac:dyDescent="0.25">
      <c r="A163" s="1">
        <v>1996.33</v>
      </c>
      <c r="B163" s="1">
        <v>17.190000000000001</v>
      </c>
      <c r="C163" s="1">
        <v>1996</v>
      </c>
      <c r="D163" s="1" t="s">
        <v>34</v>
      </c>
      <c r="E163" s="1" t="s">
        <v>43</v>
      </c>
      <c r="F163" s="1">
        <v>195</v>
      </c>
      <c r="G163" s="1" t="s">
        <v>102</v>
      </c>
      <c r="H163" s="1">
        <v>32768</v>
      </c>
      <c r="I163" s="1">
        <v>550</v>
      </c>
      <c r="J163" s="1">
        <v>60</v>
      </c>
      <c r="K163" s="1" t="s">
        <v>136</v>
      </c>
      <c r="L163" s="1" t="s">
        <v>137</v>
      </c>
      <c r="M163" s="1"/>
      <c r="N163" s="1"/>
      <c r="O163">
        <f t="shared" si="6"/>
        <v>1.678466796875E-2</v>
      </c>
      <c r="P163">
        <f>MIN($O$2:O163)</f>
        <v>1.678466796875E-2</v>
      </c>
      <c r="Q163">
        <f>A163-A143</f>
        <v>1.6599999999998545</v>
      </c>
      <c r="R163" s="12">
        <f t="shared" si="7"/>
        <v>-0.22516921128439127</v>
      </c>
    </row>
    <row r="164" spans="1:18" ht="22.5" customHeight="1" x14ac:dyDescent="0.25">
      <c r="A164" s="1">
        <v>1996.42</v>
      </c>
      <c r="B164" s="1">
        <v>14.88</v>
      </c>
      <c r="C164" s="1">
        <v>1996</v>
      </c>
      <c r="D164" s="1" t="s">
        <v>26</v>
      </c>
      <c r="E164" s="1" t="s">
        <v>43</v>
      </c>
      <c r="F164" s="1">
        <v>186</v>
      </c>
      <c r="G164" s="1" t="s">
        <v>113</v>
      </c>
      <c r="H164" s="1">
        <v>8192</v>
      </c>
      <c r="I164" s="1">
        <v>119</v>
      </c>
      <c r="J164" s="1">
        <v>70</v>
      </c>
      <c r="K164" s="1" t="s">
        <v>138</v>
      </c>
      <c r="L164" s="1" t="s">
        <v>139</v>
      </c>
      <c r="M164" s="1"/>
      <c r="N164" s="1"/>
      <c r="O164">
        <f t="shared" si="6"/>
        <v>1.45263671875E-2</v>
      </c>
      <c r="P164">
        <f>MIN($O$2:O164)</f>
        <v>1.45263671875E-2</v>
      </c>
      <c r="Q164">
        <f>A164-A144</f>
        <v>1.6700000000000728</v>
      </c>
      <c r="R164" s="12">
        <f t="shared" si="7"/>
        <v>-0.28830811154194047</v>
      </c>
    </row>
    <row r="165" spans="1:18" ht="22.5" customHeight="1" x14ac:dyDescent="0.25">
      <c r="A165" s="1">
        <v>1996.5</v>
      </c>
      <c r="B165" s="1">
        <v>11.25</v>
      </c>
      <c r="C165" s="1">
        <v>1996</v>
      </c>
      <c r="D165" s="1" t="s">
        <v>35</v>
      </c>
      <c r="E165" s="1" t="s">
        <v>43</v>
      </c>
      <c r="F165" s="1">
        <v>180</v>
      </c>
      <c r="G165" s="1" t="s">
        <v>102</v>
      </c>
      <c r="H165" s="1">
        <v>16384</v>
      </c>
      <c r="I165" s="1">
        <v>180</v>
      </c>
      <c r="J165" s="1">
        <v>60</v>
      </c>
      <c r="K165" s="1" t="s">
        <v>140</v>
      </c>
      <c r="L165" s="1" t="s">
        <v>141</v>
      </c>
      <c r="M165" s="1"/>
      <c r="N165" s="1"/>
      <c r="O165">
        <f t="shared" si="6"/>
        <v>1.0986328125E-2</v>
      </c>
      <c r="P165">
        <f>MIN($O$2:O165)</f>
        <v>1.0986328125E-2</v>
      </c>
      <c r="Q165">
        <f>A165-A145</f>
        <v>1.6700000000000728</v>
      </c>
      <c r="R165" s="12">
        <f t="shared" si="7"/>
        <v>-0.39791941966611444</v>
      </c>
    </row>
    <row r="166" spans="1:18" ht="22.5" customHeight="1" x14ac:dyDescent="0.25">
      <c r="A166" s="1">
        <v>1996.58</v>
      </c>
      <c r="B166" s="1">
        <v>9.06</v>
      </c>
      <c r="C166" s="1">
        <v>1996</v>
      </c>
      <c r="D166" s="1" t="s">
        <v>29</v>
      </c>
      <c r="E166" s="1" t="s">
        <v>43</v>
      </c>
      <c r="F166" s="1">
        <v>164</v>
      </c>
      <c r="G166" s="1" t="s">
        <v>102</v>
      </c>
      <c r="H166" s="1">
        <v>16384</v>
      </c>
      <c r="I166" s="1">
        <v>145</v>
      </c>
      <c r="J166" s="1">
        <v>60</v>
      </c>
      <c r="K166" s="1" t="s">
        <v>142</v>
      </c>
      <c r="L166" s="1" t="s">
        <v>143</v>
      </c>
      <c r="M166" s="1"/>
      <c r="N166" s="1"/>
      <c r="O166">
        <f t="shared" si="6"/>
        <v>8.85009765625E-3</v>
      </c>
      <c r="P166">
        <f>MIN($O$2:O166)</f>
        <v>8.85009765625E-3</v>
      </c>
      <c r="Q166">
        <f>A166-A146</f>
        <v>1.6599999999998545</v>
      </c>
      <c r="R166" s="12">
        <f t="shared" si="7"/>
        <v>-0.47306352707643062</v>
      </c>
    </row>
    <row r="167" spans="1:18" ht="22.5" customHeight="1" x14ac:dyDescent="0.25">
      <c r="A167" s="1">
        <v>1996.67</v>
      </c>
      <c r="B167" s="1">
        <v>8.44</v>
      </c>
      <c r="C167" s="1">
        <v>1996</v>
      </c>
      <c r="D167" s="1" t="s">
        <v>42</v>
      </c>
      <c r="E167" s="1" t="s">
        <v>43</v>
      </c>
      <c r="F167" s="1">
        <v>192</v>
      </c>
      <c r="G167" s="1" t="s">
        <v>102</v>
      </c>
      <c r="H167" s="1">
        <v>16384</v>
      </c>
      <c r="I167" s="1">
        <v>135</v>
      </c>
      <c r="J167" s="1">
        <v>60</v>
      </c>
      <c r="K167" s="1" t="s">
        <v>144</v>
      </c>
      <c r="L167" s="1"/>
      <c r="M167" s="1"/>
      <c r="N167" s="1"/>
      <c r="O167">
        <f t="shared" si="6"/>
        <v>8.23974609375E-3</v>
      </c>
      <c r="P167">
        <f>MIN($O$2:O167)</f>
        <v>8.23974609375E-3</v>
      </c>
      <c r="Q167">
        <f>A167-A147</f>
        <v>1.6700000000000728</v>
      </c>
      <c r="R167" s="12">
        <f t="shared" si="7"/>
        <v>-0.49319486698380355</v>
      </c>
    </row>
    <row r="168" spans="1:18" ht="22.5" customHeight="1" x14ac:dyDescent="0.25">
      <c r="A168" s="1">
        <v>1996.75</v>
      </c>
      <c r="B168" s="1">
        <v>8</v>
      </c>
      <c r="C168" s="1">
        <v>1996</v>
      </c>
      <c r="D168" s="1" t="s">
        <v>22</v>
      </c>
      <c r="E168" s="1" t="s">
        <v>43</v>
      </c>
      <c r="F168" s="1">
        <v>181</v>
      </c>
      <c r="G168" s="1" t="s">
        <v>113</v>
      </c>
      <c r="H168" s="1">
        <v>16384</v>
      </c>
      <c r="I168" s="1">
        <v>128</v>
      </c>
      <c r="J168" s="1">
        <v>70</v>
      </c>
      <c r="K168" s="1" t="s">
        <v>145</v>
      </c>
      <c r="L168" s="1"/>
      <c r="M168" s="1"/>
      <c r="N168" s="1"/>
      <c r="O168">
        <f t="shared" si="6"/>
        <v>7.8125E-3</v>
      </c>
      <c r="P168">
        <f>MIN($O$2:O168)</f>
        <v>7.8125E-3</v>
      </c>
      <c r="Q168">
        <f>A168-A148</f>
        <v>1.6700000000000728</v>
      </c>
      <c r="R168" s="12">
        <f t="shared" si="7"/>
        <v>-0.50909843265505472</v>
      </c>
    </row>
    <row r="169" spans="1:18" ht="22.5" customHeight="1" x14ac:dyDescent="0.25">
      <c r="A169" s="1">
        <v>1996.83</v>
      </c>
      <c r="B169" s="1">
        <v>5.25</v>
      </c>
      <c r="C169" s="1">
        <v>1996</v>
      </c>
      <c r="D169" s="1" t="s">
        <v>55</v>
      </c>
      <c r="E169" s="1" t="s">
        <v>43</v>
      </c>
      <c r="F169" s="1">
        <v>210</v>
      </c>
      <c r="G169" s="1" t="s">
        <v>113</v>
      </c>
      <c r="H169" s="1">
        <v>8192</v>
      </c>
      <c r="I169" s="1">
        <v>42</v>
      </c>
      <c r="J169" s="1">
        <v>70</v>
      </c>
      <c r="K169" s="1" t="s">
        <v>146</v>
      </c>
      <c r="L169" s="1"/>
      <c r="M169" s="1"/>
      <c r="N169" s="1"/>
      <c r="O169">
        <f t="shared" si="6"/>
        <v>5.126953125E-3</v>
      </c>
      <c r="P169">
        <f>MIN($O$2:O169)</f>
        <v>5.126953125E-3</v>
      </c>
      <c r="Q169">
        <f>A169-A149</f>
        <v>1.6599999999998545</v>
      </c>
      <c r="R169" s="12">
        <f t="shared" si="7"/>
        <v>-0.62074288912913178</v>
      </c>
    </row>
    <row r="170" spans="1:18" ht="22.5" customHeight="1" x14ac:dyDescent="0.25">
      <c r="A170" s="1">
        <v>1996.92</v>
      </c>
      <c r="B170" s="1">
        <v>5.25</v>
      </c>
      <c r="C170" s="1">
        <v>1996</v>
      </c>
      <c r="D170" s="1" t="s">
        <v>56</v>
      </c>
      <c r="E170" s="1" t="s">
        <v>43</v>
      </c>
      <c r="F170" s="1">
        <v>177</v>
      </c>
      <c r="G170" s="1" t="s">
        <v>113</v>
      </c>
      <c r="H170" s="1">
        <v>8192</v>
      </c>
      <c r="I170" s="1">
        <v>42</v>
      </c>
      <c r="J170" s="1">
        <v>70</v>
      </c>
      <c r="K170" s="1" t="s">
        <v>146</v>
      </c>
      <c r="L170" s="1"/>
      <c r="M170" s="1"/>
      <c r="N170" s="1"/>
      <c r="O170">
        <f t="shared" si="6"/>
        <v>5.126953125E-3</v>
      </c>
      <c r="P170">
        <f>MIN($O$2:O170)</f>
        <v>5.126953125E-3</v>
      </c>
      <c r="Q170">
        <f>A170-A150</f>
        <v>1.6700000000000728</v>
      </c>
      <c r="R170" s="12">
        <f t="shared" si="7"/>
        <v>-0.61853465718528255</v>
      </c>
    </row>
    <row r="171" spans="1:18" ht="22.5" customHeight="1" x14ac:dyDescent="0.25">
      <c r="A171" s="1">
        <v>1997</v>
      </c>
      <c r="B171" s="1">
        <v>4.63</v>
      </c>
      <c r="C171" s="1">
        <v>1997</v>
      </c>
      <c r="D171" s="1" t="s">
        <v>10</v>
      </c>
      <c r="E171" s="1" t="s">
        <v>43</v>
      </c>
      <c r="F171" s="1">
        <v>153</v>
      </c>
      <c r="G171" s="1" t="s">
        <v>113</v>
      </c>
      <c r="H171" s="1">
        <v>8192</v>
      </c>
      <c r="I171" s="1">
        <v>37</v>
      </c>
      <c r="J171" s="1">
        <v>60</v>
      </c>
      <c r="K171" s="1" t="s">
        <v>147</v>
      </c>
      <c r="L171" s="1"/>
      <c r="M171" s="1"/>
      <c r="N171" s="1"/>
      <c r="O171">
        <f t="shared" si="6"/>
        <v>4.5166015625E-3</v>
      </c>
      <c r="P171">
        <f>MIN($O$2:O171)</f>
        <v>4.5166015625E-3</v>
      </c>
      <c r="Q171">
        <f>A171-A151</f>
        <v>1.6700000000000728</v>
      </c>
      <c r="R171" s="12">
        <f t="shared" si="7"/>
        <v>-0.64641610739371003</v>
      </c>
    </row>
    <row r="172" spans="1:18" ht="22.5" customHeight="1" x14ac:dyDescent="0.25">
      <c r="A172" s="1">
        <v>1997.08</v>
      </c>
      <c r="B172" s="1">
        <v>3.63</v>
      </c>
      <c r="C172" s="1">
        <v>1997</v>
      </c>
      <c r="D172" s="1" t="s">
        <v>18</v>
      </c>
      <c r="E172" s="1" t="s">
        <v>43</v>
      </c>
      <c r="F172" s="1">
        <v>169</v>
      </c>
      <c r="G172" s="1" t="s">
        <v>148</v>
      </c>
      <c r="H172" s="1">
        <v>8192</v>
      </c>
      <c r="I172" s="1">
        <v>29</v>
      </c>
      <c r="J172" s="1">
        <v>60</v>
      </c>
      <c r="K172" s="1" t="s">
        <v>149</v>
      </c>
      <c r="L172" s="1"/>
      <c r="M172" s="1"/>
      <c r="N172" s="1"/>
      <c r="O172">
        <f t="shared" si="6"/>
        <v>3.5400390625E-3</v>
      </c>
      <c r="P172">
        <f>MIN($O$2:O172)</f>
        <v>3.5400390625E-3</v>
      </c>
      <c r="Q172">
        <f>A172-A152</f>
        <v>1.6599999999998545</v>
      </c>
      <c r="R172" s="12">
        <f t="shared" si="7"/>
        <v>-0.69658617647016108</v>
      </c>
    </row>
    <row r="173" spans="1:18" ht="22.5" customHeight="1" x14ac:dyDescent="0.25">
      <c r="A173" s="1">
        <v>1997.17</v>
      </c>
      <c r="B173" s="1">
        <v>3</v>
      </c>
      <c r="C173" s="1">
        <v>1997</v>
      </c>
      <c r="D173" s="1" t="s">
        <v>24</v>
      </c>
      <c r="E173" s="1" t="s">
        <v>43</v>
      </c>
      <c r="F173" s="1">
        <v>167</v>
      </c>
      <c r="G173" s="1" t="s">
        <v>148</v>
      </c>
      <c r="H173" s="1">
        <v>8192</v>
      </c>
      <c r="I173" s="1">
        <v>24</v>
      </c>
      <c r="J173" s="1">
        <v>60</v>
      </c>
      <c r="K173" s="1" t="s">
        <v>150</v>
      </c>
      <c r="L173" s="1"/>
      <c r="M173" s="1"/>
      <c r="N173" s="1"/>
      <c r="O173">
        <f t="shared" si="6"/>
        <v>2.9296875E-3</v>
      </c>
      <c r="P173">
        <f>MIN($O$2:O173)</f>
        <v>2.9296875E-3</v>
      </c>
      <c r="Q173">
        <f>A173-A153</f>
        <v>1.6700000000000728</v>
      </c>
      <c r="R173" s="12">
        <f t="shared" si="7"/>
        <v>-0.72715039993492092</v>
      </c>
    </row>
    <row r="174" spans="1:18" ht="22.5" customHeight="1" x14ac:dyDescent="0.25">
      <c r="A174" s="1">
        <v>1997.25</v>
      </c>
      <c r="B174" s="1">
        <v>3</v>
      </c>
      <c r="C174" s="1">
        <v>1997</v>
      </c>
      <c r="D174" s="1" t="s">
        <v>20</v>
      </c>
      <c r="E174" s="1" t="s">
        <v>43</v>
      </c>
      <c r="F174" s="1">
        <v>166</v>
      </c>
      <c r="G174" s="1" t="s">
        <v>148</v>
      </c>
      <c r="H174" s="1">
        <v>8192</v>
      </c>
      <c r="I174" s="1">
        <v>24</v>
      </c>
      <c r="J174" s="1">
        <v>60</v>
      </c>
      <c r="K174" s="1" t="s">
        <v>150</v>
      </c>
      <c r="L174" s="1"/>
      <c r="M174" s="1"/>
      <c r="N174" s="1"/>
      <c r="O174">
        <f t="shared" si="6"/>
        <v>2.9296875E-3</v>
      </c>
      <c r="P174">
        <f>MIN($O$2:O174)</f>
        <v>2.9296875E-3</v>
      </c>
      <c r="Q174">
        <f>A174-A154</f>
        <v>1.6700000000000728</v>
      </c>
      <c r="R174" s="12">
        <f t="shared" si="7"/>
        <v>-0.72715039993492092</v>
      </c>
    </row>
    <row r="175" spans="1:18" ht="22.5" customHeight="1" x14ac:dyDescent="0.25">
      <c r="A175" s="1">
        <v>1997.33</v>
      </c>
      <c r="B175" s="1">
        <v>3</v>
      </c>
      <c r="C175" s="1">
        <v>1997</v>
      </c>
      <c r="D175" s="1" t="s">
        <v>34</v>
      </c>
      <c r="E175" s="1" t="s">
        <v>43</v>
      </c>
      <c r="F175" s="1">
        <v>147</v>
      </c>
      <c r="G175" s="1" t="s">
        <v>148</v>
      </c>
      <c r="H175" s="1">
        <v>8192</v>
      </c>
      <c r="I175" s="1">
        <v>24</v>
      </c>
      <c r="J175" s="1">
        <v>60</v>
      </c>
      <c r="K175" s="1" t="s">
        <v>150</v>
      </c>
      <c r="L175" s="1"/>
      <c r="M175" s="1"/>
      <c r="N175" s="1"/>
      <c r="O175">
        <f t="shared" si="6"/>
        <v>2.9296875E-3</v>
      </c>
      <c r="P175">
        <f>MIN($O$2:O175)</f>
        <v>2.9296875E-3</v>
      </c>
      <c r="Q175">
        <f>A175-A155</f>
        <v>1.6599999999998545</v>
      </c>
      <c r="R175" s="12">
        <f t="shared" si="7"/>
        <v>-0.72927692814442402</v>
      </c>
    </row>
    <row r="176" spans="1:18" ht="22.5" customHeight="1" x14ac:dyDescent="0.25">
      <c r="A176" s="1">
        <v>1997.42</v>
      </c>
      <c r="B176" s="1">
        <v>3.69</v>
      </c>
      <c r="C176" s="1">
        <v>1997</v>
      </c>
      <c r="D176" s="1" t="s">
        <v>26</v>
      </c>
      <c r="E176" s="1" t="s">
        <v>43</v>
      </c>
      <c r="F176" s="1">
        <v>163</v>
      </c>
      <c r="G176" s="1" t="s">
        <v>148</v>
      </c>
      <c r="H176" s="1">
        <v>16384</v>
      </c>
      <c r="I176" s="1">
        <v>59</v>
      </c>
      <c r="J176" s="1">
        <v>60</v>
      </c>
      <c r="K176" s="1" t="s">
        <v>151</v>
      </c>
      <c r="L176" s="1"/>
      <c r="M176" s="1"/>
      <c r="N176" s="1"/>
      <c r="O176">
        <f t="shared" si="6"/>
        <v>3.60107421875E-3</v>
      </c>
      <c r="P176">
        <f>MIN($O$2:O176)</f>
        <v>2.9296875E-3</v>
      </c>
      <c r="Q176">
        <f>A176-A156</f>
        <v>1.6700000000000728</v>
      </c>
      <c r="R176" s="12">
        <f t="shared" si="7"/>
        <v>-0.72715039993492092</v>
      </c>
    </row>
    <row r="177" spans="1:18" ht="22.5" customHeight="1" x14ac:dyDescent="0.25">
      <c r="A177" s="1">
        <v>1997.5</v>
      </c>
      <c r="B177" s="1">
        <v>4</v>
      </c>
      <c r="C177" s="1">
        <v>1997</v>
      </c>
      <c r="D177" s="1" t="s">
        <v>35</v>
      </c>
      <c r="E177" s="1" t="s">
        <v>152</v>
      </c>
      <c r="F177" s="1">
        <v>401</v>
      </c>
      <c r="G177" s="1" t="s">
        <v>153</v>
      </c>
      <c r="H177" s="1">
        <v>8192</v>
      </c>
      <c r="I177" s="1">
        <v>32</v>
      </c>
      <c r="J177" s="1">
        <v>70</v>
      </c>
      <c r="K177" s="1" t="s">
        <v>154</v>
      </c>
      <c r="L177" s="1" t="s">
        <v>155</v>
      </c>
      <c r="M177" s="1"/>
      <c r="N177" s="1"/>
      <c r="O177">
        <f t="shared" si="6"/>
        <v>3.90625E-3</v>
      </c>
      <c r="P177">
        <f>MIN($O$2:O177)</f>
        <v>2.9296875E-3</v>
      </c>
      <c r="Q177">
        <f>A177-A157</f>
        <v>1.6700000000000728</v>
      </c>
      <c r="R177" s="12">
        <f t="shared" si="7"/>
        <v>-0.72715039993492092</v>
      </c>
    </row>
    <row r="178" spans="1:18" ht="22.5" customHeight="1" x14ac:dyDescent="0.25">
      <c r="A178" s="1">
        <v>1997.58</v>
      </c>
      <c r="B178" s="1">
        <v>4.13</v>
      </c>
      <c r="C178" s="1">
        <v>1997</v>
      </c>
      <c r="D178" s="1" t="s">
        <v>29</v>
      </c>
      <c r="E178" s="1" t="s">
        <v>152</v>
      </c>
      <c r="F178" s="1">
        <v>416</v>
      </c>
      <c r="G178" s="1" t="s">
        <v>156</v>
      </c>
      <c r="H178" s="1">
        <v>8192</v>
      </c>
      <c r="I178" s="1">
        <v>33</v>
      </c>
      <c r="J178" s="1">
        <v>70</v>
      </c>
      <c r="K178" s="1" t="s">
        <v>157</v>
      </c>
      <c r="L178" s="1"/>
      <c r="M178" s="1"/>
      <c r="N178" s="1"/>
      <c r="O178">
        <f t="shared" si="6"/>
        <v>4.0283203125E-3</v>
      </c>
      <c r="P178">
        <f>MIN($O$2:O178)</f>
        <v>2.9296875E-3</v>
      </c>
      <c r="Q178">
        <f>A178-A158</f>
        <v>1.6599999999998545</v>
      </c>
      <c r="R178" s="12">
        <f t="shared" si="7"/>
        <v>-0.72927692814442402</v>
      </c>
    </row>
    <row r="179" spans="1:18" ht="22.5" customHeight="1" x14ac:dyDescent="0.25">
      <c r="A179" s="1">
        <v>1997.67</v>
      </c>
      <c r="B179" s="1">
        <v>3.63</v>
      </c>
      <c r="C179" s="1">
        <v>1997</v>
      </c>
      <c r="D179" s="4">
        <v>43731</v>
      </c>
      <c r="E179" s="1" t="s">
        <v>152</v>
      </c>
      <c r="F179" s="1">
        <v>306</v>
      </c>
      <c r="G179" s="1" t="s">
        <v>153</v>
      </c>
      <c r="H179" s="1">
        <v>16384</v>
      </c>
      <c r="I179" s="1">
        <v>58</v>
      </c>
      <c r="J179" s="1"/>
      <c r="K179" s="1" t="s">
        <v>158</v>
      </c>
      <c r="L179" s="1"/>
      <c r="M179" s="1"/>
      <c r="N179" s="1"/>
      <c r="O179">
        <f t="shared" si="6"/>
        <v>3.5400390625E-3</v>
      </c>
      <c r="P179">
        <f>MIN($O$2:O179)</f>
        <v>2.9296875E-3</v>
      </c>
      <c r="Q179">
        <f>A179-A159</f>
        <v>1.6700000000000728</v>
      </c>
      <c r="R179" s="12">
        <f t="shared" si="7"/>
        <v>-0.72715039993492092</v>
      </c>
    </row>
    <row r="180" spans="1:18" ht="22.5" customHeight="1" x14ac:dyDescent="0.25">
      <c r="A180" s="1">
        <v>1997.75</v>
      </c>
      <c r="B180" s="1">
        <v>3.41</v>
      </c>
      <c r="C180" s="1">
        <v>1997</v>
      </c>
      <c r="D180" s="4">
        <v>43759</v>
      </c>
      <c r="E180" s="1" t="s">
        <v>152</v>
      </c>
      <c r="F180" s="1">
        <v>339</v>
      </c>
      <c r="G180" s="1" t="s">
        <v>153</v>
      </c>
      <c r="H180" s="1">
        <v>32768</v>
      </c>
      <c r="I180" s="1">
        <v>109</v>
      </c>
      <c r="J180" s="1"/>
      <c r="K180" s="1" t="s">
        <v>158</v>
      </c>
      <c r="L180" s="1"/>
      <c r="M180" s="1"/>
      <c r="N180" s="1"/>
      <c r="O180">
        <f t="shared" si="6"/>
        <v>3.326416015625E-3</v>
      </c>
      <c r="P180">
        <f>MIN($O$2:O180)</f>
        <v>2.9296875E-3</v>
      </c>
      <c r="Q180">
        <f>A180-A160</f>
        <v>1.6700000000000728</v>
      </c>
      <c r="R180" s="12">
        <f t="shared" si="7"/>
        <v>-0.72715039993492092</v>
      </c>
    </row>
    <row r="181" spans="1:18" ht="22.5" customHeight="1" x14ac:dyDescent="0.25">
      <c r="A181" s="1">
        <v>1997.83</v>
      </c>
      <c r="B181" s="1">
        <v>3.25</v>
      </c>
      <c r="C181" s="1">
        <v>1997</v>
      </c>
      <c r="D181" s="4">
        <v>43787</v>
      </c>
      <c r="E181" s="1" t="s">
        <v>152</v>
      </c>
      <c r="F181" s="1">
        <v>315</v>
      </c>
      <c r="G181" s="1" t="s">
        <v>111</v>
      </c>
      <c r="H181" s="1">
        <v>32768</v>
      </c>
      <c r="I181" s="1">
        <v>104</v>
      </c>
      <c r="J181" s="1"/>
      <c r="K181" s="1" t="s">
        <v>159</v>
      </c>
      <c r="L181" s="1"/>
      <c r="M181" s="1"/>
      <c r="N181" s="1"/>
      <c r="O181">
        <f t="shared" si="6"/>
        <v>3.173828125E-3</v>
      </c>
      <c r="P181">
        <f>MIN($O$2:O181)</f>
        <v>2.9296875E-3</v>
      </c>
      <c r="Q181">
        <f>A181-A161</f>
        <v>1.6599999999998545</v>
      </c>
      <c r="R181" s="12">
        <f t="shared" si="7"/>
        <v>-0.72849735202265009</v>
      </c>
    </row>
    <row r="182" spans="1:18" ht="22.5" customHeight="1" x14ac:dyDescent="0.25">
      <c r="A182" s="1">
        <v>1997.92</v>
      </c>
      <c r="B182" s="1">
        <v>2.16</v>
      </c>
      <c r="C182" s="1">
        <v>1997</v>
      </c>
      <c r="D182" s="4">
        <v>43815</v>
      </c>
      <c r="E182" s="1" t="s">
        <v>152</v>
      </c>
      <c r="F182" s="1">
        <v>329</v>
      </c>
      <c r="G182" s="1" t="s">
        <v>160</v>
      </c>
      <c r="H182" s="1">
        <v>32768</v>
      </c>
      <c r="I182" s="1">
        <v>69</v>
      </c>
      <c r="J182" s="1"/>
      <c r="K182" s="1" t="s">
        <v>161</v>
      </c>
      <c r="L182" s="1"/>
      <c r="M182" s="1"/>
      <c r="N182" s="1"/>
      <c r="O182">
        <f t="shared" si="6"/>
        <v>2.105712890625E-3</v>
      </c>
      <c r="P182">
        <f>MIN($O$2:O182)</f>
        <v>2.105712890625E-3</v>
      </c>
      <c r="Q182">
        <f>A182-A162</f>
        <v>1.6700000000000728</v>
      </c>
      <c r="R182" s="12">
        <f t="shared" si="7"/>
        <v>-0.76772568002568886</v>
      </c>
    </row>
    <row r="183" spans="1:18" ht="22.5" customHeight="1" x14ac:dyDescent="0.25">
      <c r="A183" s="1">
        <v>1998</v>
      </c>
      <c r="B183" s="1">
        <v>2.16</v>
      </c>
      <c r="C183" s="1">
        <v>1998</v>
      </c>
      <c r="D183" s="4">
        <v>43485</v>
      </c>
      <c r="E183" s="1" t="s">
        <v>152</v>
      </c>
      <c r="F183" s="1">
        <v>277</v>
      </c>
      <c r="G183" s="1" t="s">
        <v>160</v>
      </c>
      <c r="H183" s="1">
        <v>32768</v>
      </c>
      <c r="I183" s="1">
        <v>69</v>
      </c>
      <c r="J183" s="1"/>
      <c r="K183" s="1" t="s">
        <v>161</v>
      </c>
      <c r="L183" s="1"/>
      <c r="M183" s="1"/>
      <c r="N183" s="1"/>
      <c r="O183">
        <f t="shared" si="6"/>
        <v>2.105712890625E-3</v>
      </c>
      <c r="P183">
        <f>MIN($O$2:O183)</f>
        <v>2.105712890625E-3</v>
      </c>
      <c r="Q183">
        <f>A183-A163</f>
        <v>1.6700000000000728</v>
      </c>
      <c r="R183" s="12">
        <f t="shared" si="7"/>
        <v>-0.71148294020772385</v>
      </c>
    </row>
    <row r="184" spans="1:18" ht="22.5" customHeight="1" x14ac:dyDescent="0.25">
      <c r="A184" s="1">
        <v>1998.08</v>
      </c>
      <c r="B184" s="1">
        <v>0.91</v>
      </c>
      <c r="C184" s="1">
        <v>1998</v>
      </c>
      <c r="D184" s="4">
        <v>43520</v>
      </c>
      <c r="E184" s="1" t="s">
        <v>152</v>
      </c>
      <c r="F184" s="1">
        <v>261</v>
      </c>
      <c r="G184" s="1" t="s">
        <v>160</v>
      </c>
      <c r="H184" s="1">
        <v>32768</v>
      </c>
      <c r="I184" s="1">
        <v>29</v>
      </c>
      <c r="J184" s="1"/>
      <c r="K184" s="1" t="s">
        <v>162</v>
      </c>
      <c r="L184" s="1"/>
      <c r="M184" s="1"/>
      <c r="N184" s="1"/>
      <c r="O184">
        <f t="shared" si="6"/>
        <v>8.85009765625E-4</v>
      </c>
      <c r="P184">
        <f>MIN($O$2:O184)</f>
        <v>8.85009765625E-4</v>
      </c>
      <c r="Q184">
        <f>A184-A164</f>
        <v>1.6599999999998545</v>
      </c>
      <c r="R184" s="12">
        <f t="shared" si="7"/>
        <v>-0.81466970682313145</v>
      </c>
    </row>
    <row r="185" spans="1:18" ht="22.5" customHeight="1" x14ac:dyDescent="0.25">
      <c r="A185" s="1">
        <v>1998.17</v>
      </c>
      <c r="B185" s="1">
        <v>0.97</v>
      </c>
      <c r="C185" s="1">
        <v>1998</v>
      </c>
      <c r="D185" s="4">
        <v>43534</v>
      </c>
      <c r="E185" s="1" t="s">
        <v>152</v>
      </c>
      <c r="F185" s="1">
        <v>302</v>
      </c>
      <c r="G185" s="1" t="s">
        <v>160</v>
      </c>
      <c r="H185" s="1">
        <v>32768</v>
      </c>
      <c r="I185" s="1">
        <v>31</v>
      </c>
      <c r="J185" s="1"/>
      <c r="K185" s="1" t="s">
        <v>163</v>
      </c>
      <c r="L185" s="1"/>
      <c r="M185" s="1"/>
      <c r="N185" s="1"/>
      <c r="O185">
        <f t="shared" si="6"/>
        <v>9.46044921875E-4</v>
      </c>
      <c r="P185">
        <f>MIN($O$2:O185)</f>
        <v>8.85009765625E-4</v>
      </c>
      <c r="Q185">
        <f>A185-A165</f>
        <v>1.6700000000000728</v>
      </c>
      <c r="R185" s="12">
        <f t="shared" si="7"/>
        <v>-0.77870715942268198</v>
      </c>
    </row>
    <row r="186" spans="1:18" ht="22.5" customHeight="1" x14ac:dyDescent="0.25">
      <c r="A186" s="1">
        <v>1998.25</v>
      </c>
      <c r="B186" s="1">
        <v>1.22</v>
      </c>
      <c r="C186" s="1">
        <v>1998</v>
      </c>
      <c r="D186" s="4">
        <v>43576</v>
      </c>
      <c r="E186" s="1" t="s">
        <v>152</v>
      </c>
      <c r="F186" s="1">
        <v>258</v>
      </c>
      <c r="G186" s="1" t="s">
        <v>160</v>
      </c>
      <c r="H186" s="1">
        <v>32768</v>
      </c>
      <c r="I186" s="1">
        <v>39</v>
      </c>
      <c r="J186" s="1"/>
      <c r="K186" s="1" t="s">
        <v>164</v>
      </c>
      <c r="L186" s="1"/>
      <c r="M186" s="1"/>
      <c r="N186" s="1"/>
      <c r="O186">
        <f t="shared" si="6"/>
        <v>1.190185546875E-3</v>
      </c>
      <c r="P186">
        <f>MIN($O$2:O186)</f>
        <v>8.85009765625E-4</v>
      </c>
      <c r="Q186">
        <f>A186-A166</f>
        <v>1.6700000000000728</v>
      </c>
      <c r="R186" s="12">
        <f t="shared" si="7"/>
        <v>-0.74811772639417673</v>
      </c>
    </row>
    <row r="187" spans="1:18" ht="22.5" customHeight="1" x14ac:dyDescent="0.25">
      <c r="A187" s="1">
        <v>1998.33</v>
      </c>
      <c r="B187" s="1">
        <v>1.19</v>
      </c>
      <c r="C187" s="1">
        <v>1998</v>
      </c>
      <c r="D187" s="4">
        <v>43611</v>
      </c>
      <c r="E187" s="1" t="s">
        <v>152</v>
      </c>
      <c r="F187" s="1">
        <v>294</v>
      </c>
      <c r="G187" s="1" t="s">
        <v>160</v>
      </c>
      <c r="H187" s="1">
        <v>32768</v>
      </c>
      <c r="I187" s="1">
        <v>38</v>
      </c>
      <c r="J187" s="1"/>
      <c r="K187" s="1" t="s">
        <v>165</v>
      </c>
      <c r="L187" s="1"/>
      <c r="M187" s="1"/>
      <c r="N187" s="1"/>
      <c r="O187">
        <f t="shared" si="6"/>
        <v>1.15966796875E-3</v>
      </c>
      <c r="P187">
        <f>MIN($O$2:O187)</f>
        <v>8.85009765625E-4</v>
      </c>
      <c r="Q187">
        <f>A187-A167</f>
        <v>1.6599999999998545</v>
      </c>
      <c r="R187" s="12">
        <f t="shared" si="7"/>
        <v>-0.73921315338163485</v>
      </c>
    </row>
    <row r="188" spans="1:18" ht="22.5" customHeight="1" x14ac:dyDescent="0.25">
      <c r="A188" s="1">
        <v>1998.42</v>
      </c>
      <c r="B188" s="1">
        <v>0.97</v>
      </c>
      <c r="C188" s="1">
        <v>1998</v>
      </c>
      <c r="D188" s="4">
        <v>43646</v>
      </c>
      <c r="E188" s="1" t="s">
        <v>152</v>
      </c>
      <c r="F188" s="1">
        <v>296</v>
      </c>
      <c r="G188" s="1" t="s">
        <v>160</v>
      </c>
      <c r="H188" s="1">
        <v>32768</v>
      </c>
      <c r="I188" s="1">
        <v>31</v>
      </c>
      <c r="J188" s="1"/>
      <c r="K188" s="1" t="s">
        <v>163</v>
      </c>
      <c r="L188" s="1"/>
      <c r="M188" s="1"/>
      <c r="N188" s="1"/>
      <c r="O188">
        <f t="shared" si="6"/>
        <v>9.46044921875E-4</v>
      </c>
      <c r="P188">
        <f>MIN($O$2:O188)</f>
        <v>8.85009765625E-4</v>
      </c>
      <c r="Q188">
        <f>A188-A168</f>
        <v>1.6700000000000728</v>
      </c>
      <c r="R188" s="12">
        <f t="shared" si="7"/>
        <v>-0.72858892547616638</v>
      </c>
    </row>
    <row r="189" spans="1:18" ht="22.5" customHeight="1" x14ac:dyDescent="0.25">
      <c r="A189" s="1">
        <v>1998.58</v>
      </c>
      <c r="B189" s="1">
        <v>1.03</v>
      </c>
      <c r="C189" s="1">
        <v>1998</v>
      </c>
      <c r="D189" s="1" t="s">
        <v>29</v>
      </c>
      <c r="E189" s="1" t="s">
        <v>152</v>
      </c>
      <c r="F189" s="1">
        <v>388</v>
      </c>
      <c r="G189" s="1" t="s">
        <v>166</v>
      </c>
      <c r="H189" s="1">
        <v>32768</v>
      </c>
      <c r="I189" s="1">
        <v>33</v>
      </c>
      <c r="J189" s="1"/>
      <c r="K189" s="1" t="s">
        <v>167</v>
      </c>
      <c r="L189" s="1"/>
      <c r="M189" s="1"/>
      <c r="N189" s="1"/>
      <c r="O189">
        <f t="shared" si="6"/>
        <v>1.007080078125E-3</v>
      </c>
      <c r="P189">
        <f>MIN($O$2:O189)</f>
        <v>8.85009765625E-4</v>
      </c>
      <c r="Q189">
        <f>A189-A169</f>
        <v>1.75</v>
      </c>
      <c r="R189" s="12">
        <f t="shared" si="7"/>
        <v>-0.63351964879898948</v>
      </c>
    </row>
    <row r="190" spans="1:18" ht="22.5" customHeight="1" x14ac:dyDescent="0.25">
      <c r="A190" s="1">
        <v>1998.67</v>
      </c>
      <c r="B190" s="1">
        <v>0.97</v>
      </c>
      <c r="C190" s="1">
        <v>1998</v>
      </c>
      <c r="D190" s="4">
        <v>43730</v>
      </c>
      <c r="E190" s="1" t="s">
        <v>152</v>
      </c>
      <c r="F190" s="1">
        <v>279</v>
      </c>
      <c r="G190" s="1" t="s">
        <v>166</v>
      </c>
      <c r="H190" s="1">
        <v>32768</v>
      </c>
      <c r="I190" s="1">
        <v>31</v>
      </c>
      <c r="J190" s="1"/>
      <c r="K190" s="1" t="s">
        <v>163</v>
      </c>
      <c r="L190" s="1"/>
      <c r="M190" s="1"/>
      <c r="N190" s="1"/>
      <c r="O190">
        <f t="shared" si="6"/>
        <v>9.46044921875E-4</v>
      </c>
      <c r="P190">
        <f>MIN($O$2:O190)</f>
        <v>8.85009765625E-4</v>
      </c>
      <c r="Q190">
        <f>A190-A170</f>
        <v>1.75</v>
      </c>
      <c r="R190" s="12">
        <f t="shared" si="7"/>
        <v>-0.63351964879898948</v>
      </c>
    </row>
    <row r="191" spans="1:18" ht="22.5" customHeight="1" x14ac:dyDescent="0.25">
      <c r="A191" s="1">
        <v>1998.75</v>
      </c>
      <c r="B191" s="1">
        <v>1.1599999999999999</v>
      </c>
      <c r="C191" s="1">
        <v>1998</v>
      </c>
      <c r="D191" s="4">
        <v>43758</v>
      </c>
      <c r="E191" s="1" t="s">
        <v>152</v>
      </c>
      <c r="F191" s="1">
        <v>293</v>
      </c>
      <c r="G191" s="1" t="s">
        <v>166</v>
      </c>
      <c r="H191" s="1">
        <v>32768</v>
      </c>
      <c r="I191" s="1">
        <v>37</v>
      </c>
      <c r="J191" s="1"/>
      <c r="K191" s="1" t="s">
        <v>168</v>
      </c>
      <c r="L191" s="1"/>
      <c r="M191" s="1"/>
      <c r="N191" s="1"/>
      <c r="O191">
        <f t="shared" si="6"/>
        <v>1.129150390625E-3</v>
      </c>
      <c r="P191">
        <f>MIN($O$2:O191)</f>
        <v>8.85009765625E-4</v>
      </c>
      <c r="Q191">
        <f>A191-A171</f>
        <v>1.75</v>
      </c>
      <c r="R191" s="12">
        <f t="shared" si="7"/>
        <v>-0.60599072329143899</v>
      </c>
    </row>
    <row r="192" spans="1:18" ht="22.5" customHeight="1" x14ac:dyDescent="0.25">
      <c r="A192" s="1">
        <v>1998.83</v>
      </c>
      <c r="B192" s="1">
        <v>0.84</v>
      </c>
      <c r="C192" s="1">
        <v>1998</v>
      </c>
      <c r="D192" s="4">
        <v>43786</v>
      </c>
      <c r="E192" s="1" t="s">
        <v>152</v>
      </c>
      <c r="F192" s="1">
        <v>286</v>
      </c>
      <c r="G192" s="1" t="s">
        <v>169</v>
      </c>
      <c r="H192" s="1">
        <v>32768</v>
      </c>
      <c r="I192" s="1">
        <v>27</v>
      </c>
      <c r="J192" s="1"/>
      <c r="K192" s="1" t="s">
        <v>170</v>
      </c>
      <c r="L192" s="1"/>
      <c r="M192" s="1"/>
      <c r="N192" s="1"/>
      <c r="O192">
        <f t="shared" si="6"/>
        <v>8.23974609375E-4</v>
      </c>
      <c r="P192">
        <f>MIN($O$2:O192)</f>
        <v>8.23974609375E-4</v>
      </c>
      <c r="Q192">
        <f>A192-A172</f>
        <v>1.75</v>
      </c>
      <c r="R192" s="12">
        <f t="shared" si="7"/>
        <v>-0.56525772731284252</v>
      </c>
    </row>
    <row r="193" spans="1:18" ht="22.5" customHeight="1" x14ac:dyDescent="0.25">
      <c r="A193" s="1">
        <v>1998.92</v>
      </c>
      <c r="B193" s="1">
        <v>0.84</v>
      </c>
      <c r="C193" s="1">
        <v>1998</v>
      </c>
      <c r="D193" s="4">
        <v>43800</v>
      </c>
      <c r="E193" s="1" t="s">
        <v>152</v>
      </c>
      <c r="F193" s="1">
        <v>390</v>
      </c>
      <c r="G193" s="1" t="s">
        <v>169</v>
      </c>
      <c r="H193" s="1">
        <v>32768</v>
      </c>
      <c r="I193" s="1">
        <v>27</v>
      </c>
      <c r="J193" s="1"/>
      <c r="K193" s="1" t="s">
        <v>170</v>
      </c>
      <c r="L193" s="1"/>
      <c r="M193" s="1"/>
      <c r="N193" s="1"/>
      <c r="O193">
        <f t="shared" si="6"/>
        <v>8.23974609375E-4</v>
      </c>
      <c r="P193">
        <f>MIN($O$2:O193)</f>
        <v>8.23974609375E-4</v>
      </c>
      <c r="Q193">
        <f>A193-A173</f>
        <v>1.75</v>
      </c>
      <c r="R193" s="12">
        <f t="shared" si="7"/>
        <v>-0.51560937171596999</v>
      </c>
    </row>
    <row r="194" spans="1:18" ht="22.5" customHeight="1" x14ac:dyDescent="0.25">
      <c r="A194" s="1">
        <v>1999.08</v>
      </c>
      <c r="B194" s="1">
        <v>1.44</v>
      </c>
      <c r="C194" s="1">
        <v>1999</v>
      </c>
      <c r="D194" s="4">
        <v>43505</v>
      </c>
      <c r="E194" s="1" t="s">
        <v>152</v>
      </c>
      <c r="F194" s="1">
        <v>263</v>
      </c>
      <c r="G194" s="1" t="s">
        <v>171</v>
      </c>
      <c r="H194" s="1">
        <v>32768</v>
      </c>
      <c r="I194" s="1">
        <v>46</v>
      </c>
      <c r="J194" s="1"/>
      <c r="K194" s="1" t="s">
        <v>172</v>
      </c>
      <c r="L194" s="1"/>
      <c r="M194" s="1"/>
      <c r="N194" s="1"/>
      <c r="O194">
        <f t="shared" si="6"/>
        <v>1.40380859375E-3</v>
      </c>
      <c r="P194">
        <f>MIN($O$2:O194)</f>
        <v>8.23974609375E-4</v>
      </c>
      <c r="Q194">
        <f>A194-A174</f>
        <v>1.8299999999999272</v>
      </c>
      <c r="R194" s="12">
        <f t="shared" si="7"/>
        <v>-0.50001420336079017</v>
      </c>
    </row>
    <row r="195" spans="1:18" ht="22.5" customHeight="1" x14ac:dyDescent="0.25">
      <c r="A195" s="1">
        <v>1999.13</v>
      </c>
      <c r="B195" s="1">
        <v>0.84</v>
      </c>
      <c r="C195" s="1">
        <v>1999</v>
      </c>
      <c r="D195" s="4">
        <v>43519</v>
      </c>
      <c r="E195" s="1" t="s">
        <v>152</v>
      </c>
      <c r="F195" s="1">
        <v>226</v>
      </c>
      <c r="G195" s="1" t="s">
        <v>169</v>
      </c>
      <c r="H195" s="1">
        <v>32768</v>
      </c>
      <c r="I195" s="1">
        <v>27</v>
      </c>
      <c r="J195" s="1"/>
      <c r="K195" s="1" t="s">
        <v>170</v>
      </c>
      <c r="L195" s="1"/>
      <c r="M195" s="1"/>
      <c r="N195" s="1"/>
      <c r="O195">
        <f t="shared" si="6"/>
        <v>8.23974609375E-4</v>
      </c>
      <c r="P195">
        <f>MIN($O$2:O195)</f>
        <v>8.23974609375E-4</v>
      </c>
      <c r="Q195">
        <f>A195-A175</f>
        <v>1.8000000000001819</v>
      </c>
      <c r="R195" s="12">
        <f t="shared" si="7"/>
        <v>-0.50575726404508892</v>
      </c>
    </row>
    <row r="196" spans="1:18" ht="22.5" customHeight="1" x14ac:dyDescent="0.25">
      <c r="A196" s="1">
        <v>1999.17</v>
      </c>
      <c r="B196" s="1">
        <v>1.25</v>
      </c>
      <c r="C196" s="1">
        <v>1999</v>
      </c>
      <c r="D196" s="4">
        <v>43547</v>
      </c>
      <c r="E196" s="1" t="s">
        <v>152</v>
      </c>
      <c r="F196" s="1">
        <v>261</v>
      </c>
      <c r="G196" s="1" t="s">
        <v>173</v>
      </c>
      <c r="H196" s="1">
        <v>65536</v>
      </c>
      <c r="I196" s="1">
        <v>79.989999999999995</v>
      </c>
      <c r="J196" s="1"/>
      <c r="K196" s="1" t="s">
        <v>174</v>
      </c>
      <c r="L196" s="1"/>
      <c r="M196" s="1"/>
      <c r="N196" s="1"/>
      <c r="O196">
        <f t="shared" si="6"/>
        <v>1.2205505371093749E-3</v>
      </c>
      <c r="P196">
        <f>MIN($O$2:O196)</f>
        <v>8.23974609375E-4</v>
      </c>
      <c r="Q196">
        <f>A196-A176</f>
        <v>1.75</v>
      </c>
      <c r="R196" s="12">
        <f t="shared" si="7"/>
        <v>-0.51560937171596999</v>
      </c>
    </row>
    <row r="197" spans="1:18" ht="22.5" customHeight="1" x14ac:dyDescent="0.25">
      <c r="A197" s="1">
        <v>1999.25</v>
      </c>
      <c r="B197" s="1">
        <v>1.25</v>
      </c>
      <c r="C197" s="1">
        <v>1999</v>
      </c>
      <c r="D197" s="4">
        <v>43575</v>
      </c>
      <c r="E197" s="1" t="s">
        <v>152</v>
      </c>
      <c r="F197" s="1">
        <v>277</v>
      </c>
      <c r="G197" s="1" t="s">
        <v>175</v>
      </c>
      <c r="H197" s="1">
        <v>65536</v>
      </c>
      <c r="I197" s="1">
        <v>79.989999999999995</v>
      </c>
      <c r="J197" s="1"/>
      <c r="K197" s="1" t="s">
        <v>174</v>
      </c>
      <c r="L197" s="1"/>
      <c r="M197" s="1"/>
      <c r="N197" s="1"/>
      <c r="O197">
        <f t="shared" si="6"/>
        <v>1.2205505371093749E-3</v>
      </c>
      <c r="P197">
        <f>MIN($O$2:O197)</f>
        <v>8.23974609375E-4</v>
      </c>
      <c r="Q197">
        <f>A197-A177</f>
        <v>1.75</v>
      </c>
      <c r="R197" s="12">
        <f t="shared" si="7"/>
        <v>-0.51560937171596999</v>
      </c>
    </row>
    <row r="198" spans="1:18" ht="22.5" customHeight="1" x14ac:dyDescent="0.25">
      <c r="A198" s="1">
        <v>1999.33</v>
      </c>
      <c r="B198" s="1">
        <v>0.86</v>
      </c>
      <c r="C198" s="1">
        <v>1999</v>
      </c>
      <c r="D198" s="4">
        <v>43610</v>
      </c>
      <c r="E198" s="1" t="s">
        <v>152</v>
      </c>
      <c r="F198" s="1">
        <v>273</v>
      </c>
      <c r="G198" s="1" t="s">
        <v>175</v>
      </c>
      <c r="H198" s="1">
        <v>65536</v>
      </c>
      <c r="I198" s="1">
        <v>54.99</v>
      </c>
      <c r="J198" s="1"/>
      <c r="K198" s="1" t="s">
        <v>176</v>
      </c>
      <c r="L198" s="1"/>
      <c r="M198" s="1"/>
      <c r="N198" s="1"/>
      <c r="O198">
        <f t="shared" si="6"/>
        <v>8.3908081054687503E-4</v>
      </c>
      <c r="P198">
        <f>MIN($O$2:O198)</f>
        <v>8.23974609375E-4</v>
      </c>
      <c r="Q198">
        <f>A198-A178</f>
        <v>1.75</v>
      </c>
      <c r="R198" s="12">
        <f t="shared" si="7"/>
        <v>-0.51560937171596999</v>
      </c>
    </row>
    <row r="199" spans="1:18" ht="22.5" customHeight="1" x14ac:dyDescent="0.25">
      <c r="A199" s="1">
        <v>1999.5</v>
      </c>
      <c r="B199" s="1">
        <v>0.78</v>
      </c>
      <c r="C199" s="1">
        <v>1999</v>
      </c>
      <c r="D199" s="5">
        <v>36342</v>
      </c>
      <c r="E199" s="1" t="s">
        <v>152</v>
      </c>
      <c r="F199" s="1">
        <v>323</v>
      </c>
      <c r="G199" s="1" t="s">
        <v>175</v>
      </c>
      <c r="H199" s="1">
        <v>131072</v>
      </c>
      <c r="I199" s="1">
        <v>99.99</v>
      </c>
      <c r="J199" s="1"/>
      <c r="K199" s="1" t="s">
        <v>177</v>
      </c>
      <c r="L199" s="1"/>
      <c r="M199" s="1"/>
      <c r="N199" s="1"/>
      <c r="O199">
        <f t="shared" si="6"/>
        <v>7.6286315917968746E-4</v>
      </c>
      <c r="P199">
        <f>MIN($O$2:O199)</f>
        <v>7.6286315917968746E-4</v>
      </c>
      <c r="Q199">
        <f>A199-A179</f>
        <v>1.8299999999999272</v>
      </c>
      <c r="R199" s="12">
        <f t="shared" si="7"/>
        <v>-0.52063139582706919</v>
      </c>
    </row>
    <row r="200" spans="1:18" ht="22.5" customHeight="1" x14ac:dyDescent="0.25">
      <c r="A200" s="1">
        <v>1999.67</v>
      </c>
      <c r="B200" s="1">
        <v>0.87</v>
      </c>
      <c r="C200" s="1">
        <v>1999</v>
      </c>
      <c r="D200" s="4">
        <v>43729</v>
      </c>
      <c r="E200" s="1" t="s">
        <v>152</v>
      </c>
      <c r="F200" s="1">
        <v>222</v>
      </c>
      <c r="G200" s="1" t="s">
        <v>178</v>
      </c>
      <c r="H200" s="1">
        <v>131072</v>
      </c>
      <c r="I200" s="1">
        <v>111.14</v>
      </c>
      <c r="J200" s="1"/>
      <c r="K200" s="1" t="s">
        <v>179</v>
      </c>
      <c r="L200" s="1"/>
      <c r="M200" s="1"/>
      <c r="N200" s="1"/>
      <c r="O200">
        <f t="shared" si="6"/>
        <v>8.47930908203125E-4</v>
      </c>
      <c r="P200">
        <f>MIN($O$2:O200)</f>
        <v>7.6286315917968746E-4</v>
      </c>
      <c r="Q200">
        <f>A200-A180</f>
        <v>1.9200000000000728</v>
      </c>
      <c r="R200" s="12">
        <f t="shared" si="7"/>
        <v>-0.50382120505937755</v>
      </c>
    </row>
    <row r="201" spans="1:18" ht="22.5" customHeight="1" x14ac:dyDescent="0.25">
      <c r="A201" s="1">
        <v>1999.75</v>
      </c>
      <c r="B201" s="1">
        <v>1.04</v>
      </c>
      <c r="C201" s="1">
        <v>1999</v>
      </c>
      <c r="D201" s="4">
        <v>43757</v>
      </c>
      <c r="E201" s="1" t="s">
        <v>152</v>
      </c>
      <c r="F201" s="1">
        <v>219</v>
      </c>
      <c r="G201" s="1" t="s">
        <v>178</v>
      </c>
      <c r="H201" s="1">
        <v>65536</v>
      </c>
      <c r="I201" s="1">
        <v>66.489999999999995</v>
      </c>
      <c r="J201" s="1"/>
      <c r="K201" s="1" t="s">
        <v>180</v>
      </c>
      <c r="L201" s="1"/>
      <c r="M201" s="1"/>
      <c r="N201" s="1"/>
      <c r="O201">
        <f t="shared" ref="O201:O264" si="8">I201/H201</f>
        <v>1.0145568847656249E-3</v>
      </c>
      <c r="P201">
        <f>MIN($O$2:O201)</f>
        <v>7.6286315917968746E-4</v>
      </c>
      <c r="Q201">
        <f>A201-A181</f>
        <v>1.9200000000000728</v>
      </c>
      <c r="R201" s="12">
        <f t="shared" si="7"/>
        <v>-0.50382120505937755</v>
      </c>
    </row>
    <row r="202" spans="1:18" ht="22.5" customHeight="1" x14ac:dyDescent="0.25">
      <c r="A202" s="1">
        <v>1999.83</v>
      </c>
      <c r="B202" s="1">
        <v>1.34</v>
      </c>
      <c r="C202" s="1">
        <v>1999</v>
      </c>
      <c r="D202" s="4">
        <v>43785</v>
      </c>
      <c r="E202" s="1" t="s">
        <v>152</v>
      </c>
      <c r="F202" s="1">
        <v>247</v>
      </c>
      <c r="G202" s="1" t="s">
        <v>178</v>
      </c>
      <c r="H202" s="1">
        <v>131072</v>
      </c>
      <c r="I202" s="1">
        <v>170.99</v>
      </c>
      <c r="J202" s="1"/>
      <c r="K202" s="1" t="s">
        <v>181</v>
      </c>
      <c r="L202" s="1"/>
      <c r="M202" s="1"/>
      <c r="N202" s="1"/>
      <c r="O202">
        <f t="shared" si="8"/>
        <v>1.3045501708984376E-3</v>
      </c>
      <c r="P202">
        <f>MIN($O$2:O202)</f>
        <v>7.6286315917968746E-4</v>
      </c>
      <c r="Q202">
        <f>A202-A182</f>
        <v>1.9099999999998545</v>
      </c>
      <c r="R202" s="12">
        <f t="shared" si="7"/>
        <v>-0.412328256270594</v>
      </c>
    </row>
    <row r="203" spans="1:18" ht="22.5" customHeight="1" x14ac:dyDescent="0.25">
      <c r="A203" s="1">
        <v>1999.92</v>
      </c>
      <c r="B203" s="1">
        <v>2.35</v>
      </c>
      <c r="C203" s="1">
        <v>1999</v>
      </c>
      <c r="D203" s="4">
        <v>43800</v>
      </c>
      <c r="E203" s="1" t="s">
        <v>152</v>
      </c>
      <c r="F203" s="1">
        <v>287</v>
      </c>
      <c r="G203" s="1" t="s">
        <v>178</v>
      </c>
      <c r="H203" s="1">
        <v>131072</v>
      </c>
      <c r="I203" s="1">
        <v>300.58999999999997</v>
      </c>
      <c r="J203" s="1"/>
      <c r="K203" s="1" t="s">
        <v>182</v>
      </c>
      <c r="L203" s="1"/>
      <c r="M203" s="1"/>
      <c r="N203" s="1"/>
      <c r="O203">
        <f t="shared" si="8"/>
        <v>2.2933197021484373E-3</v>
      </c>
      <c r="P203">
        <f>MIN($O$2:O203)</f>
        <v>7.6286315917968746E-4</v>
      </c>
      <c r="Q203">
        <f>A203-A183</f>
        <v>1.9200000000000728</v>
      </c>
      <c r="R203" s="12">
        <f t="shared" si="7"/>
        <v>-0.41069892619125625</v>
      </c>
    </row>
    <row r="204" spans="1:18" ht="22.5" customHeight="1" x14ac:dyDescent="0.25">
      <c r="A204" s="1">
        <v>2000</v>
      </c>
      <c r="B204" s="1">
        <v>1.56</v>
      </c>
      <c r="C204" s="1">
        <v>2000</v>
      </c>
      <c r="D204" s="4">
        <v>43483</v>
      </c>
      <c r="E204" s="1" t="s">
        <v>152</v>
      </c>
      <c r="F204" s="1">
        <v>14</v>
      </c>
      <c r="G204" s="1" t="s">
        <v>183</v>
      </c>
      <c r="H204" s="1">
        <v>65536</v>
      </c>
      <c r="I204" s="1">
        <v>99.89</v>
      </c>
      <c r="J204" s="1"/>
      <c r="K204" s="1" t="s">
        <v>184</v>
      </c>
      <c r="L204" s="1"/>
      <c r="M204" s="1"/>
      <c r="N204" s="1"/>
      <c r="O204">
        <f t="shared" si="8"/>
        <v>1.524200439453125E-3</v>
      </c>
      <c r="P204">
        <f>MIN($O$2:O204)</f>
        <v>7.6286315917968746E-4</v>
      </c>
      <c r="Q204">
        <f>A204-A184</f>
        <v>1.9200000000000728</v>
      </c>
      <c r="R204" s="12">
        <f t="shared" si="7"/>
        <v>-7.4438012532273445E-2</v>
      </c>
    </row>
    <row r="205" spans="1:18" ht="22.5" customHeight="1" x14ac:dyDescent="0.25">
      <c r="A205" s="1">
        <v>2000.08</v>
      </c>
      <c r="B205" s="1">
        <v>1.48</v>
      </c>
      <c r="C205" s="1">
        <v>2000</v>
      </c>
      <c r="D205" s="4">
        <v>43514</v>
      </c>
      <c r="E205" s="1" t="s">
        <v>152</v>
      </c>
      <c r="F205" s="1">
        <v>18</v>
      </c>
      <c r="G205" s="1" t="s">
        <v>183</v>
      </c>
      <c r="H205" s="1">
        <v>65536</v>
      </c>
      <c r="I205" s="1">
        <v>94.49</v>
      </c>
      <c r="J205" s="1"/>
      <c r="K205" s="1" t="s">
        <v>185</v>
      </c>
      <c r="L205" s="1"/>
      <c r="M205" s="1"/>
      <c r="N205" s="1"/>
      <c r="O205">
        <f t="shared" si="8"/>
        <v>1.4418029785156249E-3</v>
      </c>
      <c r="P205">
        <f>MIN($O$2:O205)</f>
        <v>7.6286315917968746E-4</v>
      </c>
      <c r="Q205">
        <f>A205-A185</f>
        <v>1.9099999999998545</v>
      </c>
      <c r="R205" s="12">
        <f t="shared" si="7"/>
        <v>-7.481278522873458E-2</v>
      </c>
    </row>
    <row r="206" spans="1:18" ht="22.5" customHeight="1" x14ac:dyDescent="0.25">
      <c r="A206" s="1">
        <v>2000.17</v>
      </c>
      <c r="B206" s="1">
        <v>1.08</v>
      </c>
      <c r="C206" s="1">
        <v>2000</v>
      </c>
      <c r="D206" s="4">
        <v>43545</v>
      </c>
      <c r="E206" s="1" t="s">
        <v>152</v>
      </c>
      <c r="F206" s="1">
        <v>214</v>
      </c>
      <c r="G206" s="1" t="s">
        <v>186</v>
      </c>
      <c r="H206" s="1">
        <v>65536</v>
      </c>
      <c r="I206" s="1">
        <v>69</v>
      </c>
      <c r="J206" s="1"/>
      <c r="K206" s="1" t="s">
        <v>187</v>
      </c>
      <c r="L206" s="1"/>
      <c r="M206" s="1"/>
      <c r="N206" s="1"/>
      <c r="O206">
        <f t="shared" si="8"/>
        <v>1.0528564453125E-3</v>
      </c>
      <c r="P206">
        <f>MIN($O$2:O206)</f>
        <v>7.6286315917968746E-4</v>
      </c>
      <c r="Q206">
        <f>A206-A186</f>
        <v>1.9200000000000728</v>
      </c>
      <c r="R206" s="12">
        <f t="shared" si="7"/>
        <v>-7.4438012532273445E-2</v>
      </c>
    </row>
    <row r="207" spans="1:18" ht="22.5" customHeight="1" x14ac:dyDescent="0.25">
      <c r="A207" s="1">
        <v>2000.25</v>
      </c>
      <c r="B207" s="1">
        <v>0.84</v>
      </c>
      <c r="C207" s="1">
        <v>2000</v>
      </c>
      <c r="D207" s="4">
        <v>43573</v>
      </c>
      <c r="E207" s="1" t="s">
        <v>152</v>
      </c>
      <c r="F207" s="1">
        <v>16</v>
      </c>
      <c r="G207" s="1" t="s">
        <v>183</v>
      </c>
      <c r="H207" s="1">
        <v>65536</v>
      </c>
      <c r="I207" s="1">
        <v>53.99</v>
      </c>
      <c r="J207" s="1"/>
      <c r="K207" s="1" t="s">
        <v>188</v>
      </c>
      <c r="L207" s="1"/>
      <c r="M207" s="1"/>
      <c r="N207" s="1"/>
      <c r="O207">
        <f t="shared" si="8"/>
        <v>8.2382202148437503E-4</v>
      </c>
      <c r="P207">
        <f>MIN($O$2:O207)</f>
        <v>7.6286315917968746E-4</v>
      </c>
      <c r="Q207">
        <f>A207-A187</f>
        <v>1.9200000000000728</v>
      </c>
      <c r="R207" s="12">
        <f t="shared" si="7"/>
        <v>-7.4438012532273445E-2</v>
      </c>
    </row>
    <row r="208" spans="1:18" ht="22.5" customHeight="1" x14ac:dyDescent="0.25">
      <c r="A208" s="1">
        <v>2000.33</v>
      </c>
      <c r="B208" s="1">
        <v>0.7</v>
      </c>
      <c r="C208" s="1">
        <v>2000</v>
      </c>
      <c r="D208" s="4">
        <v>43594</v>
      </c>
      <c r="E208" s="1" t="s">
        <v>152</v>
      </c>
      <c r="F208" s="1">
        <v>254</v>
      </c>
      <c r="G208" s="1" t="s">
        <v>186</v>
      </c>
      <c r="H208" s="1">
        <v>131072</v>
      </c>
      <c r="I208" s="1">
        <v>89</v>
      </c>
      <c r="J208" s="1"/>
      <c r="K208" s="1" t="s">
        <v>189</v>
      </c>
      <c r="L208" s="1"/>
      <c r="M208" s="1"/>
      <c r="N208" s="1"/>
      <c r="O208">
        <f t="shared" si="8"/>
        <v>6.7901611328125E-4</v>
      </c>
      <c r="P208">
        <f>MIN($O$2:O208)</f>
        <v>6.7901611328125E-4</v>
      </c>
      <c r="Q208">
        <f>A208-A188</f>
        <v>1.9099999999998545</v>
      </c>
      <c r="R208" s="12">
        <f t="shared" si="7"/>
        <v>-0.12952764527651894</v>
      </c>
    </row>
    <row r="209" spans="1:18" ht="22.5" customHeight="1" x14ac:dyDescent="0.25">
      <c r="A209" s="1">
        <v>2000.42</v>
      </c>
      <c r="B209" s="1">
        <v>0.9</v>
      </c>
      <c r="C209" s="1">
        <v>2000</v>
      </c>
      <c r="D209" s="4">
        <v>43643</v>
      </c>
      <c r="E209" s="1" t="s">
        <v>152</v>
      </c>
      <c r="F209" s="1">
        <v>18</v>
      </c>
      <c r="G209" s="1" t="s">
        <v>190</v>
      </c>
      <c r="H209" s="1">
        <v>65536</v>
      </c>
      <c r="I209" s="1">
        <v>57.59</v>
      </c>
      <c r="J209" s="1"/>
      <c r="K209" s="1" t="s">
        <v>191</v>
      </c>
      <c r="L209" s="1"/>
      <c r="M209" s="1"/>
      <c r="N209" s="1"/>
      <c r="O209">
        <f t="shared" si="8"/>
        <v>8.7875366210937505E-4</v>
      </c>
      <c r="P209">
        <f>MIN($O$2:O209)</f>
        <v>6.7901611328125E-4</v>
      </c>
      <c r="Q209">
        <f>A209-A189</f>
        <v>1.8400000000001455</v>
      </c>
      <c r="R209" s="12">
        <f t="shared" si="7"/>
        <v>-0.13410934432918664</v>
      </c>
    </row>
    <row r="210" spans="1:18" ht="22.5" customHeight="1" x14ac:dyDescent="0.25">
      <c r="A210" s="1">
        <v>2000.5</v>
      </c>
      <c r="B210" s="1">
        <v>0.77</v>
      </c>
      <c r="C210" s="1">
        <v>2000</v>
      </c>
      <c r="D210" s="1" t="s">
        <v>35</v>
      </c>
      <c r="E210" s="1" t="s">
        <v>152</v>
      </c>
      <c r="F210" s="1">
        <v>228</v>
      </c>
      <c r="G210" s="1" t="s">
        <v>186</v>
      </c>
      <c r="H210" s="1">
        <v>131072</v>
      </c>
      <c r="I210" s="1">
        <v>99</v>
      </c>
      <c r="J210" s="1"/>
      <c r="K210" s="1" t="s">
        <v>192</v>
      </c>
      <c r="L210" s="1"/>
      <c r="M210" s="1"/>
      <c r="N210" s="1"/>
      <c r="O210">
        <f t="shared" si="8"/>
        <v>7.5531005859375E-4</v>
      </c>
      <c r="P210">
        <f>MIN($O$2:O210)</f>
        <v>6.7901611328125E-4</v>
      </c>
      <c r="Q210">
        <f>A210-A190</f>
        <v>1.8299999999999272</v>
      </c>
      <c r="R210" s="12">
        <f t="shared" si="7"/>
        <v>-0.13479041703017602</v>
      </c>
    </row>
    <row r="211" spans="1:18" ht="22.5" customHeight="1" x14ac:dyDescent="0.25">
      <c r="A211" s="1">
        <v>2000.58</v>
      </c>
      <c r="B211" s="1">
        <v>0.84</v>
      </c>
      <c r="C211" s="1">
        <v>2000</v>
      </c>
      <c r="D211" s="1" t="s">
        <v>29</v>
      </c>
      <c r="E211" s="1" t="s">
        <v>152</v>
      </c>
      <c r="F211" s="1">
        <v>18</v>
      </c>
      <c r="G211" s="1" t="s">
        <v>190</v>
      </c>
      <c r="H211" s="1">
        <v>65536</v>
      </c>
      <c r="I211" s="1">
        <v>53.99</v>
      </c>
      <c r="J211" s="1"/>
      <c r="K211" s="1" t="s">
        <v>188</v>
      </c>
      <c r="L211" s="1"/>
      <c r="M211" s="1"/>
      <c r="N211" s="1"/>
      <c r="O211">
        <f t="shared" si="8"/>
        <v>8.2382202148437503E-4</v>
      </c>
      <c r="P211">
        <f>MIN($O$2:O211)</f>
        <v>6.7901611328125E-4</v>
      </c>
      <c r="Q211">
        <f>A211-A191</f>
        <v>1.8299999999999272</v>
      </c>
      <c r="R211" s="12">
        <f t="shared" si="7"/>
        <v>-0.13479041703017602</v>
      </c>
    </row>
    <row r="212" spans="1:18" ht="22.5" customHeight="1" x14ac:dyDescent="0.25">
      <c r="A212" s="1">
        <v>2000.67</v>
      </c>
      <c r="B212" s="1">
        <v>1.07</v>
      </c>
      <c r="C212" s="1">
        <v>2000</v>
      </c>
      <c r="D212" s="4">
        <v>43709</v>
      </c>
      <c r="E212" s="1" t="s">
        <v>152</v>
      </c>
      <c r="F212" s="1">
        <v>18</v>
      </c>
      <c r="G212" s="1" t="s">
        <v>190</v>
      </c>
      <c r="H212" s="1">
        <v>65536</v>
      </c>
      <c r="I212" s="1">
        <v>68.39</v>
      </c>
      <c r="J212" s="1"/>
      <c r="K212" s="1" t="s">
        <v>193</v>
      </c>
      <c r="L212" s="1"/>
      <c r="M212" s="1"/>
      <c r="N212" s="1"/>
      <c r="O212">
        <f t="shared" si="8"/>
        <v>1.043548583984375E-3</v>
      </c>
      <c r="P212">
        <f>MIN($O$2:O212)</f>
        <v>6.7901611328125E-4</v>
      </c>
      <c r="Q212">
        <f>A212-A192</f>
        <v>1.8400000000001455</v>
      </c>
      <c r="R212" s="12">
        <f t="shared" si="7"/>
        <v>-9.9819741583025201E-2</v>
      </c>
    </row>
    <row r="213" spans="1:18" ht="22.5" customHeight="1" x14ac:dyDescent="0.25">
      <c r="A213" s="1">
        <v>2000.75</v>
      </c>
      <c r="B213" s="1">
        <v>1.1200000000000001</v>
      </c>
      <c r="C213" s="1">
        <v>2000</v>
      </c>
      <c r="D213" s="4">
        <v>43741</v>
      </c>
      <c r="E213" s="1" t="s">
        <v>152</v>
      </c>
      <c r="F213" s="1">
        <v>18</v>
      </c>
      <c r="G213" s="1" t="s">
        <v>190</v>
      </c>
      <c r="H213" s="1">
        <v>65536</v>
      </c>
      <c r="I213" s="1">
        <v>71.989999999999995</v>
      </c>
      <c r="J213" s="1"/>
      <c r="K213" s="1" t="s">
        <v>194</v>
      </c>
      <c r="L213" s="1"/>
      <c r="M213" s="1"/>
      <c r="N213" s="1"/>
      <c r="O213">
        <f t="shared" si="8"/>
        <v>1.0984802246093749E-3</v>
      </c>
      <c r="P213">
        <f>MIN($O$2:O213)</f>
        <v>6.7901611328125E-4</v>
      </c>
      <c r="Q213">
        <f>A213-A193</f>
        <v>1.8299999999999272</v>
      </c>
      <c r="R213" s="12">
        <f t="shared" si="7"/>
        <v>-0.10033687811875669</v>
      </c>
    </row>
    <row r="214" spans="1:18" ht="22.5" customHeight="1" x14ac:dyDescent="0.25">
      <c r="A214" s="1">
        <v>2000.83</v>
      </c>
      <c r="B214" s="1">
        <v>1.1200000000000001</v>
      </c>
      <c r="C214" s="1">
        <v>2000</v>
      </c>
      <c r="D214" s="4">
        <v>43776</v>
      </c>
      <c r="E214" s="1" t="s">
        <v>152</v>
      </c>
      <c r="F214" s="1">
        <v>18</v>
      </c>
      <c r="G214" s="1" t="s">
        <v>190</v>
      </c>
      <c r="H214" s="1">
        <v>65536</v>
      </c>
      <c r="I214" s="1">
        <v>71.989999999999995</v>
      </c>
      <c r="J214" s="1"/>
      <c r="K214" s="1" t="s">
        <v>194</v>
      </c>
      <c r="L214" s="1"/>
      <c r="M214" s="1"/>
      <c r="N214" s="1"/>
      <c r="O214">
        <f t="shared" si="8"/>
        <v>1.0984802246093749E-3</v>
      </c>
      <c r="P214">
        <f>MIN($O$2:O214)</f>
        <v>6.7901611328125E-4</v>
      </c>
      <c r="Q214">
        <f>A214-A194</f>
        <v>1.75</v>
      </c>
      <c r="R214" s="12">
        <f t="shared" si="7"/>
        <v>-0.10467499266502811</v>
      </c>
    </row>
    <row r="215" spans="1:18" ht="22.5" customHeight="1" x14ac:dyDescent="0.25">
      <c r="A215" s="1">
        <v>2000.92</v>
      </c>
      <c r="B215" s="1">
        <v>0.9</v>
      </c>
      <c r="C215" s="1">
        <v>2000</v>
      </c>
      <c r="D215" s="4">
        <v>43804</v>
      </c>
      <c r="E215" s="1" t="s">
        <v>152</v>
      </c>
      <c r="F215" s="1">
        <v>19</v>
      </c>
      <c r="G215" s="1" t="s">
        <v>190</v>
      </c>
      <c r="H215" s="1">
        <v>65536</v>
      </c>
      <c r="I215" s="1">
        <v>57.59</v>
      </c>
      <c r="J215" s="1"/>
      <c r="K215" s="1" t="s">
        <v>195</v>
      </c>
      <c r="L215" s="1"/>
      <c r="M215" s="1"/>
      <c r="N215" s="1"/>
      <c r="O215">
        <f t="shared" si="8"/>
        <v>8.7875366210937505E-4</v>
      </c>
      <c r="P215">
        <f>MIN($O$2:O215)</f>
        <v>6.7901611328125E-4</v>
      </c>
      <c r="Q215">
        <f>A215-A195</f>
        <v>1.7899999999999636</v>
      </c>
      <c r="R215" s="12">
        <f t="shared" si="7"/>
        <v>-0.10246008466152379</v>
      </c>
    </row>
    <row r="216" spans="1:18" ht="22.5" customHeight="1" x14ac:dyDescent="0.25">
      <c r="A216" s="1">
        <v>2001</v>
      </c>
      <c r="B216" s="1">
        <v>0.75</v>
      </c>
      <c r="C216" s="1">
        <v>2001</v>
      </c>
      <c r="D216" s="4">
        <v>43467</v>
      </c>
      <c r="E216" s="1" t="s">
        <v>152</v>
      </c>
      <c r="F216" s="1">
        <v>19</v>
      </c>
      <c r="G216" s="1" t="s">
        <v>190</v>
      </c>
      <c r="H216" s="1">
        <v>65536</v>
      </c>
      <c r="I216" s="1">
        <v>47.69</v>
      </c>
      <c r="J216" s="1"/>
      <c r="K216" s="1" t="s">
        <v>196</v>
      </c>
      <c r="L216" s="1"/>
      <c r="M216" s="1"/>
      <c r="N216" s="1"/>
      <c r="O216">
        <f t="shared" si="8"/>
        <v>7.2769165039062497E-4</v>
      </c>
      <c r="P216">
        <f>MIN($O$2:O216)</f>
        <v>6.7901611328125E-4</v>
      </c>
      <c r="Q216">
        <f>A216-A196</f>
        <v>1.8299999999999272</v>
      </c>
      <c r="R216" s="12">
        <f t="shared" si="7"/>
        <v>-0.10033687811875669</v>
      </c>
    </row>
    <row r="217" spans="1:18" ht="22.5" customHeight="1" x14ac:dyDescent="0.25">
      <c r="A217" s="1">
        <v>2001.08</v>
      </c>
      <c r="B217" s="1">
        <v>0.46</v>
      </c>
      <c r="C217" s="1">
        <v>2001</v>
      </c>
      <c r="D217" s="4">
        <v>43502</v>
      </c>
      <c r="E217" s="1" t="s">
        <v>152</v>
      </c>
      <c r="F217" s="1">
        <v>90</v>
      </c>
      <c r="G217" s="1" t="s">
        <v>190</v>
      </c>
      <c r="H217" s="1">
        <v>131072</v>
      </c>
      <c r="I217" s="1">
        <v>59.39</v>
      </c>
      <c r="J217" s="1"/>
      <c r="K217" s="1" t="s">
        <v>197</v>
      </c>
      <c r="L217" s="1"/>
      <c r="M217" s="1"/>
      <c r="N217" s="1"/>
      <c r="O217">
        <f t="shared" si="8"/>
        <v>4.531097412109375E-4</v>
      </c>
      <c r="P217">
        <f>MIN($O$2:O217)</f>
        <v>4.531097412109375E-4</v>
      </c>
      <c r="Q217">
        <f>A217-A197</f>
        <v>1.8299999999999272</v>
      </c>
      <c r="R217" s="12">
        <f t="shared" si="7"/>
        <v>-0.27875679909868512</v>
      </c>
    </row>
    <row r="218" spans="1:18" ht="22.5" customHeight="1" x14ac:dyDescent="0.25">
      <c r="A218" s="1">
        <v>2001.17</v>
      </c>
      <c r="B218" s="1">
        <v>0.46</v>
      </c>
      <c r="C218" s="1">
        <v>2001</v>
      </c>
      <c r="D218" s="4">
        <v>43530</v>
      </c>
      <c r="E218" s="1" t="s">
        <v>152</v>
      </c>
      <c r="F218" s="1">
        <v>99</v>
      </c>
      <c r="G218" s="1" t="s">
        <v>190</v>
      </c>
      <c r="H218" s="1">
        <v>131072</v>
      </c>
      <c r="I218" s="1">
        <v>59.39</v>
      </c>
      <c r="J218" s="1"/>
      <c r="K218" s="1" t="s">
        <v>197</v>
      </c>
      <c r="L218" s="1"/>
      <c r="M218" s="1"/>
      <c r="N218" s="1"/>
      <c r="O218">
        <f t="shared" si="8"/>
        <v>4.531097412109375E-4</v>
      </c>
      <c r="P218">
        <f>MIN($O$2:O218)</f>
        <v>4.531097412109375E-4</v>
      </c>
      <c r="Q218">
        <f>A218-A198</f>
        <v>1.8400000000001455</v>
      </c>
      <c r="R218" s="12">
        <f t="shared" si="7"/>
        <v>-0.27747475310969683</v>
      </c>
    </row>
    <row r="219" spans="1:18" ht="22.5" customHeight="1" x14ac:dyDescent="0.25">
      <c r="A219" s="1">
        <v>2001.25</v>
      </c>
      <c r="B219" s="1">
        <v>0.38</v>
      </c>
      <c r="C219" s="1">
        <v>2001</v>
      </c>
      <c r="D219" s="4">
        <v>43558</v>
      </c>
      <c r="E219" s="1" t="s">
        <v>152</v>
      </c>
      <c r="F219" s="1">
        <v>178</v>
      </c>
      <c r="G219" s="1" t="s">
        <v>186</v>
      </c>
      <c r="H219" s="1">
        <v>131072</v>
      </c>
      <c r="I219" s="1">
        <v>49</v>
      </c>
      <c r="J219" s="1"/>
      <c r="K219" s="1" t="s">
        <v>198</v>
      </c>
      <c r="L219" s="1"/>
      <c r="M219" s="1"/>
      <c r="N219" s="1"/>
      <c r="O219">
        <f t="shared" si="8"/>
        <v>3.7384033203125E-4</v>
      </c>
      <c r="P219">
        <f>MIN($O$2:O219)</f>
        <v>3.7384033203125E-4</v>
      </c>
      <c r="Q219">
        <f>A219-A199</f>
        <v>1.75</v>
      </c>
      <c r="R219" s="12">
        <f t="shared" si="7"/>
        <v>-0.33473602462696161</v>
      </c>
    </row>
    <row r="220" spans="1:18" ht="22.5" customHeight="1" x14ac:dyDescent="0.25">
      <c r="A220" s="1">
        <v>2001.33</v>
      </c>
      <c r="B220" s="1">
        <v>0.39</v>
      </c>
      <c r="C220" s="1">
        <v>2001</v>
      </c>
      <c r="D220" s="4">
        <v>43593</v>
      </c>
      <c r="E220" s="1" t="s">
        <v>152</v>
      </c>
      <c r="F220" s="1">
        <v>85</v>
      </c>
      <c r="G220" s="1" t="s">
        <v>190</v>
      </c>
      <c r="H220" s="1">
        <v>131072</v>
      </c>
      <c r="I220" s="1">
        <v>49.49</v>
      </c>
      <c r="J220" s="1"/>
      <c r="K220" s="1" t="s">
        <v>199</v>
      </c>
      <c r="L220" s="1"/>
      <c r="M220" s="1"/>
      <c r="N220" s="1"/>
      <c r="O220">
        <f t="shared" si="8"/>
        <v>3.7757873535156252E-4</v>
      </c>
      <c r="P220">
        <f>MIN($O$2:O220)</f>
        <v>3.7384033203125E-4</v>
      </c>
      <c r="Q220">
        <f>A220-A200</f>
        <v>1.6599999999998545</v>
      </c>
      <c r="R220" s="12">
        <f t="shared" si="7"/>
        <v>-0.34927529353323239</v>
      </c>
    </row>
    <row r="221" spans="1:18" ht="22.5" customHeight="1" x14ac:dyDescent="0.25">
      <c r="A221" s="1">
        <v>2001.42</v>
      </c>
      <c r="B221" s="1">
        <v>0.3</v>
      </c>
      <c r="C221" s="1">
        <v>2001</v>
      </c>
      <c r="D221" s="4">
        <v>43628</v>
      </c>
      <c r="E221" s="1" t="s">
        <v>152</v>
      </c>
      <c r="F221" s="1">
        <v>207</v>
      </c>
      <c r="G221" s="1" t="s">
        <v>186</v>
      </c>
      <c r="H221" s="1">
        <v>131072</v>
      </c>
      <c r="I221" s="1">
        <v>39</v>
      </c>
      <c r="J221" s="1"/>
      <c r="K221" s="1" t="s">
        <v>200</v>
      </c>
      <c r="L221" s="1"/>
      <c r="M221" s="1"/>
      <c r="N221" s="1"/>
      <c r="O221">
        <f t="shared" si="8"/>
        <v>2.9754638671875E-4</v>
      </c>
      <c r="P221">
        <f>MIN($O$2:O221)</f>
        <v>2.9754638671875E-4</v>
      </c>
      <c r="Q221">
        <f>A221-A201</f>
        <v>1.6700000000000728</v>
      </c>
      <c r="R221" s="12">
        <f t="shared" si="7"/>
        <v>-0.43094464551535738</v>
      </c>
    </row>
    <row r="222" spans="1:18" ht="22.5" customHeight="1" x14ac:dyDescent="0.25">
      <c r="A222" s="1">
        <v>2001.5</v>
      </c>
      <c r="B222" s="1">
        <v>0.35</v>
      </c>
      <c r="C222" s="1">
        <v>2001</v>
      </c>
      <c r="D222" s="1" t="s">
        <v>35</v>
      </c>
      <c r="E222" s="1" t="s">
        <v>152</v>
      </c>
      <c r="F222" s="1">
        <v>143</v>
      </c>
      <c r="G222" s="1" t="s">
        <v>190</v>
      </c>
      <c r="H222" s="1">
        <v>262144</v>
      </c>
      <c r="I222" s="1">
        <v>89.99</v>
      </c>
      <c r="J222" s="1"/>
      <c r="K222" s="1" t="s">
        <v>201</v>
      </c>
      <c r="L222" s="1"/>
      <c r="M222" s="1"/>
      <c r="N222" s="1"/>
      <c r="O222">
        <f t="shared" si="8"/>
        <v>3.4328460693359373E-4</v>
      </c>
      <c r="P222">
        <f>MIN($O$2:O222)</f>
        <v>2.9754638671875E-4</v>
      </c>
      <c r="Q222">
        <f>A222-A202</f>
        <v>1.6700000000000728</v>
      </c>
      <c r="R222" s="12">
        <f t="shared" ref="R222:R285" si="9">POWER(P222/P202, 1/(A222-A202))-1</f>
        <v>-0.43094464551535738</v>
      </c>
    </row>
    <row r="223" spans="1:18" ht="22.5" customHeight="1" x14ac:dyDescent="0.25">
      <c r="A223" s="1">
        <v>2001.5</v>
      </c>
      <c r="B223" s="1">
        <v>0.27</v>
      </c>
      <c r="C223" s="1">
        <v>2001</v>
      </c>
      <c r="D223" s="1" t="s">
        <v>35</v>
      </c>
      <c r="E223" s="1" t="s">
        <v>152</v>
      </c>
      <c r="F223" s="1">
        <v>196</v>
      </c>
      <c r="G223" s="1" t="s">
        <v>202</v>
      </c>
      <c r="H223" s="1">
        <v>262144</v>
      </c>
      <c r="I223" s="1">
        <v>69</v>
      </c>
      <c r="J223" s="1"/>
      <c r="K223" s="1" t="s">
        <v>203</v>
      </c>
      <c r="L223" s="1"/>
      <c r="M223" s="1"/>
      <c r="N223" s="1"/>
      <c r="O223">
        <f t="shared" si="8"/>
        <v>2.63214111328125E-4</v>
      </c>
      <c r="P223">
        <f>MIN($O$2:O223)</f>
        <v>2.63214111328125E-4</v>
      </c>
      <c r="Q223">
        <f>A223-A203</f>
        <v>1.5799999999999272</v>
      </c>
      <c r="R223" s="12">
        <f t="shared" si="9"/>
        <v>-0.49007309351147532</v>
      </c>
    </row>
    <row r="224" spans="1:18" ht="22.5" customHeight="1" x14ac:dyDescent="0.25">
      <c r="A224" s="1">
        <v>2001.58</v>
      </c>
      <c r="B224" s="1">
        <v>0.19</v>
      </c>
      <c r="C224" s="1">
        <v>2001</v>
      </c>
      <c r="D224" s="1" t="s">
        <v>29</v>
      </c>
      <c r="E224" s="1" t="s">
        <v>152</v>
      </c>
      <c r="F224" s="1">
        <v>169</v>
      </c>
      <c r="G224" s="1" t="s">
        <v>186</v>
      </c>
      <c r="H224" s="1">
        <v>262144</v>
      </c>
      <c r="I224" s="1">
        <v>49</v>
      </c>
      <c r="J224" s="1"/>
      <c r="K224" s="1" t="s">
        <v>204</v>
      </c>
      <c r="L224" s="1"/>
      <c r="M224" s="1"/>
      <c r="N224" s="1"/>
      <c r="O224">
        <f t="shared" si="8"/>
        <v>1.86920166015625E-4</v>
      </c>
      <c r="P224">
        <f>MIN($O$2:O224)</f>
        <v>1.86920166015625E-4</v>
      </c>
      <c r="Q224">
        <f>A224-A204</f>
        <v>1.5799999999999272</v>
      </c>
      <c r="R224" s="12">
        <f t="shared" si="9"/>
        <v>-0.58939546255631403</v>
      </c>
    </row>
    <row r="225" spans="1:18" ht="22.5" customHeight="1" x14ac:dyDescent="0.25">
      <c r="A225" s="1">
        <v>2001.67</v>
      </c>
      <c r="B225" s="1">
        <v>0.19</v>
      </c>
      <c r="C225" s="1">
        <v>2001</v>
      </c>
      <c r="D225" s="4">
        <v>43712</v>
      </c>
      <c r="E225" s="1" t="s">
        <v>152</v>
      </c>
      <c r="F225" s="1">
        <v>215</v>
      </c>
      <c r="G225" s="1" t="s">
        <v>186</v>
      </c>
      <c r="H225" s="1">
        <v>262144</v>
      </c>
      <c r="I225" s="1">
        <v>49</v>
      </c>
      <c r="J225" s="1"/>
      <c r="K225" s="1" t="s">
        <v>204</v>
      </c>
      <c r="L225" s="1"/>
      <c r="M225" s="1"/>
      <c r="N225" s="1"/>
      <c r="O225">
        <f t="shared" si="8"/>
        <v>1.86920166015625E-4</v>
      </c>
      <c r="P225">
        <f>MIN($O$2:O225)</f>
        <v>1.86920166015625E-4</v>
      </c>
      <c r="Q225">
        <f>A225-A205</f>
        <v>1.5900000000001455</v>
      </c>
      <c r="R225" s="12">
        <f t="shared" si="9"/>
        <v>-0.58709034170255281</v>
      </c>
    </row>
    <row r="226" spans="1:18" ht="22.5" customHeight="1" x14ac:dyDescent="0.25">
      <c r="A226" s="1">
        <v>2001.75</v>
      </c>
      <c r="B226" s="1">
        <v>0.17</v>
      </c>
      <c r="C226" s="1">
        <v>2001</v>
      </c>
      <c r="D226" s="4">
        <v>43754</v>
      </c>
      <c r="E226" s="1" t="s">
        <v>152</v>
      </c>
      <c r="F226" s="1">
        <v>60</v>
      </c>
      <c r="G226" s="1" t="s">
        <v>190</v>
      </c>
      <c r="H226" s="1">
        <v>131072</v>
      </c>
      <c r="I226" s="1">
        <v>21.59</v>
      </c>
      <c r="J226" s="1"/>
      <c r="K226" s="1" t="s">
        <v>205</v>
      </c>
      <c r="L226" s="1"/>
      <c r="M226" s="1"/>
      <c r="N226" s="1"/>
      <c r="O226">
        <f t="shared" si="8"/>
        <v>1.647186279296875E-4</v>
      </c>
      <c r="P226">
        <f>MIN($O$2:O226)</f>
        <v>1.647186279296875E-4</v>
      </c>
      <c r="Q226">
        <f>A226-A206</f>
        <v>1.5799999999999272</v>
      </c>
      <c r="R226" s="12">
        <f t="shared" si="9"/>
        <v>-0.62097452451481006</v>
      </c>
    </row>
    <row r="227" spans="1:18" ht="22.5" customHeight="1" x14ac:dyDescent="0.25">
      <c r="A227" s="1">
        <v>2001.77</v>
      </c>
      <c r="B227" s="1">
        <v>0.15</v>
      </c>
      <c r="C227" s="1">
        <v>2001</v>
      </c>
      <c r="D227" s="4">
        <v>43768</v>
      </c>
      <c r="E227" s="1" t="s">
        <v>152</v>
      </c>
      <c r="F227" s="1">
        <v>161</v>
      </c>
      <c r="G227" s="1" t="s">
        <v>190</v>
      </c>
      <c r="H227" s="1">
        <v>131072</v>
      </c>
      <c r="I227" s="1">
        <v>18.89</v>
      </c>
      <c r="J227" s="1"/>
      <c r="K227" s="1" t="s">
        <v>206</v>
      </c>
      <c r="L227" s="1"/>
      <c r="M227" s="1"/>
      <c r="N227" s="1"/>
      <c r="O227">
        <f t="shared" si="8"/>
        <v>1.441192626953125E-4</v>
      </c>
      <c r="P227">
        <f>MIN($O$2:O227)</f>
        <v>1.441192626953125E-4</v>
      </c>
      <c r="Q227">
        <f>A227-A207</f>
        <v>1.5199999999999818</v>
      </c>
      <c r="R227" s="12">
        <f t="shared" si="9"/>
        <v>-0.66590852965157077</v>
      </c>
    </row>
    <row r="228" spans="1:18" ht="22.5" customHeight="1" x14ac:dyDescent="0.25">
      <c r="A228" s="1">
        <v>2002.08</v>
      </c>
      <c r="B228" s="1">
        <v>0.13</v>
      </c>
      <c r="C228" s="1">
        <v>2002</v>
      </c>
      <c r="D228" s="4">
        <v>43508</v>
      </c>
      <c r="E228" s="1" t="s">
        <v>152</v>
      </c>
      <c r="F228" s="1">
        <v>47</v>
      </c>
      <c r="G228" s="1" t="s">
        <v>190</v>
      </c>
      <c r="H228" s="1">
        <v>262144</v>
      </c>
      <c r="I228" s="1">
        <v>34.19</v>
      </c>
      <c r="J228" s="1"/>
      <c r="K228" s="1" t="s">
        <v>207</v>
      </c>
      <c r="L228" s="1"/>
      <c r="M228" s="1"/>
      <c r="N228" s="1"/>
      <c r="O228">
        <f t="shared" si="8"/>
        <v>1.3042449951171874E-4</v>
      </c>
      <c r="P228">
        <f>MIN($O$2:O228)</f>
        <v>1.3042449951171874E-4</v>
      </c>
      <c r="Q228">
        <f>A228-A208</f>
        <v>1.75</v>
      </c>
      <c r="R228" s="12">
        <f t="shared" si="9"/>
        <v>-0.61045334016137587</v>
      </c>
    </row>
    <row r="229" spans="1:18" ht="22.5" customHeight="1" x14ac:dyDescent="0.25">
      <c r="A229" s="1">
        <v>2002.08</v>
      </c>
      <c r="B229" s="1">
        <v>0.21</v>
      </c>
      <c r="C229" s="1">
        <v>2002</v>
      </c>
      <c r="D229" s="4">
        <v>43508</v>
      </c>
      <c r="E229" s="1" t="s">
        <v>152</v>
      </c>
      <c r="F229" s="1">
        <v>47</v>
      </c>
      <c r="G229" s="1" t="s">
        <v>190</v>
      </c>
      <c r="H229" s="1">
        <v>262144</v>
      </c>
      <c r="I229" s="1">
        <v>53.09</v>
      </c>
      <c r="J229" s="1"/>
      <c r="K229" s="1" t="s">
        <v>208</v>
      </c>
      <c r="L229" s="1"/>
      <c r="M229" s="1"/>
      <c r="N229" s="1"/>
      <c r="O229">
        <f t="shared" si="8"/>
        <v>2.0252227783203126E-4</v>
      </c>
      <c r="P229">
        <f>MIN($O$2:O229)</f>
        <v>1.3042449951171874E-4</v>
      </c>
      <c r="Q229">
        <f>A229-A209</f>
        <v>1.6599999999998545</v>
      </c>
      <c r="R229" s="12">
        <f t="shared" si="9"/>
        <v>-0.62986436187285422</v>
      </c>
    </row>
    <row r="230" spans="1:18" ht="22.5" customHeight="1" x14ac:dyDescent="0.25">
      <c r="A230" s="1">
        <v>2002.25</v>
      </c>
      <c r="B230" s="1">
        <v>0.19</v>
      </c>
      <c r="C230" s="1">
        <v>2002</v>
      </c>
      <c r="D230" s="4">
        <v>43564</v>
      </c>
      <c r="E230" s="1" t="s">
        <v>152</v>
      </c>
      <c r="F230" s="1">
        <v>133</v>
      </c>
      <c r="G230" s="1" t="s">
        <v>186</v>
      </c>
      <c r="H230" s="1">
        <v>524288</v>
      </c>
      <c r="I230" s="1">
        <v>99</v>
      </c>
      <c r="J230" s="1"/>
      <c r="K230" s="1" t="s">
        <v>209</v>
      </c>
      <c r="L230" s="1"/>
      <c r="M230" s="1"/>
      <c r="N230" s="1"/>
      <c r="O230">
        <f t="shared" si="8"/>
        <v>1.888275146484375E-4</v>
      </c>
      <c r="P230">
        <f>MIN($O$2:O230)</f>
        <v>1.3042449951171874E-4</v>
      </c>
      <c r="Q230">
        <f>A230-A210</f>
        <v>1.75</v>
      </c>
      <c r="R230" s="12">
        <f t="shared" si="9"/>
        <v>-0.61045334016137587</v>
      </c>
    </row>
    <row r="231" spans="1:18" ht="22.5" customHeight="1" x14ac:dyDescent="0.25">
      <c r="A231" s="1">
        <v>2002.33</v>
      </c>
      <c r="B231" s="1">
        <v>0.193</v>
      </c>
      <c r="C231" s="1">
        <v>2002</v>
      </c>
      <c r="D231" s="4">
        <v>43592</v>
      </c>
      <c r="E231" s="1" t="s">
        <v>152</v>
      </c>
      <c r="F231" s="1">
        <v>132</v>
      </c>
      <c r="G231" s="1" t="s">
        <v>186</v>
      </c>
      <c r="H231" s="1">
        <v>524288</v>
      </c>
      <c r="I231" s="1">
        <v>99</v>
      </c>
      <c r="J231" s="1"/>
      <c r="K231" s="1" t="s">
        <v>209</v>
      </c>
      <c r="L231" s="1"/>
      <c r="M231" s="1"/>
      <c r="N231" s="1"/>
      <c r="O231">
        <f t="shared" si="8"/>
        <v>1.888275146484375E-4</v>
      </c>
      <c r="P231">
        <f>MIN($O$2:O231)</f>
        <v>1.3042449951171874E-4</v>
      </c>
      <c r="Q231">
        <f>A231-A211</f>
        <v>1.75</v>
      </c>
      <c r="R231" s="12">
        <f t="shared" si="9"/>
        <v>-0.61045334016137587</v>
      </c>
    </row>
    <row r="232" spans="1:18" ht="22.5" customHeight="1" x14ac:dyDescent="0.25">
      <c r="A232" s="1">
        <v>2002.42</v>
      </c>
      <c r="B232" s="1">
        <v>0.33</v>
      </c>
      <c r="C232" s="1">
        <v>2002</v>
      </c>
      <c r="D232" s="4">
        <v>43646</v>
      </c>
      <c r="E232" s="1" t="s">
        <v>152</v>
      </c>
      <c r="F232" s="1">
        <v>68</v>
      </c>
      <c r="G232" s="1" t="s">
        <v>190</v>
      </c>
      <c r="H232" s="1">
        <v>131072</v>
      </c>
      <c r="I232" s="1">
        <v>42.29</v>
      </c>
      <c r="J232" s="1"/>
      <c r="K232" s="1" t="s">
        <v>210</v>
      </c>
      <c r="L232" s="1"/>
      <c r="M232" s="1"/>
      <c r="N232" s="1"/>
      <c r="O232">
        <f t="shared" si="8"/>
        <v>3.2264709472656249E-4</v>
      </c>
      <c r="P232">
        <f>MIN($O$2:O232)</f>
        <v>1.3042449951171874E-4</v>
      </c>
      <c r="Q232">
        <f>A232-A212</f>
        <v>1.75</v>
      </c>
      <c r="R232" s="12">
        <f t="shared" si="9"/>
        <v>-0.61045334016137587</v>
      </c>
    </row>
    <row r="233" spans="1:18" ht="22.5" customHeight="1" x14ac:dyDescent="0.25">
      <c r="A233" s="1">
        <v>2002.58</v>
      </c>
      <c r="B233" s="1">
        <v>0.193</v>
      </c>
      <c r="C233" s="1">
        <v>2002</v>
      </c>
      <c r="D233" s="4">
        <v>43679</v>
      </c>
      <c r="E233" s="1" t="s">
        <v>152</v>
      </c>
      <c r="F233" s="1">
        <v>49</v>
      </c>
      <c r="G233" s="1" t="s">
        <v>190</v>
      </c>
      <c r="H233" s="1">
        <v>262144</v>
      </c>
      <c r="I233" s="1">
        <v>49.49</v>
      </c>
      <c r="J233" s="1"/>
      <c r="K233" s="1" t="s">
        <v>211</v>
      </c>
      <c r="L233" s="1"/>
      <c r="M233" s="1"/>
      <c r="N233" s="1"/>
      <c r="O233">
        <f t="shared" si="8"/>
        <v>1.8878936767578126E-4</v>
      </c>
      <c r="P233">
        <f>MIN($O$2:O233)</f>
        <v>1.3042449951171874E-4</v>
      </c>
      <c r="Q233">
        <f>A233-A213</f>
        <v>1.8299999999999272</v>
      </c>
      <c r="R233" s="12">
        <f t="shared" si="9"/>
        <v>-0.59406310661356554</v>
      </c>
    </row>
    <row r="234" spans="1:18" ht="22.5" customHeight="1" x14ac:dyDescent="0.25">
      <c r="A234" s="1">
        <v>2002.75</v>
      </c>
      <c r="B234" s="1">
        <v>0.193</v>
      </c>
      <c r="C234" s="1">
        <v>2002</v>
      </c>
      <c r="D234" s="4">
        <v>43739</v>
      </c>
      <c r="E234" s="1" t="s">
        <v>152</v>
      </c>
      <c r="F234" s="1">
        <v>115</v>
      </c>
      <c r="G234" s="1" t="s">
        <v>190</v>
      </c>
      <c r="H234" s="1">
        <v>262144</v>
      </c>
      <c r="I234" s="1">
        <v>49.49</v>
      </c>
      <c r="J234" s="1"/>
      <c r="K234" s="1" t="s">
        <v>211</v>
      </c>
      <c r="L234" s="1"/>
      <c r="M234" s="1"/>
      <c r="N234" s="1"/>
      <c r="O234">
        <f t="shared" si="8"/>
        <v>1.8878936767578126E-4</v>
      </c>
      <c r="P234">
        <f>MIN($O$2:O234)</f>
        <v>1.3042449951171874E-4</v>
      </c>
      <c r="Q234">
        <f>A234-A214</f>
        <v>1.9200000000000728</v>
      </c>
      <c r="R234" s="12">
        <f t="shared" si="9"/>
        <v>-0.57654035366845402</v>
      </c>
    </row>
    <row r="235" spans="1:18" ht="22.5" customHeight="1" x14ac:dyDescent="0.25">
      <c r="A235" s="1">
        <v>2003.17</v>
      </c>
      <c r="B235" s="1">
        <v>0.17599999999999999</v>
      </c>
      <c r="C235" s="1">
        <v>2003</v>
      </c>
      <c r="D235" s="4">
        <v>43549</v>
      </c>
      <c r="E235" s="1" t="s">
        <v>152</v>
      </c>
      <c r="F235" s="1">
        <v>95</v>
      </c>
      <c r="G235" s="1" t="s">
        <v>212</v>
      </c>
      <c r="H235" s="1">
        <v>262144</v>
      </c>
      <c r="I235" s="1">
        <v>45</v>
      </c>
      <c r="J235" s="1"/>
      <c r="K235" s="1" t="s">
        <v>213</v>
      </c>
      <c r="L235" s="1"/>
      <c r="M235" s="1"/>
      <c r="N235" s="1"/>
      <c r="O235">
        <f t="shared" si="8"/>
        <v>1.71661376953125E-4</v>
      </c>
      <c r="P235">
        <f>MIN($O$2:O235)</f>
        <v>1.3042449951171874E-4</v>
      </c>
      <c r="Q235">
        <f>A235-A215</f>
        <v>2.25</v>
      </c>
      <c r="R235" s="12">
        <f t="shared" si="9"/>
        <v>-0.51966275149144225</v>
      </c>
    </row>
    <row r="236" spans="1:18" ht="22.5" customHeight="1" x14ac:dyDescent="0.25">
      <c r="A236" s="1">
        <v>2003.25</v>
      </c>
      <c r="B236" s="1">
        <v>7.5999999999999998E-2</v>
      </c>
      <c r="C236" s="1">
        <v>2003</v>
      </c>
      <c r="D236" s="4">
        <v>43577</v>
      </c>
      <c r="E236" s="1" t="s">
        <v>152</v>
      </c>
      <c r="F236" s="1">
        <v>133</v>
      </c>
      <c r="G236" s="1" t="s">
        <v>214</v>
      </c>
      <c r="H236" s="1">
        <v>524288</v>
      </c>
      <c r="I236" s="1">
        <v>39</v>
      </c>
      <c r="J236" s="1"/>
      <c r="K236" s="1" t="s">
        <v>215</v>
      </c>
      <c r="L236" s="1"/>
      <c r="M236" s="1"/>
      <c r="N236" s="1"/>
      <c r="O236">
        <f t="shared" si="8"/>
        <v>7.43865966796875E-5</v>
      </c>
      <c r="P236">
        <f>MIN($O$2:O236)</f>
        <v>7.43865966796875E-5</v>
      </c>
      <c r="Q236">
        <f>A236-A216</f>
        <v>2.25</v>
      </c>
      <c r="R236" s="12">
        <f t="shared" si="9"/>
        <v>-0.62574979365296168</v>
      </c>
    </row>
    <row r="237" spans="1:18" ht="22.5" customHeight="1" x14ac:dyDescent="0.25">
      <c r="A237" s="1">
        <v>2003.58</v>
      </c>
      <c r="B237" s="1">
        <v>0.129</v>
      </c>
      <c r="C237" s="1">
        <v>2003</v>
      </c>
      <c r="D237" s="4">
        <v>43696</v>
      </c>
      <c r="E237" s="1" t="s">
        <v>152</v>
      </c>
      <c r="F237" s="1">
        <v>54</v>
      </c>
      <c r="G237" s="1" t="s">
        <v>190</v>
      </c>
      <c r="H237" s="1">
        <v>524288</v>
      </c>
      <c r="I237" s="1">
        <v>65.989999999999995</v>
      </c>
      <c r="J237" s="1"/>
      <c r="K237" s="1" t="s">
        <v>216</v>
      </c>
      <c r="L237" s="1"/>
      <c r="M237" s="1"/>
      <c r="N237" s="1"/>
      <c r="O237">
        <f t="shared" si="8"/>
        <v>1.2586593627929687E-4</v>
      </c>
      <c r="P237">
        <f>MIN($O$2:O237)</f>
        <v>7.43865966796875E-5</v>
      </c>
      <c r="Q237">
        <f>A237-A217</f>
        <v>2.5</v>
      </c>
      <c r="R237" s="12">
        <f t="shared" si="9"/>
        <v>-0.51458128509929502</v>
      </c>
    </row>
    <row r="238" spans="1:18" ht="22.5" customHeight="1" x14ac:dyDescent="0.25">
      <c r="A238" s="1">
        <v>2003.67</v>
      </c>
      <c r="B238" s="1">
        <v>0.14299999999999999</v>
      </c>
      <c r="C238" s="1">
        <v>2003</v>
      </c>
      <c r="D238" s="1" t="s">
        <v>217</v>
      </c>
      <c r="E238" s="1" t="s">
        <v>152</v>
      </c>
      <c r="F238" s="1">
        <v>64</v>
      </c>
      <c r="G238" s="1" t="s">
        <v>190</v>
      </c>
      <c r="H238" s="1">
        <v>524288</v>
      </c>
      <c r="I238" s="1">
        <v>72.989999999999995</v>
      </c>
      <c r="J238" s="1"/>
      <c r="K238" s="1" t="s">
        <v>218</v>
      </c>
      <c r="L238" s="1"/>
      <c r="M238" s="1"/>
      <c r="N238" s="1"/>
      <c r="O238">
        <f t="shared" si="8"/>
        <v>1.3921737670898437E-4</v>
      </c>
      <c r="P238">
        <f>MIN($O$2:O238)</f>
        <v>7.43865966796875E-5</v>
      </c>
      <c r="Q238">
        <f>A238-A218</f>
        <v>2.5</v>
      </c>
      <c r="R238" s="12">
        <f t="shared" si="9"/>
        <v>-0.51458128509929502</v>
      </c>
    </row>
    <row r="239" spans="1:18" ht="22.5" customHeight="1" x14ac:dyDescent="0.25">
      <c r="A239" s="1">
        <v>2003.75</v>
      </c>
      <c r="B239" s="1">
        <v>0.14799999999999999</v>
      </c>
      <c r="C239" s="1">
        <v>2003</v>
      </c>
      <c r="D239" s="4">
        <v>43739</v>
      </c>
      <c r="E239" s="1" t="s">
        <v>152</v>
      </c>
      <c r="F239" s="1">
        <v>54</v>
      </c>
      <c r="G239" s="1" t="s">
        <v>190</v>
      </c>
      <c r="H239" s="1">
        <v>524288</v>
      </c>
      <c r="I239" s="1">
        <v>75.989999999999995</v>
      </c>
      <c r="J239" s="1"/>
      <c r="K239" s="1" t="s">
        <v>219</v>
      </c>
      <c r="L239" s="1"/>
      <c r="M239" s="1"/>
      <c r="N239" s="1"/>
      <c r="O239">
        <f t="shared" si="8"/>
        <v>1.4493942260742187E-4</v>
      </c>
      <c r="P239">
        <f>MIN($O$2:O239)</f>
        <v>7.43865966796875E-5</v>
      </c>
      <c r="Q239">
        <f>A239-A219</f>
        <v>2.5</v>
      </c>
      <c r="R239" s="12">
        <f t="shared" si="9"/>
        <v>-0.47576813666036599</v>
      </c>
    </row>
    <row r="240" spans="1:18" ht="22.5" customHeight="1" x14ac:dyDescent="0.25">
      <c r="A240" s="1">
        <v>2003.83</v>
      </c>
      <c r="B240" s="1">
        <v>0.16</v>
      </c>
      <c r="C240" s="1">
        <v>2003</v>
      </c>
      <c r="D240" s="4">
        <v>43794</v>
      </c>
      <c r="E240" s="1" t="s">
        <v>152</v>
      </c>
      <c r="F240" s="1">
        <v>82</v>
      </c>
      <c r="G240" s="1" t="s">
        <v>190</v>
      </c>
      <c r="H240" s="1">
        <v>524288</v>
      </c>
      <c r="I240" s="1">
        <v>81.99</v>
      </c>
      <c r="J240" s="1"/>
      <c r="K240" s="1" t="s">
        <v>220</v>
      </c>
      <c r="L240" s="1"/>
      <c r="M240" s="1"/>
      <c r="N240" s="1"/>
      <c r="O240">
        <f t="shared" si="8"/>
        <v>1.5638351440429687E-4</v>
      </c>
      <c r="P240">
        <f>MIN($O$2:O240)</f>
        <v>7.43865966796875E-5</v>
      </c>
      <c r="Q240">
        <f>A240-A220</f>
        <v>2.5</v>
      </c>
      <c r="R240" s="12">
        <f t="shared" si="9"/>
        <v>-0.47576813666036599</v>
      </c>
    </row>
    <row r="241" spans="1:18" ht="22.5" customHeight="1" x14ac:dyDescent="0.25">
      <c r="A241" s="1">
        <v>2003.99</v>
      </c>
      <c r="B241" s="1">
        <v>0.16600000000000001</v>
      </c>
      <c r="C241" s="1">
        <v>2003</v>
      </c>
      <c r="D241" s="4">
        <v>43829</v>
      </c>
      <c r="E241" s="1" t="s">
        <v>152</v>
      </c>
      <c r="F241" s="1">
        <v>37</v>
      </c>
      <c r="G241" s="1" t="s">
        <v>190</v>
      </c>
      <c r="H241" s="1">
        <v>524288</v>
      </c>
      <c r="I241" s="1">
        <v>84.99</v>
      </c>
      <c r="J241" s="1"/>
      <c r="K241" s="1" t="s">
        <v>221</v>
      </c>
      <c r="L241" s="1"/>
      <c r="M241" s="1"/>
      <c r="N241" s="1"/>
      <c r="O241">
        <f t="shared" si="8"/>
        <v>1.6210556030273437E-4</v>
      </c>
      <c r="P241">
        <f>MIN($O$2:O241)</f>
        <v>7.43865966796875E-5</v>
      </c>
      <c r="Q241">
        <f>A241-A221</f>
        <v>2.5699999999999363</v>
      </c>
      <c r="R241" s="12">
        <f t="shared" si="9"/>
        <v>-0.41691024354356698</v>
      </c>
    </row>
    <row r="242" spans="1:18" ht="22.5" customHeight="1" x14ac:dyDescent="0.25">
      <c r="A242" s="1">
        <v>2004</v>
      </c>
      <c r="B242" s="1">
        <v>0.17399999999999999</v>
      </c>
      <c r="C242" s="1">
        <v>2004</v>
      </c>
      <c r="D242" s="1" t="s">
        <v>10</v>
      </c>
      <c r="E242" s="1" t="s">
        <v>152</v>
      </c>
      <c r="F242" s="1">
        <v>143</v>
      </c>
      <c r="G242" s="1" t="s">
        <v>212</v>
      </c>
      <c r="H242" s="1">
        <v>524288</v>
      </c>
      <c r="I242" s="1">
        <v>89</v>
      </c>
      <c r="J242" s="1"/>
      <c r="K242" s="1" t="s">
        <v>222</v>
      </c>
      <c r="L242" s="1"/>
      <c r="M242" s="1"/>
      <c r="N242" s="1"/>
      <c r="O242">
        <f t="shared" si="8"/>
        <v>1.697540283203125E-4</v>
      </c>
      <c r="P242">
        <f>MIN($O$2:O242)</f>
        <v>7.43865966796875E-5</v>
      </c>
      <c r="Q242">
        <f>A242-A222</f>
        <v>2.5</v>
      </c>
      <c r="R242" s="12">
        <f t="shared" si="9"/>
        <v>-0.42565082250148245</v>
      </c>
    </row>
    <row r="243" spans="1:18" ht="22.5" customHeight="1" x14ac:dyDescent="0.25">
      <c r="A243" s="1">
        <v>2004.08</v>
      </c>
      <c r="B243" s="1">
        <v>0.14799999999999999</v>
      </c>
      <c r="C243" s="1">
        <v>2004</v>
      </c>
      <c r="D243" s="4">
        <v>43513</v>
      </c>
      <c r="E243" s="1" t="s">
        <v>152</v>
      </c>
      <c r="F243" s="1">
        <v>78</v>
      </c>
      <c r="G243" s="1" t="s">
        <v>212</v>
      </c>
      <c r="H243" s="1">
        <v>524288</v>
      </c>
      <c r="I243" s="1">
        <v>76</v>
      </c>
      <c r="J243" s="1"/>
      <c r="K243" s="1" t="s">
        <v>223</v>
      </c>
      <c r="L243" s="1"/>
      <c r="M243" s="1"/>
      <c r="N243" s="1"/>
      <c r="O243">
        <f t="shared" si="8"/>
        <v>1.4495849609375E-4</v>
      </c>
      <c r="P243">
        <f>MIN($O$2:O243)</f>
        <v>7.43865966796875E-5</v>
      </c>
      <c r="Q243">
        <f>A243-A223</f>
        <v>2.5799999999999272</v>
      </c>
      <c r="R243" s="12">
        <f t="shared" si="9"/>
        <v>-0.38725297754615262</v>
      </c>
    </row>
    <row r="244" spans="1:18" ht="22.5" customHeight="1" x14ac:dyDescent="0.25">
      <c r="A244" s="1">
        <v>2004.17</v>
      </c>
      <c r="B244" s="1">
        <v>0.14599999999999999</v>
      </c>
      <c r="C244" s="1">
        <v>2004</v>
      </c>
      <c r="D244" s="4">
        <v>43540</v>
      </c>
      <c r="E244" s="1" t="s">
        <v>152</v>
      </c>
      <c r="F244" s="1">
        <v>115</v>
      </c>
      <c r="G244" s="1" t="s">
        <v>212</v>
      </c>
      <c r="H244" s="1">
        <v>524288</v>
      </c>
      <c r="I244" s="1">
        <v>75</v>
      </c>
      <c r="J244" s="1"/>
      <c r="K244" s="1" t="s">
        <v>224</v>
      </c>
      <c r="L244" s="1"/>
      <c r="M244" s="1"/>
      <c r="N244" s="1"/>
      <c r="O244">
        <f t="shared" si="8"/>
        <v>1.430511474609375E-4</v>
      </c>
      <c r="P244">
        <f>MIN($O$2:O244)</f>
        <v>7.43865966796875E-5</v>
      </c>
      <c r="Q244">
        <f>A244-A224</f>
        <v>2.5900000000001455</v>
      </c>
      <c r="R244" s="12">
        <f t="shared" si="9"/>
        <v>-0.2993558464327124</v>
      </c>
    </row>
    <row r="245" spans="1:18" ht="22.5" customHeight="1" x14ac:dyDescent="0.25">
      <c r="A245" s="1">
        <v>2004.33</v>
      </c>
      <c r="B245" s="1">
        <v>0.156</v>
      </c>
      <c r="C245" s="1">
        <v>2004</v>
      </c>
      <c r="D245" s="4">
        <v>43589</v>
      </c>
      <c r="E245" s="1" t="s">
        <v>152</v>
      </c>
      <c r="F245" s="1">
        <v>19</v>
      </c>
      <c r="G245" s="1" t="s">
        <v>212</v>
      </c>
      <c r="H245" s="1">
        <v>524288</v>
      </c>
      <c r="I245" s="1">
        <v>80</v>
      </c>
      <c r="J245" s="1"/>
      <c r="K245" s="1" t="s">
        <v>225</v>
      </c>
      <c r="L245" s="1"/>
      <c r="M245" s="1"/>
      <c r="N245" s="1"/>
      <c r="O245">
        <f t="shared" si="8"/>
        <v>1.52587890625E-4</v>
      </c>
      <c r="P245">
        <f>MIN($O$2:O245)</f>
        <v>7.43865966796875E-5</v>
      </c>
      <c r="Q245">
        <f>A245-A225</f>
        <v>2.6599999999998545</v>
      </c>
      <c r="R245" s="12">
        <f t="shared" si="9"/>
        <v>-0.29276563099130071</v>
      </c>
    </row>
    <row r="246" spans="1:18" ht="22.5" customHeight="1" x14ac:dyDescent="0.25">
      <c r="A246" s="1">
        <v>2004.42</v>
      </c>
      <c r="B246" s="1">
        <v>0.20300000000000001</v>
      </c>
      <c r="C246" s="1">
        <v>2004</v>
      </c>
      <c r="D246" s="4">
        <v>43624</v>
      </c>
      <c r="E246" s="1" t="s">
        <v>152</v>
      </c>
      <c r="F246" s="1">
        <v>19</v>
      </c>
      <c r="G246" s="1" t="s">
        <v>212</v>
      </c>
      <c r="H246" s="1">
        <v>524288</v>
      </c>
      <c r="I246" s="1">
        <v>104</v>
      </c>
      <c r="J246" s="1"/>
      <c r="K246" s="1" t="s">
        <v>226</v>
      </c>
      <c r="L246" s="1"/>
      <c r="M246" s="1"/>
      <c r="N246" s="1"/>
      <c r="O246">
        <f t="shared" si="8"/>
        <v>1.983642578125E-4</v>
      </c>
      <c r="P246">
        <f>MIN($O$2:O246)</f>
        <v>7.43865966796875E-5</v>
      </c>
      <c r="Q246">
        <f>A246-A226</f>
        <v>2.6700000000000728</v>
      </c>
      <c r="R246" s="12">
        <f t="shared" si="9"/>
        <v>-0.25750484690789255</v>
      </c>
    </row>
    <row r="247" spans="1:18" ht="22.5" customHeight="1" x14ac:dyDescent="0.25">
      <c r="A247" s="1">
        <v>2004.5</v>
      </c>
      <c r="B247" s="1">
        <v>0.17599999999999999</v>
      </c>
      <c r="C247" s="1">
        <v>2004</v>
      </c>
      <c r="D247" s="1" t="s">
        <v>227</v>
      </c>
      <c r="E247" s="1" t="s">
        <v>152</v>
      </c>
      <c r="F247" s="1">
        <v>19</v>
      </c>
      <c r="G247" s="1" t="s">
        <v>212</v>
      </c>
      <c r="H247" s="1">
        <v>524288</v>
      </c>
      <c r="I247" s="1">
        <v>90</v>
      </c>
      <c r="J247" s="1"/>
      <c r="K247" s="1" t="s">
        <v>228</v>
      </c>
      <c r="L247" s="1"/>
      <c r="M247" s="1"/>
      <c r="N247" s="1"/>
      <c r="O247">
        <f t="shared" si="8"/>
        <v>1.71661376953125E-4</v>
      </c>
      <c r="P247">
        <f>MIN($O$2:O247)</f>
        <v>7.43865966796875E-5</v>
      </c>
      <c r="Q247">
        <f>A247-A227</f>
        <v>2.7300000000000182</v>
      </c>
      <c r="R247" s="12">
        <f t="shared" si="9"/>
        <v>-0.21514664455247012</v>
      </c>
    </row>
    <row r="248" spans="1:18" ht="22.5" customHeight="1" x14ac:dyDescent="0.25">
      <c r="A248" s="1">
        <v>2005.25</v>
      </c>
      <c r="B248" s="1">
        <v>0.185</v>
      </c>
      <c r="C248" s="1">
        <v>2005</v>
      </c>
      <c r="D248" s="4">
        <v>43567</v>
      </c>
      <c r="E248" s="1" t="s">
        <v>152</v>
      </c>
      <c r="F248" s="1">
        <v>24</v>
      </c>
      <c r="G248" s="1" t="s">
        <v>212</v>
      </c>
      <c r="H248" s="1">
        <v>1048576</v>
      </c>
      <c r="I248" s="1">
        <v>189</v>
      </c>
      <c r="J248" s="1"/>
      <c r="K248" s="1" t="s">
        <v>229</v>
      </c>
      <c r="L248" s="1"/>
      <c r="M248" s="1"/>
      <c r="N248" s="1"/>
      <c r="O248">
        <f t="shared" si="8"/>
        <v>1.8024444580078125E-4</v>
      </c>
      <c r="P248">
        <f>MIN($O$2:O248)</f>
        <v>7.43865966796875E-5</v>
      </c>
      <c r="Q248">
        <f>A248-A228</f>
        <v>3.1700000000000728</v>
      </c>
      <c r="R248" s="12">
        <f t="shared" si="9"/>
        <v>-0.16233351636305748</v>
      </c>
    </row>
    <row r="249" spans="1:18" ht="22.5" customHeight="1" x14ac:dyDescent="0.25">
      <c r="A249" s="1">
        <v>2005.42</v>
      </c>
      <c r="B249" s="1">
        <v>0.14899999999999999</v>
      </c>
      <c r="C249" s="1">
        <v>2005</v>
      </c>
      <c r="D249" s="4">
        <v>43623</v>
      </c>
      <c r="E249" s="1" t="s">
        <v>152</v>
      </c>
      <c r="F249" s="1">
        <v>20</v>
      </c>
      <c r="G249" s="1" t="s">
        <v>212</v>
      </c>
      <c r="H249" s="1">
        <v>1048576</v>
      </c>
      <c r="I249" s="1">
        <v>153</v>
      </c>
      <c r="J249" s="1"/>
      <c r="K249" s="1" t="s">
        <v>230</v>
      </c>
      <c r="L249" s="1"/>
      <c r="M249" s="1"/>
      <c r="N249" s="1"/>
      <c r="O249">
        <f t="shared" si="8"/>
        <v>1.4591217041015625E-4</v>
      </c>
      <c r="P249">
        <f>MIN($O$2:O249)</f>
        <v>7.43865966796875E-5</v>
      </c>
      <c r="Q249">
        <f>A249-A229</f>
        <v>3.3400000000001455</v>
      </c>
      <c r="R249" s="12">
        <f t="shared" si="9"/>
        <v>-0.15474707988018477</v>
      </c>
    </row>
    <row r="250" spans="1:18" ht="22.5" customHeight="1" x14ac:dyDescent="0.25">
      <c r="A250" s="1">
        <v>2005.83</v>
      </c>
      <c r="B250" s="1">
        <v>0.11600000000000001</v>
      </c>
      <c r="C250" s="1">
        <v>2005</v>
      </c>
      <c r="D250" s="4">
        <v>43777</v>
      </c>
      <c r="E250" s="1" t="s">
        <v>152</v>
      </c>
      <c r="F250" s="1">
        <v>67</v>
      </c>
      <c r="G250" s="1" t="s">
        <v>212</v>
      </c>
      <c r="H250" s="1">
        <v>1048576</v>
      </c>
      <c r="I250" s="1">
        <v>119</v>
      </c>
      <c r="J250" s="1"/>
      <c r="K250" s="1" t="s">
        <v>231</v>
      </c>
      <c r="L250" s="1"/>
      <c r="M250" s="1"/>
      <c r="N250" s="1"/>
      <c r="O250">
        <f t="shared" si="8"/>
        <v>1.1348724365234375E-4</v>
      </c>
      <c r="P250">
        <f>MIN($O$2:O250)</f>
        <v>7.43865966796875E-5</v>
      </c>
      <c r="Q250">
        <f>A250-A230</f>
        <v>3.5799999999999272</v>
      </c>
      <c r="R250" s="12">
        <f t="shared" si="9"/>
        <v>-0.14516670829624045</v>
      </c>
    </row>
    <row r="251" spans="1:18" ht="22.5" customHeight="1" x14ac:dyDescent="0.25">
      <c r="A251" s="1">
        <v>2005.92</v>
      </c>
      <c r="B251" s="1">
        <v>0.185</v>
      </c>
      <c r="C251" s="1">
        <v>2005</v>
      </c>
      <c r="D251" s="4">
        <v>43805</v>
      </c>
      <c r="E251" s="1" t="s">
        <v>152</v>
      </c>
      <c r="F251" s="1">
        <v>139</v>
      </c>
      <c r="G251" s="1" t="s">
        <v>212</v>
      </c>
      <c r="H251" s="1">
        <v>1048576</v>
      </c>
      <c r="I251" s="1">
        <v>189</v>
      </c>
      <c r="J251" s="1"/>
      <c r="K251" s="1" t="s">
        <v>232</v>
      </c>
      <c r="L251" s="1"/>
      <c r="M251" s="1"/>
      <c r="N251" s="1"/>
      <c r="O251">
        <f t="shared" si="8"/>
        <v>1.8024444580078125E-4</v>
      </c>
      <c r="P251">
        <f>MIN($O$2:O251)</f>
        <v>7.43865966796875E-5</v>
      </c>
      <c r="Q251">
        <f>A251-A231</f>
        <v>3.5900000000001455</v>
      </c>
      <c r="R251" s="12">
        <f t="shared" si="9"/>
        <v>-0.14479314596082205</v>
      </c>
    </row>
    <row r="252" spans="1:18" ht="22.5" customHeight="1" x14ac:dyDescent="0.25">
      <c r="A252" s="1">
        <v>2006.17</v>
      </c>
      <c r="B252" s="1">
        <v>0.112</v>
      </c>
      <c r="C252" s="1">
        <v>2006</v>
      </c>
      <c r="D252" s="4">
        <v>43545</v>
      </c>
      <c r="E252" s="1" t="s">
        <v>152</v>
      </c>
      <c r="F252" s="1">
        <v>66</v>
      </c>
      <c r="G252" s="1" t="s">
        <v>212</v>
      </c>
      <c r="H252" s="1">
        <v>2097152</v>
      </c>
      <c r="I252" s="1">
        <v>229.81</v>
      </c>
      <c r="J252" s="1"/>
      <c r="K252" s="1" t="s">
        <v>233</v>
      </c>
      <c r="L252" s="1" t="s">
        <v>234</v>
      </c>
      <c r="M252" s="1"/>
      <c r="N252" s="1"/>
      <c r="O252">
        <f t="shared" si="8"/>
        <v>1.0958194732666016E-4</v>
      </c>
      <c r="P252">
        <f>MIN($O$2:O252)</f>
        <v>7.43865966796875E-5</v>
      </c>
      <c r="Q252">
        <f>A252-A232</f>
        <v>3.75</v>
      </c>
      <c r="R252" s="12">
        <f t="shared" si="9"/>
        <v>-0.13906677278283552</v>
      </c>
    </row>
    <row r="253" spans="1:18" ht="22.5" customHeight="1" x14ac:dyDescent="0.25">
      <c r="A253" s="1">
        <v>2006.33</v>
      </c>
      <c r="B253" s="1">
        <v>7.2999999999999995E-2</v>
      </c>
      <c r="C253" s="1">
        <v>2006</v>
      </c>
      <c r="D253" s="4">
        <v>43610</v>
      </c>
      <c r="E253" s="1" t="s">
        <v>235</v>
      </c>
      <c r="F253" s="1"/>
      <c r="G253" s="1" t="s">
        <v>212</v>
      </c>
      <c r="H253" s="1">
        <v>2097152</v>
      </c>
      <c r="I253" s="1">
        <v>148.99</v>
      </c>
      <c r="J253" s="1"/>
      <c r="K253" s="1" t="s">
        <v>236</v>
      </c>
      <c r="L253" s="1" t="s">
        <v>234</v>
      </c>
      <c r="M253" s="1"/>
      <c r="N253" s="1"/>
      <c r="O253">
        <f t="shared" si="8"/>
        <v>7.1043968200683598E-5</v>
      </c>
      <c r="P253">
        <f>MIN($O$2:O253)</f>
        <v>7.1043968200683598E-5</v>
      </c>
      <c r="Q253">
        <f>A253-A233</f>
        <v>3.75</v>
      </c>
      <c r="R253" s="12">
        <f t="shared" si="9"/>
        <v>-0.14955778756882221</v>
      </c>
    </row>
    <row r="254" spans="1:18" ht="22.5" customHeight="1" x14ac:dyDescent="0.25">
      <c r="A254" s="1">
        <v>2006.5</v>
      </c>
      <c r="B254" s="1">
        <v>8.2000000000000003E-2</v>
      </c>
      <c r="C254" s="1">
        <v>2006</v>
      </c>
      <c r="D254" s="4">
        <v>43669</v>
      </c>
      <c r="E254" s="1" t="s">
        <v>235</v>
      </c>
      <c r="F254" s="1"/>
      <c r="G254" s="1" t="s">
        <v>212</v>
      </c>
      <c r="H254" s="1">
        <v>1048576</v>
      </c>
      <c r="I254" s="1">
        <v>83.99</v>
      </c>
      <c r="J254" s="1"/>
      <c r="K254" s="1" t="s">
        <v>237</v>
      </c>
      <c r="L254" s="1" t="s">
        <v>238</v>
      </c>
      <c r="M254" s="1"/>
      <c r="N254" s="1"/>
      <c r="O254">
        <f t="shared" si="8"/>
        <v>8.0099105834960933E-5</v>
      </c>
      <c r="P254">
        <f>MIN($O$2:O254)</f>
        <v>7.1043968200683598E-5</v>
      </c>
      <c r="Q254">
        <f>A254-A234</f>
        <v>3.75</v>
      </c>
      <c r="R254" s="12">
        <f t="shared" si="9"/>
        <v>-0.14955778756882221</v>
      </c>
    </row>
    <row r="255" spans="1:18" ht="22.5" customHeight="1" x14ac:dyDescent="0.25">
      <c r="A255" s="1">
        <v>2006.67</v>
      </c>
      <c r="B255" s="1">
        <v>7.2999999999999995E-2</v>
      </c>
      <c r="C255" s="1">
        <v>2006</v>
      </c>
      <c r="D255" s="4">
        <v>43709</v>
      </c>
      <c r="E255" s="1" t="s">
        <v>235</v>
      </c>
      <c r="F255" s="1"/>
      <c r="G255" s="1" t="s">
        <v>212</v>
      </c>
      <c r="H255" s="1">
        <v>2097152</v>
      </c>
      <c r="I255" s="1">
        <v>149.99</v>
      </c>
      <c r="J255" s="1"/>
      <c r="K255" s="1" t="s">
        <v>239</v>
      </c>
      <c r="L255" s="1" t="s">
        <v>234</v>
      </c>
      <c r="M255" s="1"/>
      <c r="N255" s="1"/>
      <c r="O255">
        <f t="shared" si="8"/>
        <v>7.1520805358886723E-5</v>
      </c>
      <c r="P255">
        <f>MIN($O$2:O255)</f>
        <v>7.1043968200683598E-5</v>
      </c>
      <c r="Q255">
        <f>A255-A235</f>
        <v>3.5</v>
      </c>
      <c r="R255" s="12">
        <f t="shared" si="9"/>
        <v>-0.15934183045913775</v>
      </c>
    </row>
    <row r="256" spans="1:18" ht="22.5" customHeight="1" x14ac:dyDescent="0.25">
      <c r="A256" s="1">
        <v>2006.75</v>
      </c>
      <c r="B256" s="1">
        <v>8.7999999999999995E-2</v>
      </c>
      <c r="C256" s="1">
        <v>2006</v>
      </c>
      <c r="D256" s="4">
        <v>43743</v>
      </c>
      <c r="E256" s="1" t="s">
        <v>235</v>
      </c>
      <c r="F256" s="1"/>
      <c r="G256" s="1" t="s">
        <v>212</v>
      </c>
      <c r="H256" s="1">
        <v>2097152</v>
      </c>
      <c r="I256" s="1">
        <v>179.98</v>
      </c>
      <c r="J256" s="1"/>
      <c r="K256" s="1" t="s">
        <v>240</v>
      </c>
      <c r="L256" s="1" t="s">
        <v>241</v>
      </c>
      <c r="M256" s="1"/>
      <c r="N256" s="1"/>
      <c r="O256">
        <f t="shared" si="8"/>
        <v>8.5821151733398433E-5</v>
      </c>
      <c r="P256">
        <f>MIN($O$2:O256)</f>
        <v>7.1043968200683598E-5</v>
      </c>
      <c r="Q256">
        <f>A256-A236</f>
        <v>3.5</v>
      </c>
      <c r="R256" s="12">
        <f t="shared" si="9"/>
        <v>-1.3050329859585652E-2</v>
      </c>
    </row>
    <row r="257" spans="1:18" ht="22.5" customHeight="1" x14ac:dyDescent="0.25">
      <c r="A257" s="1">
        <v>2006.83</v>
      </c>
      <c r="B257" s="1">
        <v>9.2999999999999999E-2</v>
      </c>
      <c r="C257" s="1">
        <v>2006</v>
      </c>
      <c r="D257" s="4">
        <v>43794</v>
      </c>
      <c r="E257" s="1" t="s">
        <v>235</v>
      </c>
      <c r="F257" s="1"/>
      <c r="G257" s="1" t="s">
        <v>212</v>
      </c>
      <c r="H257" s="1">
        <v>2097152</v>
      </c>
      <c r="I257" s="1">
        <v>199.99</v>
      </c>
      <c r="J257" s="1"/>
      <c r="K257" s="1" t="s">
        <v>242</v>
      </c>
      <c r="L257" s="1" t="s">
        <v>243</v>
      </c>
      <c r="M257" s="1"/>
      <c r="N257" s="1"/>
      <c r="O257">
        <f t="shared" si="8"/>
        <v>9.5362663269042973E-5</v>
      </c>
      <c r="P257">
        <f>MIN($O$2:O257)</f>
        <v>7.1043968200683598E-5</v>
      </c>
      <c r="Q257">
        <f>A257-A237</f>
        <v>3.25</v>
      </c>
      <c r="R257" s="12">
        <f t="shared" si="9"/>
        <v>-1.4047118575375217E-2</v>
      </c>
    </row>
    <row r="258" spans="1:18" ht="22.5" customHeight="1" x14ac:dyDescent="0.25">
      <c r="A258" s="1">
        <v>2006.99</v>
      </c>
      <c r="B258" s="1">
        <v>9.1999999999999998E-2</v>
      </c>
      <c r="C258" s="1">
        <v>2006</v>
      </c>
      <c r="D258" s="4">
        <v>43820</v>
      </c>
      <c r="E258" s="1" t="s">
        <v>235</v>
      </c>
      <c r="F258" s="1"/>
      <c r="G258" s="1" t="s">
        <v>212</v>
      </c>
      <c r="H258" s="1">
        <v>1048576</v>
      </c>
      <c r="I258" s="1">
        <v>93.98</v>
      </c>
      <c r="J258" s="1"/>
      <c r="K258" s="1" t="s">
        <v>244</v>
      </c>
      <c r="L258" s="1" t="s">
        <v>245</v>
      </c>
      <c r="M258" s="1"/>
      <c r="N258" s="1"/>
      <c r="O258">
        <f t="shared" si="8"/>
        <v>8.9626312255859379E-5</v>
      </c>
      <c r="P258">
        <f>MIN($O$2:O258)</f>
        <v>7.1043968200683598E-5</v>
      </c>
      <c r="Q258">
        <f>A258-A238</f>
        <v>3.3199999999999363</v>
      </c>
      <c r="R258" s="12">
        <f t="shared" si="9"/>
        <v>-1.37529905315531E-2</v>
      </c>
    </row>
    <row r="259" spans="1:18" ht="22.5" customHeight="1" x14ac:dyDescent="0.25">
      <c r="A259" s="1">
        <v>2007</v>
      </c>
      <c r="B259" s="1">
        <v>8.2000000000000003E-2</v>
      </c>
      <c r="C259" s="1">
        <v>2007</v>
      </c>
      <c r="D259" s="4">
        <v>43493</v>
      </c>
      <c r="E259" s="1" t="s">
        <v>235</v>
      </c>
      <c r="F259" s="1"/>
      <c r="G259" s="1" t="s">
        <v>212</v>
      </c>
      <c r="H259" s="1">
        <v>1048576</v>
      </c>
      <c r="I259" s="1">
        <v>83.98</v>
      </c>
      <c r="J259" s="1"/>
      <c r="K259" s="1" t="s">
        <v>246</v>
      </c>
      <c r="L259" s="1" t="s">
        <v>241</v>
      </c>
      <c r="M259" s="1"/>
      <c r="N259" s="1"/>
      <c r="O259">
        <f t="shared" si="8"/>
        <v>8.0089569091796879E-5</v>
      </c>
      <c r="P259">
        <f>MIN($O$2:O259)</f>
        <v>7.1043968200683598E-5</v>
      </c>
      <c r="Q259">
        <f>A259-A239</f>
        <v>3.25</v>
      </c>
      <c r="R259" s="12">
        <f t="shared" si="9"/>
        <v>-1.4047118575375217E-2</v>
      </c>
    </row>
    <row r="260" spans="1:18" ht="22.5" customHeight="1" x14ac:dyDescent="0.25">
      <c r="A260" s="1">
        <v>2007.08</v>
      </c>
      <c r="B260" s="1">
        <v>7.8E-2</v>
      </c>
      <c r="C260" s="1">
        <v>2007</v>
      </c>
      <c r="D260" s="4">
        <v>43524</v>
      </c>
      <c r="E260" s="1" t="s">
        <v>235</v>
      </c>
      <c r="F260" s="1"/>
      <c r="G260" s="1" t="s">
        <v>212</v>
      </c>
      <c r="H260" s="1">
        <v>1048576</v>
      </c>
      <c r="I260" s="1">
        <v>79.98</v>
      </c>
      <c r="J260" s="1"/>
      <c r="K260" s="1" t="s">
        <v>247</v>
      </c>
      <c r="L260" s="1" t="s">
        <v>248</v>
      </c>
      <c r="M260" s="1"/>
      <c r="N260" s="1"/>
      <c r="O260">
        <f t="shared" si="8"/>
        <v>7.6274871826171879E-5</v>
      </c>
      <c r="P260">
        <f>MIN($O$2:O260)</f>
        <v>7.1043968200683598E-5</v>
      </c>
      <c r="Q260">
        <f>A260-A240</f>
        <v>3.25</v>
      </c>
      <c r="R260" s="12">
        <f t="shared" si="9"/>
        <v>-1.4047118575375217E-2</v>
      </c>
    </row>
    <row r="261" spans="1:18" ht="22.5" customHeight="1" x14ac:dyDescent="0.25">
      <c r="A261" s="1">
        <v>2007.17</v>
      </c>
      <c r="B261" s="1">
        <v>6.6000000000000003E-2</v>
      </c>
      <c r="C261" s="1">
        <v>2007</v>
      </c>
      <c r="D261" s="4">
        <v>43539</v>
      </c>
      <c r="E261" s="1" t="s">
        <v>235</v>
      </c>
      <c r="F261" s="1"/>
      <c r="G261" s="1" t="s">
        <v>212</v>
      </c>
      <c r="H261" s="1">
        <v>2097152</v>
      </c>
      <c r="I261" s="1">
        <v>134.97999999999999</v>
      </c>
      <c r="J261" s="1"/>
      <c r="K261" s="1" t="s">
        <v>249</v>
      </c>
      <c r="L261" s="1" t="s">
        <v>245</v>
      </c>
      <c r="M261" s="1"/>
      <c r="N261" s="1"/>
      <c r="O261">
        <f t="shared" si="8"/>
        <v>6.4363479614257808E-5</v>
      </c>
      <c r="P261">
        <f>MIN($O$2:O261)</f>
        <v>6.4363479614257808E-5</v>
      </c>
      <c r="Q261">
        <f>A261-A241</f>
        <v>3.1800000000000637</v>
      </c>
      <c r="R261" s="12">
        <f t="shared" si="9"/>
        <v>-4.4492232557046263E-2</v>
      </c>
    </row>
    <row r="262" spans="1:18" ht="22.5" customHeight="1" x14ac:dyDescent="0.25">
      <c r="A262" s="1">
        <v>2007.33</v>
      </c>
      <c r="B262" s="1">
        <v>4.5999999999999999E-2</v>
      </c>
      <c r="C262" s="1">
        <v>2007</v>
      </c>
      <c r="D262" s="4">
        <v>43592</v>
      </c>
      <c r="E262" s="1" t="s">
        <v>235</v>
      </c>
      <c r="F262" s="1"/>
      <c r="G262" s="1" t="s">
        <v>212</v>
      </c>
      <c r="H262" s="1">
        <v>2097152</v>
      </c>
      <c r="I262" s="1">
        <v>94.99</v>
      </c>
      <c r="J262" s="1" t="s">
        <v>250</v>
      </c>
      <c r="K262" s="1" t="s">
        <v>251</v>
      </c>
      <c r="L262" s="1" t="s">
        <v>252</v>
      </c>
      <c r="M262" s="1"/>
      <c r="N262" s="1"/>
      <c r="O262">
        <f t="shared" si="8"/>
        <v>4.5294761657714841E-5</v>
      </c>
      <c r="P262">
        <f>MIN($O$2:O262)</f>
        <v>4.5294761657714841E-5</v>
      </c>
      <c r="Q262">
        <f>A262-A242</f>
        <v>3.3299999999999272</v>
      </c>
      <c r="R262" s="12">
        <f t="shared" si="9"/>
        <v>-0.13840873352439309</v>
      </c>
    </row>
    <row r="263" spans="1:18" ht="22.5" customHeight="1" x14ac:dyDescent="0.25">
      <c r="A263" s="1">
        <v>2007.5</v>
      </c>
      <c r="B263" s="1">
        <v>3.9E-2</v>
      </c>
      <c r="C263" s="1">
        <v>2007</v>
      </c>
      <c r="D263" s="4">
        <v>43655</v>
      </c>
      <c r="E263" s="1" t="s">
        <v>235</v>
      </c>
      <c r="F263" s="1"/>
      <c r="G263" s="1" t="s">
        <v>212</v>
      </c>
      <c r="H263" s="1">
        <v>2097152</v>
      </c>
      <c r="I263" s="1">
        <v>78.98</v>
      </c>
      <c r="J263" s="1" t="s">
        <v>253</v>
      </c>
      <c r="K263" s="1" t="s">
        <v>254</v>
      </c>
      <c r="L263" s="1" t="s">
        <v>255</v>
      </c>
      <c r="M263" s="1"/>
      <c r="N263" s="1"/>
      <c r="O263">
        <f t="shared" si="8"/>
        <v>3.7660598754882814E-5</v>
      </c>
      <c r="P263">
        <f>MIN($O$2:O263)</f>
        <v>3.7660598754882814E-5</v>
      </c>
      <c r="Q263">
        <f>A263-A243</f>
        <v>3.4200000000000728</v>
      </c>
      <c r="R263" s="12">
        <f t="shared" si="9"/>
        <v>-0.18046960103282939</v>
      </c>
    </row>
    <row r="264" spans="1:18" ht="22.5" customHeight="1" x14ac:dyDescent="0.25">
      <c r="A264" s="1">
        <v>2007.67</v>
      </c>
      <c r="B264" s="1">
        <v>3.5000000000000003E-2</v>
      </c>
      <c r="C264" s="1">
        <v>2007</v>
      </c>
      <c r="D264" s="4">
        <v>43738</v>
      </c>
      <c r="E264" s="1" t="s">
        <v>235</v>
      </c>
      <c r="F264" s="1"/>
      <c r="G264" s="1" t="s">
        <v>212</v>
      </c>
      <c r="H264" s="1">
        <v>2097152</v>
      </c>
      <c r="I264" s="1">
        <v>71.98</v>
      </c>
      <c r="J264" s="1"/>
      <c r="K264" s="1" t="s">
        <v>256</v>
      </c>
      <c r="L264" s="1" t="s">
        <v>257</v>
      </c>
      <c r="M264" s="1"/>
      <c r="N264" s="1"/>
      <c r="O264">
        <f t="shared" si="8"/>
        <v>3.4322738647460939E-5</v>
      </c>
      <c r="P264">
        <f>MIN($O$2:O264)</f>
        <v>3.4322738647460939E-5</v>
      </c>
      <c r="Q264">
        <f>A264-A244</f>
        <v>3.5</v>
      </c>
      <c r="R264" s="12">
        <f t="shared" si="9"/>
        <v>-0.19827592202940114</v>
      </c>
    </row>
    <row r="265" spans="1:18" ht="22.5" customHeight="1" x14ac:dyDescent="0.25">
      <c r="A265" s="1">
        <v>2007.75</v>
      </c>
      <c r="B265" s="1">
        <v>3.2000000000000001E-2</v>
      </c>
      <c r="C265" s="1">
        <v>2007</v>
      </c>
      <c r="D265" s="4">
        <v>43754</v>
      </c>
      <c r="E265" s="1" t="s">
        <v>235</v>
      </c>
      <c r="F265" s="1"/>
      <c r="G265" s="1" t="s">
        <v>212</v>
      </c>
      <c r="H265" s="1">
        <v>2097152</v>
      </c>
      <c r="I265" s="1">
        <v>65.98</v>
      </c>
      <c r="J265" s="1" t="s">
        <v>250</v>
      </c>
      <c r="K265" s="1" t="s">
        <v>258</v>
      </c>
      <c r="L265" s="1" t="s">
        <v>252</v>
      </c>
      <c r="M265" s="1"/>
      <c r="N265" s="1"/>
      <c r="O265">
        <f t="shared" ref="O265:O328" si="10">I265/H265</f>
        <v>3.1461715698242189E-5</v>
      </c>
      <c r="P265">
        <f>MIN($O$2:O265)</f>
        <v>3.1461715698242189E-5</v>
      </c>
      <c r="Q265">
        <f>A265-A245</f>
        <v>3.4200000000000728</v>
      </c>
      <c r="R265" s="12">
        <f t="shared" si="9"/>
        <v>-0.22245165481845819</v>
      </c>
    </row>
    <row r="266" spans="1:18" ht="22.5" customHeight="1" x14ac:dyDescent="0.25">
      <c r="A266" s="1">
        <v>2007.83</v>
      </c>
      <c r="B266" s="1">
        <v>2.4E-2</v>
      </c>
      <c r="C266" s="1">
        <v>2007</v>
      </c>
      <c r="D266" s="4">
        <v>43779</v>
      </c>
      <c r="E266" s="1" t="s">
        <v>235</v>
      </c>
      <c r="F266" s="1"/>
      <c r="G266" s="1" t="s">
        <v>212</v>
      </c>
      <c r="H266" s="1">
        <v>2097152</v>
      </c>
      <c r="I266" s="1">
        <v>49.98</v>
      </c>
      <c r="J266" s="1"/>
      <c r="K266" s="1" t="s">
        <v>259</v>
      </c>
      <c r="L266" s="1" t="s">
        <v>238</v>
      </c>
      <c r="M266" s="1"/>
      <c r="N266" s="1"/>
      <c r="O266">
        <f t="shared" si="10"/>
        <v>2.3832321166992186E-5</v>
      </c>
      <c r="P266">
        <f>MIN($O$2:O266)</f>
        <v>2.3832321166992186E-5</v>
      </c>
      <c r="Q266">
        <f>A266-A246</f>
        <v>3.4099999999998545</v>
      </c>
      <c r="R266" s="12">
        <f t="shared" si="9"/>
        <v>-0.28379775915330852</v>
      </c>
    </row>
    <row r="267" spans="1:18" ht="22.5" customHeight="1" x14ac:dyDescent="0.25">
      <c r="A267" s="1">
        <v>2007.92</v>
      </c>
      <c r="B267" s="1">
        <v>2.4E-2</v>
      </c>
      <c r="C267" s="1">
        <v>2007</v>
      </c>
      <c r="D267" s="4">
        <v>43804</v>
      </c>
      <c r="E267" s="1" t="s">
        <v>235</v>
      </c>
      <c r="F267" s="1"/>
      <c r="G267" s="1" t="s">
        <v>212</v>
      </c>
      <c r="H267" s="1">
        <v>2097152</v>
      </c>
      <c r="I267" s="1">
        <v>49.95</v>
      </c>
      <c r="J267" s="1" t="s">
        <v>260</v>
      </c>
      <c r="K267" s="1" t="s">
        <v>261</v>
      </c>
      <c r="L267" s="1" t="s">
        <v>262</v>
      </c>
      <c r="M267" s="1"/>
      <c r="N267" s="1"/>
      <c r="O267">
        <f t="shared" si="10"/>
        <v>2.3818016052246095E-5</v>
      </c>
      <c r="P267">
        <f>MIN($O$2:O267)</f>
        <v>2.3818016052246095E-5</v>
      </c>
      <c r="Q267">
        <f>A267-A247</f>
        <v>3.4200000000000728</v>
      </c>
      <c r="R267" s="12">
        <f t="shared" si="9"/>
        <v>-0.28322425235333071</v>
      </c>
    </row>
    <row r="268" spans="1:18" ht="22.5" customHeight="1" x14ac:dyDescent="0.25">
      <c r="A268" s="1">
        <v>2008</v>
      </c>
      <c r="B268" s="1">
        <v>2.3E-2</v>
      </c>
      <c r="C268" s="1">
        <v>2008</v>
      </c>
      <c r="D268" s="4">
        <v>43483</v>
      </c>
      <c r="E268" s="1" t="s">
        <v>235</v>
      </c>
      <c r="F268" s="1"/>
      <c r="G268" s="1" t="s">
        <v>212</v>
      </c>
      <c r="H268" s="1">
        <v>4194304</v>
      </c>
      <c r="I268" s="1">
        <v>94.99</v>
      </c>
      <c r="J268" s="1" t="s">
        <v>260</v>
      </c>
      <c r="K268" s="1" t="s">
        <v>263</v>
      </c>
      <c r="L268" s="1" t="s">
        <v>262</v>
      </c>
      <c r="M268" s="1"/>
      <c r="N268" s="1"/>
      <c r="O268">
        <f t="shared" si="10"/>
        <v>2.2647380828857421E-5</v>
      </c>
      <c r="P268">
        <f>MIN($O$2:O268)</f>
        <v>2.2647380828857421E-5</v>
      </c>
      <c r="Q268">
        <f>A268-A248</f>
        <v>2.75</v>
      </c>
      <c r="R268" s="12">
        <f t="shared" si="9"/>
        <v>-0.35108130130689164</v>
      </c>
    </row>
    <row r="269" spans="1:18" ht="22.5" customHeight="1" x14ac:dyDescent="0.25">
      <c r="A269" s="1">
        <v>2008.08</v>
      </c>
      <c r="B269" s="1">
        <v>2.1999999999999999E-2</v>
      </c>
      <c r="C269" s="1">
        <v>2008</v>
      </c>
      <c r="D269" s="4">
        <v>43516</v>
      </c>
      <c r="E269" s="1" t="s">
        <v>235</v>
      </c>
      <c r="F269" s="1"/>
      <c r="G269" s="1" t="s">
        <v>212</v>
      </c>
      <c r="H269" s="1">
        <v>2097152</v>
      </c>
      <c r="I269" s="1">
        <v>44.99</v>
      </c>
      <c r="J269" s="1" t="s">
        <v>260</v>
      </c>
      <c r="K269" s="1" t="s">
        <v>264</v>
      </c>
      <c r="L269" s="1" t="s">
        <v>262</v>
      </c>
      <c r="M269" s="1"/>
      <c r="N269" s="1"/>
      <c r="O269">
        <f t="shared" si="10"/>
        <v>2.1452903747558595E-5</v>
      </c>
      <c r="P269">
        <f>MIN($O$2:O269)</f>
        <v>2.1452903747558595E-5</v>
      </c>
      <c r="Q269">
        <f>A269-A249</f>
        <v>2.6599999999998545</v>
      </c>
      <c r="R269" s="12">
        <f t="shared" si="9"/>
        <v>-0.3734016511034679</v>
      </c>
    </row>
    <row r="270" spans="1:18" ht="22.5" customHeight="1" x14ac:dyDescent="0.25">
      <c r="A270" s="1">
        <v>2008.33</v>
      </c>
      <c r="B270" s="1">
        <v>2.1999999999999999E-2</v>
      </c>
      <c r="C270" s="1">
        <v>2008</v>
      </c>
      <c r="D270" s="4">
        <v>43603</v>
      </c>
      <c r="E270" s="1" t="s">
        <v>235</v>
      </c>
      <c r="F270" s="1"/>
      <c r="G270" s="1" t="s">
        <v>212</v>
      </c>
      <c r="H270" s="1">
        <v>2097152</v>
      </c>
      <c r="I270" s="1">
        <v>44.99</v>
      </c>
      <c r="J270" s="1" t="s">
        <v>260</v>
      </c>
      <c r="K270" s="1" t="s">
        <v>264</v>
      </c>
      <c r="L270" s="1" t="s">
        <v>262</v>
      </c>
      <c r="M270" s="1"/>
      <c r="N270" s="1"/>
      <c r="O270">
        <f t="shared" si="10"/>
        <v>2.1452903747558595E-5</v>
      </c>
      <c r="P270">
        <f>MIN($O$2:O270)</f>
        <v>2.1452903747558595E-5</v>
      </c>
      <c r="Q270">
        <f>A270-A250</f>
        <v>2.5</v>
      </c>
      <c r="R270" s="12">
        <f t="shared" si="9"/>
        <v>-0.39186981858065373</v>
      </c>
    </row>
    <row r="271" spans="1:18" ht="22.5" customHeight="1" x14ac:dyDescent="0.25">
      <c r="A271" s="1">
        <v>2008.5</v>
      </c>
      <c r="B271" s="1">
        <v>2.1000000000000001E-2</v>
      </c>
      <c r="C271" s="1">
        <v>2008</v>
      </c>
      <c r="D271" s="4">
        <v>43653</v>
      </c>
      <c r="E271" s="1" t="s">
        <v>235</v>
      </c>
      <c r="F271" s="1"/>
      <c r="G271" s="1" t="s">
        <v>212</v>
      </c>
      <c r="H271" s="1">
        <v>4194304</v>
      </c>
      <c r="I271" s="1">
        <v>84.98</v>
      </c>
      <c r="J271" s="1" t="s">
        <v>250</v>
      </c>
      <c r="K271" s="1" t="s">
        <v>265</v>
      </c>
      <c r="L271" s="1" t="s">
        <v>252</v>
      </c>
      <c r="M271" s="1"/>
      <c r="N271" s="1"/>
      <c r="O271">
        <f t="shared" si="10"/>
        <v>2.0260810852050782E-5</v>
      </c>
      <c r="P271">
        <f>MIN($O$2:O271)</f>
        <v>2.0260810852050782E-5</v>
      </c>
      <c r="Q271">
        <f>A271-A251</f>
        <v>2.5799999999999272</v>
      </c>
      <c r="R271" s="12">
        <f t="shared" si="9"/>
        <v>-0.39595319146870012</v>
      </c>
    </row>
    <row r="272" spans="1:18" ht="22.5" customHeight="1" x14ac:dyDescent="0.25">
      <c r="A272" s="1">
        <v>2008.58</v>
      </c>
      <c r="B272" s="1">
        <v>1.7999999999999999E-2</v>
      </c>
      <c r="C272" s="1">
        <v>2008</v>
      </c>
      <c r="D272" s="4">
        <v>43698</v>
      </c>
      <c r="E272" s="1" t="s">
        <v>235</v>
      </c>
      <c r="F272" s="1"/>
      <c r="G272" s="1" t="s">
        <v>212</v>
      </c>
      <c r="H272" s="1">
        <v>2097152</v>
      </c>
      <c r="I272" s="1">
        <v>35.99</v>
      </c>
      <c r="J272" s="1"/>
      <c r="K272" s="1" t="s">
        <v>266</v>
      </c>
      <c r="L272" s="1" t="s">
        <v>190</v>
      </c>
      <c r="M272" s="1"/>
      <c r="N272" s="1"/>
      <c r="O272">
        <f t="shared" si="10"/>
        <v>1.716136932373047E-5</v>
      </c>
      <c r="P272">
        <f>MIN($O$2:O272)</f>
        <v>1.716136932373047E-5</v>
      </c>
      <c r="Q272">
        <f>A272-A252</f>
        <v>2.4099999999998545</v>
      </c>
      <c r="R272" s="12">
        <f t="shared" si="9"/>
        <v>-0.45586281970555709</v>
      </c>
    </row>
    <row r="273" spans="1:18" ht="22.5" customHeight="1" x14ac:dyDescent="0.25">
      <c r="A273" s="1">
        <v>2008.67</v>
      </c>
      <c r="B273" s="1">
        <v>1.4999999999999999E-2</v>
      </c>
      <c r="C273" s="1">
        <v>2008</v>
      </c>
      <c r="D273" s="4">
        <v>43733</v>
      </c>
      <c r="E273" s="1" t="s">
        <v>235</v>
      </c>
      <c r="F273" s="1"/>
      <c r="G273" s="1" t="s">
        <v>212</v>
      </c>
      <c r="H273" s="1">
        <v>2097152</v>
      </c>
      <c r="I273" s="1">
        <v>29.99</v>
      </c>
      <c r="J273" s="1" t="s">
        <v>253</v>
      </c>
      <c r="K273" s="1" t="s">
        <v>267</v>
      </c>
      <c r="L273" s="1" t="s">
        <v>190</v>
      </c>
      <c r="M273" s="1"/>
      <c r="N273" s="1"/>
      <c r="O273">
        <f t="shared" si="10"/>
        <v>1.4300346374511718E-5</v>
      </c>
      <c r="P273">
        <f>MIN($O$2:O273)</f>
        <v>1.4300346374511718E-5</v>
      </c>
      <c r="Q273">
        <f>A273-A253</f>
        <v>2.3400000000001455</v>
      </c>
      <c r="R273" s="12">
        <f t="shared" si="9"/>
        <v>-0.49593458588298944</v>
      </c>
    </row>
    <row r="274" spans="1:18" ht="22.5" customHeight="1" x14ac:dyDescent="0.25">
      <c r="A274" s="1">
        <v>2008.83</v>
      </c>
      <c r="B274" s="1">
        <v>1.0999999999999999E-2</v>
      </c>
      <c r="C274" s="1">
        <v>2008</v>
      </c>
      <c r="D274" s="4">
        <v>43783</v>
      </c>
      <c r="E274" s="1" t="s">
        <v>235</v>
      </c>
      <c r="F274" s="1"/>
      <c r="G274" s="1" t="s">
        <v>212</v>
      </c>
      <c r="H274" s="1">
        <v>4194304</v>
      </c>
      <c r="I274" s="1">
        <v>44.99</v>
      </c>
      <c r="J274" s="1" t="s">
        <v>260</v>
      </c>
      <c r="K274" s="1" t="s">
        <v>268</v>
      </c>
      <c r="L274" s="1" t="s">
        <v>269</v>
      </c>
      <c r="M274" s="1"/>
      <c r="N274" s="1"/>
      <c r="O274">
        <f t="shared" si="10"/>
        <v>1.0726451873779297E-5</v>
      </c>
      <c r="P274">
        <f>MIN($O$2:O274)</f>
        <v>1.0726451873779297E-5</v>
      </c>
      <c r="Q274">
        <f>A274-A254</f>
        <v>2.3299999999999272</v>
      </c>
      <c r="R274" s="12">
        <f t="shared" si="9"/>
        <v>-0.5557688993788823</v>
      </c>
    </row>
    <row r="275" spans="1:18" ht="22.5" customHeight="1" x14ac:dyDescent="0.25">
      <c r="A275" s="1">
        <v>2008.92</v>
      </c>
      <c r="B275" s="1">
        <v>0.01</v>
      </c>
      <c r="C275" s="1">
        <v>2008</v>
      </c>
      <c r="D275" s="4">
        <v>43813</v>
      </c>
      <c r="E275" s="1" t="s">
        <v>235</v>
      </c>
      <c r="F275" s="1"/>
      <c r="G275" s="1" t="s">
        <v>212</v>
      </c>
      <c r="H275" s="1">
        <v>4194304</v>
      </c>
      <c r="I275" s="1">
        <v>39.99</v>
      </c>
      <c r="J275" s="1" t="s">
        <v>260</v>
      </c>
      <c r="K275" s="1" t="s">
        <v>270</v>
      </c>
      <c r="L275" s="1" t="s">
        <v>269</v>
      </c>
      <c r="M275" s="1"/>
      <c r="N275" s="1"/>
      <c r="O275">
        <f t="shared" si="10"/>
        <v>9.5343589782714848E-6</v>
      </c>
      <c r="P275">
        <f>MIN($O$2:O275)</f>
        <v>9.5343589782714848E-6</v>
      </c>
      <c r="Q275">
        <f>A275-A255</f>
        <v>2.25</v>
      </c>
      <c r="R275" s="12">
        <f t="shared" si="9"/>
        <v>-0.59041911157615168</v>
      </c>
    </row>
    <row r="276" spans="1:18" ht="22.5" customHeight="1" x14ac:dyDescent="0.25">
      <c r="A276" s="1">
        <v>2009</v>
      </c>
      <c r="B276" s="1">
        <v>0.01</v>
      </c>
      <c r="C276" s="1">
        <v>2009</v>
      </c>
      <c r="D276" s="4">
        <v>43484</v>
      </c>
      <c r="E276" s="1" t="s">
        <v>235</v>
      </c>
      <c r="F276" s="1"/>
      <c r="G276" s="1" t="s">
        <v>212</v>
      </c>
      <c r="H276" s="1">
        <v>4194304</v>
      </c>
      <c r="I276" s="1">
        <v>39.99</v>
      </c>
      <c r="J276" s="1" t="s">
        <v>260</v>
      </c>
      <c r="K276" s="1" t="s">
        <v>270</v>
      </c>
      <c r="L276" s="1" t="s">
        <v>269</v>
      </c>
      <c r="M276" s="1"/>
      <c r="N276" s="1"/>
      <c r="O276">
        <f t="shared" si="10"/>
        <v>9.5343589782714848E-6</v>
      </c>
      <c r="P276">
        <f>MIN($O$2:O276)</f>
        <v>9.5343589782714848E-6</v>
      </c>
      <c r="Q276">
        <f>A276-A256</f>
        <v>2.25</v>
      </c>
      <c r="R276" s="12">
        <f t="shared" si="9"/>
        <v>-0.59041911157615168</v>
      </c>
    </row>
    <row r="277" spans="1:18" ht="22.5" customHeight="1" x14ac:dyDescent="0.25">
      <c r="A277" s="1">
        <v>2009.08</v>
      </c>
      <c r="B277" s="1">
        <v>1.0699999999999999E-2</v>
      </c>
      <c r="C277" s="1">
        <v>2009</v>
      </c>
      <c r="D277" s="4">
        <v>43510</v>
      </c>
      <c r="E277" s="1" t="s">
        <v>235</v>
      </c>
      <c r="F277" s="1"/>
      <c r="G277" s="1" t="s">
        <v>212</v>
      </c>
      <c r="H277" s="1">
        <v>2097152</v>
      </c>
      <c r="I277" s="1">
        <v>21.99</v>
      </c>
      <c r="J277" s="1" t="s">
        <v>271</v>
      </c>
      <c r="K277" s="1" t="s">
        <v>272</v>
      </c>
      <c r="L277" s="1" t="s">
        <v>238</v>
      </c>
      <c r="M277" s="1"/>
      <c r="N277" s="1"/>
      <c r="O277">
        <f t="shared" si="10"/>
        <v>1.0485649108886718E-5</v>
      </c>
      <c r="P277">
        <f>MIN($O$2:O277)</f>
        <v>9.5343589782714848E-6</v>
      </c>
      <c r="Q277">
        <f>A277-A257</f>
        <v>2.25</v>
      </c>
      <c r="R277" s="12">
        <f t="shared" si="9"/>
        <v>-0.59041911157615168</v>
      </c>
    </row>
    <row r="278" spans="1:18" ht="22.5" customHeight="1" x14ac:dyDescent="0.25">
      <c r="A278" s="1">
        <v>2009.25</v>
      </c>
      <c r="B278" s="1">
        <v>1.0500000000000001E-2</v>
      </c>
      <c r="C278" s="1">
        <v>2009</v>
      </c>
      <c r="D278" s="4">
        <v>43558</v>
      </c>
      <c r="E278" s="1" t="s">
        <v>235</v>
      </c>
      <c r="F278" s="1"/>
      <c r="G278" s="1" t="s">
        <v>212</v>
      </c>
      <c r="H278" s="1">
        <v>4194304</v>
      </c>
      <c r="I278" s="1">
        <v>42.99</v>
      </c>
      <c r="J278" s="1" t="s">
        <v>260</v>
      </c>
      <c r="K278" s="1" t="s">
        <v>273</v>
      </c>
      <c r="L278" s="1" t="s">
        <v>269</v>
      </c>
      <c r="M278" s="1"/>
      <c r="N278" s="1"/>
      <c r="O278">
        <f t="shared" si="10"/>
        <v>1.0249614715576172E-5</v>
      </c>
      <c r="P278">
        <f>MIN($O$2:O278)</f>
        <v>9.5343589782714848E-6</v>
      </c>
      <c r="Q278">
        <f>A278-A258</f>
        <v>2.2599999999999909</v>
      </c>
      <c r="R278" s="12">
        <f t="shared" si="9"/>
        <v>-0.58879821159622903</v>
      </c>
    </row>
    <row r="279" spans="1:18" ht="22.5" customHeight="1" x14ac:dyDescent="0.25">
      <c r="A279" s="1">
        <v>2009.42</v>
      </c>
      <c r="B279" s="1">
        <v>1.15E-2</v>
      </c>
      <c r="C279" s="1">
        <v>2009</v>
      </c>
      <c r="D279" s="4">
        <v>43619</v>
      </c>
      <c r="E279" s="1" t="s">
        <v>235</v>
      </c>
      <c r="F279" s="1"/>
      <c r="G279" s="1" t="s">
        <v>212</v>
      </c>
      <c r="H279" s="1">
        <v>4194304</v>
      </c>
      <c r="I279" s="1">
        <v>46.99</v>
      </c>
      <c r="J279" s="1" t="s">
        <v>250</v>
      </c>
      <c r="K279" s="1" t="s">
        <v>274</v>
      </c>
      <c r="L279" s="1" t="s">
        <v>275</v>
      </c>
      <c r="M279" s="1"/>
      <c r="N279" s="1"/>
      <c r="O279">
        <f t="shared" si="10"/>
        <v>1.1203289031982422E-5</v>
      </c>
      <c r="P279">
        <f>MIN($O$2:O279)</f>
        <v>9.5343589782714848E-6</v>
      </c>
      <c r="Q279">
        <f>A279-A259</f>
        <v>2.4200000000000728</v>
      </c>
      <c r="R279" s="12">
        <f t="shared" si="9"/>
        <v>-0.56391412495969961</v>
      </c>
    </row>
    <row r="280" spans="1:18" ht="22.5" customHeight="1" x14ac:dyDescent="0.25">
      <c r="A280" s="1">
        <v>2009.5</v>
      </c>
      <c r="B280" s="1">
        <v>1.0999999999999999E-2</v>
      </c>
      <c r="C280" s="1">
        <v>2009</v>
      </c>
      <c r="D280" s="4">
        <v>43649</v>
      </c>
      <c r="E280" s="1" t="s">
        <v>235</v>
      </c>
      <c r="F280" s="1"/>
      <c r="G280" s="1" t="s">
        <v>212</v>
      </c>
      <c r="H280" s="1">
        <v>4194304</v>
      </c>
      <c r="I280" s="1">
        <v>44.99</v>
      </c>
      <c r="J280" s="1" t="s">
        <v>250</v>
      </c>
      <c r="K280" s="1" t="s">
        <v>276</v>
      </c>
      <c r="L280" s="1" t="s">
        <v>275</v>
      </c>
      <c r="M280" s="1"/>
      <c r="N280" s="1"/>
      <c r="O280">
        <f t="shared" si="10"/>
        <v>1.0726451873779297E-5</v>
      </c>
      <c r="P280">
        <f>MIN($O$2:O280)</f>
        <v>9.5343589782714848E-6</v>
      </c>
      <c r="Q280">
        <f>A280-A260</f>
        <v>2.4200000000000728</v>
      </c>
      <c r="R280" s="12">
        <f t="shared" si="9"/>
        <v>-0.56391412495969961</v>
      </c>
    </row>
    <row r="281" spans="1:18" ht="22.5" customHeight="1" x14ac:dyDescent="0.25">
      <c r="A281" s="1">
        <v>2009.58</v>
      </c>
      <c r="B281" s="1">
        <v>1.2699999999999999E-2</v>
      </c>
      <c r="C281" s="1">
        <v>2009</v>
      </c>
      <c r="D281" s="4">
        <v>43697</v>
      </c>
      <c r="E281" s="1" t="s">
        <v>235</v>
      </c>
      <c r="F281" s="1"/>
      <c r="G281" s="1" t="s">
        <v>212</v>
      </c>
      <c r="H281" s="1">
        <v>4194304</v>
      </c>
      <c r="I281" s="1">
        <v>51.99</v>
      </c>
      <c r="J281" s="1" t="s">
        <v>260</v>
      </c>
      <c r="K281" s="1" t="s">
        <v>277</v>
      </c>
      <c r="L281" s="1" t="s">
        <v>269</v>
      </c>
      <c r="M281" s="1"/>
      <c r="N281" s="1"/>
      <c r="O281">
        <f t="shared" si="10"/>
        <v>1.2395381927490235E-5</v>
      </c>
      <c r="P281">
        <f>MIN($O$2:O281)</f>
        <v>9.5343589782714848E-6</v>
      </c>
      <c r="Q281">
        <f>A281-A261</f>
        <v>2.4099999999998545</v>
      </c>
      <c r="R281" s="12">
        <f t="shared" si="9"/>
        <v>-0.54723568232881104</v>
      </c>
    </row>
    <row r="282" spans="1:18" ht="22.5" customHeight="1" x14ac:dyDescent="0.25">
      <c r="A282" s="1">
        <v>2009.75</v>
      </c>
      <c r="B282" s="1">
        <v>1.83E-2</v>
      </c>
      <c r="C282" s="1">
        <v>2009</v>
      </c>
      <c r="D282" s="4">
        <v>43745</v>
      </c>
      <c r="E282" s="1" t="s">
        <v>235</v>
      </c>
      <c r="F282" s="1"/>
      <c r="G282" s="1" t="s">
        <v>212</v>
      </c>
      <c r="H282" s="1">
        <v>4194304</v>
      </c>
      <c r="I282" s="1">
        <v>74.989999999999995</v>
      </c>
      <c r="J282" s="1" t="s">
        <v>260</v>
      </c>
      <c r="K282" s="1" t="s">
        <v>278</v>
      </c>
      <c r="L282" s="1" t="s">
        <v>248</v>
      </c>
      <c r="M282" s="1"/>
      <c r="N282" s="1"/>
      <c r="O282">
        <f t="shared" si="10"/>
        <v>1.7879009246826171E-5</v>
      </c>
      <c r="P282">
        <f>MIN($O$2:O282)</f>
        <v>9.5343589782714848E-6</v>
      </c>
      <c r="Q282">
        <f>A282-A262</f>
        <v>2.4200000000000728</v>
      </c>
      <c r="R282" s="12">
        <f t="shared" si="9"/>
        <v>-0.47477116315527645</v>
      </c>
    </row>
    <row r="283" spans="1:18" ht="22.5" customHeight="1" x14ac:dyDescent="0.25">
      <c r="A283" s="1">
        <v>2009.92</v>
      </c>
      <c r="B283" s="1">
        <v>2.0500000000000001E-2</v>
      </c>
      <c r="C283" s="1">
        <v>2009</v>
      </c>
      <c r="D283" s="4">
        <v>43811</v>
      </c>
      <c r="E283" s="1" t="s">
        <v>235</v>
      </c>
      <c r="F283" s="1"/>
      <c r="G283" s="1" t="s">
        <v>212</v>
      </c>
      <c r="H283" s="1">
        <v>2097152</v>
      </c>
      <c r="I283" s="1">
        <v>41.99</v>
      </c>
      <c r="J283" s="1"/>
      <c r="K283" s="1" t="s">
        <v>279</v>
      </c>
      <c r="L283" s="1" t="s">
        <v>190</v>
      </c>
      <c r="M283" s="1"/>
      <c r="N283" s="1"/>
      <c r="O283">
        <f t="shared" si="10"/>
        <v>2.002239227294922E-5</v>
      </c>
      <c r="P283">
        <f>MIN($O$2:O283)</f>
        <v>9.5343589782714848E-6</v>
      </c>
      <c r="Q283">
        <f>A283-A263</f>
        <v>2.4200000000000728</v>
      </c>
      <c r="R283" s="12">
        <f t="shared" si="9"/>
        <v>-0.43314387637183205</v>
      </c>
    </row>
    <row r="284" spans="1:18" ht="22.5" customHeight="1" x14ac:dyDescent="0.25">
      <c r="A284" s="1">
        <v>2010</v>
      </c>
      <c r="B284" s="1">
        <v>1.9E-2</v>
      </c>
      <c r="C284" s="1">
        <v>2010</v>
      </c>
      <c r="D284" s="4">
        <v>43480</v>
      </c>
      <c r="E284" s="1" t="s">
        <v>235</v>
      </c>
      <c r="F284" s="1"/>
      <c r="G284" s="1" t="s">
        <v>212</v>
      </c>
      <c r="H284" s="1">
        <v>4194304</v>
      </c>
      <c r="I284" s="1">
        <v>77.989999999999995</v>
      </c>
      <c r="J284" s="1" t="s">
        <v>260</v>
      </c>
      <c r="K284" s="1" t="s">
        <v>280</v>
      </c>
      <c r="L284" s="1" t="s">
        <v>281</v>
      </c>
      <c r="M284" s="1"/>
      <c r="N284" s="1"/>
      <c r="O284">
        <f t="shared" si="10"/>
        <v>1.8594264984130858E-5</v>
      </c>
      <c r="P284">
        <f>MIN($O$2:O284)</f>
        <v>9.5343589782714848E-6</v>
      </c>
      <c r="Q284">
        <f>A284-A264</f>
        <v>2.3299999999999272</v>
      </c>
      <c r="R284" s="12">
        <f t="shared" si="9"/>
        <v>-0.42290310075843784</v>
      </c>
    </row>
    <row r="285" spans="1:18" ht="22.5" customHeight="1" x14ac:dyDescent="0.25">
      <c r="A285" s="1">
        <v>2010.08</v>
      </c>
      <c r="B285" s="1">
        <v>2.0199999999999999E-2</v>
      </c>
      <c r="C285" s="1">
        <v>2010</v>
      </c>
      <c r="D285" s="4">
        <v>43507</v>
      </c>
      <c r="E285" s="1" t="s">
        <v>235</v>
      </c>
      <c r="F285" s="1"/>
      <c r="G285" s="1" t="s">
        <v>212</v>
      </c>
      <c r="H285" s="1">
        <v>4194304</v>
      </c>
      <c r="I285" s="1">
        <v>82.78</v>
      </c>
      <c r="J285" s="1" t="s">
        <v>253</v>
      </c>
      <c r="K285" s="1" t="s">
        <v>282</v>
      </c>
      <c r="L285" s="1" t="s">
        <v>248</v>
      </c>
      <c r="M285" s="1"/>
      <c r="N285" s="1"/>
      <c r="O285">
        <f t="shared" si="10"/>
        <v>1.9736289978027344E-5</v>
      </c>
      <c r="P285">
        <f>MIN($O$2:O285)</f>
        <v>9.5343589782714848E-6</v>
      </c>
      <c r="Q285">
        <f>A285-A265</f>
        <v>2.3299999999999272</v>
      </c>
      <c r="R285" s="12">
        <f t="shared" si="9"/>
        <v>-0.40093807795939029</v>
      </c>
    </row>
    <row r="286" spans="1:18" ht="22.5" customHeight="1" x14ac:dyDescent="0.25">
      <c r="A286" s="1">
        <v>2010.17</v>
      </c>
      <c r="B286" s="1">
        <v>1.95E-2</v>
      </c>
      <c r="C286" s="1">
        <v>2010</v>
      </c>
      <c r="D286" s="4">
        <v>43534</v>
      </c>
      <c r="E286" s="1" t="s">
        <v>235</v>
      </c>
      <c r="F286" s="1"/>
      <c r="G286" s="1" t="s">
        <v>212</v>
      </c>
      <c r="H286" s="1">
        <v>2097152</v>
      </c>
      <c r="I286" s="1">
        <v>39.99</v>
      </c>
      <c r="J286" s="1" t="s">
        <v>253</v>
      </c>
      <c r="K286" s="1" t="s">
        <v>283</v>
      </c>
      <c r="L286" s="1" t="s">
        <v>245</v>
      </c>
      <c r="M286" s="1"/>
      <c r="N286" s="1"/>
      <c r="O286">
        <f t="shared" si="10"/>
        <v>1.906871795654297E-5</v>
      </c>
      <c r="P286">
        <f>MIN($O$2:O286)</f>
        <v>9.5343589782714848E-6</v>
      </c>
      <c r="Q286">
        <f>A286-A266</f>
        <v>2.3400000000001455</v>
      </c>
      <c r="R286" s="12">
        <f t="shared" ref="R286:R349" si="11">POWER(P286/P266, 1/(A286-A266))-1</f>
        <v>-0.32396681400753569</v>
      </c>
    </row>
    <row r="287" spans="1:18" ht="22.5" customHeight="1" x14ac:dyDescent="0.25">
      <c r="A287" s="1">
        <v>2010.33</v>
      </c>
      <c r="B287" s="1">
        <v>2.4199999999999999E-2</v>
      </c>
      <c r="C287" s="1">
        <v>2010</v>
      </c>
      <c r="D287" s="4">
        <v>43594</v>
      </c>
      <c r="E287" s="1" t="s">
        <v>235</v>
      </c>
      <c r="F287" s="1"/>
      <c r="G287" s="1" t="s">
        <v>212</v>
      </c>
      <c r="H287" s="1">
        <v>4194304</v>
      </c>
      <c r="I287" s="1">
        <v>98.98</v>
      </c>
      <c r="J287" s="1" t="s">
        <v>253</v>
      </c>
      <c r="K287" s="1" t="s">
        <v>284</v>
      </c>
      <c r="L287" s="1" t="s">
        <v>241</v>
      </c>
      <c r="M287" s="1"/>
      <c r="N287" s="1"/>
      <c r="O287">
        <f t="shared" si="10"/>
        <v>2.3598670959472657E-5</v>
      </c>
      <c r="P287">
        <f>MIN($O$2:O287)</f>
        <v>9.5343589782714848E-6</v>
      </c>
      <c r="Q287">
        <f>A287-A267</f>
        <v>2.4099999999998545</v>
      </c>
      <c r="R287" s="12">
        <f t="shared" si="11"/>
        <v>-0.31606488380734754</v>
      </c>
    </row>
    <row r="288" spans="1:18" ht="22.5" customHeight="1" x14ac:dyDescent="0.25">
      <c r="A288" s="1">
        <v>2010.5</v>
      </c>
      <c r="B288" s="1">
        <v>2.1000000000000001E-2</v>
      </c>
      <c r="C288" s="1">
        <v>2010</v>
      </c>
      <c r="D288" s="4">
        <v>43671</v>
      </c>
      <c r="E288" s="1" t="s">
        <v>235</v>
      </c>
      <c r="F288" s="1"/>
      <c r="G288" s="1" t="s">
        <v>212</v>
      </c>
      <c r="H288" s="1">
        <v>4194304</v>
      </c>
      <c r="I288" s="1">
        <v>85.98</v>
      </c>
      <c r="J288" s="1" t="s">
        <v>285</v>
      </c>
      <c r="K288" s="1" t="s">
        <v>286</v>
      </c>
      <c r="L288" s="1"/>
      <c r="M288" s="1"/>
      <c r="N288" s="1"/>
      <c r="O288">
        <f t="shared" si="10"/>
        <v>2.0499229431152345E-5</v>
      </c>
      <c r="P288">
        <f>MIN($O$2:O288)</f>
        <v>9.5343589782714848E-6</v>
      </c>
      <c r="Q288">
        <f>A288-A268</f>
        <v>2.5</v>
      </c>
      <c r="R288" s="12">
        <f t="shared" si="11"/>
        <v>-0.29252775507153839</v>
      </c>
    </row>
    <row r="289" spans="1:18" ht="22.5" customHeight="1" x14ac:dyDescent="0.25">
      <c r="A289" s="1">
        <v>2010.58</v>
      </c>
      <c r="B289" s="1">
        <v>2.1999999999999999E-2</v>
      </c>
      <c r="C289" s="1">
        <v>2010</v>
      </c>
      <c r="D289" s="4">
        <v>43703</v>
      </c>
      <c r="E289" s="1" t="s">
        <v>235</v>
      </c>
      <c r="F289" s="1"/>
      <c r="G289" s="1" t="s">
        <v>212</v>
      </c>
      <c r="H289" s="1">
        <v>4194304</v>
      </c>
      <c r="I289" s="1">
        <v>89.99</v>
      </c>
      <c r="J289" s="1" t="s">
        <v>287</v>
      </c>
      <c r="K289" s="1" t="s">
        <v>288</v>
      </c>
      <c r="L289" s="1" t="s">
        <v>248</v>
      </c>
      <c r="M289" s="1"/>
      <c r="N289" s="1"/>
      <c r="O289">
        <f t="shared" si="10"/>
        <v>2.1455287933349608E-5</v>
      </c>
      <c r="P289">
        <f>MIN($O$2:O289)</f>
        <v>9.5343589782714848E-6</v>
      </c>
      <c r="Q289">
        <f>A289-A269</f>
        <v>2.5</v>
      </c>
      <c r="R289" s="12">
        <f t="shared" si="11"/>
        <v>-0.27702685417827433</v>
      </c>
    </row>
    <row r="290" spans="1:18" ht="22.5" customHeight="1" x14ac:dyDescent="0.25">
      <c r="A290" s="1">
        <v>2010.75</v>
      </c>
      <c r="B290" s="1">
        <v>1.7100000000000001E-2</v>
      </c>
      <c r="C290" s="1">
        <v>2010</v>
      </c>
      <c r="D290" s="4">
        <v>43745</v>
      </c>
      <c r="E290" s="1" t="s">
        <v>235</v>
      </c>
      <c r="F290" s="1"/>
      <c r="G290" s="1" t="s">
        <v>212</v>
      </c>
      <c r="H290" s="1">
        <v>4194304</v>
      </c>
      <c r="I290" s="1">
        <v>69.989999999999995</v>
      </c>
      <c r="J290" s="1" t="s">
        <v>289</v>
      </c>
      <c r="K290" s="1" t="s">
        <v>290</v>
      </c>
      <c r="L290" s="1" t="s">
        <v>234</v>
      </c>
      <c r="M290" s="1"/>
      <c r="N290" s="1"/>
      <c r="O290">
        <f t="shared" si="10"/>
        <v>1.6686916351318358E-5</v>
      </c>
      <c r="P290">
        <f>MIN($O$2:O290)</f>
        <v>9.5343589782714848E-6</v>
      </c>
      <c r="Q290">
        <f>A290-A270</f>
        <v>2.4200000000000728</v>
      </c>
      <c r="R290" s="12">
        <f t="shared" si="11"/>
        <v>-0.28473817306277571</v>
      </c>
    </row>
    <row r="291" spans="1:18" ht="22.5" customHeight="1" x14ac:dyDescent="0.25">
      <c r="A291" s="1">
        <v>2010.83</v>
      </c>
      <c r="B291" s="1">
        <v>1.46E-2</v>
      </c>
      <c r="C291" s="1">
        <v>2010</v>
      </c>
      <c r="D291" s="4">
        <v>43785</v>
      </c>
      <c r="E291" s="1" t="s">
        <v>235</v>
      </c>
      <c r="F291" s="1"/>
      <c r="G291" s="1" t="s">
        <v>212</v>
      </c>
      <c r="H291" s="1">
        <v>4194304</v>
      </c>
      <c r="I291" s="1">
        <v>59.99</v>
      </c>
      <c r="J291" s="1" t="s">
        <v>287</v>
      </c>
      <c r="K291" s="1" t="s">
        <v>291</v>
      </c>
      <c r="L291" s="1" t="s">
        <v>257</v>
      </c>
      <c r="M291" s="1"/>
      <c r="N291" s="1"/>
      <c r="O291">
        <f t="shared" si="10"/>
        <v>1.4302730560302735E-5</v>
      </c>
      <c r="P291">
        <f>MIN($O$2:O291)</f>
        <v>9.5343589782714848E-6</v>
      </c>
      <c r="Q291">
        <f>A291-A271</f>
        <v>2.3299999999999272</v>
      </c>
      <c r="R291" s="12">
        <f t="shared" si="11"/>
        <v>-0.27639782842153893</v>
      </c>
    </row>
    <row r="292" spans="1:18" ht="22.5" customHeight="1" x14ac:dyDescent="0.25">
      <c r="A292" s="1">
        <v>2010.92</v>
      </c>
      <c r="B292" s="1">
        <v>1.2200000000000001E-2</v>
      </c>
      <c r="C292" s="1">
        <v>2010</v>
      </c>
      <c r="D292" s="4">
        <v>43809</v>
      </c>
      <c r="E292" s="1" t="s">
        <v>235</v>
      </c>
      <c r="F292" s="1"/>
      <c r="G292" s="1" t="s">
        <v>212</v>
      </c>
      <c r="H292" s="1">
        <v>8388608</v>
      </c>
      <c r="I292" s="1">
        <v>99.99</v>
      </c>
      <c r="J292" s="1" t="s">
        <v>287</v>
      </c>
      <c r="K292" s="1" t="s">
        <v>292</v>
      </c>
      <c r="L292" s="1" t="s">
        <v>257</v>
      </c>
      <c r="M292" s="1"/>
      <c r="N292" s="1"/>
      <c r="O292">
        <f t="shared" si="10"/>
        <v>1.1919736862182617E-5</v>
      </c>
      <c r="P292">
        <f>MIN($O$2:O292)</f>
        <v>9.5343589782714848E-6</v>
      </c>
      <c r="Q292">
        <f>A292-A272</f>
        <v>2.3400000000001455</v>
      </c>
      <c r="R292" s="12">
        <f t="shared" si="11"/>
        <v>-0.22211688856145673</v>
      </c>
    </row>
    <row r="293" spans="1:18" ht="22.5" customHeight="1" x14ac:dyDescent="0.25">
      <c r="A293" s="1">
        <v>2011</v>
      </c>
      <c r="B293" s="1">
        <v>0.01</v>
      </c>
      <c r="C293" s="1">
        <v>2011</v>
      </c>
      <c r="D293" s="4">
        <v>43486</v>
      </c>
      <c r="E293" s="1" t="s">
        <v>235</v>
      </c>
      <c r="F293" s="1"/>
      <c r="G293" s="1" t="s">
        <v>212</v>
      </c>
      <c r="H293" s="1">
        <v>4194304</v>
      </c>
      <c r="I293" s="1">
        <v>40.98</v>
      </c>
      <c r="J293" s="1" t="s">
        <v>293</v>
      </c>
      <c r="K293" s="1" t="s">
        <v>294</v>
      </c>
      <c r="L293" s="1" t="s">
        <v>252</v>
      </c>
      <c r="M293" s="1"/>
      <c r="N293" s="1"/>
      <c r="O293">
        <f t="shared" si="10"/>
        <v>9.7703933715820305E-6</v>
      </c>
      <c r="P293">
        <f>MIN($O$2:O293)</f>
        <v>9.5343589782714848E-6</v>
      </c>
      <c r="Q293">
        <f>A293-A273</f>
        <v>2.3299999999999272</v>
      </c>
      <c r="R293" s="12">
        <f t="shared" si="11"/>
        <v>-0.15968930782147861</v>
      </c>
    </row>
    <row r="294" spans="1:18" ht="22.5" customHeight="1" x14ac:dyDescent="0.25">
      <c r="A294" s="1">
        <v>2011.08</v>
      </c>
      <c r="B294" s="1">
        <v>1.03E-2</v>
      </c>
      <c r="C294" s="1">
        <v>2011</v>
      </c>
      <c r="D294" s="4">
        <v>43508</v>
      </c>
      <c r="E294" s="1" t="s">
        <v>235</v>
      </c>
      <c r="F294" s="1"/>
      <c r="G294" s="1" t="s">
        <v>212</v>
      </c>
      <c r="H294" s="1">
        <v>4194304</v>
      </c>
      <c r="I294" s="1">
        <v>41.99</v>
      </c>
      <c r="J294" s="1" t="s">
        <v>293</v>
      </c>
      <c r="K294" s="1" t="s">
        <v>295</v>
      </c>
      <c r="L294" s="1" t="s">
        <v>238</v>
      </c>
      <c r="M294" s="1"/>
      <c r="N294" s="1"/>
      <c r="O294">
        <f t="shared" si="10"/>
        <v>1.001119613647461E-5</v>
      </c>
      <c r="P294">
        <f>MIN($O$2:O294)</f>
        <v>9.5343589782714848E-6</v>
      </c>
      <c r="Q294">
        <f>A294-A274</f>
        <v>2.25</v>
      </c>
      <c r="R294" s="12">
        <f t="shared" si="11"/>
        <v>-5.1013175890702089E-2</v>
      </c>
    </row>
    <row r="295" spans="1:18" ht="22.5" customHeight="1" x14ac:dyDescent="0.25">
      <c r="A295" s="1">
        <v>2011.33</v>
      </c>
      <c r="B295" s="1">
        <v>0.01</v>
      </c>
      <c r="C295" s="1">
        <v>2011</v>
      </c>
      <c r="D295" s="4">
        <v>43591</v>
      </c>
      <c r="E295" s="1" t="s">
        <v>235</v>
      </c>
      <c r="F295" s="1"/>
      <c r="G295" s="1" t="s">
        <v>212</v>
      </c>
      <c r="H295" s="1">
        <v>8388608</v>
      </c>
      <c r="I295" s="1">
        <v>81.99</v>
      </c>
      <c r="J295" s="1" t="s">
        <v>287</v>
      </c>
      <c r="K295" s="1" t="s">
        <v>296</v>
      </c>
      <c r="L295" s="1" t="s">
        <v>297</v>
      </c>
      <c r="M295" s="1"/>
      <c r="N295" s="1"/>
      <c r="O295">
        <f t="shared" si="10"/>
        <v>9.7739696502685541E-6</v>
      </c>
      <c r="P295">
        <f>MIN($O$2:O295)</f>
        <v>9.5343589782714848E-6</v>
      </c>
      <c r="Q295">
        <f>A295-A275</f>
        <v>2.4099999999998545</v>
      </c>
      <c r="R295" s="12">
        <f t="shared" si="11"/>
        <v>0</v>
      </c>
    </row>
    <row r="296" spans="1:18" ht="22.5" customHeight="1" x14ac:dyDescent="0.25">
      <c r="A296" s="1">
        <v>2011.42</v>
      </c>
      <c r="B296" s="1">
        <v>8.5000000000000006E-3</v>
      </c>
      <c r="C296" s="1">
        <v>2011</v>
      </c>
      <c r="D296" s="4">
        <v>43638</v>
      </c>
      <c r="E296" s="1" t="s">
        <v>235</v>
      </c>
      <c r="F296" s="1"/>
      <c r="G296" s="1" t="s">
        <v>212</v>
      </c>
      <c r="H296" s="1">
        <v>8388608</v>
      </c>
      <c r="I296" s="1">
        <v>69.989999999999995</v>
      </c>
      <c r="J296" s="1" t="s">
        <v>287</v>
      </c>
      <c r="K296" s="1" t="s">
        <v>298</v>
      </c>
      <c r="L296" s="1" t="s">
        <v>238</v>
      </c>
      <c r="M296" s="1"/>
      <c r="N296" s="1"/>
      <c r="O296">
        <f t="shared" si="10"/>
        <v>8.3434581756591791E-6</v>
      </c>
      <c r="P296">
        <f>MIN($O$2:O296)</f>
        <v>8.3434581756591791E-6</v>
      </c>
      <c r="Q296">
        <f>A296-A276</f>
        <v>2.4200000000000728</v>
      </c>
      <c r="R296" s="12">
        <f t="shared" si="11"/>
        <v>-5.3641652504679338E-2</v>
      </c>
    </row>
    <row r="297" spans="1:18" ht="22.5" customHeight="1" x14ac:dyDescent="0.25">
      <c r="A297" s="1">
        <v>2011.67</v>
      </c>
      <c r="B297" s="1">
        <v>5.4000000000000003E-3</v>
      </c>
      <c r="C297" s="1">
        <v>2011</v>
      </c>
      <c r="D297" s="4">
        <v>43710</v>
      </c>
      <c r="E297" s="1" t="s">
        <v>235</v>
      </c>
      <c r="F297" s="1"/>
      <c r="G297" s="1" t="s">
        <v>212</v>
      </c>
      <c r="H297" s="1">
        <v>4194304</v>
      </c>
      <c r="I297" s="1">
        <v>21.99</v>
      </c>
      <c r="J297" s="1" t="s">
        <v>293</v>
      </c>
      <c r="K297" s="1" t="s">
        <v>299</v>
      </c>
      <c r="L297" s="1" t="s">
        <v>190</v>
      </c>
      <c r="M297" s="1"/>
      <c r="N297" s="1"/>
      <c r="O297">
        <f t="shared" si="10"/>
        <v>5.242824554443359E-6</v>
      </c>
      <c r="P297">
        <f>MIN($O$2:O297)</f>
        <v>5.242824554443359E-6</v>
      </c>
      <c r="Q297">
        <f>A297-A277</f>
        <v>2.5900000000001455</v>
      </c>
      <c r="R297" s="12">
        <f t="shared" si="11"/>
        <v>-0.2061844104829228</v>
      </c>
    </row>
    <row r="298" spans="1:18" ht="22.5" customHeight="1" x14ac:dyDescent="0.25">
      <c r="A298" s="1">
        <v>2011.75</v>
      </c>
      <c r="B298" s="1">
        <v>5.1000000000000004E-3</v>
      </c>
      <c r="C298" s="1">
        <v>2011</v>
      </c>
      <c r="D298" s="4">
        <v>43755</v>
      </c>
      <c r="E298" s="1" t="s">
        <v>235</v>
      </c>
      <c r="F298" s="1"/>
      <c r="G298" s="1" t="s">
        <v>212</v>
      </c>
      <c r="H298" s="1">
        <v>8388608</v>
      </c>
      <c r="I298" s="1">
        <v>41.99</v>
      </c>
      <c r="J298" s="1" t="s">
        <v>293</v>
      </c>
      <c r="K298" s="1" t="s">
        <v>300</v>
      </c>
      <c r="L298" s="1" t="s">
        <v>301</v>
      </c>
      <c r="M298" s="1"/>
      <c r="N298" s="1"/>
      <c r="O298">
        <f t="shared" si="10"/>
        <v>5.0055980682373049E-6</v>
      </c>
      <c r="P298">
        <f>MIN($O$2:O298)</f>
        <v>5.0055980682373049E-6</v>
      </c>
      <c r="Q298">
        <f>A298-A278</f>
        <v>2.5</v>
      </c>
      <c r="R298" s="12">
        <f t="shared" si="11"/>
        <v>-0.22720235503114972</v>
      </c>
    </row>
    <row r="299" spans="1:18" ht="22.5" customHeight="1" x14ac:dyDescent="0.25">
      <c r="A299" s="1">
        <v>2012</v>
      </c>
      <c r="B299" s="1">
        <v>4.8999999999999998E-3</v>
      </c>
      <c r="C299" s="1">
        <v>2012</v>
      </c>
      <c r="D299" s="4">
        <v>43477</v>
      </c>
      <c r="E299" s="1" t="s">
        <v>235</v>
      </c>
      <c r="F299" s="1"/>
      <c r="G299" s="1" t="s">
        <v>212</v>
      </c>
      <c r="H299" s="1">
        <v>8388608</v>
      </c>
      <c r="I299" s="1">
        <v>39.99</v>
      </c>
      <c r="J299" s="1" t="s">
        <v>287</v>
      </c>
      <c r="K299" s="1" t="s">
        <v>302</v>
      </c>
      <c r="L299" s="1" t="s">
        <v>275</v>
      </c>
      <c r="M299" s="1"/>
      <c r="N299" s="1"/>
      <c r="O299">
        <f t="shared" si="10"/>
        <v>4.7671794891357424E-6</v>
      </c>
      <c r="P299">
        <f>MIN($O$2:O299)</f>
        <v>4.7671794891357424E-6</v>
      </c>
      <c r="Q299">
        <f>A299-A279</f>
        <v>2.5799999999999272</v>
      </c>
      <c r="R299" s="12">
        <f t="shared" si="11"/>
        <v>-0.23559818934480203</v>
      </c>
    </row>
    <row r="300" spans="1:18" ht="22.5" customHeight="1" x14ac:dyDescent="0.25">
      <c r="A300" s="1">
        <v>2012.08</v>
      </c>
      <c r="B300" s="1">
        <v>4.8999999999999998E-3</v>
      </c>
      <c r="C300" s="1">
        <v>2012</v>
      </c>
      <c r="D300" s="4">
        <v>43509</v>
      </c>
      <c r="E300" s="1" t="s">
        <v>235</v>
      </c>
      <c r="F300" s="1"/>
      <c r="G300" s="1" t="s">
        <v>212</v>
      </c>
      <c r="H300" s="1">
        <v>8388608</v>
      </c>
      <c r="I300" s="1">
        <v>39.99</v>
      </c>
      <c r="J300" s="1" t="s">
        <v>293</v>
      </c>
      <c r="K300" s="1" t="s">
        <v>302</v>
      </c>
      <c r="L300" s="1" t="s">
        <v>238</v>
      </c>
      <c r="M300" s="1"/>
      <c r="N300" s="1"/>
      <c r="O300">
        <f t="shared" si="10"/>
        <v>4.7671794891357424E-6</v>
      </c>
      <c r="P300">
        <f>MIN($O$2:O300)</f>
        <v>4.7671794891357424E-6</v>
      </c>
      <c r="Q300">
        <f>A300-A280</f>
        <v>2.5799999999999272</v>
      </c>
      <c r="R300" s="12">
        <f t="shared" si="11"/>
        <v>-0.23559818934480203</v>
      </c>
    </row>
    <row r="301" spans="1:18" ht="22.5" customHeight="1" x14ac:dyDescent="0.25">
      <c r="A301" s="1">
        <v>2012.25</v>
      </c>
      <c r="B301" s="1">
        <v>5.0000000000000001E-3</v>
      </c>
      <c r="C301" s="1">
        <v>2012</v>
      </c>
      <c r="D301" s="4">
        <v>43563</v>
      </c>
      <c r="E301" s="1" t="s">
        <v>235</v>
      </c>
      <c r="F301" s="1"/>
      <c r="G301" s="1" t="s">
        <v>212</v>
      </c>
      <c r="H301" s="1">
        <v>8388608</v>
      </c>
      <c r="I301" s="1">
        <v>40.99</v>
      </c>
      <c r="J301" s="1" t="s">
        <v>287</v>
      </c>
      <c r="K301" s="1" t="s">
        <v>303</v>
      </c>
      <c r="L301" s="1" t="s">
        <v>248</v>
      </c>
      <c r="M301" s="1"/>
      <c r="N301" s="1"/>
      <c r="O301">
        <f t="shared" si="10"/>
        <v>4.8863887786865237E-6</v>
      </c>
      <c r="P301">
        <f>MIN($O$2:O301)</f>
        <v>4.7671794891357424E-6</v>
      </c>
      <c r="Q301">
        <f>A301-A281</f>
        <v>2.6700000000000728</v>
      </c>
      <c r="R301" s="12">
        <f t="shared" si="11"/>
        <v>-0.22864431750438585</v>
      </c>
    </row>
    <row r="302" spans="1:18" ht="22.5" customHeight="1" x14ac:dyDescent="0.25">
      <c r="A302" s="1">
        <v>2012.33</v>
      </c>
      <c r="B302" s="1">
        <v>4.8999999999999998E-3</v>
      </c>
      <c r="C302" s="1">
        <v>2012</v>
      </c>
      <c r="D302" s="4">
        <v>43609</v>
      </c>
      <c r="E302" s="1" t="s">
        <v>235</v>
      </c>
      <c r="F302" s="1"/>
      <c r="G302" s="1" t="s">
        <v>212</v>
      </c>
      <c r="H302" s="1">
        <v>8388608</v>
      </c>
      <c r="I302" s="1">
        <v>39.99</v>
      </c>
      <c r="J302" s="1" t="s">
        <v>287</v>
      </c>
      <c r="K302" s="1" t="s">
        <v>304</v>
      </c>
      <c r="L302" s="1" t="s">
        <v>305</v>
      </c>
      <c r="M302" s="1"/>
      <c r="N302" s="1"/>
      <c r="O302">
        <f t="shared" si="10"/>
        <v>4.7671794891357424E-6</v>
      </c>
      <c r="P302">
        <f>MIN($O$2:O302)</f>
        <v>4.7671794891357424E-6</v>
      </c>
      <c r="Q302">
        <f>A302-A282</f>
        <v>2.5799999999999272</v>
      </c>
      <c r="R302" s="12">
        <f t="shared" si="11"/>
        <v>-0.23559818934480203</v>
      </c>
    </row>
    <row r="303" spans="1:18" ht="22.5" customHeight="1" x14ac:dyDescent="0.25">
      <c r="A303" s="1">
        <v>2012.58</v>
      </c>
      <c r="B303" s="1">
        <v>4.7999999999999996E-3</v>
      </c>
      <c r="C303" s="1">
        <v>2012</v>
      </c>
      <c r="D303" s="4">
        <v>43697</v>
      </c>
      <c r="E303" s="1" t="s">
        <v>235</v>
      </c>
      <c r="F303" s="1"/>
      <c r="G303" s="1" t="s">
        <v>212</v>
      </c>
      <c r="H303" s="1">
        <v>16777216</v>
      </c>
      <c r="I303" s="1">
        <v>77.989999999999995</v>
      </c>
      <c r="J303" s="1" t="s">
        <v>293</v>
      </c>
      <c r="K303" s="1" t="s">
        <v>306</v>
      </c>
      <c r="L303" s="1" t="s">
        <v>238</v>
      </c>
      <c r="M303" s="1"/>
      <c r="N303" s="1"/>
      <c r="O303">
        <f t="shared" si="10"/>
        <v>4.6485662460327145E-6</v>
      </c>
      <c r="P303">
        <f>MIN($O$2:O303)</f>
        <v>4.6485662460327145E-6</v>
      </c>
      <c r="Q303">
        <f>A303-A283</f>
        <v>2.6599999999998545</v>
      </c>
      <c r="R303" s="12">
        <f t="shared" si="11"/>
        <v>-0.23666159234986661</v>
      </c>
    </row>
    <row r="304" spans="1:18" ht="22.5" customHeight="1" x14ac:dyDescent="0.25">
      <c r="A304" s="1">
        <v>2012.67</v>
      </c>
      <c r="B304" s="1">
        <v>4.0000000000000001E-3</v>
      </c>
      <c r="C304" s="1">
        <v>2012</v>
      </c>
      <c r="D304" s="4">
        <v>43729</v>
      </c>
      <c r="E304" s="1" t="s">
        <v>235</v>
      </c>
      <c r="F304" s="1"/>
      <c r="G304" s="1" t="s">
        <v>212</v>
      </c>
      <c r="H304" s="1">
        <v>16777216</v>
      </c>
      <c r="I304" s="1">
        <v>64.790000000000006</v>
      </c>
      <c r="J304" s="1" t="s">
        <v>307</v>
      </c>
      <c r="K304" s="1" t="s">
        <v>308</v>
      </c>
      <c r="L304" s="1" t="s">
        <v>309</v>
      </c>
      <c r="M304" s="1"/>
      <c r="N304" s="1"/>
      <c r="O304">
        <f t="shared" si="10"/>
        <v>3.861784934997559E-6</v>
      </c>
      <c r="P304">
        <f>MIN($O$2:O304)</f>
        <v>3.861784934997559E-6</v>
      </c>
      <c r="Q304">
        <f>A304-A284</f>
        <v>2.6700000000000728</v>
      </c>
      <c r="R304" s="12">
        <f t="shared" si="11"/>
        <v>-0.28715521712617309</v>
      </c>
    </row>
    <row r="305" spans="1:18" ht="22.5" customHeight="1" x14ac:dyDescent="0.25">
      <c r="A305" s="1">
        <v>2012.83</v>
      </c>
      <c r="B305" s="1">
        <v>3.7000000000000002E-3</v>
      </c>
      <c r="C305" s="1">
        <v>2012</v>
      </c>
      <c r="D305" s="4">
        <v>43786</v>
      </c>
      <c r="E305" s="1" t="s">
        <v>235</v>
      </c>
      <c r="F305" s="1"/>
      <c r="G305" s="1" t="s">
        <v>212</v>
      </c>
      <c r="H305" s="1">
        <v>8388608</v>
      </c>
      <c r="I305" s="1">
        <v>29.99</v>
      </c>
      <c r="J305" s="1" t="s">
        <v>293</v>
      </c>
      <c r="K305" s="1" t="s">
        <v>310</v>
      </c>
      <c r="L305" s="1" t="s">
        <v>311</v>
      </c>
      <c r="M305" s="1"/>
      <c r="N305" s="1"/>
      <c r="O305">
        <f t="shared" si="10"/>
        <v>3.5750865936279295E-6</v>
      </c>
      <c r="P305">
        <f>MIN($O$2:O305)</f>
        <v>3.5750865936279295E-6</v>
      </c>
      <c r="Q305">
        <f>A305-A285</f>
        <v>2.75</v>
      </c>
      <c r="R305" s="12">
        <f t="shared" si="11"/>
        <v>-0.30001438544431691</v>
      </c>
    </row>
    <row r="306" spans="1:18" ht="22.5" customHeight="1" x14ac:dyDescent="0.25">
      <c r="A306" s="1">
        <v>2013</v>
      </c>
      <c r="B306" s="1">
        <v>4.3E-3</v>
      </c>
      <c r="C306" s="1">
        <v>2013</v>
      </c>
      <c r="D306" s="4">
        <v>43482</v>
      </c>
      <c r="E306" s="1" t="s">
        <v>235</v>
      </c>
      <c r="F306" s="1"/>
      <c r="G306" s="1" t="s">
        <v>212</v>
      </c>
      <c r="H306" s="1">
        <v>8388608</v>
      </c>
      <c r="I306" s="1">
        <v>34.99</v>
      </c>
      <c r="J306" s="1" t="s">
        <v>287</v>
      </c>
      <c r="K306" s="1" t="s">
        <v>312</v>
      </c>
      <c r="L306" s="1" t="s">
        <v>313</v>
      </c>
      <c r="M306" s="1"/>
      <c r="N306" s="1"/>
      <c r="O306">
        <f t="shared" si="10"/>
        <v>4.1711330413818362E-6</v>
      </c>
      <c r="P306">
        <f>MIN($O$2:O306)</f>
        <v>3.5750865936279295E-6</v>
      </c>
      <c r="Q306">
        <f>A306-A286</f>
        <v>2.8299999999999272</v>
      </c>
      <c r="R306" s="12">
        <f t="shared" si="11"/>
        <v>-0.29292054063312956</v>
      </c>
    </row>
    <row r="307" spans="1:18" ht="22.5" customHeight="1" x14ac:dyDescent="0.25">
      <c r="A307" s="1">
        <v>2013.08</v>
      </c>
      <c r="B307" s="1">
        <v>5.4000000000000003E-3</v>
      </c>
      <c r="C307" s="1">
        <v>2013</v>
      </c>
      <c r="D307" s="4">
        <v>43519</v>
      </c>
      <c r="E307" s="1" t="s">
        <v>235</v>
      </c>
      <c r="F307" s="1"/>
      <c r="G307" s="1" t="s">
        <v>212</v>
      </c>
      <c r="H307" s="1">
        <v>16777216</v>
      </c>
      <c r="I307" s="1">
        <v>88.99</v>
      </c>
      <c r="J307" s="1" t="s">
        <v>314</v>
      </c>
      <c r="K307" s="1" t="s">
        <v>315</v>
      </c>
      <c r="L307" s="1" t="s">
        <v>309</v>
      </c>
      <c r="M307" s="1"/>
      <c r="N307" s="1"/>
      <c r="O307">
        <f t="shared" si="10"/>
        <v>5.3042173385620114E-6</v>
      </c>
      <c r="P307">
        <f>MIN($O$2:O307)</f>
        <v>3.5750865936279295E-6</v>
      </c>
      <c r="Q307">
        <f>A307-A287</f>
        <v>2.75</v>
      </c>
      <c r="R307" s="12">
        <f t="shared" si="11"/>
        <v>-0.30001438544431691</v>
      </c>
    </row>
    <row r="308" spans="1:18" ht="22.5" customHeight="1" x14ac:dyDescent="0.25">
      <c r="A308" s="1">
        <v>2013.33</v>
      </c>
      <c r="B308" s="1">
        <v>6.7000000000000002E-3</v>
      </c>
      <c r="C308" s="1">
        <v>2013</v>
      </c>
      <c r="D308" s="4">
        <v>43603</v>
      </c>
      <c r="E308" s="1" t="s">
        <v>235</v>
      </c>
      <c r="F308" s="1"/>
      <c r="G308" s="1" t="s">
        <v>212</v>
      </c>
      <c r="H308" s="1">
        <v>16777216</v>
      </c>
      <c r="I308" s="1">
        <v>109.99</v>
      </c>
      <c r="J308" s="1" t="s">
        <v>316</v>
      </c>
      <c r="K308" s="1" t="s">
        <v>317</v>
      </c>
      <c r="L308" s="1" t="s">
        <v>297</v>
      </c>
      <c r="M308" s="1"/>
      <c r="N308" s="1"/>
      <c r="O308">
        <f t="shared" si="10"/>
        <v>6.5559148788452145E-6</v>
      </c>
      <c r="P308">
        <f>MIN($O$2:O308)</f>
        <v>3.5750865936279295E-6</v>
      </c>
      <c r="Q308">
        <f>A308-A288</f>
        <v>2.8299999999999272</v>
      </c>
      <c r="R308" s="12">
        <f t="shared" si="11"/>
        <v>-0.29292054063312956</v>
      </c>
    </row>
    <row r="309" spans="1:18" ht="22.5" customHeight="1" x14ac:dyDescent="0.25">
      <c r="A309" s="1">
        <v>2013.42</v>
      </c>
      <c r="B309" s="1">
        <v>6.1000000000000004E-3</v>
      </c>
      <c r="C309" s="1">
        <v>2013</v>
      </c>
      <c r="D309" s="4">
        <v>43646</v>
      </c>
      <c r="E309" s="1" t="s">
        <v>235</v>
      </c>
      <c r="F309" s="1"/>
      <c r="G309" s="1" t="s">
        <v>212</v>
      </c>
      <c r="H309" s="1">
        <v>8388608</v>
      </c>
      <c r="I309" s="1">
        <v>49.99</v>
      </c>
      <c r="J309" s="1" t="s">
        <v>293</v>
      </c>
      <c r="K309" s="1" t="s">
        <v>318</v>
      </c>
      <c r="L309" s="1" t="s">
        <v>190</v>
      </c>
      <c r="M309" s="1"/>
      <c r="N309" s="1"/>
      <c r="O309">
        <f t="shared" si="10"/>
        <v>5.9592723846435549E-6</v>
      </c>
      <c r="P309">
        <f>MIN($O$2:O309)</f>
        <v>3.5750865936279295E-6</v>
      </c>
      <c r="Q309">
        <f>A309-A289</f>
        <v>2.8400000000001455</v>
      </c>
      <c r="R309" s="12">
        <f t="shared" si="11"/>
        <v>-0.29205704765314133</v>
      </c>
    </row>
    <row r="310" spans="1:18" ht="22.5" customHeight="1" x14ac:dyDescent="0.25">
      <c r="A310" s="1">
        <v>2013.58</v>
      </c>
      <c r="B310" s="1">
        <v>7.3000000000000001E-3</v>
      </c>
      <c r="C310" s="1">
        <v>2013</v>
      </c>
      <c r="D310" s="4">
        <v>43686</v>
      </c>
      <c r="E310" s="1" t="s">
        <v>235</v>
      </c>
      <c r="F310" s="1"/>
      <c r="G310" s="1" t="s">
        <v>212</v>
      </c>
      <c r="H310" s="1">
        <v>8388608</v>
      </c>
      <c r="I310" s="1">
        <v>59.99</v>
      </c>
      <c r="J310" s="6">
        <v>40065</v>
      </c>
      <c r="K310" s="1" t="s">
        <v>319</v>
      </c>
      <c r="L310" s="1" t="s">
        <v>320</v>
      </c>
      <c r="M310" s="1"/>
      <c r="N310" s="1"/>
      <c r="O310">
        <f t="shared" si="10"/>
        <v>7.1513652801513674E-6</v>
      </c>
      <c r="P310">
        <f>MIN($O$2:O310)</f>
        <v>3.5750865936279295E-6</v>
      </c>
      <c r="Q310">
        <f>A310-A290</f>
        <v>2.8299999999999272</v>
      </c>
      <c r="R310" s="12">
        <f t="shared" si="11"/>
        <v>-0.29292054063312956</v>
      </c>
    </row>
    <row r="311" spans="1:18" ht="22.5" customHeight="1" x14ac:dyDescent="0.25">
      <c r="A311" s="1">
        <v>2013.67</v>
      </c>
      <c r="B311" s="1">
        <v>6.4999999999999997E-3</v>
      </c>
      <c r="C311" s="1">
        <v>2013</v>
      </c>
      <c r="D311" s="4">
        <v>43715</v>
      </c>
      <c r="E311" s="1" t="s">
        <v>235</v>
      </c>
      <c r="F311" s="1"/>
      <c r="G311" s="1" t="s">
        <v>212</v>
      </c>
      <c r="H311" s="1">
        <v>8388608</v>
      </c>
      <c r="I311" s="1">
        <v>52.99</v>
      </c>
      <c r="J311" s="1" t="s">
        <v>321</v>
      </c>
      <c r="K311" s="1" t="s">
        <v>322</v>
      </c>
      <c r="L311" s="1" t="s">
        <v>323</v>
      </c>
      <c r="M311" s="1"/>
      <c r="N311" s="1"/>
      <c r="O311">
        <f t="shared" si="10"/>
        <v>6.3169002532958987E-6</v>
      </c>
      <c r="P311">
        <f>MIN($O$2:O311)</f>
        <v>3.5750865936279295E-6</v>
      </c>
      <c r="Q311">
        <f>A311-A291</f>
        <v>2.8400000000001455</v>
      </c>
      <c r="R311" s="12">
        <f t="shared" si="11"/>
        <v>-0.29205704765314133</v>
      </c>
    </row>
    <row r="312" spans="1:18" ht="22.5" customHeight="1" x14ac:dyDescent="0.25">
      <c r="A312" s="1">
        <v>2013.75</v>
      </c>
      <c r="B312" s="1">
        <v>8.2000000000000007E-3</v>
      </c>
      <c r="C312" s="1">
        <v>2013</v>
      </c>
      <c r="D312" s="4">
        <v>43754</v>
      </c>
      <c r="E312" s="1" t="s">
        <v>235</v>
      </c>
      <c r="F312" s="1"/>
      <c r="G312" s="1" t="s">
        <v>212</v>
      </c>
      <c r="H312" s="1">
        <v>16777216</v>
      </c>
      <c r="I312" s="1">
        <v>133.99</v>
      </c>
      <c r="J312" s="1" t="s">
        <v>324</v>
      </c>
      <c r="K312" s="1" t="s">
        <v>325</v>
      </c>
      <c r="L312" s="1" t="s">
        <v>326</v>
      </c>
      <c r="M312" s="1"/>
      <c r="N312" s="1"/>
      <c r="O312">
        <f t="shared" si="10"/>
        <v>7.9864263534545904E-6</v>
      </c>
      <c r="P312">
        <f>MIN($O$2:O312)</f>
        <v>3.5750865936279295E-6</v>
      </c>
      <c r="Q312">
        <f>A312-A292</f>
        <v>2.8299999999999272</v>
      </c>
      <c r="R312" s="12">
        <f t="shared" si="11"/>
        <v>-0.29292054063312956</v>
      </c>
    </row>
    <row r="313" spans="1:18" ht="22.5" customHeight="1" x14ac:dyDescent="0.25">
      <c r="A313" s="1">
        <v>2013.83</v>
      </c>
      <c r="B313" s="1">
        <v>8.5000000000000006E-3</v>
      </c>
      <c r="C313" s="1">
        <v>2013</v>
      </c>
      <c r="D313" s="4">
        <v>43779</v>
      </c>
      <c r="E313" s="1" t="s">
        <v>235</v>
      </c>
      <c r="F313" s="1"/>
      <c r="G313" s="1" t="s">
        <v>212</v>
      </c>
      <c r="H313" s="1">
        <v>8388608</v>
      </c>
      <c r="I313" s="1">
        <v>69.989999999999995</v>
      </c>
      <c r="J313" s="1" t="s">
        <v>293</v>
      </c>
      <c r="K313" s="1" t="s">
        <v>327</v>
      </c>
      <c r="L313" s="1" t="s">
        <v>311</v>
      </c>
      <c r="M313" s="1"/>
      <c r="N313" s="1"/>
      <c r="O313">
        <f t="shared" si="10"/>
        <v>8.3434581756591791E-6</v>
      </c>
      <c r="P313">
        <f>MIN($O$2:O313)</f>
        <v>3.5750865936279295E-6</v>
      </c>
      <c r="Q313">
        <f>A313-A293</f>
        <v>2.8299999999999272</v>
      </c>
      <c r="R313" s="12">
        <f t="shared" si="11"/>
        <v>-0.29292054063312956</v>
      </c>
    </row>
    <row r="314" spans="1:18" ht="22.5" customHeight="1" x14ac:dyDescent="0.25">
      <c r="A314" s="1">
        <v>2013.92</v>
      </c>
      <c r="B314" s="1">
        <v>7.9000000000000008E-3</v>
      </c>
      <c r="C314" s="1">
        <v>2013</v>
      </c>
      <c r="D314" s="4">
        <v>43822</v>
      </c>
      <c r="E314" s="1" t="s">
        <v>235</v>
      </c>
      <c r="F314" s="1"/>
      <c r="G314" s="1" t="s">
        <v>212</v>
      </c>
      <c r="H314" s="1">
        <v>16777216</v>
      </c>
      <c r="I314" s="1">
        <v>129.99</v>
      </c>
      <c r="J314" s="1" t="s">
        <v>328</v>
      </c>
      <c r="K314" s="1" t="s">
        <v>329</v>
      </c>
      <c r="L314" s="1" t="s">
        <v>330</v>
      </c>
      <c r="M314" s="1"/>
      <c r="N314" s="1"/>
      <c r="O314">
        <f t="shared" si="10"/>
        <v>7.7480077743530279E-6</v>
      </c>
      <c r="P314">
        <f>MIN($O$2:O314)</f>
        <v>3.5750865936279295E-6</v>
      </c>
      <c r="Q314">
        <f>A314-A294</f>
        <v>2.8400000000001455</v>
      </c>
      <c r="R314" s="12">
        <f t="shared" si="11"/>
        <v>-0.29205704765314133</v>
      </c>
    </row>
    <row r="315" spans="1:18" ht="22.5" customHeight="1" x14ac:dyDescent="0.25">
      <c r="A315" s="1">
        <v>2014.08</v>
      </c>
      <c r="B315" s="1">
        <v>9.4999999999999998E-3</v>
      </c>
      <c r="C315" s="1">
        <v>2014</v>
      </c>
      <c r="D315" s="4">
        <v>43504</v>
      </c>
      <c r="E315" s="1" t="s">
        <v>235</v>
      </c>
      <c r="F315" s="1"/>
      <c r="G315" s="1" t="s">
        <v>212</v>
      </c>
      <c r="H315" s="1">
        <v>4194304</v>
      </c>
      <c r="I315" s="1">
        <v>38.99</v>
      </c>
      <c r="J315" s="1" t="s">
        <v>321</v>
      </c>
      <c r="K315" s="1" t="s">
        <v>331</v>
      </c>
      <c r="L315" s="1" t="s">
        <v>332</v>
      </c>
      <c r="M315" s="1"/>
      <c r="N315" s="1"/>
      <c r="O315">
        <f t="shared" si="10"/>
        <v>9.2959403991699223E-6</v>
      </c>
      <c r="P315">
        <f>MIN($O$2:O315)</f>
        <v>3.5750865936279295E-6</v>
      </c>
      <c r="Q315">
        <f>A315-A295</f>
        <v>2.75</v>
      </c>
      <c r="R315" s="12">
        <f t="shared" si="11"/>
        <v>-0.30001438544431691</v>
      </c>
    </row>
    <row r="316" spans="1:18" ht="22.5" customHeight="1" x14ac:dyDescent="0.25">
      <c r="A316" s="1">
        <v>2014.17</v>
      </c>
      <c r="B316" s="1">
        <v>7.9000000000000008E-3</v>
      </c>
      <c r="C316" s="1">
        <v>2014</v>
      </c>
      <c r="D316" s="4">
        <v>43537</v>
      </c>
      <c r="E316" s="1" t="s">
        <v>235</v>
      </c>
      <c r="F316" s="1"/>
      <c r="G316" s="1" t="s">
        <v>212</v>
      </c>
      <c r="H316" s="1">
        <v>8388608</v>
      </c>
      <c r="I316" s="1">
        <v>64.989999999999995</v>
      </c>
      <c r="J316" s="1" t="s">
        <v>293</v>
      </c>
      <c r="K316" s="1" t="s">
        <v>333</v>
      </c>
      <c r="L316" s="1" t="s">
        <v>334</v>
      </c>
      <c r="M316" s="1"/>
      <c r="N316" s="1"/>
      <c r="O316">
        <f t="shared" si="10"/>
        <v>7.7474117279052728E-6</v>
      </c>
      <c r="P316">
        <f>MIN($O$2:O316)</f>
        <v>3.5750865936279295E-6</v>
      </c>
      <c r="Q316">
        <f>A316-A296</f>
        <v>2.75</v>
      </c>
      <c r="R316" s="12">
        <f t="shared" si="11"/>
        <v>-0.26521518653644405</v>
      </c>
    </row>
    <row r="317" spans="1:18" ht="22.5" customHeight="1" x14ac:dyDescent="0.25">
      <c r="A317" s="1">
        <v>2014.25</v>
      </c>
      <c r="B317" s="1">
        <v>7.3000000000000001E-3</v>
      </c>
      <c r="C317" s="1">
        <v>2014</v>
      </c>
      <c r="D317" s="4">
        <v>43565</v>
      </c>
      <c r="E317" s="1" t="s">
        <v>235</v>
      </c>
      <c r="F317" s="1"/>
      <c r="G317" s="1" t="s">
        <v>212</v>
      </c>
      <c r="H317" s="1">
        <v>4194304</v>
      </c>
      <c r="I317" s="1">
        <v>29.99</v>
      </c>
      <c r="J317" s="1" t="s">
        <v>335</v>
      </c>
      <c r="K317" s="1" t="s">
        <v>336</v>
      </c>
      <c r="L317" s="1" t="s">
        <v>337</v>
      </c>
      <c r="M317" s="1"/>
      <c r="N317" s="1"/>
      <c r="O317">
        <f t="shared" si="10"/>
        <v>7.150173187255859E-6</v>
      </c>
      <c r="P317">
        <f>MIN($O$2:O317)</f>
        <v>3.5750865936279295E-6</v>
      </c>
      <c r="Q317">
        <f>A317-A297</f>
        <v>2.5799999999999272</v>
      </c>
      <c r="R317" s="12">
        <f t="shared" si="11"/>
        <v>-0.13791345182569525</v>
      </c>
    </row>
    <row r="318" spans="1:18" ht="22.5" customHeight="1" x14ac:dyDescent="0.25">
      <c r="A318" s="1">
        <v>2014.42</v>
      </c>
      <c r="B318" s="1">
        <v>7.9000000000000008E-3</v>
      </c>
      <c r="C318" s="1">
        <v>2014</v>
      </c>
      <c r="D318" s="4">
        <v>43635</v>
      </c>
      <c r="E318" s="1" t="s">
        <v>235</v>
      </c>
      <c r="F318" s="1"/>
      <c r="G318" s="1" t="s">
        <v>212</v>
      </c>
      <c r="H318" s="1">
        <v>8388608</v>
      </c>
      <c r="I318" s="1">
        <v>64.989999999999995</v>
      </c>
      <c r="J318" s="1" t="s">
        <v>287</v>
      </c>
      <c r="K318" s="1" t="s">
        <v>338</v>
      </c>
      <c r="L318" s="1" t="s">
        <v>305</v>
      </c>
      <c r="M318" s="1"/>
      <c r="N318" s="1"/>
      <c r="O318">
        <f t="shared" si="10"/>
        <v>7.7474117279052728E-6</v>
      </c>
      <c r="P318">
        <f>MIN($O$2:O318)</f>
        <v>3.5750865936279295E-6</v>
      </c>
      <c r="Q318">
        <f>A318-A298</f>
        <v>2.6700000000000728</v>
      </c>
      <c r="R318" s="12">
        <f t="shared" si="11"/>
        <v>-0.11843385595219169</v>
      </c>
    </row>
    <row r="319" spans="1:18" ht="22.5" customHeight="1" x14ac:dyDescent="0.25">
      <c r="A319" s="1">
        <v>2014.58</v>
      </c>
      <c r="B319" s="1">
        <v>8.5000000000000006E-3</v>
      </c>
      <c r="C319" s="1">
        <v>2014</v>
      </c>
      <c r="D319" s="4">
        <v>43679</v>
      </c>
      <c r="E319" s="1" t="s">
        <v>235</v>
      </c>
      <c r="F319" s="1"/>
      <c r="G319" s="1" t="s">
        <v>212</v>
      </c>
      <c r="H319" s="1">
        <v>8388608</v>
      </c>
      <c r="I319" s="1">
        <v>69.989999999999995</v>
      </c>
      <c r="J319" s="1" t="s">
        <v>287</v>
      </c>
      <c r="K319" s="1" t="s">
        <v>339</v>
      </c>
      <c r="L319" s="1" t="s">
        <v>340</v>
      </c>
      <c r="M319" s="1"/>
      <c r="N319" s="1"/>
      <c r="O319">
        <f t="shared" si="10"/>
        <v>8.3434581756591791E-6</v>
      </c>
      <c r="P319">
        <f>MIN($O$2:O319)</f>
        <v>3.5750865936279295E-6</v>
      </c>
      <c r="Q319">
        <f>A319-A299</f>
        <v>2.5799999999999272</v>
      </c>
      <c r="R319" s="12">
        <f t="shared" si="11"/>
        <v>-0.10554169379917666</v>
      </c>
    </row>
    <row r="320" spans="1:18" ht="22.5" customHeight="1" x14ac:dyDescent="0.25">
      <c r="A320" s="1">
        <v>2014.67</v>
      </c>
      <c r="B320" s="1">
        <v>8.5000000000000006E-3</v>
      </c>
      <c r="C320" s="1">
        <v>2014</v>
      </c>
      <c r="D320" s="4">
        <v>43721</v>
      </c>
      <c r="E320" s="1" t="s">
        <v>235</v>
      </c>
      <c r="F320" s="1"/>
      <c r="G320" s="1" t="s">
        <v>212</v>
      </c>
      <c r="H320" s="1">
        <v>8388608</v>
      </c>
      <c r="I320" s="1">
        <v>69.989999999999995</v>
      </c>
      <c r="J320" s="1" t="s">
        <v>287</v>
      </c>
      <c r="K320" s="1" t="s">
        <v>339</v>
      </c>
      <c r="L320" s="1" t="s">
        <v>340</v>
      </c>
      <c r="M320" s="1"/>
      <c r="N320" s="1"/>
      <c r="O320">
        <f t="shared" si="10"/>
        <v>8.3434581756591791E-6</v>
      </c>
      <c r="P320">
        <f>MIN($O$2:O320)</f>
        <v>3.5750865936279295E-6</v>
      </c>
      <c r="Q320">
        <f>A320-A300</f>
        <v>2.5900000000001455</v>
      </c>
      <c r="R320" s="12">
        <f t="shared" si="11"/>
        <v>-0.1051564170791206</v>
      </c>
    </row>
    <row r="321" spans="1:18" ht="22.5" customHeight="1" x14ac:dyDescent="0.25">
      <c r="A321" s="1">
        <v>2014.83</v>
      </c>
      <c r="B321" s="1">
        <v>8.5000000000000006E-3</v>
      </c>
      <c r="C321" s="1">
        <v>2014</v>
      </c>
      <c r="D321" s="4">
        <v>43780</v>
      </c>
      <c r="E321" s="1" t="s">
        <v>235</v>
      </c>
      <c r="F321" s="1"/>
      <c r="G321" s="1" t="s">
        <v>212</v>
      </c>
      <c r="H321" s="1">
        <v>4194304</v>
      </c>
      <c r="I321" s="1">
        <v>34.99</v>
      </c>
      <c r="J321" s="1" t="s">
        <v>341</v>
      </c>
      <c r="K321" s="1" t="s">
        <v>342</v>
      </c>
      <c r="L321" s="1" t="s">
        <v>343</v>
      </c>
      <c r="M321" s="1"/>
      <c r="N321" s="1"/>
      <c r="O321">
        <f t="shared" si="10"/>
        <v>8.3422660827636723E-6</v>
      </c>
      <c r="P321">
        <f>MIN($O$2:O321)</f>
        <v>3.5750865936279295E-6</v>
      </c>
      <c r="Q321">
        <f>A321-A301</f>
        <v>2.5799999999999272</v>
      </c>
      <c r="R321" s="12">
        <f t="shared" si="11"/>
        <v>-0.10554169379917666</v>
      </c>
    </row>
    <row r="322" spans="1:18" ht="22.5" customHeight="1" x14ac:dyDescent="0.25">
      <c r="A322" s="1">
        <v>2015</v>
      </c>
      <c r="B322" s="1">
        <v>7.7999999999999996E-3</v>
      </c>
      <c r="C322" s="1">
        <v>2015</v>
      </c>
      <c r="D322" s="4">
        <v>43487</v>
      </c>
      <c r="E322" s="1" t="s">
        <v>235</v>
      </c>
      <c r="F322" s="1"/>
      <c r="G322" s="1" t="s">
        <v>212</v>
      </c>
      <c r="H322" s="1">
        <v>8388608</v>
      </c>
      <c r="I322" s="1">
        <v>63.99</v>
      </c>
      <c r="J322" s="1" t="s">
        <v>344</v>
      </c>
      <c r="K322" s="1" t="s">
        <v>345</v>
      </c>
      <c r="L322" s="1" t="s">
        <v>346</v>
      </c>
      <c r="M322" s="1"/>
      <c r="N322" s="1"/>
      <c r="O322">
        <f t="shared" si="10"/>
        <v>7.6282024383544924E-6</v>
      </c>
      <c r="P322">
        <f>MIN($O$2:O322)</f>
        <v>3.5750865936279295E-6</v>
      </c>
      <c r="Q322">
        <f>A322-A302</f>
        <v>2.6700000000000728</v>
      </c>
      <c r="R322" s="12">
        <f t="shared" si="11"/>
        <v>-0.10217249279035889</v>
      </c>
    </row>
    <row r="323" spans="1:18" ht="22.5" customHeight="1" x14ac:dyDescent="0.25">
      <c r="A323" s="1">
        <v>2015.08</v>
      </c>
      <c r="B323" s="1">
        <v>7.3000000000000001E-3</v>
      </c>
      <c r="C323" s="1">
        <v>2015</v>
      </c>
      <c r="D323" s="4">
        <v>43511</v>
      </c>
      <c r="E323" s="1" t="s">
        <v>235</v>
      </c>
      <c r="F323" s="1"/>
      <c r="G323" s="1" t="s">
        <v>212</v>
      </c>
      <c r="H323" s="1">
        <v>8388608</v>
      </c>
      <c r="I323" s="1">
        <v>59.99</v>
      </c>
      <c r="J323" s="1" t="s">
        <v>328</v>
      </c>
      <c r="K323" s="1" t="s">
        <v>347</v>
      </c>
      <c r="L323" s="1" t="s">
        <v>190</v>
      </c>
      <c r="M323" s="1"/>
      <c r="N323" s="1"/>
      <c r="O323">
        <f t="shared" si="10"/>
        <v>7.1513652801513674E-6</v>
      </c>
      <c r="P323">
        <f>MIN($O$2:O323)</f>
        <v>3.5750865936279295E-6</v>
      </c>
      <c r="Q323">
        <f>A323-A303</f>
        <v>2.5</v>
      </c>
      <c r="R323" s="12">
        <f t="shared" si="11"/>
        <v>-9.970048448813229E-2</v>
      </c>
    </row>
    <row r="324" spans="1:18" ht="22.5" customHeight="1" x14ac:dyDescent="0.25">
      <c r="A324" s="1">
        <v>2015.25</v>
      </c>
      <c r="B324" s="1">
        <v>6.1000000000000004E-3</v>
      </c>
      <c r="C324" s="1">
        <v>2015</v>
      </c>
      <c r="D324" s="4">
        <v>43566</v>
      </c>
      <c r="E324" s="1" t="s">
        <v>235</v>
      </c>
      <c r="F324" s="1"/>
      <c r="G324" s="1" t="s">
        <v>212</v>
      </c>
      <c r="H324" s="1">
        <v>8388608</v>
      </c>
      <c r="I324" s="1">
        <v>49.99</v>
      </c>
      <c r="J324" s="1" t="s">
        <v>335</v>
      </c>
      <c r="K324" s="1" t="s">
        <v>348</v>
      </c>
      <c r="L324" s="1" t="s">
        <v>349</v>
      </c>
      <c r="M324" s="1"/>
      <c r="N324" s="1"/>
      <c r="O324">
        <f t="shared" si="10"/>
        <v>5.9592723846435549E-6</v>
      </c>
      <c r="P324">
        <f>MIN($O$2:O324)</f>
        <v>3.5750865936279295E-6</v>
      </c>
      <c r="Q324">
        <f>A324-A304</f>
        <v>2.5799999999999272</v>
      </c>
      <c r="R324" s="12">
        <f t="shared" si="11"/>
        <v>-2.9456701229327087E-2</v>
      </c>
    </row>
    <row r="325" spans="1:18" ht="22.5" customHeight="1" x14ac:dyDescent="0.25">
      <c r="A325" s="1">
        <v>2015.33</v>
      </c>
      <c r="B325" s="1">
        <v>5.5999999999999999E-3</v>
      </c>
      <c r="C325" s="1">
        <v>2015</v>
      </c>
      <c r="D325" s="4">
        <v>43600</v>
      </c>
      <c r="E325" s="1" t="s">
        <v>235</v>
      </c>
      <c r="F325" s="1"/>
      <c r="G325" s="1" t="s">
        <v>212</v>
      </c>
      <c r="H325" s="1">
        <v>16777216</v>
      </c>
      <c r="I325" s="1">
        <v>91.99</v>
      </c>
      <c r="J325" s="1" t="s">
        <v>287</v>
      </c>
      <c r="K325" s="1" t="s">
        <v>350</v>
      </c>
      <c r="L325" s="1" t="s">
        <v>340</v>
      </c>
      <c r="M325" s="1"/>
      <c r="N325" s="1"/>
      <c r="O325">
        <f t="shared" si="10"/>
        <v>5.4830312728881833E-6</v>
      </c>
      <c r="P325">
        <f>MIN($O$2:O325)</f>
        <v>3.5750865936279295E-6</v>
      </c>
      <c r="Q325">
        <f>A325-A305</f>
        <v>2.5</v>
      </c>
      <c r="R325" s="12">
        <f t="shared" si="11"/>
        <v>0</v>
      </c>
    </row>
    <row r="326" spans="1:18" ht="22.5" customHeight="1" x14ac:dyDescent="0.25">
      <c r="A326" s="1">
        <v>2015.5</v>
      </c>
      <c r="B326" s="1">
        <v>4.8999999999999998E-3</v>
      </c>
      <c r="C326" s="1">
        <v>2015</v>
      </c>
      <c r="D326" s="4">
        <v>43656</v>
      </c>
      <c r="E326" s="1" t="s">
        <v>235</v>
      </c>
      <c r="F326" s="1"/>
      <c r="G326" s="1" t="s">
        <v>212</v>
      </c>
      <c r="H326" s="1">
        <v>8388608</v>
      </c>
      <c r="I326" s="1">
        <v>39.99</v>
      </c>
      <c r="J326" s="1" t="s">
        <v>335</v>
      </c>
      <c r="K326" s="1" t="s">
        <v>351</v>
      </c>
      <c r="L326" s="1" t="s">
        <v>305</v>
      </c>
      <c r="M326" s="1"/>
      <c r="N326" s="1"/>
      <c r="O326">
        <f t="shared" si="10"/>
        <v>4.7671794891357424E-6</v>
      </c>
      <c r="P326">
        <f>MIN($O$2:O326)</f>
        <v>3.5750865936279295E-6</v>
      </c>
      <c r="Q326">
        <f>A326-A306</f>
        <v>2.5</v>
      </c>
      <c r="R326" s="12">
        <f t="shared" si="11"/>
        <v>0</v>
      </c>
    </row>
    <row r="327" spans="1:18" ht="22.5" customHeight="1" x14ac:dyDescent="0.25">
      <c r="A327" s="1">
        <v>2015.58</v>
      </c>
      <c r="B327" s="1">
        <v>4.4999999999999997E-3</v>
      </c>
      <c r="C327" s="1">
        <v>2015</v>
      </c>
      <c r="D327" s="4">
        <v>43700</v>
      </c>
      <c r="E327" s="1" t="s">
        <v>235</v>
      </c>
      <c r="F327" s="1"/>
      <c r="G327" s="1" t="s">
        <v>212</v>
      </c>
      <c r="H327" s="1">
        <v>16777216</v>
      </c>
      <c r="I327" s="1">
        <v>73.989999999999995</v>
      </c>
      <c r="J327" s="1" t="s">
        <v>287</v>
      </c>
      <c r="K327" s="1" t="s">
        <v>352</v>
      </c>
      <c r="L327" s="1" t="s">
        <v>353</v>
      </c>
      <c r="M327" s="1"/>
      <c r="N327" s="1"/>
      <c r="O327">
        <f t="shared" si="10"/>
        <v>4.410147666931152E-6</v>
      </c>
      <c r="P327">
        <f>MIN($O$2:O327)</f>
        <v>3.5750865936279295E-6</v>
      </c>
      <c r="Q327">
        <f>A327-A307</f>
        <v>2.5</v>
      </c>
      <c r="R327" s="12">
        <f t="shared" si="11"/>
        <v>0</v>
      </c>
    </row>
    <row r="328" spans="1:18" ht="22.5" customHeight="1" x14ac:dyDescent="0.25">
      <c r="A328" s="1">
        <v>2015.67</v>
      </c>
      <c r="B328" s="1">
        <v>4.3E-3</v>
      </c>
      <c r="C328" s="1">
        <v>2015</v>
      </c>
      <c r="D328" s="4">
        <v>43730</v>
      </c>
      <c r="E328" s="1" t="s">
        <v>235</v>
      </c>
      <c r="F328" s="1"/>
      <c r="G328" s="1" t="s">
        <v>212</v>
      </c>
      <c r="H328" s="1">
        <v>8388608</v>
      </c>
      <c r="I328" s="1">
        <v>34.99</v>
      </c>
      <c r="J328" s="1" t="s">
        <v>287</v>
      </c>
      <c r="K328" s="1" t="s">
        <v>354</v>
      </c>
      <c r="L328" s="1" t="s">
        <v>305</v>
      </c>
      <c r="M328" s="1"/>
      <c r="N328" s="1"/>
      <c r="O328">
        <f t="shared" si="10"/>
        <v>4.1711330413818362E-6</v>
      </c>
      <c r="P328">
        <f>MIN($O$2:O328)</f>
        <v>3.5750865936279295E-6</v>
      </c>
      <c r="Q328">
        <f>A328-A308</f>
        <v>2.3400000000001455</v>
      </c>
      <c r="R328" s="12">
        <f t="shared" si="11"/>
        <v>0</v>
      </c>
    </row>
    <row r="329" spans="1:18" ht="22.5" customHeight="1" x14ac:dyDescent="0.25">
      <c r="A329" s="1">
        <v>2015.75</v>
      </c>
      <c r="B329" s="1">
        <v>4.1999999999999997E-3</v>
      </c>
      <c r="C329" s="1">
        <v>2015</v>
      </c>
      <c r="D329" s="4">
        <v>43762</v>
      </c>
      <c r="E329" s="1" t="s">
        <v>235</v>
      </c>
      <c r="F329" s="1"/>
      <c r="G329" s="1" t="s">
        <v>212</v>
      </c>
      <c r="H329" s="1">
        <v>16777216</v>
      </c>
      <c r="I329" s="1">
        <v>68.989999999999995</v>
      </c>
      <c r="J329" s="1" t="s">
        <v>287</v>
      </c>
      <c r="K329" s="1" t="s">
        <v>355</v>
      </c>
      <c r="L329" s="1" t="s">
        <v>356</v>
      </c>
      <c r="M329" s="1"/>
      <c r="N329" s="1"/>
      <c r="O329">
        <f t="shared" ref="O329:O361" si="12">I329/H329</f>
        <v>4.1121244430541989E-6</v>
      </c>
      <c r="P329">
        <f>MIN($O$2:O329)</f>
        <v>3.5750865936279295E-6</v>
      </c>
      <c r="Q329">
        <f>A329-A309</f>
        <v>2.3299999999999272</v>
      </c>
      <c r="R329" s="12">
        <f t="shared" si="11"/>
        <v>0</v>
      </c>
    </row>
    <row r="330" spans="1:18" ht="22.5" customHeight="1" x14ac:dyDescent="0.25">
      <c r="A330" s="1">
        <v>2015.83</v>
      </c>
      <c r="B330" s="1">
        <v>3.8E-3</v>
      </c>
      <c r="C330" s="1">
        <v>2015</v>
      </c>
      <c r="D330" s="4">
        <v>43790</v>
      </c>
      <c r="E330" s="1" t="s">
        <v>235</v>
      </c>
      <c r="F330" s="1"/>
      <c r="G330" s="1" t="s">
        <v>212</v>
      </c>
      <c r="H330" s="1">
        <v>16777216</v>
      </c>
      <c r="I330" s="1">
        <v>62.99</v>
      </c>
      <c r="J330" s="1" t="s">
        <v>287</v>
      </c>
      <c r="K330" s="1" t="s">
        <v>357</v>
      </c>
      <c r="L330" s="1" t="s">
        <v>358</v>
      </c>
      <c r="M330" s="1"/>
      <c r="N330" s="1"/>
      <c r="O330">
        <f t="shared" si="12"/>
        <v>3.7544965744018556E-6</v>
      </c>
      <c r="P330">
        <f>MIN($O$2:O330)</f>
        <v>3.5750865936279295E-6</v>
      </c>
      <c r="Q330">
        <f>A330-A310</f>
        <v>2.25</v>
      </c>
      <c r="R330" s="12">
        <f t="shared" si="11"/>
        <v>0</v>
      </c>
    </row>
    <row r="331" spans="1:18" ht="22.5" customHeight="1" x14ac:dyDescent="0.25">
      <c r="A331" s="1">
        <v>2015.92</v>
      </c>
      <c r="B331" s="1">
        <v>3.7000000000000002E-3</v>
      </c>
      <c r="C331" s="1">
        <v>2015</v>
      </c>
      <c r="D331" s="4">
        <v>43817</v>
      </c>
      <c r="E331" s="1" t="s">
        <v>235</v>
      </c>
      <c r="F331" s="1"/>
      <c r="G331" s="1" t="s">
        <v>212</v>
      </c>
      <c r="H331" s="1">
        <v>16777216</v>
      </c>
      <c r="I331" s="1">
        <v>59.99</v>
      </c>
      <c r="J331" s="1" t="s">
        <v>359</v>
      </c>
      <c r="K331" s="1" t="s">
        <v>360</v>
      </c>
      <c r="L331" s="1" t="s">
        <v>340</v>
      </c>
      <c r="M331" s="1"/>
      <c r="N331" s="1"/>
      <c r="O331">
        <f t="shared" si="12"/>
        <v>3.5756826400756837E-6</v>
      </c>
      <c r="P331">
        <f>MIN($O$2:O331)</f>
        <v>3.5750865936279295E-6</v>
      </c>
      <c r="Q331">
        <f>A331-A311</f>
        <v>2.25</v>
      </c>
      <c r="R331" s="12">
        <f t="shared" si="11"/>
        <v>0</v>
      </c>
    </row>
    <row r="332" spans="1:18" ht="22.5" customHeight="1" x14ac:dyDescent="0.25">
      <c r="A332" s="1">
        <v>2016.08</v>
      </c>
      <c r="B332" s="1">
        <v>3.5999999999999999E-3</v>
      </c>
      <c r="C332" s="1">
        <v>2016</v>
      </c>
      <c r="D332" s="4">
        <v>43510</v>
      </c>
      <c r="E332" s="1" t="s">
        <v>235</v>
      </c>
      <c r="F332" s="1"/>
      <c r="G332" s="1" t="s">
        <v>212</v>
      </c>
      <c r="H332" s="1">
        <v>16777216</v>
      </c>
      <c r="I332" s="1">
        <v>58.99</v>
      </c>
      <c r="J332" s="1" t="s">
        <v>287</v>
      </c>
      <c r="K332" s="1" t="s">
        <v>361</v>
      </c>
      <c r="L332" s="1" t="s">
        <v>362</v>
      </c>
      <c r="M332" s="1"/>
      <c r="N332" s="1"/>
      <c r="O332">
        <f t="shared" si="12"/>
        <v>3.5160779953002931E-6</v>
      </c>
      <c r="P332">
        <f>MIN($O$2:O332)</f>
        <v>3.5160779953002931E-6</v>
      </c>
      <c r="Q332">
        <f>A332-A312</f>
        <v>2.3299999999999272</v>
      </c>
      <c r="R332" s="12">
        <f t="shared" si="11"/>
        <v>-7.1175687155954348E-3</v>
      </c>
    </row>
    <row r="333" spans="1:18" ht="22.5" customHeight="1" x14ac:dyDescent="0.25">
      <c r="A333" s="1">
        <v>2016.25</v>
      </c>
      <c r="B333" s="1">
        <v>3.0999999999999999E-3</v>
      </c>
      <c r="C333" s="1">
        <v>2016</v>
      </c>
      <c r="D333" s="4">
        <v>43566</v>
      </c>
      <c r="E333" s="1" t="s">
        <v>235</v>
      </c>
      <c r="F333" s="1"/>
      <c r="G333" s="1" t="s">
        <v>212</v>
      </c>
      <c r="H333" s="1">
        <v>16777216</v>
      </c>
      <c r="I333" s="1">
        <v>49.99</v>
      </c>
      <c r="J333" s="1" t="s">
        <v>287</v>
      </c>
      <c r="K333" s="1" t="s">
        <v>363</v>
      </c>
      <c r="L333" s="1" t="s">
        <v>362</v>
      </c>
      <c r="M333" s="1"/>
      <c r="N333" s="1"/>
      <c r="O333">
        <f t="shared" si="12"/>
        <v>2.9796361923217775E-6</v>
      </c>
      <c r="P333">
        <f>MIN($O$2:O333)</f>
        <v>2.9796361923217775E-6</v>
      </c>
      <c r="Q333">
        <f>A333-A313</f>
        <v>2.4200000000000728</v>
      </c>
      <c r="R333" s="12">
        <f t="shared" si="11"/>
        <v>-7.2520303367549444E-2</v>
      </c>
    </row>
    <row r="334" spans="1:18" ht="22.5" customHeight="1" x14ac:dyDescent="0.25">
      <c r="A334" s="1">
        <v>2016.33</v>
      </c>
      <c r="B334" s="1">
        <v>3.0000000000000001E-3</v>
      </c>
      <c r="C334" s="1">
        <v>2016</v>
      </c>
      <c r="D334" s="4">
        <v>43603</v>
      </c>
      <c r="E334" s="1" t="s">
        <v>235</v>
      </c>
      <c r="F334" s="1"/>
      <c r="G334" s="1" t="s">
        <v>212</v>
      </c>
      <c r="H334" s="1">
        <v>16777216</v>
      </c>
      <c r="I334" s="1">
        <v>48.99</v>
      </c>
      <c r="J334" s="1"/>
      <c r="K334" s="1" t="s">
        <v>364</v>
      </c>
      <c r="L334" s="1" t="s">
        <v>365</v>
      </c>
      <c r="M334" s="1"/>
      <c r="N334" s="1"/>
      <c r="O334">
        <f t="shared" si="12"/>
        <v>2.9200315475463868E-6</v>
      </c>
      <c r="P334">
        <f>MIN($O$2:O334)</f>
        <v>2.9200315475463868E-6</v>
      </c>
      <c r="Q334">
        <f>A334-A314</f>
        <v>2.4099999999998545</v>
      </c>
      <c r="R334" s="12">
        <f t="shared" si="11"/>
        <v>-8.0551567422001646E-2</v>
      </c>
    </row>
    <row r="335" spans="1:18" ht="22.5" customHeight="1" x14ac:dyDescent="0.25">
      <c r="A335" s="1">
        <v>2016.42</v>
      </c>
      <c r="B335" s="1">
        <v>2.7000000000000001E-3</v>
      </c>
      <c r="C335" s="1">
        <v>2016</v>
      </c>
      <c r="D335" s="4">
        <v>43636</v>
      </c>
      <c r="E335" s="1" t="s">
        <v>235</v>
      </c>
      <c r="F335" s="1"/>
      <c r="G335" s="1" t="s">
        <v>212</v>
      </c>
      <c r="H335" s="1">
        <v>16777216</v>
      </c>
      <c r="I335" s="1">
        <v>44.99</v>
      </c>
      <c r="J335" s="1" t="s">
        <v>324</v>
      </c>
      <c r="K335" s="1" t="s">
        <v>366</v>
      </c>
      <c r="L335" s="1" t="s">
        <v>367</v>
      </c>
      <c r="M335" s="1"/>
      <c r="N335" s="1"/>
      <c r="O335">
        <f t="shared" si="12"/>
        <v>2.6816129684448243E-6</v>
      </c>
      <c r="P335">
        <f>MIN($O$2:O335)</f>
        <v>2.6816129684448243E-6</v>
      </c>
      <c r="Q335">
        <f>A335-A315</f>
        <v>2.3400000000001455</v>
      </c>
      <c r="R335" s="12">
        <f t="shared" si="11"/>
        <v>-0.11564221143124764</v>
      </c>
    </row>
    <row r="336" spans="1:18" ht="22.5" customHeight="1" x14ac:dyDescent="0.25">
      <c r="A336" s="1">
        <v>2016.5</v>
      </c>
      <c r="B336" s="1">
        <v>3.0999999999999999E-3</v>
      </c>
      <c r="C336" s="1">
        <v>2016</v>
      </c>
      <c r="D336" s="4">
        <v>43668</v>
      </c>
      <c r="E336" s="1" t="s">
        <v>235</v>
      </c>
      <c r="F336" s="1"/>
      <c r="G336" s="1" t="s">
        <v>212</v>
      </c>
      <c r="H336" s="1">
        <v>16777216</v>
      </c>
      <c r="I336" s="1">
        <v>49.99</v>
      </c>
      <c r="J336" s="1" t="s">
        <v>287</v>
      </c>
      <c r="K336" s="1" t="s">
        <v>368</v>
      </c>
      <c r="L336" s="1" t="s">
        <v>340</v>
      </c>
      <c r="M336" s="1"/>
      <c r="N336" s="1"/>
      <c r="O336">
        <f t="shared" si="12"/>
        <v>2.9796361923217775E-6</v>
      </c>
      <c r="P336">
        <f>MIN($O$2:O336)</f>
        <v>2.6816129684448243E-6</v>
      </c>
      <c r="Q336">
        <f>A336-A316</f>
        <v>2.3299999999999272</v>
      </c>
      <c r="R336" s="12">
        <f t="shared" si="11"/>
        <v>-0.11610853426568291</v>
      </c>
    </row>
    <row r="337" spans="1:18" ht="22.5" customHeight="1" x14ac:dyDescent="0.25">
      <c r="A337" s="1">
        <v>2016.58</v>
      </c>
      <c r="B337" s="1">
        <v>3.5000000000000001E-3</v>
      </c>
      <c r="C337" s="1">
        <v>2016</v>
      </c>
      <c r="D337" s="4">
        <v>43699</v>
      </c>
      <c r="E337" s="1" t="s">
        <v>235</v>
      </c>
      <c r="F337" s="1"/>
      <c r="G337" s="1" t="s">
        <v>212</v>
      </c>
      <c r="H337" s="1">
        <v>16777216</v>
      </c>
      <c r="I337" s="1">
        <v>57.99</v>
      </c>
      <c r="J337" s="1" t="s">
        <v>287</v>
      </c>
      <c r="K337" s="1" t="s">
        <v>369</v>
      </c>
      <c r="L337" s="1" t="s">
        <v>340</v>
      </c>
      <c r="M337" s="1"/>
      <c r="N337" s="1"/>
      <c r="O337">
        <f t="shared" si="12"/>
        <v>3.4564733505249025E-6</v>
      </c>
      <c r="P337">
        <f>MIN($O$2:O337)</f>
        <v>2.6816129684448243E-6</v>
      </c>
      <c r="Q337">
        <f>A337-A317</f>
        <v>2.3299999999999272</v>
      </c>
      <c r="R337" s="12">
        <f t="shared" si="11"/>
        <v>-0.11610853426568291</v>
      </c>
    </row>
    <row r="338" spans="1:18" ht="22.5" customHeight="1" x14ac:dyDescent="0.25">
      <c r="A338" s="1">
        <v>2016.75</v>
      </c>
      <c r="B338" s="1">
        <v>3.5000000000000001E-3</v>
      </c>
      <c r="C338" s="1">
        <v>2016</v>
      </c>
      <c r="D338" s="4">
        <v>43753</v>
      </c>
      <c r="E338" s="1" t="s">
        <v>235</v>
      </c>
      <c r="F338" s="1"/>
      <c r="G338" s="1" t="s">
        <v>212</v>
      </c>
      <c r="H338" s="1">
        <v>33554432</v>
      </c>
      <c r="I338" s="1">
        <v>114.99</v>
      </c>
      <c r="J338" s="1" t="s">
        <v>370</v>
      </c>
      <c r="K338" s="1" t="s">
        <v>371</v>
      </c>
      <c r="L338" s="1" t="s">
        <v>372</v>
      </c>
      <c r="M338" s="1"/>
      <c r="N338" s="1"/>
      <c r="O338">
        <f t="shared" si="12"/>
        <v>3.4269690513610838E-6</v>
      </c>
      <c r="P338">
        <f>MIN($O$2:O338)</f>
        <v>2.6816129684448243E-6</v>
      </c>
      <c r="Q338">
        <f>A338-A318</f>
        <v>2.3299999999999272</v>
      </c>
      <c r="R338" s="12">
        <f t="shared" si="11"/>
        <v>-0.11610853426568291</v>
      </c>
    </row>
    <row r="339" spans="1:18" ht="22.5" customHeight="1" x14ac:dyDescent="0.25">
      <c r="A339" s="1">
        <v>2016.83</v>
      </c>
      <c r="B339" s="1">
        <v>4.1000000000000003E-3</v>
      </c>
      <c r="C339" s="1">
        <v>2016</v>
      </c>
      <c r="D339" s="4">
        <v>43784</v>
      </c>
      <c r="E339" s="1" t="s">
        <v>235</v>
      </c>
      <c r="F339" s="1"/>
      <c r="G339" s="1" t="s">
        <v>212</v>
      </c>
      <c r="H339" s="1">
        <v>16777216</v>
      </c>
      <c r="I339" s="1">
        <v>67.989999999999995</v>
      </c>
      <c r="J339" s="1" t="s">
        <v>373</v>
      </c>
      <c r="K339" s="1" t="s">
        <v>374</v>
      </c>
      <c r="L339" s="1" t="s">
        <v>375</v>
      </c>
      <c r="M339" s="1"/>
      <c r="N339" s="1"/>
      <c r="O339">
        <f t="shared" si="12"/>
        <v>4.0525197982788083E-6</v>
      </c>
      <c r="P339">
        <f>MIN($O$2:O339)</f>
        <v>2.6816129684448243E-6</v>
      </c>
      <c r="Q339">
        <f>A339-A319</f>
        <v>2.25</v>
      </c>
      <c r="R339" s="12">
        <f t="shared" si="11"/>
        <v>-0.11997881895490847</v>
      </c>
    </row>
    <row r="340" spans="1:18" ht="22.5" customHeight="1" x14ac:dyDescent="0.25">
      <c r="A340" s="1">
        <v>2016.92</v>
      </c>
      <c r="B340" s="1">
        <v>4.5999999999999999E-3</v>
      </c>
      <c r="C340" s="1">
        <v>2016</v>
      </c>
      <c r="D340" s="4">
        <v>43820</v>
      </c>
      <c r="E340" s="1" t="s">
        <v>235</v>
      </c>
      <c r="F340" s="1"/>
      <c r="G340" s="1" t="s">
        <v>212</v>
      </c>
      <c r="H340" s="1">
        <v>16777216</v>
      </c>
      <c r="I340" s="1">
        <v>74.989999999999995</v>
      </c>
      <c r="J340" s="1" t="s">
        <v>376</v>
      </c>
      <c r="K340" s="1" t="s">
        <v>377</v>
      </c>
      <c r="L340" s="1" t="s">
        <v>356</v>
      </c>
      <c r="M340" s="1"/>
      <c r="N340" s="1"/>
      <c r="O340">
        <f t="shared" si="12"/>
        <v>4.4697523117065427E-6</v>
      </c>
      <c r="P340">
        <f>MIN($O$2:O340)</f>
        <v>2.6816129684448243E-6</v>
      </c>
      <c r="Q340">
        <f>A340-A320</f>
        <v>2.25</v>
      </c>
      <c r="R340" s="12">
        <f t="shared" si="11"/>
        <v>-0.11997881895490847</v>
      </c>
    </row>
    <row r="341" spans="1:18" ht="22.5" customHeight="1" x14ac:dyDescent="0.25">
      <c r="A341" s="1">
        <v>2017</v>
      </c>
      <c r="B341" s="1">
        <v>4.8999999999999998E-3</v>
      </c>
      <c r="C341" s="1">
        <v>2017</v>
      </c>
      <c r="D341" s="4">
        <v>43480</v>
      </c>
      <c r="E341" s="1" t="s">
        <v>235</v>
      </c>
      <c r="F341" s="1"/>
      <c r="G341" s="1" t="s">
        <v>212</v>
      </c>
      <c r="H341" s="1">
        <v>16777216</v>
      </c>
      <c r="I341" s="1">
        <v>79.989999999999995</v>
      </c>
      <c r="J341" s="1" t="s">
        <v>378</v>
      </c>
      <c r="K341" s="1" t="s">
        <v>379</v>
      </c>
      <c r="L341" s="1" t="s">
        <v>340</v>
      </c>
      <c r="M341" s="1"/>
      <c r="N341" s="1"/>
      <c r="O341">
        <f t="shared" si="12"/>
        <v>4.7677755355834958E-6</v>
      </c>
      <c r="P341">
        <f>MIN($O$2:O341)</f>
        <v>2.6816129684448243E-6</v>
      </c>
      <c r="Q341">
        <f>A341-A321</f>
        <v>2.1700000000000728</v>
      </c>
      <c r="R341" s="12">
        <f t="shared" si="11"/>
        <v>-0.12411560515910858</v>
      </c>
    </row>
    <row r="342" spans="1:18" ht="22.5" customHeight="1" x14ac:dyDescent="0.25">
      <c r="A342" s="1">
        <v>2017.17</v>
      </c>
      <c r="B342" s="1">
        <v>5.4999999999999997E-3</v>
      </c>
      <c r="C342" s="1">
        <v>2017</v>
      </c>
      <c r="D342" s="4">
        <v>43536</v>
      </c>
      <c r="E342" s="1" t="s">
        <v>235</v>
      </c>
      <c r="F342" s="1"/>
      <c r="G342" s="1" t="s">
        <v>212</v>
      </c>
      <c r="H342" s="1">
        <v>16777216</v>
      </c>
      <c r="I342" s="1">
        <v>89.99</v>
      </c>
      <c r="J342" s="1" t="s">
        <v>380</v>
      </c>
      <c r="K342" s="1" t="s">
        <v>381</v>
      </c>
      <c r="L342" s="1" t="s">
        <v>382</v>
      </c>
      <c r="M342" s="1"/>
      <c r="N342" s="1"/>
      <c r="O342">
        <f t="shared" si="12"/>
        <v>5.363821983337402E-6</v>
      </c>
      <c r="P342">
        <f>MIN($O$2:O342)</f>
        <v>2.6816129684448243E-6</v>
      </c>
      <c r="Q342">
        <f>A342-A322</f>
        <v>2.1700000000000728</v>
      </c>
      <c r="R342" s="12">
        <f t="shared" si="11"/>
        <v>-0.12411560515910858</v>
      </c>
    </row>
    <row r="343" spans="1:18" ht="22.5" customHeight="1" x14ac:dyDescent="0.25">
      <c r="A343" s="1">
        <v>2017.33</v>
      </c>
      <c r="B343" s="1">
        <v>5.7000000000000002E-3</v>
      </c>
      <c r="C343" s="1">
        <v>2017</v>
      </c>
      <c r="D343" s="4">
        <v>43590</v>
      </c>
      <c r="E343" s="1" t="s">
        <v>235</v>
      </c>
      <c r="F343" s="1"/>
      <c r="G343" s="1" t="s">
        <v>212</v>
      </c>
      <c r="H343" s="1">
        <v>33554432</v>
      </c>
      <c r="I343" s="1">
        <v>79.989999999999995</v>
      </c>
      <c r="J343" s="1" t="s">
        <v>373</v>
      </c>
      <c r="K343" s="1" t="s">
        <v>383</v>
      </c>
      <c r="L343" s="1" t="s">
        <v>384</v>
      </c>
      <c r="M343" s="1"/>
      <c r="N343" s="1"/>
      <c r="O343">
        <f t="shared" si="12"/>
        <v>2.3838877677917479E-6</v>
      </c>
      <c r="P343">
        <f>MIN($O$2:O343)</f>
        <v>2.3838877677917479E-6</v>
      </c>
      <c r="Q343">
        <f>A343-A323</f>
        <v>2.25</v>
      </c>
      <c r="R343" s="12">
        <f t="shared" si="11"/>
        <v>-0.16482508823277509</v>
      </c>
    </row>
    <row r="344" spans="1:18" ht="22.5" customHeight="1" x14ac:dyDescent="0.25">
      <c r="A344" s="1">
        <v>2017.42</v>
      </c>
      <c r="B344" s="1">
        <v>5.4999999999999997E-3</v>
      </c>
      <c r="C344" s="1">
        <v>2017</v>
      </c>
      <c r="D344" s="4">
        <v>43638</v>
      </c>
      <c r="E344" s="1" t="s">
        <v>235</v>
      </c>
      <c r="F344" s="1"/>
      <c r="G344" s="1" t="s">
        <v>212</v>
      </c>
      <c r="H344" s="1">
        <v>16777216</v>
      </c>
      <c r="I344" s="1">
        <v>89.99</v>
      </c>
      <c r="J344" s="1" t="s">
        <v>287</v>
      </c>
      <c r="K344" s="1" t="s">
        <v>385</v>
      </c>
      <c r="L344" s="1" t="s">
        <v>356</v>
      </c>
      <c r="M344" s="1"/>
      <c r="N344" s="1"/>
      <c r="O344">
        <f t="shared" si="12"/>
        <v>5.363821983337402E-6</v>
      </c>
      <c r="P344">
        <f>MIN($O$2:O344)</f>
        <v>2.3838877677917479E-6</v>
      </c>
      <c r="Q344">
        <f>A344-A324</f>
        <v>2.1700000000000728</v>
      </c>
      <c r="R344" s="12">
        <f t="shared" si="11"/>
        <v>-0.17035240449614231</v>
      </c>
    </row>
    <row r="345" spans="1:18" ht="22.5" customHeight="1" x14ac:dyDescent="0.25">
      <c r="A345" s="1">
        <v>2017.5</v>
      </c>
      <c r="B345" s="1">
        <v>5.8999999999999999E-3</v>
      </c>
      <c r="C345" s="1">
        <v>2017</v>
      </c>
      <c r="D345" s="4">
        <v>43668</v>
      </c>
      <c r="E345" s="1" t="s">
        <v>235</v>
      </c>
      <c r="F345" s="1"/>
      <c r="G345" s="1" t="s">
        <v>212</v>
      </c>
      <c r="H345" s="1">
        <v>16777216</v>
      </c>
      <c r="I345" s="1">
        <v>95.99</v>
      </c>
      <c r="J345" s="1" t="s">
        <v>287</v>
      </c>
      <c r="K345" s="1" t="s">
        <v>386</v>
      </c>
      <c r="L345" s="1" t="s">
        <v>387</v>
      </c>
      <c r="M345" s="1"/>
      <c r="N345" s="1"/>
      <c r="O345">
        <f t="shared" si="12"/>
        <v>5.7214498519897458E-6</v>
      </c>
      <c r="P345">
        <f>MIN($O$2:O345)</f>
        <v>2.3838877677917479E-6</v>
      </c>
      <c r="Q345">
        <f>A345-A325</f>
        <v>2.1700000000000728</v>
      </c>
      <c r="R345" s="12">
        <f t="shared" si="11"/>
        <v>-0.17035240449614231</v>
      </c>
    </row>
    <row r="346" spans="1:18" ht="22.5" customHeight="1" x14ac:dyDescent="0.25">
      <c r="A346" s="1">
        <v>2017.67</v>
      </c>
      <c r="B346" s="1">
        <v>6.1000000000000004E-3</v>
      </c>
      <c r="C346" s="1">
        <v>2017</v>
      </c>
      <c r="D346" s="4">
        <v>43727</v>
      </c>
      <c r="E346" s="1" t="s">
        <v>235</v>
      </c>
      <c r="F346" s="1"/>
      <c r="G346" s="1" t="s">
        <v>212</v>
      </c>
      <c r="H346" s="1">
        <v>8388608</v>
      </c>
      <c r="I346" s="1">
        <v>79.989999999999995</v>
      </c>
      <c r="J346" s="1" t="s">
        <v>287</v>
      </c>
      <c r="K346" s="1" t="s">
        <v>348</v>
      </c>
      <c r="L346" s="1" t="s">
        <v>340</v>
      </c>
      <c r="M346" s="1"/>
      <c r="N346" s="1"/>
      <c r="O346">
        <f t="shared" si="12"/>
        <v>9.5355510711669916E-6</v>
      </c>
      <c r="P346">
        <f>MIN($O$2:O346)</f>
        <v>2.3838877677917479E-6</v>
      </c>
      <c r="Q346">
        <f>A346-A326</f>
        <v>2.1700000000000728</v>
      </c>
      <c r="R346" s="12">
        <f t="shared" si="11"/>
        <v>-0.17035240449614231</v>
      </c>
    </row>
    <row r="347" spans="1:18" ht="22.5" customHeight="1" x14ac:dyDescent="0.25">
      <c r="A347" s="1">
        <v>2017.75</v>
      </c>
      <c r="B347" s="1">
        <v>6.7000000000000002E-3</v>
      </c>
      <c r="C347" s="1">
        <v>2017</v>
      </c>
      <c r="D347" s="4">
        <v>43765</v>
      </c>
      <c r="E347" s="1" t="s">
        <v>235</v>
      </c>
      <c r="F347" s="1"/>
      <c r="G347" s="1" t="s">
        <v>212</v>
      </c>
      <c r="H347" s="1">
        <v>16777216</v>
      </c>
      <c r="I347" s="1">
        <v>109.99</v>
      </c>
      <c r="J347" s="1"/>
      <c r="K347" s="1" t="s">
        <v>388</v>
      </c>
      <c r="L347" s="1" t="s">
        <v>365</v>
      </c>
      <c r="M347" s="1"/>
      <c r="N347" s="1"/>
      <c r="O347">
        <f t="shared" si="12"/>
        <v>6.5559148788452145E-6</v>
      </c>
      <c r="P347">
        <f>MIN($O$2:O347)</f>
        <v>2.3838877677917479E-6</v>
      </c>
      <c r="Q347">
        <f>A347-A327</f>
        <v>2.1700000000000728</v>
      </c>
      <c r="R347" s="12">
        <f t="shared" si="11"/>
        <v>-0.17035240449614231</v>
      </c>
    </row>
    <row r="348" spans="1:18" ht="22.5" customHeight="1" x14ac:dyDescent="0.25">
      <c r="A348" s="1">
        <v>2017.92</v>
      </c>
      <c r="B348" s="1">
        <v>7.1000000000000004E-3</v>
      </c>
      <c r="C348" s="1">
        <v>2017</v>
      </c>
      <c r="D348" s="4">
        <v>43811</v>
      </c>
      <c r="E348" s="1" t="s">
        <v>235</v>
      </c>
      <c r="F348" s="1"/>
      <c r="G348" s="1" t="s">
        <v>212</v>
      </c>
      <c r="H348" s="1">
        <v>16777216</v>
      </c>
      <c r="I348" s="1">
        <v>115.99</v>
      </c>
      <c r="J348" s="1"/>
      <c r="K348" s="1" t="s">
        <v>389</v>
      </c>
      <c r="L348" s="1" t="s">
        <v>330</v>
      </c>
      <c r="M348" s="1"/>
      <c r="N348" s="1"/>
      <c r="O348">
        <f t="shared" si="12"/>
        <v>6.9135427474975583E-6</v>
      </c>
      <c r="P348">
        <f>MIN($O$2:O348)</f>
        <v>2.3838877677917479E-6</v>
      </c>
      <c r="Q348">
        <f>A348-A328</f>
        <v>2.25</v>
      </c>
      <c r="R348" s="12">
        <f t="shared" si="11"/>
        <v>-0.16482508823277509</v>
      </c>
    </row>
    <row r="349" spans="1:18" ht="22.5" customHeight="1" x14ac:dyDescent="0.25">
      <c r="A349" s="1">
        <v>2018.08</v>
      </c>
      <c r="B349" s="1">
        <v>6.7000000000000002E-3</v>
      </c>
      <c r="C349" s="1">
        <v>2018</v>
      </c>
      <c r="D349" s="4">
        <v>43510</v>
      </c>
      <c r="E349" s="1" t="s">
        <v>235</v>
      </c>
      <c r="F349" s="1"/>
      <c r="G349" s="1" t="s">
        <v>212</v>
      </c>
      <c r="H349" s="1">
        <v>16777216</v>
      </c>
      <c r="I349" s="1">
        <v>108.99</v>
      </c>
      <c r="J349" s="1"/>
      <c r="K349" s="1" t="s">
        <v>390</v>
      </c>
      <c r="L349" s="1" t="s">
        <v>330</v>
      </c>
      <c r="M349" s="1"/>
      <c r="N349" s="1"/>
      <c r="O349">
        <f t="shared" si="12"/>
        <v>6.4963102340698239E-6</v>
      </c>
      <c r="P349">
        <f>MIN($O$2:O349)</f>
        <v>2.3838877677917479E-6</v>
      </c>
      <c r="Q349">
        <f>A349-A329</f>
        <v>2.3299999999999272</v>
      </c>
      <c r="R349" s="12">
        <f t="shared" si="11"/>
        <v>-0.15964421711169008</v>
      </c>
    </row>
    <row r="350" spans="1:18" ht="22.5" customHeight="1" x14ac:dyDescent="0.25">
      <c r="A350" s="1">
        <v>2018.17</v>
      </c>
      <c r="B350" s="1">
        <v>7.0000000000000001E-3</v>
      </c>
      <c r="C350" s="1">
        <v>2018</v>
      </c>
      <c r="D350" s="4">
        <v>43547</v>
      </c>
      <c r="E350" s="1" t="s">
        <v>235</v>
      </c>
      <c r="F350" s="1"/>
      <c r="G350" s="1" t="s">
        <v>212</v>
      </c>
      <c r="H350" s="1">
        <v>16777216</v>
      </c>
      <c r="I350" s="1">
        <v>113.99</v>
      </c>
      <c r="J350" s="1"/>
      <c r="K350" s="1" t="s">
        <v>391</v>
      </c>
      <c r="L350" s="1" t="s">
        <v>356</v>
      </c>
      <c r="M350" s="1"/>
      <c r="N350" s="1"/>
      <c r="O350">
        <f t="shared" si="12"/>
        <v>6.794333457946777E-6</v>
      </c>
      <c r="P350">
        <f>MIN($O$2:O350)</f>
        <v>2.3838877677917479E-6</v>
      </c>
      <c r="Q350">
        <f>A350-A330</f>
        <v>2.3400000000001455</v>
      </c>
      <c r="R350" s="12">
        <f t="shared" ref="R350:R361" si="13">POWER(P350/P330, 1/(A350-A330))-1</f>
        <v>-0.15901935662805944</v>
      </c>
    </row>
    <row r="351" spans="1:18" ht="22.5" customHeight="1" x14ac:dyDescent="0.25">
      <c r="A351" s="1">
        <v>2018.33</v>
      </c>
      <c r="B351" s="1">
        <v>6.7999999999999996E-3</v>
      </c>
      <c r="C351" s="1">
        <v>2018</v>
      </c>
      <c r="D351" s="4">
        <v>43596</v>
      </c>
      <c r="E351" s="1" t="s">
        <v>235</v>
      </c>
      <c r="F351" s="1"/>
      <c r="G351" s="1" t="s">
        <v>212</v>
      </c>
      <c r="H351" s="1">
        <v>16777216</v>
      </c>
      <c r="I351" s="1">
        <v>111.98</v>
      </c>
      <c r="J351" s="1"/>
      <c r="K351" s="1" t="s">
        <v>392</v>
      </c>
      <c r="L351" s="1" t="s">
        <v>356</v>
      </c>
      <c r="M351" s="1"/>
      <c r="N351" s="1"/>
      <c r="O351">
        <f t="shared" si="12"/>
        <v>6.6745281219482424E-6</v>
      </c>
      <c r="P351">
        <f>MIN($O$2:O351)</f>
        <v>2.3838877677917479E-6</v>
      </c>
      <c r="Q351">
        <f>A351-A331</f>
        <v>2.4099999999998545</v>
      </c>
      <c r="R351" s="12">
        <f t="shared" si="13"/>
        <v>-0.15477829923285824</v>
      </c>
    </row>
    <row r="352" spans="1:18" ht="22.5" customHeight="1" x14ac:dyDescent="0.25">
      <c r="A352" s="1">
        <v>2018.42</v>
      </c>
      <c r="B352" s="1">
        <v>6.4000000000000003E-3</v>
      </c>
      <c r="C352" s="1">
        <v>2018</v>
      </c>
      <c r="D352" s="4">
        <v>43635</v>
      </c>
      <c r="E352" s="1" t="s">
        <v>235</v>
      </c>
      <c r="F352" s="1"/>
      <c r="G352" s="1" t="s">
        <v>212</v>
      </c>
      <c r="H352" s="1">
        <v>16777216</v>
      </c>
      <c r="I352" s="1">
        <v>104.99</v>
      </c>
      <c r="J352" s="1" t="s">
        <v>335</v>
      </c>
      <c r="K352" s="1" t="s">
        <v>393</v>
      </c>
      <c r="L352" s="1" t="s">
        <v>387</v>
      </c>
      <c r="M352" s="1"/>
      <c r="N352" s="1"/>
      <c r="O352">
        <f t="shared" si="12"/>
        <v>6.2578916549682614E-6</v>
      </c>
      <c r="P352">
        <f>MIN($O$2:O352)</f>
        <v>2.3838877677917479E-6</v>
      </c>
      <c r="Q352">
        <f>A352-A332</f>
        <v>2.3400000000001455</v>
      </c>
      <c r="R352" s="12">
        <f t="shared" si="13"/>
        <v>-0.15301656497962579</v>
      </c>
    </row>
    <row r="353" spans="1:18" ht="22.5" customHeight="1" x14ac:dyDescent="0.25">
      <c r="A353" s="1">
        <v>2018.5</v>
      </c>
      <c r="B353" s="1">
        <v>6.7999999999999996E-3</v>
      </c>
      <c r="C353" s="1">
        <v>2018</v>
      </c>
      <c r="D353" s="4">
        <v>43654</v>
      </c>
      <c r="E353" s="1" t="s">
        <v>235</v>
      </c>
      <c r="F353" s="1"/>
      <c r="G353" s="1" t="s">
        <v>212</v>
      </c>
      <c r="H353" s="1">
        <v>16777216</v>
      </c>
      <c r="I353" s="1">
        <v>110.99</v>
      </c>
      <c r="J353" s="1" t="s">
        <v>287</v>
      </c>
      <c r="K353" s="1" t="s">
        <v>394</v>
      </c>
      <c r="L353" s="1" t="s">
        <v>340</v>
      </c>
      <c r="M353" s="1"/>
      <c r="N353" s="1"/>
      <c r="O353">
        <f t="shared" si="12"/>
        <v>6.6155195236206052E-6</v>
      </c>
      <c r="P353">
        <f>MIN($O$2:O353)</f>
        <v>2.3838877677917479E-6</v>
      </c>
      <c r="Q353">
        <f>A353-A333</f>
        <v>2.25</v>
      </c>
      <c r="R353" s="12">
        <f t="shared" si="13"/>
        <v>-9.4385511561985935E-2</v>
      </c>
    </row>
    <row r="354" spans="1:18" ht="22.5" customHeight="1" x14ac:dyDescent="0.25">
      <c r="A354" s="1">
        <v>2018.58</v>
      </c>
      <c r="B354" s="1">
        <v>6.1999999999999998E-3</v>
      </c>
      <c r="C354" s="1">
        <v>2018</v>
      </c>
      <c r="D354" s="4">
        <v>43701</v>
      </c>
      <c r="E354" s="1" t="s">
        <v>235</v>
      </c>
      <c r="F354" s="1"/>
      <c r="G354" s="1" t="s">
        <v>212</v>
      </c>
      <c r="H354" s="1">
        <v>16777216</v>
      </c>
      <c r="I354" s="1">
        <v>100.98</v>
      </c>
      <c r="J354" s="1"/>
      <c r="K354" s="1" t="s">
        <v>395</v>
      </c>
      <c r="L354" s="1" t="s">
        <v>356</v>
      </c>
      <c r="M354" s="1"/>
      <c r="N354" s="1"/>
      <c r="O354">
        <f t="shared" si="12"/>
        <v>6.0188770294189455E-6</v>
      </c>
      <c r="P354">
        <f>MIN($O$2:O354)</f>
        <v>2.3838877677917479E-6</v>
      </c>
      <c r="Q354">
        <f>A354-A334</f>
        <v>2.25</v>
      </c>
      <c r="R354" s="12">
        <f t="shared" si="13"/>
        <v>-8.6215742477980695E-2</v>
      </c>
    </row>
    <row r="355" spans="1:18" ht="22.5" customHeight="1" x14ac:dyDescent="0.25">
      <c r="A355" s="1">
        <v>2018.67</v>
      </c>
      <c r="B355" s="1">
        <v>5.4999999999999997E-3</v>
      </c>
      <c r="C355" s="1">
        <v>2018</v>
      </c>
      <c r="D355" s="4">
        <v>43728</v>
      </c>
      <c r="E355" s="1" t="s">
        <v>235</v>
      </c>
      <c r="F355" s="1"/>
      <c r="G355" s="1" t="s">
        <v>212</v>
      </c>
      <c r="H355" s="1">
        <v>16777216</v>
      </c>
      <c r="I355" s="1">
        <v>89.99</v>
      </c>
      <c r="J355" s="1" t="s">
        <v>335</v>
      </c>
      <c r="K355" s="1" t="s">
        <v>385</v>
      </c>
      <c r="L355" s="1" t="s">
        <v>262</v>
      </c>
      <c r="M355" s="1"/>
      <c r="N355" s="1"/>
      <c r="O355">
        <f t="shared" si="12"/>
        <v>5.363821983337402E-6</v>
      </c>
      <c r="P355">
        <f>MIN($O$2:O355)</f>
        <v>2.3838877677917479E-6</v>
      </c>
      <c r="Q355">
        <f>A355-A335</f>
        <v>2.25</v>
      </c>
      <c r="R355" s="12">
        <f t="shared" si="13"/>
        <v>-5.096044304820968E-2</v>
      </c>
    </row>
    <row r="356" spans="1:18" ht="22.5" customHeight="1" x14ac:dyDescent="0.25">
      <c r="A356" s="1">
        <v>2018.83</v>
      </c>
      <c r="B356" s="1">
        <v>5.1000000000000004E-3</v>
      </c>
      <c r="C356" s="1">
        <v>2018</v>
      </c>
      <c r="D356" s="4">
        <v>43780</v>
      </c>
      <c r="E356" s="1" t="s">
        <v>235</v>
      </c>
      <c r="F356" s="1"/>
      <c r="G356" s="1" t="s">
        <v>212</v>
      </c>
      <c r="H356" s="1">
        <v>16777216</v>
      </c>
      <c r="I356" s="1">
        <v>82.99</v>
      </c>
      <c r="J356" s="1" t="s">
        <v>335</v>
      </c>
      <c r="K356" s="1" t="s">
        <v>396</v>
      </c>
      <c r="L356" s="1" t="s">
        <v>362</v>
      </c>
      <c r="M356" s="1"/>
      <c r="N356" s="1"/>
      <c r="O356">
        <f t="shared" si="12"/>
        <v>4.9465894699096677E-6</v>
      </c>
      <c r="P356">
        <f>MIN($O$2:O356)</f>
        <v>2.3838877677917479E-6</v>
      </c>
      <c r="Q356">
        <f>A356-A336</f>
        <v>2.3299999999999272</v>
      </c>
      <c r="R356" s="12">
        <f t="shared" si="13"/>
        <v>-4.9254557300017265E-2</v>
      </c>
    </row>
    <row r="357" spans="1:18" ht="22.5" customHeight="1" x14ac:dyDescent="0.25">
      <c r="A357" s="1">
        <v>2018.92</v>
      </c>
      <c r="B357" s="1">
        <v>4.5999999999999999E-3</v>
      </c>
      <c r="C357" s="1">
        <v>2018</v>
      </c>
      <c r="D357" s="4">
        <v>43815</v>
      </c>
      <c r="E357" s="1" t="s">
        <v>235</v>
      </c>
      <c r="F357" s="1"/>
      <c r="G357" s="1" t="s">
        <v>212</v>
      </c>
      <c r="H357" s="1">
        <v>16777216</v>
      </c>
      <c r="I357" s="1">
        <v>110.99</v>
      </c>
      <c r="J357" s="1"/>
      <c r="K357" s="1" t="s">
        <v>397</v>
      </c>
      <c r="L357" s="1" t="s">
        <v>398</v>
      </c>
      <c r="M357" s="1"/>
      <c r="N357" s="1"/>
      <c r="O357">
        <f t="shared" si="12"/>
        <v>6.6155195236206052E-6</v>
      </c>
      <c r="P357">
        <f>MIN($O$2:O357)</f>
        <v>2.3838877677917479E-6</v>
      </c>
      <c r="Q357">
        <f>A357-A337</f>
        <v>2.3400000000001455</v>
      </c>
      <c r="R357" s="12">
        <f t="shared" si="13"/>
        <v>-4.9049316642547414E-2</v>
      </c>
    </row>
    <row r="358" spans="1:18" ht="22.5" customHeight="1" x14ac:dyDescent="0.25">
      <c r="A358" s="1">
        <v>2019</v>
      </c>
      <c r="B358" s="1">
        <v>4.3E-3</v>
      </c>
      <c r="C358" s="1">
        <v>2019</v>
      </c>
      <c r="D358" s="4">
        <v>43482</v>
      </c>
      <c r="E358" s="1" t="s">
        <v>235</v>
      </c>
      <c r="F358" s="1"/>
      <c r="G358" s="1" t="s">
        <v>212</v>
      </c>
      <c r="H358" s="1">
        <v>16777216</v>
      </c>
      <c r="I358" s="1">
        <v>69.989999999999995</v>
      </c>
      <c r="J358" s="1" t="s">
        <v>335</v>
      </c>
      <c r="K358" s="1" t="s">
        <v>399</v>
      </c>
      <c r="L358" s="1" t="s">
        <v>362</v>
      </c>
      <c r="M358" s="1"/>
      <c r="N358" s="1"/>
      <c r="O358">
        <f t="shared" si="12"/>
        <v>4.1717290878295895E-6</v>
      </c>
      <c r="P358">
        <f>MIN($O$2:O358)</f>
        <v>2.3838877677917479E-6</v>
      </c>
      <c r="Q358">
        <f>A358-A338</f>
        <v>2.25</v>
      </c>
      <c r="R358" s="12">
        <f t="shared" si="13"/>
        <v>-5.096044304820968E-2</v>
      </c>
    </row>
    <row r="359" spans="1:18" ht="22.5" customHeight="1" x14ac:dyDescent="0.25">
      <c r="A359" s="1">
        <v>2019.08</v>
      </c>
      <c r="B359" s="1">
        <v>4.3E-3</v>
      </c>
      <c r="C359" s="1">
        <v>2019</v>
      </c>
      <c r="D359" s="4">
        <v>43507</v>
      </c>
      <c r="E359" s="1" t="s">
        <v>235</v>
      </c>
      <c r="F359" s="1"/>
      <c r="G359" s="1" t="s">
        <v>212</v>
      </c>
      <c r="H359" s="1">
        <v>16777216</v>
      </c>
      <c r="I359" s="1">
        <v>69.989999999999995</v>
      </c>
      <c r="J359" s="1" t="s">
        <v>335</v>
      </c>
      <c r="K359" s="1" t="s">
        <v>399</v>
      </c>
      <c r="L359" s="1" t="s">
        <v>362</v>
      </c>
      <c r="M359" s="1"/>
      <c r="N359" s="1"/>
      <c r="O359">
        <f t="shared" si="12"/>
        <v>4.1717290878295895E-6</v>
      </c>
      <c r="P359">
        <f>MIN($O$2:O359)</f>
        <v>2.3838877677917479E-6</v>
      </c>
      <c r="Q359">
        <f>A359-A339</f>
        <v>2.25</v>
      </c>
      <c r="R359" s="12">
        <f t="shared" si="13"/>
        <v>-5.096044304820968E-2</v>
      </c>
    </row>
    <row r="360" spans="1:18" ht="22.5" customHeight="1" x14ac:dyDescent="0.25">
      <c r="A360" s="1">
        <v>2019.17</v>
      </c>
      <c r="B360" s="1">
        <v>4.1999999999999997E-3</v>
      </c>
      <c r="C360" s="1">
        <v>2019</v>
      </c>
      <c r="D360" s="4">
        <v>43535</v>
      </c>
      <c r="E360" s="1" t="s">
        <v>235</v>
      </c>
      <c r="F360" s="1"/>
      <c r="G360" s="1" t="s">
        <v>212</v>
      </c>
      <c r="H360" s="1">
        <v>16777216</v>
      </c>
      <c r="I360" s="1">
        <v>68.989999999999995</v>
      </c>
      <c r="J360" s="1" t="s">
        <v>335</v>
      </c>
      <c r="K360" s="1" t="s">
        <v>400</v>
      </c>
      <c r="L360" s="1" t="s">
        <v>362</v>
      </c>
      <c r="M360" s="1"/>
      <c r="N360" s="1"/>
      <c r="O360">
        <f t="shared" si="12"/>
        <v>4.1121244430541989E-6</v>
      </c>
      <c r="P360">
        <f>MIN($O$2:O360)</f>
        <v>2.3838877677917479E-6</v>
      </c>
      <c r="Q360">
        <f>A360-A340</f>
        <v>2.25</v>
      </c>
      <c r="R360" s="12">
        <f t="shared" si="13"/>
        <v>-5.096044304820968E-2</v>
      </c>
    </row>
    <row r="361" spans="1:18" ht="22.5" customHeight="1" x14ac:dyDescent="0.25">
      <c r="A361" s="1">
        <v>2019.25</v>
      </c>
      <c r="B361" s="1">
        <v>3.7000000000000002E-3</v>
      </c>
      <c r="C361" s="1">
        <v>2019</v>
      </c>
      <c r="D361" s="4">
        <v>43576</v>
      </c>
      <c r="E361" s="1" t="s">
        <v>235</v>
      </c>
      <c r="F361" s="1"/>
      <c r="G361" s="1" t="s">
        <v>212</v>
      </c>
      <c r="H361" s="1">
        <v>16777216</v>
      </c>
      <c r="I361" s="1">
        <v>60.98</v>
      </c>
      <c r="J361" s="1" t="s">
        <v>335</v>
      </c>
      <c r="K361" s="1" t="s">
        <v>401</v>
      </c>
      <c r="L361" s="1" t="s">
        <v>402</v>
      </c>
      <c r="M361" s="10"/>
      <c r="N361" s="11"/>
      <c r="O361">
        <f t="shared" si="12"/>
        <v>3.6346912384033201E-6</v>
      </c>
      <c r="P361">
        <f>MIN($O$2:O361)</f>
        <v>2.3838877677917479E-6</v>
      </c>
      <c r="Q361">
        <f>A361-A341</f>
        <v>2.25</v>
      </c>
      <c r="R361" s="12">
        <f t="shared" si="13"/>
        <v>-5.096044304820968E-2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2019-05-26T03:38:10Z</dcterms:created>
  <dcterms:modified xsi:type="dcterms:W3CDTF">2019-05-26T03:57:46Z</dcterms:modified>
</cp:coreProperties>
</file>