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3" i="1" l="1"/>
  <c r="C196" i="1"/>
  <c r="C179" i="1"/>
  <c r="C162" i="1"/>
  <c r="C145" i="1"/>
  <c r="C128" i="1"/>
  <c r="C111" i="1"/>
  <c r="C94" i="1"/>
  <c r="C77" i="1"/>
  <c r="C60" i="1"/>
  <c r="C43" i="1"/>
  <c r="C26" i="1"/>
  <c r="K9" i="1"/>
  <c r="K10" i="1"/>
  <c r="K11" i="1"/>
  <c r="K12" i="1"/>
  <c r="K13" i="1"/>
  <c r="K14" i="1"/>
  <c r="K15" i="1"/>
  <c r="K16" i="1"/>
  <c r="K8" i="1"/>
  <c r="A213" i="1" l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B162" i="1" l="1"/>
  <c r="J162" i="1" s="1"/>
  <c r="D161" i="1"/>
  <c r="E161" i="1" s="1"/>
  <c r="G161" i="1" s="1"/>
  <c r="F161" i="1"/>
  <c r="H161" i="1" s="1"/>
  <c r="J161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B94" i="1"/>
  <c r="B95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J93" i="1"/>
  <c r="F93" i="1"/>
  <c r="H93" i="1" s="1"/>
  <c r="D93" i="1"/>
  <c r="E93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D25" i="1"/>
  <c r="E25" i="1" s="1"/>
  <c r="G25" i="1" s="1"/>
  <c r="F25" i="1"/>
  <c r="H25" i="1" s="1"/>
  <c r="J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J26" i="1"/>
  <c r="B163" i="1" l="1"/>
  <c r="I161" i="1"/>
  <c r="D162" i="1" s="1"/>
  <c r="E162" i="1" s="1"/>
  <c r="G162" i="1" s="1"/>
  <c r="J95" i="1"/>
  <c r="B96" i="1"/>
  <c r="I93" i="1"/>
  <c r="G93" i="1"/>
  <c r="J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J42" i="1"/>
  <c r="F42" i="1"/>
  <c r="H42" i="1" s="1"/>
  <c r="D42" i="1"/>
  <c r="E42" i="1" s="1"/>
  <c r="I42" i="1" s="1"/>
  <c r="I25" i="1"/>
  <c r="G42" i="1" l="1"/>
  <c r="F162" i="1"/>
  <c r="H162" i="1" s="1"/>
  <c r="B164" i="1"/>
  <c r="J163" i="1"/>
  <c r="F94" i="1"/>
  <c r="H94" i="1" s="1"/>
  <c r="D94" i="1"/>
  <c r="E94" i="1" s="1"/>
  <c r="G94" i="1" s="1"/>
  <c r="B97" i="1"/>
  <c r="J96" i="1"/>
  <c r="J44" i="1"/>
  <c r="J43" i="1"/>
  <c r="B60" i="1"/>
  <c r="J59" i="1"/>
  <c r="F59" i="1"/>
  <c r="H59" i="1" s="1"/>
  <c r="D59" i="1"/>
  <c r="E59" i="1" s="1"/>
  <c r="J45" i="1"/>
  <c r="J27" i="1"/>
  <c r="I162" i="1" l="1"/>
  <c r="B165" i="1"/>
  <c r="J164" i="1"/>
  <c r="J97" i="1"/>
  <c r="B98" i="1"/>
  <c r="I94" i="1"/>
  <c r="B61" i="1"/>
  <c r="J60" i="1"/>
  <c r="D43" i="1"/>
  <c r="E43" i="1" s="1"/>
  <c r="F43" i="1"/>
  <c r="H43" i="1" s="1"/>
  <c r="G59" i="1"/>
  <c r="I59" i="1"/>
  <c r="J46" i="1"/>
  <c r="J28" i="1"/>
  <c r="B166" i="1" l="1"/>
  <c r="J165" i="1"/>
  <c r="B99" i="1"/>
  <c r="J98" i="1"/>
  <c r="F60" i="1"/>
  <c r="H60" i="1" s="1"/>
  <c r="D60" i="1"/>
  <c r="E60" i="1" s="1"/>
  <c r="G43" i="1"/>
  <c r="I43" i="1"/>
  <c r="K43" i="1" s="1"/>
  <c r="C44" i="1" s="1"/>
  <c r="D44" i="1" s="1"/>
  <c r="E44" i="1" s="1"/>
  <c r="B62" i="1"/>
  <c r="J61" i="1"/>
  <c r="J47" i="1"/>
  <c r="J29" i="1"/>
  <c r="B167" i="1" l="1"/>
  <c r="J166" i="1"/>
  <c r="J99" i="1"/>
  <c r="B100" i="1"/>
  <c r="F44" i="1"/>
  <c r="H44" i="1" s="1"/>
  <c r="B63" i="1"/>
  <c r="J62" i="1"/>
  <c r="G60" i="1"/>
  <c r="I60" i="1"/>
  <c r="K60" i="1" s="1"/>
  <c r="G44" i="1"/>
  <c r="J48" i="1"/>
  <c r="J30" i="1"/>
  <c r="J167" i="1" l="1"/>
  <c r="B168" i="1"/>
  <c r="B101" i="1"/>
  <c r="J100" i="1"/>
  <c r="I44" i="1"/>
  <c r="K44" i="1" s="1"/>
  <c r="C45" i="1" s="1"/>
  <c r="B64" i="1"/>
  <c r="J63" i="1"/>
  <c r="J49" i="1"/>
  <c r="J31" i="1"/>
  <c r="B169" i="1" l="1"/>
  <c r="J168" i="1"/>
  <c r="J101" i="1"/>
  <c r="B102" i="1"/>
  <c r="B65" i="1"/>
  <c r="J64" i="1"/>
  <c r="D45" i="1"/>
  <c r="E45" i="1" s="1"/>
  <c r="F45" i="1"/>
  <c r="H45" i="1" s="1"/>
  <c r="J50" i="1"/>
  <c r="J32" i="1"/>
  <c r="J169" i="1" l="1"/>
  <c r="B170" i="1"/>
  <c r="B103" i="1"/>
  <c r="J102" i="1"/>
  <c r="B66" i="1"/>
  <c r="J65" i="1"/>
  <c r="G45" i="1"/>
  <c r="I45" i="1"/>
  <c r="K45" i="1" s="1"/>
  <c r="C46" i="1" s="1"/>
  <c r="J51" i="1"/>
  <c r="J33" i="1"/>
  <c r="J170" i="1" l="1"/>
  <c r="B171" i="1"/>
  <c r="B104" i="1"/>
  <c r="J103" i="1"/>
  <c r="B67" i="1"/>
  <c r="J66" i="1"/>
  <c r="D46" i="1"/>
  <c r="E46" i="1" s="1"/>
  <c r="F46" i="1"/>
  <c r="H46" i="1" s="1"/>
  <c r="J52" i="1"/>
  <c r="J34" i="1"/>
  <c r="B172" i="1" l="1"/>
  <c r="J171" i="1"/>
  <c r="B105" i="1"/>
  <c r="J104" i="1"/>
  <c r="B68" i="1"/>
  <c r="J67" i="1"/>
  <c r="G46" i="1"/>
  <c r="I46" i="1"/>
  <c r="K46" i="1" s="1"/>
  <c r="C47" i="1" s="1"/>
  <c r="F47" i="1" s="1"/>
  <c r="H47" i="1" s="1"/>
  <c r="J53" i="1"/>
  <c r="J35" i="1"/>
  <c r="B173" i="1" l="1"/>
  <c r="J172" i="1"/>
  <c r="J105" i="1"/>
  <c r="B106" i="1"/>
  <c r="B69" i="1"/>
  <c r="J68" i="1"/>
  <c r="D47" i="1"/>
  <c r="E47" i="1" s="1"/>
  <c r="G47" i="1" s="1"/>
  <c r="J54" i="1"/>
  <c r="J36" i="1"/>
  <c r="J173" i="1" l="1"/>
  <c r="B174" i="1"/>
  <c r="B107" i="1"/>
  <c r="J106" i="1"/>
  <c r="B70" i="1"/>
  <c r="J69" i="1"/>
  <c r="I47" i="1"/>
  <c r="K47" i="1" s="1"/>
  <c r="C48" i="1" s="1"/>
  <c r="J55" i="1"/>
  <c r="J37" i="1"/>
  <c r="J174" i="1" l="1"/>
  <c r="B175" i="1"/>
  <c r="J107" i="1"/>
  <c r="B108" i="1"/>
  <c r="B71" i="1"/>
  <c r="J70" i="1"/>
  <c r="D48" i="1"/>
  <c r="E48" i="1" s="1"/>
  <c r="F48" i="1"/>
  <c r="H48" i="1" s="1"/>
  <c r="J56" i="1"/>
  <c r="J38" i="1"/>
  <c r="B176" i="1" l="1"/>
  <c r="J175" i="1"/>
  <c r="J108" i="1"/>
  <c r="B109" i="1"/>
  <c r="B72" i="1"/>
  <c r="J71" i="1"/>
  <c r="I48" i="1"/>
  <c r="K48" i="1" s="1"/>
  <c r="G48" i="1"/>
  <c r="J57" i="1"/>
  <c r="J39" i="1"/>
  <c r="J176" i="1" l="1"/>
  <c r="B177" i="1"/>
  <c r="B110" i="1"/>
  <c r="J109" i="1"/>
  <c r="B73" i="1"/>
  <c r="J72" i="1"/>
  <c r="C49" i="1"/>
  <c r="J58" i="1"/>
  <c r="J40" i="1"/>
  <c r="J177" i="1" l="1"/>
  <c r="B178" i="1"/>
  <c r="B111" i="1"/>
  <c r="D110" i="1"/>
  <c r="E110" i="1" s="1"/>
  <c r="J110" i="1"/>
  <c r="F110" i="1"/>
  <c r="H110" i="1" s="1"/>
  <c r="B74" i="1"/>
  <c r="J73" i="1"/>
  <c r="F49" i="1"/>
  <c r="H49" i="1" s="1"/>
  <c r="D49" i="1"/>
  <c r="E49" i="1" s="1"/>
  <c r="J41" i="1"/>
  <c r="F178" i="1" l="1"/>
  <c r="H178" i="1" s="1"/>
  <c r="D178" i="1"/>
  <c r="E178" i="1" s="1"/>
  <c r="B179" i="1"/>
  <c r="J178" i="1"/>
  <c r="I110" i="1"/>
  <c r="G110" i="1"/>
  <c r="J111" i="1"/>
  <c r="B112" i="1"/>
  <c r="B75" i="1"/>
  <c r="J74" i="1"/>
  <c r="G49" i="1"/>
  <c r="I49" i="1"/>
  <c r="B180" i="1" l="1"/>
  <c r="J179" i="1"/>
  <c r="I178" i="1"/>
  <c r="G178" i="1"/>
  <c r="B113" i="1"/>
  <c r="J112" i="1"/>
  <c r="F111" i="1"/>
  <c r="H111" i="1" s="1"/>
  <c r="D111" i="1"/>
  <c r="E111" i="1" s="1"/>
  <c r="G111" i="1" s="1"/>
  <c r="B76" i="1"/>
  <c r="J75" i="1"/>
  <c r="K49" i="1"/>
  <c r="C50" i="1" s="1"/>
  <c r="F179" i="1" l="1"/>
  <c r="H179" i="1" s="1"/>
  <c r="D179" i="1"/>
  <c r="E179" i="1" s="1"/>
  <c r="B181" i="1"/>
  <c r="J180" i="1"/>
  <c r="I111" i="1"/>
  <c r="J113" i="1"/>
  <c r="B114" i="1"/>
  <c r="F76" i="1"/>
  <c r="H76" i="1" s="1"/>
  <c r="D76" i="1"/>
  <c r="E76" i="1" s="1"/>
  <c r="B77" i="1"/>
  <c r="J76" i="1"/>
  <c r="D50" i="1"/>
  <c r="E50" i="1" s="1"/>
  <c r="G50" i="1" s="1"/>
  <c r="F50" i="1"/>
  <c r="H50" i="1" s="1"/>
  <c r="G179" i="1" l="1"/>
  <c r="I179" i="1"/>
  <c r="B182" i="1"/>
  <c r="J181" i="1"/>
  <c r="B115" i="1"/>
  <c r="J114" i="1"/>
  <c r="B78" i="1"/>
  <c r="J77" i="1"/>
  <c r="I76" i="1"/>
  <c r="G76" i="1"/>
  <c r="I50" i="1"/>
  <c r="B183" i="1" l="1"/>
  <c r="J182" i="1"/>
  <c r="J115" i="1"/>
  <c r="B116" i="1"/>
  <c r="F77" i="1"/>
  <c r="H77" i="1" s="1"/>
  <c r="B79" i="1"/>
  <c r="J78" i="1"/>
  <c r="K50" i="1"/>
  <c r="C51" i="1" s="1"/>
  <c r="J183" i="1" l="1"/>
  <c r="B184" i="1"/>
  <c r="B117" i="1"/>
  <c r="J116" i="1"/>
  <c r="B80" i="1"/>
  <c r="J79" i="1"/>
  <c r="D77" i="1"/>
  <c r="E77" i="1" s="1"/>
  <c r="D51" i="1"/>
  <c r="E51" i="1" s="1"/>
  <c r="F51" i="1"/>
  <c r="H51" i="1" s="1"/>
  <c r="J184" i="1" l="1"/>
  <c r="B185" i="1"/>
  <c r="J117" i="1"/>
  <c r="B118" i="1"/>
  <c r="G77" i="1"/>
  <c r="I77" i="1"/>
  <c r="K77" i="1" s="1"/>
  <c r="C78" i="1" s="1"/>
  <c r="B81" i="1"/>
  <c r="J80" i="1"/>
  <c r="G51" i="1"/>
  <c r="I51" i="1"/>
  <c r="B186" i="1" l="1"/>
  <c r="J185" i="1"/>
  <c r="B119" i="1"/>
  <c r="J118" i="1"/>
  <c r="B82" i="1"/>
  <c r="J81" i="1"/>
  <c r="K51" i="1"/>
  <c r="C52" i="1" s="1"/>
  <c r="J186" i="1" l="1"/>
  <c r="B187" i="1"/>
  <c r="J119" i="1"/>
  <c r="B120" i="1"/>
  <c r="B83" i="1"/>
  <c r="J82" i="1"/>
  <c r="D52" i="1"/>
  <c r="E52" i="1" s="1"/>
  <c r="F52" i="1"/>
  <c r="H52" i="1" s="1"/>
  <c r="J187" i="1" l="1"/>
  <c r="B188" i="1"/>
  <c r="B121" i="1"/>
  <c r="J120" i="1"/>
  <c r="B84" i="1"/>
  <c r="J83" i="1"/>
  <c r="G52" i="1"/>
  <c r="I52" i="1"/>
  <c r="B189" i="1" l="1"/>
  <c r="J188" i="1"/>
  <c r="J121" i="1"/>
  <c r="B122" i="1"/>
  <c r="B85" i="1"/>
  <c r="J84" i="1"/>
  <c r="K52" i="1"/>
  <c r="C53" i="1" s="1"/>
  <c r="J189" i="1" l="1"/>
  <c r="B190" i="1"/>
  <c r="B123" i="1"/>
  <c r="J122" i="1"/>
  <c r="B86" i="1"/>
  <c r="J85" i="1"/>
  <c r="F53" i="1"/>
  <c r="H53" i="1" s="1"/>
  <c r="D53" i="1"/>
  <c r="E53" i="1" s="1"/>
  <c r="J190" i="1" l="1"/>
  <c r="B191" i="1"/>
  <c r="J123" i="1"/>
  <c r="B124" i="1"/>
  <c r="B87" i="1"/>
  <c r="J86" i="1"/>
  <c r="G53" i="1"/>
  <c r="I53" i="1"/>
  <c r="B192" i="1" l="1"/>
  <c r="J191" i="1"/>
  <c r="B125" i="1"/>
  <c r="J124" i="1"/>
  <c r="B88" i="1"/>
  <c r="J87" i="1"/>
  <c r="K53" i="1"/>
  <c r="C54" i="1" s="1"/>
  <c r="B193" i="1" l="1"/>
  <c r="J192" i="1"/>
  <c r="J125" i="1"/>
  <c r="B126" i="1"/>
  <c r="B89" i="1"/>
  <c r="J88" i="1"/>
  <c r="D54" i="1"/>
  <c r="E54" i="1" s="1"/>
  <c r="F54" i="1"/>
  <c r="H54" i="1" s="1"/>
  <c r="B194" i="1" l="1"/>
  <c r="J193" i="1"/>
  <c r="B127" i="1"/>
  <c r="J126" i="1"/>
  <c r="B90" i="1"/>
  <c r="J89" i="1"/>
  <c r="G54" i="1"/>
  <c r="I54" i="1"/>
  <c r="B195" i="1" l="1"/>
  <c r="J194" i="1"/>
  <c r="D127" i="1"/>
  <c r="E127" i="1" s="1"/>
  <c r="J127" i="1"/>
  <c r="B128" i="1"/>
  <c r="F127" i="1"/>
  <c r="H127" i="1" s="1"/>
  <c r="B91" i="1"/>
  <c r="J90" i="1"/>
  <c r="K54" i="1"/>
  <c r="C55" i="1" s="1"/>
  <c r="B196" i="1" l="1"/>
  <c r="J195" i="1"/>
  <c r="F195" i="1"/>
  <c r="H195" i="1" s="1"/>
  <c r="D195" i="1"/>
  <c r="E195" i="1" s="1"/>
  <c r="B129" i="1"/>
  <c r="J128" i="1"/>
  <c r="I127" i="1"/>
  <c r="G127" i="1"/>
  <c r="B92" i="1"/>
  <c r="J91" i="1"/>
  <c r="F55" i="1"/>
  <c r="H55" i="1" s="1"/>
  <c r="D55" i="1"/>
  <c r="E55" i="1" s="1"/>
  <c r="I195" i="1" l="1"/>
  <c r="G195" i="1"/>
  <c r="J196" i="1"/>
  <c r="B197" i="1"/>
  <c r="F128" i="1"/>
  <c r="H128" i="1" s="1"/>
  <c r="D128" i="1"/>
  <c r="E128" i="1" s="1"/>
  <c r="G128" i="1" s="1"/>
  <c r="J129" i="1"/>
  <c r="B130" i="1"/>
  <c r="J92" i="1"/>
  <c r="I55" i="1"/>
  <c r="G55" i="1"/>
  <c r="F196" i="1" l="1"/>
  <c r="H196" i="1" s="1"/>
  <c r="D196" i="1"/>
  <c r="E196" i="1" s="1"/>
  <c r="B198" i="1"/>
  <c r="J197" i="1"/>
  <c r="B131" i="1"/>
  <c r="J130" i="1"/>
  <c r="I128" i="1"/>
  <c r="K55" i="1"/>
  <c r="C56" i="1" s="1"/>
  <c r="B199" i="1" l="1"/>
  <c r="J198" i="1"/>
  <c r="G196" i="1"/>
  <c r="I196" i="1"/>
  <c r="J131" i="1"/>
  <c r="B132" i="1"/>
  <c r="D56" i="1"/>
  <c r="E56" i="1" s="1"/>
  <c r="F56" i="1"/>
  <c r="H56" i="1" s="1"/>
  <c r="B200" i="1" l="1"/>
  <c r="J199" i="1"/>
  <c r="B133" i="1"/>
  <c r="J132" i="1"/>
  <c r="G56" i="1"/>
  <c r="I56" i="1"/>
  <c r="J200" i="1" l="1"/>
  <c r="B201" i="1"/>
  <c r="J133" i="1"/>
  <c r="B134" i="1"/>
  <c r="K56" i="1"/>
  <c r="C57" i="1" s="1"/>
  <c r="J201" i="1" l="1"/>
  <c r="B202" i="1"/>
  <c r="B135" i="1"/>
  <c r="J134" i="1"/>
  <c r="D57" i="1"/>
  <c r="E57" i="1" s="1"/>
  <c r="F57" i="1"/>
  <c r="H57" i="1" s="1"/>
  <c r="B203" i="1" l="1"/>
  <c r="J202" i="1"/>
  <c r="J135" i="1"/>
  <c r="B136" i="1"/>
  <c r="I57" i="1"/>
  <c r="G57" i="1"/>
  <c r="J203" i="1" l="1"/>
  <c r="B204" i="1"/>
  <c r="B137" i="1"/>
  <c r="J136" i="1"/>
  <c r="K57" i="1"/>
  <c r="C58" i="1" s="1"/>
  <c r="B205" i="1" l="1"/>
  <c r="J204" i="1"/>
  <c r="J137" i="1"/>
  <c r="B138" i="1"/>
  <c r="D58" i="1"/>
  <c r="E58" i="1" s="1"/>
  <c r="F58" i="1"/>
  <c r="H58" i="1" s="1"/>
  <c r="J205" i="1" l="1"/>
  <c r="B206" i="1"/>
  <c r="B139" i="1"/>
  <c r="J138" i="1"/>
  <c r="G58" i="1"/>
  <c r="I58" i="1"/>
  <c r="B207" i="1" l="1"/>
  <c r="J206" i="1"/>
  <c r="J139" i="1"/>
  <c r="B140" i="1"/>
  <c r="K58" i="1"/>
  <c r="C61" i="1"/>
  <c r="J207" i="1" l="1"/>
  <c r="B208" i="1"/>
  <c r="B141" i="1"/>
  <c r="J140" i="1"/>
  <c r="F61" i="1"/>
  <c r="H61" i="1" s="1"/>
  <c r="D61" i="1"/>
  <c r="E61" i="1" s="1"/>
  <c r="B209" i="1" l="1"/>
  <c r="J208" i="1"/>
  <c r="J141" i="1"/>
  <c r="B142" i="1"/>
  <c r="I61" i="1"/>
  <c r="G61" i="1"/>
  <c r="B210" i="1" l="1"/>
  <c r="J209" i="1"/>
  <c r="B143" i="1"/>
  <c r="J142" i="1"/>
  <c r="K61" i="1"/>
  <c r="C62" i="1" s="1"/>
  <c r="B211" i="1" l="1"/>
  <c r="J210" i="1"/>
  <c r="B144" i="1"/>
  <c r="J143" i="1"/>
  <c r="F62" i="1"/>
  <c r="H62" i="1" s="1"/>
  <c r="D62" i="1"/>
  <c r="E62" i="1" s="1"/>
  <c r="G62" i="1" s="1"/>
  <c r="B212" i="1" l="1"/>
  <c r="J211" i="1"/>
  <c r="J144" i="1"/>
  <c r="F144" i="1"/>
  <c r="H144" i="1" s="1"/>
  <c r="D144" i="1"/>
  <c r="E144" i="1" s="1"/>
  <c r="B145" i="1"/>
  <c r="I62" i="1"/>
  <c r="K62" i="1" s="1"/>
  <c r="C63" i="1" s="1"/>
  <c r="J212" i="1" l="1"/>
  <c r="F212" i="1"/>
  <c r="H212" i="1" s="1"/>
  <c r="D212" i="1"/>
  <c r="E212" i="1" s="1"/>
  <c r="B213" i="1"/>
  <c r="B146" i="1"/>
  <c r="J145" i="1"/>
  <c r="I144" i="1"/>
  <c r="G144" i="1"/>
  <c r="D63" i="1"/>
  <c r="E63" i="1" s="1"/>
  <c r="G63" i="1" s="1"/>
  <c r="F63" i="1"/>
  <c r="H63" i="1" s="1"/>
  <c r="J213" i="1" l="1"/>
  <c r="B214" i="1"/>
  <c r="G212" i="1"/>
  <c r="I212" i="1"/>
  <c r="F145" i="1"/>
  <c r="H145" i="1" s="1"/>
  <c r="D145" i="1"/>
  <c r="E145" i="1" s="1"/>
  <c r="G145" i="1" s="1"/>
  <c r="J146" i="1"/>
  <c r="B147" i="1"/>
  <c r="I63" i="1"/>
  <c r="K63" i="1" s="1"/>
  <c r="C64" i="1" s="1"/>
  <c r="F213" i="1" l="1"/>
  <c r="H213" i="1" s="1"/>
  <c r="D213" i="1"/>
  <c r="E213" i="1" s="1"/>
  <c r="B215" i="1"/>
  <c r="J214" i="1"/>
  <c r="I145" i="1"/>
  <c r="B148" i="1"/>
  <c r="J147" i="1"/>
  <c r="F64" i="1"/>
  <c r="H64" i="1" s="1"/>
  <c r="D64" i="1"/>
  <c r="E64" i="1" s="1"/>
  <c r="G64" i="1" s="1"/>
  <c r="B216" i="1" l="1"/>
  <c r="J215" i="1"/>
  <c r="G213" i="1"/>
  <c r="I213" i="1"/>
  <c r="J148" i="1"/>
  <c r="B149" i="1"/>
  <c r="I64" i="1"/>
  <c r="K64" i="1" s="1"/>
  <c r="C65" i="1" s="1"/>
  <c r="B217" i="1" l="1"/>
  <c r="J216" i="1"/>
  <c r="B150" i="1"/>
  <c r="J149" i="1"/>
  <c r="F65" i="1"/>
  <c r="H65" i="1" s="1"/>
  <c r="D65" i="1"/>
  <c r="E65" i="1" s="1"/>
  <c r="G65" i="1" s="1"/>
  <c r="B218" i="1" l="1"/>
  <c r="J217" i="1"/>
  <c r="J150" i="1"/>
  <c r="B151" i="1"/>
  <c r="I65" i="1"/>
  <c r="K65" i="1" s="1"/>
  <c r="C66" i="1" s="1"/>
  <c r="B219" i="1" l="1"/>
  <c r="J218" i="1"/>
  <c r="B152" i="1"/>
  <c r="J151" i="1"/>
  <c r="F66" i="1"/>
  <c r="H66" i="1" s="1"/>
  <c r="D66" i="1"/>
  <c r="E66" i="1" s="1"/>
  <c r="G66" i="1" s="1"/>
  <c r="B220" i="1" l="1"/>
  <c r="J219" i="1"/>
  <c r="J152" i="1"/>
  <c r="B153" i="1"/>
  <c r="I66" i="1"/>
  <c r="K66" i="1" s="1"/>
  <c r="C67" i="1" s="1"/>
  <c r="J220" i="1" l="1"/>
  <c r="B221" i="1"/>
  <c r="B154" i="1"/>
  <c r="J153" i="1"/>
  <c r="D67" i="1"/>
  <c r="E67" i="1" s="1"/>
  <c r="G67" i="1" s="1"/>
  <c r="F67" i="1"/>
  <c r="H67" i="1" s="1"/>
  <c r="I67" i="1" l="1"/>
  <c r="K67" i="1" s="1"/>
  <c r="C68" i="1" s="1"/>
  <c r="B222" i="1"/>
  <c r="J221" i="1"/>
  <c r="J154" i="1"/>
  <c r="B155" i="1"/>
  <c r="B223" i="1" l="1"/>
  <c r="J222" i="1"/>
  <c r="B156" i="1"/>
  <c r="J155" i="1"/>
  <c r="D68" i="1"/>
  <c r="E68" i="1" s="1"/>
  <c r="G68" i="1" s="1"/>
  <c r="F68" i="1"/>
  <c r="H68" i="1" s="1"/>
  <c r="I68" i="1" l="1"/>
  <c r="K68" i="1" s="1"/>
  <c r="C69" i="1" s="1"/>
  <c r="J223" i="1"/>
  <c r="B224" i="1"/>
  <c r="J156" i="1"/>
  <c r="B157" i="1"/>
  <c r="J224" i="1" l="1"/>
  <c r="B225" i="1"/>
  <c r="B158" i="1"/>
  <c r="J157" i="1"/>
  <c r="D69" i="1"/>
  <c r="E69" i="1" s="1"/>
  <c r="G69" i="1" s="1"/>
  <c r="F69" i="1"/>
  <c r="H69" i="1" s="1"/>
  <c r="I69" i="1" l="1"/>
  <c r="K69" i="1" s="1"/>
  <c r="C70" i="1" s="1"/>
  <c r="B226" i="1"/>
  <c r="J225" i="1"/>
  <c r="J158" i="1"/>
  <c r="B159" i="1"/>
  <c r="B227" i="1" l="1"/>
  <c r="J226" i="1"/>
  <c r="B160" i="1"/>
  <c r="J159" i="1"/>
  <c r="F70" i="1"/>
  <c r="H70" i="1" s="1"/>
  <c r="D70" i="1"/>
  <c r="E70" i="1" s="1"/>
  <c r="G70" i="1" s="1"/>
  <c r="B228" i="1" l="1"/>
  <c r="J227" i="1"/>
  <c r="J160" i="1"/>
  <c r="I70" i="1"/>
  <c r="K70" i="1" l="1"/>
  <c r="C71" i="1" s="1"/>
  <c r="F71" i="1" s="1"/>
  <c r="H71" i="1" s="1"/>
  <c r="J228" i="1"/>
  <c r="D71" i="1" l="1"/>
  <c r="E71" i="1" s="1"/>
  <c r="G71" i="1" s="1"/>
  <c r="I71" i="1" l="1"/>
  <c r="K71" i="1" s="1"/>
  <c r="C72" i="1" s="1"/>
  <c r="D72" i="1" s="1"/>
  <c r="E72" i="1" s="1"/>
  <c r="G72" i="1" s="1"/>
  <c r="F72" i="1" l="1"/>
  <c r="H72" i="1" s="1"/>
  <c r="I72" i="1" l="1"/>
  <c r="K72" i="1" s="1"/>
  <c r="C73" i="1" s="1"/>
  <c r="D73" i="1" s="1"/>
  <c r="E73" i="1" s="1"/>
  <c r="G73" i="1" s="1"/>
  <c r="F73" i="1" l="1"/>
  <c r="H73" i="1" s="1"/>
  <c r="I73" i="1" l="1"/>
  <c r="K73" i="1" s="1"/>
  <c r="C74" i="1" s="1"/>
  <c r="F74" i="1" s="1"/>
  <c r="H74" i="1" s="1"/>
  <c r="D74" i="1" l="1"/>
  <c r="E74" i="1" s="1"/>
  <c r="G74" i="1" s="1"/>
  <c r="I74" i="1" l="1"/>
  <c r="K74" i="1" s="1"/>
  <c r="C75" i="1" s="1"/>
  <c r="F75" i="1" s="1"/>
  <c r="H75" i="1" s="1"/>
  <c r="D75" i="1" l="1"/>
  <c r="E75" i="1" s="1"/>
  <c r="G75" i="1" s="1"/>
  <c r="I75" i="1" l="1"/>
  <c r="K75" i="1" s="1"/>
  <c r="F78" i="1" l="1"/>
  <c r="H78" i="1" s="1"/>
  <c r="D78" i="1"/>
  <c r="E78" i="1" s="1"/>
  <c r="G78" i="1" l="1"/>
  <c r="I78" i="1"/>
  <c r="K78" i="1" s="1"/>
  <c r="C79" i="1" s="1"/>
  <c r="D79" i="1" l="1"/>
  <c r="E79" i="1" s="1"/>
  <c r="F79" i="1"/>
  <c r="H79" i="1" s="1"/>
  <c r="G79" i="1" l="1"/>
  <c r="I79" i="1"/>
  <c r="K79" i="1" s="1"/>
  <c r="C80" i="1" l="1"/>
  <c r="F80" i="1" l="1"/>
  <c r="H80" i="1" s="1"/>
  <c r="D80" i="1"/>
  <c r="E80" i="1" s="1"/>
  <c r="G80" i="1" s="1"/>
  <c r="I80" i="1" l="1"/>
  <c r="K80" i="1" s="1"/>
  <c r="C81" i="1" s="1"/>
  <c r="D81" i="1" l="1"/>
  <c r="E81" i="1" s="1"/>
  <c r="G81" i="1" s="1"/>
  <c r="F81" i="1"/>
  <c r="H81" i="1" s="1"/>
  <c r="I81" i="1" l="1"/>
  <c r="K81" i="1" s="1"/>
  <c r="C82" i="1" s="1"/>
  <c r="D82" i="1" l="1"/>
  <c r="E82" i="1" s="1"/>
  <c r="G82" i="1" s="1"/>
  <c r="F82" i="1"/>
  <c r="H82" i="1" s="1"/>
  <c r="I82" i="1" l="1"/>
  <c r="K82" i="1" s="1"/>
  <c r="C83" i="1" s="1"/>
  <c r="D83" i="1" l="1"/>
  <c r="E83" i="1" s="1"/>
  <c r="G83" i="1" s="1"/>
  <c r="F83" i="1"/>
  <c r="H83" i="1" s="1"/>
  <c r="I83" i="1" l="1"/>
  <c r="K83" i="1" s="1"/>
  <c r="C84" i="1" s="1"/>
  <c r="F84" i="1" l="1"/>
  <c r="H84" i="1" s="1"/>
  <c r="D84" i="1"/>
  <c r="E84" i="1" s="1"/>
  <c r="I84" i="1" l="1"/>
  <c r="K84" i="1" s="1"/>
  <c r="C85" i="1" s="1"/>
  <c r="G84" i="1"/>
  <c r="D85" i="1" l="1"/>
  <c r="E85" i="1" s="1"/>
  <c r="G85" i="1" s="1"/>
  <c r="F85" i="1"/>
  <c r="H85" i="1" s="1"/>
  <c r="I85" i="1" l="1"/>
  <c r="K85" i="1" s="1"/>
  <c r="C86" i="1" s="1"/>
  <c r="D86" i="1" l="1"/>
  <c r="E86" i="1" s="1"/>
  <c r="G86" i="1" s="1"/>
  <c r="F86" i="1"/>
  <c r="H86" i="1" s="1"/>
  <c r="I86" i="1" l="1"/>
  <c r="K86" i="1" l="1"/>
  <c r="C87" i="1" s="1"/>
  <c r="F87" i="1" s="1"/>
  <c r="H87" i="1" s="1"/>
  <c r="D87" i="1" l="1"/>
  <c r="E87" i="1" s="1"/>
  <c r="I87" i="1" s="1"/>
  <c r="G87" i="1" l="1"/>
  <c r="K87" i="1"/>
  <c r="C88" i="1" s="1"/>
  <c r="F88" i="1" s="1"/>
  <c r="H88" i="1" s="1"/>
  <c r="D88" i="1" l="1"/>
  <c r="E88" i="1" s="1"/>
  <c r="I88" i="1" s="1"/>
  <c r="G88" i="1" l="1"/>
  <c r="K88" i="1"/>
  <c r="C89" i="1" s="1"/>
  <c r="F89" i="1" s="1"/>
  <c r="H89" i="1" s="1"/>
  <c r="D89" i="1" l="1"/>
  <c r="E89" i="1" s="1"/>
  <c r="I89" i="1" s="1"/>
  <c r="K89" i="1" l="1"/>
  <c r="C90" i="1" s="1"/>
  <c r="F90" i="1" s="1"/>
  <c r="H90" i="1" s="1"/>
  <c r="G89" i="1"/>
  <c r="D90" i="1" l="1"/>
  <c r="E90" i="1" s="1"/>
  <c r="G90" i="1" s="1"/>
  <c r="I90" i="1" l="1"/>
  <c r="K90" i="1" l="1"/>
  <c r="C91" i="1" s="1"/>
  <c r="F91" i="1" l="1"/>
  <c r="H91" i="1" s="1"/>
  <c r="D91" i="1"/>
  <c r="E91" i="1" s="1"/>
  <c r="G91" i="1" l="1"/>
  <c r="I91" i="1"/>
  <c r="K91" i="1" l="1"/>
  <c r="C92" i="1" s="1"/>
  <c r="D92" i="1" l="1"/>
  <c r="E92" i="1" s="1"/>
  <c r="F92" i="1"/>
  <c r="H92" i="1" s="1"/>
  <c r="G92" i="1" l="1"/>
  <c r="I92" i="1"/>
  <c r="K92" i="1" l="1"/>
  <c r="F26" i="1" l="1"/>
  <c r="H26" i="1" s="1"/>
  <c r="D26" i="1"/>
  <c r="E26" i="1" s="1"/>
  <c r="G26" i="1" l="1"/>
  <c r="I26" i="1"/>
  <c r="K26" i="1" s="1"/>
  <c r="C27" i="1" l="1"/>
  <c r="F27" i="1" l="1"/>
  <c r="H27" i="1" s="1"/>
  <c r="D27" i="1"/>
  <c r="E27" i="1" s="1"/>
  <c r="I27" i="1" l="1"/>
  <c r="G27" i="1"/>
  <c r="K27" i="1" l="1"/>
  <c r="C28" i="1" s="1"/>
  <c r="D28" i="1" l="1"/>
  <c r="E28" i="1" s="1"/>
  <c r="F28" i="1"/>
  <c r="H28" i="1" s="1"/>
  <c r="I28" i="1" l="1"/>
  <c r="G28" i="1"/>
  <c r="K28" i="1" l="1"/>
  <c r="C29" i="1" s="1"/>
  <c r="F29" i="1" l="1"/>
  <c r="H29" i="1" s="1"/>
  <c r="D29" i="1"/>
  <c r="E29" i="1" s="1"/>
  <c r="G29" i="1" l="1"/>
  <c r="I29" i="1"/>
  <c r="K29" i="1" l="1"/>
  <c r="C30" i="1" s="1"/>
  <c r="D30" i="1" l="1"/>
  <c r="E30" i="1" s="1"/>
  <c r="F30" i="1"/>
  <c r="H30" i="1" s="1"/>
  <c r="I30" i="1" l="1"/>
  <c r="G30" i="1"/>
  <c r="K30" i="1" l="1"/>
  <c r="C31" i="1" s="1"/>
  <c r="F31" i="1" l="1"/>
  <c r="H31" i="1" s="1"/>
  <c r="D31" i="1"/>
  <c r="E31" i="1" s="1"/>
  <c r="G31" i="1" l="1"/>
  <c r="I31" i="1"/>
  <c r="K31" i="1" l="1"/>
  <c r="C32" i="1" s="1"/>
  <c r="D32" i="1" l="1"/>
  <c r="E32" i="1" s="1"/>
  <c r="F32" i="1"/>
  <c r="H32" i="1" s="1"/>
  <c r="G32" i="1" l="1"/>
  <c r="I32" i="1"/>
  <c r="K32" i="1" l="1"/>
  <c r="C33" i="1" s="1"/>
  <c r="D33" i="1" l="1"/>
  <c r="E33" i="1" s="1"/>
  <c r="F33" i="1"/>
  <c r="H33" i="1" s="1"/>
  <c r="I33" i="1" l="1"/>
  <c r="G33" i="1"/>
  <c r="K33" i="1" l="1"/>
  <c r="C34" i="1" s="1"/>
  <c r="D34" i="1" l="1"/>
  <c r="E34" i="1" s="1"/>
  <c r="F34" i="1"/>
  <c r="H34" i="1" s="1"/>
  <c r="G34" i="1" l="1"/>
  <c r="I34" i="1"/>
  <c r="K34" i="1" l="1"/>
  <c r="C35" i="1" s="1"/>
  <c r="D35" i="1" l="1"/>
  <c r="E35" i="1" s="1"/>
  <c r="F35" i="1"/>
  <c r="H35" i="1" s="1"/>
  <c r="I35" i="1" l="1"/>
  <c r="G35" i="1"/>
  <c r="K35" i="1" l="1"/>
  <c r="C36" i="1" s="1"/>
  <c r="F36" i="1" l="1"/>
  <c r="H36" i="1" s="1"/>
  <c r="D36" i="1"/>
  <c r="E36" i="1" s="1"/>
  <c r="I36" i="1" l="1"/>
  <c r="G36" i="1"/>
  <c r="K36" i="1" l="1"/>
  <c r="C37" i="1" s="1"/>
  <c r="D37" i="1" l="1"/>
  <c r="E37" i="1" s="1"/>
  <c r="F37" i="1"/>
  <c r="H37" i="1" s="1"/>
  <c r="I37" i="1" l="1"/>
  <c r="K37" i="1" s="1"/>
  <c r="C38" i="1" s="1"/>
  <c r="G37" i="1"/>
  <c r="F38" i="1" l="1"/>
  <c r="H38" i="1" s="1"/>
  <c r="D38" i="1"/>
  <c r="E38" i="1" s="1"/>
  <c r="G38" i="1" l="1"/>
  <c r="I38" i="1"/>
  <c r="K38" i="1" s="1"/>
  <c r="C39" i="1" s="1"/>
  <c r="F39" i="1" l="1"/>
  <c r="H39" i="1" s="1"/>
  <c r="D39" i="1"/>
  <c r="E39" i="1" s="1"/>
  <c r="I39" i="1" l="1"/>
  <c r="K39" i="1" s="1"/>
  <c r="C40" i="1" s="1"/>
  <c r="G39" i="1"/>
  <c r="F40" i="1" l="1"/>
  <c r="H40" i="1" s="1"/>
  <c r="D40" i="1"/>
  <c r="E40" i="1" s="1"/>
  <c r="I40" i="1" l="1"/>
  <c r="K40" i="1" s="1"/>
  <c r="C41" i="1" s="1"/>
  <c r="G40" i="1"/>
  <c r="D41" i="1" l="1"/>
  <c r="E41" i="1" s="1"/>
  <c r="F41" i="1"/>
  <c r="H41" i="1" s="1"/>
  <c r="I41" i="1" l="1"/>
  <c r="K94" i="1" s="1"/>
  <c r="C95" i="1" s="1"/>
  <c r="G41" i="1"/>
  <c r="F95" i="1" l="1"/>
  <c r="H95" i="1" s="1"/>
  <c r="D95" i="1"/>
  <c r="E95" i="1" s="1"/>
  <c r="G95" i="1" s="1"/>
  <c r="K41" i="1"/>
  <c r="I95" i="1" l="1"/>
  <c r="K95" i="1" s="1"/>
  <c r="C96" i="1" s="1"/>
  <c r="D96" i="1" l="1"/>
  <c r="E96" i="1" s="1"/>
  <c r="G96" i="1" s="1"/>
  <c r="F96" i="1"/>
  <c r="H96" i="1" s="1"/>
  <c r="I96" i="1" l="1"/>
  <c r="K96" i="1" s="1"/>
  <c r="C97" i="1" s="1"/>
  <c r="D97" i="1" s="1"/>
  <c r="E97" i="1" s="1"/>
  <c r="G97" i="1" s="1"/>
  <c r="F97" i="1" l="1"/>
  <c r="H97" i="1" s="1"/>
  <c r="I97" i="1" l="1"/>
  <c r="K97" i="1" s="1"/>
  <c r="C98" i="1" s="1"/>
  <c r="F98" i="1" s="1"/>
  <c r="H98" i="1" s="1"/>
  <c r="D98" i="1" l="1"/>
  <c r="E98" i="1" s="1"/>
  <c r="G98" i="1" s="1"/>
  <c r="I98" i="1" l="1"/>
  <c r="K98" i="1" s="1"/>
  <c r="C99" i="1" s="1"/>
  <c r="F99" i="1" s="1"/>
  <c r="H99" i="1" s="1"/>
  <c r="D99" i="1" l="1"/>
  <c r="E99" i="1" s="1"/>
  <c r="G99" i="1" s="1"/>
  <c r="I99" i="1" l="1"/>
  <c r="K99" i="1" s="1"/>
  <c r="C100" i="1" s="1"/>
  <c r="F100" i="1" s="1"/>
  <c r="H100" i="1" s="1"/>
  <c r="D100" i="1" l="1"/>
  <c r="E100" i="1" s="1"/>
  <c r="G100" i="1" l="1"/>
  <c r="I100" i="1"/>
  <c r="K100" i="1" s="1"/>
  <c r="C101" i="1" s="1"/>
  <c r="F101" i="1" l="1"/>
  <c r="H101" i="1" s="1"/>
  <c r="D101" i="1"/>
  <c r="E101" i="1" s="1"/>
  <c r="G101" i="1" l="1"/>
  <c r="I101" i="1"/>
  <c r="K101" i="1" s="1"/>
  <c r="C102" i="1" s="1"/>
  <c r="F102" i="1" l="1"/>
  <c r="H102" i="1" s="1"/>
  <c r="D102" i="1"/>
  <c r="E102" i="1" s="1"/>
  <c r="I102" i="1" l="1"/>
  <c r="K102" i="1" s="1"/>
  <c r="C103" i="1" s="1"/>
  <c r="G102" i="1"/>
  <c r="F103" i="1" l="1"/>
  <c r="H103" i="1" s="1"/>
  <c r="D103" i="1"/>
  <c r="E103" i="1" s="1"/>
  <c r="G103" i="1" l="1"/>
  <c r="I103" i="1"/>
  <c r="K103" i="1" s="1"/>
  <c r="C104" i="1" s="1"/>
  <c r="D104" i="1" l="1"/>
  <c r="E104" i="1" s="1"/>
  <c r="F104" i="1"/>
  <c r="H104" i="1" s="1"/>
  <c r="G104" i="1" l="1"/>
  <c r="I104" i="1"/>
  <c r="K104" i="1" s="1"/>
  <c r="C105" i="1" s="1"/>
  <c r="F105" i="1" l="1"/>
  <c r="H105" i="1" s="1"/>
  <c r="D105" i="1"/>
  <c r="E105" i="1" s="1"/>
  <c r="G105" i="1" l="1"/>
  <c r="I105" i="1"/>
  <c r="K105" i="1" s="1"/>
  <c r="C106" i="1" s="1"/>
  <c r="D106" i="1" l="1"/>
  <c r="E106" i="1" s="1"/>
  <c r="F106" i="1"/>
  <c r="H106" i="1" s="1"/>
  <c r="G106" i="1" l="1"/>
  <c r="I106" i="1"/>
  <c r="K106" i="1" s="1"/>
  <c r="C107" i="1" s="1"/>
  <c r="F107" i="1" l="1"/>
  <c r="H107" i="1" s="1"/>
  <c r="D107" i="1"/>
  <c r="E107" i="1" s="1"/>
  <c r="G107" i="1" l="1"/>
  <c r="I107" i="1"/>
  <c r="K107" i="1" s="1"/>
  <c r="C108" i="1" s="1"/>
  <c r="F108" i="1" l="1"/>
  <c r="H108" i="1" s="1"/>
  <c r="D108" i="1"/>
  <c r="E108" i="1" s="1"/>
  <c r="G108" i="1" l="1"/>
  <c r="I108" i="1"/>
  <c r="K108" i="1" s="1"/>
  <c r="C109" i="1" s="1"/>
  <c r="F109" i="1" s="1"/>
  <c r="H109" i="1" s="1"/>
  <c r="D109" i="1" l="1"/>
  <c r="E109" i="1" s="1"/>
  <c r="G109" i="1" s="1"/>
  <c r="I109" i="1" l="1"/>
  <c r="K109" i="1" s="1"/>
  <c r="K111" i="1"/>
  <c r="C112" i="1" s="1"/>
  <c r="F112" i="1" l="1"/>
  <c r="H112" i="1" s="1"/>
  <c r="D112" i="1"/>
  <c r="E112" i="1" s="1"/>
  <c r="G112" i="1" l="1"/>
  <c r="I112" i="1"/>
  <c r="K112" i="1" s="1"/>
  <c r="C113" i="1" s="1"/>
  <c r="D113" i="1" l="1"/>
  <c r="E113" i="1" s="1"/>
  <c r="F113" i="1"/>
  <c r="H113" i="1" s="1"/>
  <c r="G113" i="1" l="1"/>
  <c r="I113" i="1"/>
  <c r="K113" i="1" s="1"/>
  <c r="C114" i="1" s="1"/>
  <c r="F114" i="1" l="1"/>
  <c r="H114" i="1" s="1"/>
  <c r="D114" i="1"/>
  <c r="E114" i="1" s="1"/>
  <c r="G114" i="1" l="1"/>
  <c r="I114" i="1"/>
  <c r="K114" i="1" s="1"/>
  <c r="C115" i="1" s="1"/>
  <c r="F115" i="1" l="1"/>
  <c r="H115" i="1" s="1"/>
  <c r="D115" i="1"/>
  <c r="E115" i="1" s="1"/>
  <c r="G115" i="1" l="1"/>
  <c r="I115" i="1"/>
  <c r="K115" i="1" s="1"/>
  <c r="C116" i="1" s="1"/>
  <c r="F116" i="1" l="1"/>
  <c r="H116" i="1" s="1"/>
  <c r="D116" i="1"/>
  <c r="E116" i="1" s="1"/>
  <c r="G116" i="1" l="1"/>
  <c r="I116" i="1"/>
  <c r="K116" i="1" s="1"/>
  <c r="C117" i="1" s="1"/>
  <c r="D117" i="1" l="1"/>
  <c r="E117" i="1" s="1"/>
  <c r="F117" i="1"/>
  <c r="H117" i="1" s="1"/>
  <c r="G117" i="1" l="1"/>
  <c r="I117" i="1"/>
  <c r="K117" i="1" s="1"/>
  <c r="C118" i="1" s="1"/>
  <c r="D118" i="1" l="1"/>
  <c r="E118" i="1" s="1"/>
  <c r="F118" i="1"/>
  <c r="H118" i="1" s="1"/>
  <c r="G118" i="1" l="1"/>
  <c r="I118" i="1"/>
  <c r="K118" i="1" s="1"/>
  <c r="C119" i="1" s="1"/>
  <c r="D119" i="1" l="1"/>
  <c r="E119" i="1" s="1"/>
  <c r="F119" i="1"/>
  <c r="H119" i="1" s="1"/>
  <c r="G119" i="1" l="1"/>
  <c r="I119" i="1"/>
  <c r="K119" i="1" s="1"/>
  <c r="C120" i="1" s="1"/>
  <c r="F120" i="1" l="1"/>
  <c r="H120" i="1" s="1"/>
  <c r="D120" i="1"/>
  <c r="E120" i="1" s="1"/>
  <c r="G120" i="1" l="1"/>
  <c r="I120" i="1"/>
  <c r="K120" i="1" l="1"/>
  <c r="C121" i="1" s="1"/>
  <c r="F121" i="1" l="1"/>
  <c r="H121" i="1" s="1"/>
  <c r="D121" i="1"/>
  <c r="E121" i="1" s="1"/>
  <c r="G121" i="1" l="1"/>
  <c r="I121" i="1"/>
  <c r="K121" i="1" l="1"/>
  <c r="C122" i="1" s="1"/>
  <c r="F122" i="1" l="1"/>
  <c r="H122" i="1" s="1"/>
  <c r="D122" i="1"/>
  <c r="E122" i="1" s="1"/>
  <c r="G122" i="1" l="1"/>
  <c r="I122" i="1"/>
  <c r="K122" i="1" l="1"/>
  <c r="C123" i="1" s="1"/>
  <c r="D123" i="1" l="1"/>
  <c r="E123" i="1" s="1"/>
  <c r="F123" i="1"/>
  <c r="H123" i="1" s="1"/>
  <c r="G123" i="1" l="1"/>
  <c r="I123" i="1"/>
  <c r="K123" i="1" l="1"/>
  <c r="C124" i="1" s="1"/>
  <c r="D124" i="1" l="1"/>
  <c r="E124" i="1" s="1"/>
  <c r="F124" i="1"/>
  <c r="H124" i="1" s="1"/>
  <c r="G124" i="1" l="1"/>
  <c r="I124" i="1"/>
  <c r="K124" i="1" l="1"/>
  <c r="C125" i="1" s="1"/>
  <c r="F125" i="1" l="1"/>
  <c r="H125" i="1" s="1"/>
  <c r="D125" i="1"/>
  <c r="E125" i="1" s="1"/>
  <c r="G125" i="1" l="1"/>
  <c r="I125" i="1"/>
  <c r="K125" i="1" s="1"/>
  <c r="C126" i="1" s="1"/>
  <c r="D126" i="1" l="1"/>
  <c r="E126" i="1" s="1"/>
  <c r="F126" i="1"/>
  <c r="H126" i="1" s="1"/>
  <c r="G126" i="1" l="1"/>
  <c r="I126" i="1"/>
  <c r="K126" i="1" l="1"/>
  <c r="K128" i="1"/>
  <c r="C129" i="1" s="1"/>
  <c r="F129" i="1" l="1"/>
  <c r="H129" i="1" s="1"/>
  <c r="D129" i="1"/>
  <c r="E129" i="1" s="1"/>
  <c r="G129" i="1" l="1"/>
  <c r="I129" i="1"/>
  <c r="K129" i="1" l="1"/>
  <c r="C130" i="1" s="1"/>
  <c r="F130" i="1" l="1"/>
  <c r="H130" i="1" s="1"/>
  <c r="D130" i="1"/>
  <c r="E130" i="1" s="1"/>
  <c r="G130" i="1" l="1"/>
  <c r="I130" i="1"/>
  <c r="K130" i="1" l="1"/>
  <c r="C131" i="1" s="1"/>
  <c r="F131" i="1" l="1"/>
  <c r="H131" i="1" s="1"/>
  <c r="D131" i="1"/>
  <c r="E131" i="1" s="1"/>
  <c r="G131" i="1" l="1"/>
  <c r="I131" i="1"/>
  <c r="K131" i="1" l="1"/>
  <c r="C132" i="1" s="1"/>
  <c r="D132" i="1" l="1"/>
  <c r="E132" i="1" s="1"/>
  <c r="F132" i="1"/>
  <c r="H132" i="1" s="1"/>
  <c r="G132" i="1" l="1"/>
  <c r="I132" i="1"/>
  <c r="K132" i="1" l="1"/>
  <c r="C133" i="1" s="1"/>
  <c r="D133" i="1" l="1"/>
  <c r="E133" i="1" s="1"/>
  <c r="F133" i="1"/>
  <c r="H133" i="1" s="1"/>
  <c r="G133" i="1" l="1"/>
  <c r="I133" i="1"/>
  <c r="K133" i="1" l="1"/>
  <c r="C134" i="1" s="1"/>
  <c r="F134" i="1" l="1"/>
  <c r="H134" i="1" s="1"/>
  <c r="D134" i="1"/>
  <c r="E134" i="1" s="1"/>
  <c r="G134" i="1" l="1"/>
  <c r="I134" i="1"/>
  <c r="K134" i="1" s="1"/>
  <c r="C135" i="1" s="1"/>
  <c r="F135" i="1" l="1"/>
  <c r="H135" i="1" s="1"/>
  <c r="D135" i="1"/>
  <c r="E135" i="1" s="1"/>
  <c r="G135" i="1" l="1"/>
  <c r="I135" i="1"/>
  <c r="K135" i="1" s="1"/>
  <c r="C136" i="1" s="1"/>
  <c r="D136" i="1" l="1"/>
  <c r="E136" i="1" s="1"/>
  <c r="F136" i="1"/>
  <c r="H136" i="1" s="1"/>
  <c r="G136" i="1" l="1"/>
  <c r="I136" i="1"/>
  <c r="K136" i="1" s="1"/>
  <c r="C137" i="1" s="1"/>
  <c r="F137" i="1" l="1"/>
  <c r="H137" i="1" s="1"/>
  <c r="D137" i="1"/>
  <c r="E137" i="1" s="1"/>
  <c r="G137" i="1" l="1"/>
  <c r="I137" i="1"/>
  <c r="K137" i="1" s="1"/>
  <c r="C138" i="1" s="1"/>
  <c r="F138" i="1" l="1"/>
  <c r="H138" i="1" s="1"/>
  <c r="D138" i="1"/>
  <c r="E138" i="1" s="1"/>
  <c r="G138" i="1" l="1"/>
  <c r="I138" i="1"/>
  <c r="K138" i="1" l="1"/>
  <c r="C139" i="1" s="1"/>
  <c r="D139" i="1" l="1"/>
  <c r="E139" i="1" s="1"/>
  <c r="F139" i="1"/>
  <c r="H139" i="1" s="1"/>
  <c r="I139" i="1" l="1"/>
  <c r="G139" i="1"/>
  <c r="K139" i="1" l="1"/>
  <c r="C140" i="1" s="1"/>
  <c r="F140" i="1" l="1"/>
  <c r="H140" i="1" s="1"/>
  <c r="D140" i="1"/>
  <c r="E140" i="1" s="1"/>
  <c r="G140" i="1" l="1"/>
  <c r="I140" i="1"/>
  <c r="K140" i="1" l="1"/>
  <c r="C141" i="1" s="1"/>
  <c r="F141" i="1" l="1"/>
  <c r="H141" i="1" s="1"/>
  <c r="D141" i="1"/>
  <c r="E141" i="1" s="1"/>
  <c r="G141" i="1" l="1"/>
  <c r="I141" i="1"/>
  <c r="K141" i="1" l="1"/>
  <c r="C142" i="1" s="1"/>
  <c r="F142" i="1" l="1"/>
  <c r="H142" i="1" s="1"/>
  <c r="D142" i="1"/>
  <c r="E142" i="1" s="1"/>
  <c r="I142" i="1" l="1"/>
  <c r="G142" i="1"/>
  <c r="K142" i="1" l="1"/>
  <c r="C143" i="1" s="1"/>
  <c r="D143" i="1" l="1"/>
  <c r="E143" i="1" s="1"/>
  <c r="F143" i="1"/>
  <c r="H143" i="1" s="1"/>
  <c r="I143" i="1" l="1"/>
  <c r="G143" i="1"/>
  <c r="K143" i="1" l="1"/>
  <c r="K145" i="1"/>
  <c r="C146" i="1" s="1"/>
  <c r="F146" i="1" l="1"/>
  <c r="H146" i="1" s="1"/>
  <c r="D146" i="1"/>
  <c r="E146" i="1" s="1"/>
  <c r="G146" i="1" l="1"/>
  <c r="I146" i="1"/>
  <c r="K146" i="1" s="1"/>
  <c r="C147" i="1" s="1"/>
  <c r="D147" i="1" l="1"/>
  <c r="E147" i="1" s="1"/>
  <c r="F147" i="1"/>
  <c r="H147" i="1" s="1"/>
  <c r="G147" i="1" l="1"/>
  <c r="I147" i="1"/>
  <c r="K147" i="1" s="1"/>
  <c r="C148" i="1" s="1"/>
  <c r="D148" i="1" l="1"/>
  <c r="E148" i="1" s="1"/>
  <c r="F148" i="1"/>
  <c r="H148" i="1" s="1"/>
  <c r="G148" i="1" l="1"/>
  <c r="I148" i="1"/>
  <c r="K148" i="1" s="1"/>
  <c r="C149" i="1" s="1"/>
  <c r="F149" i="1" l="1"/>
  <c r="H149" i="1" s="1"/>
  <c r="D149" i="1"/>
  <c r="E149" i="1" s="1"/>
  <c r="G149" i="1" l="1"/>
  <c r="I149" i="1"/>
  <c r="K149" i="1" s="1"/>
  <c r="C150" i="1" s="1"/>
  <c r="D150" i="1" l="1"/>
  <c r="E150" i="1" s="1"/>
  <c r="F150" i="1"/>
  <c r="H150" i="1" s="1"/>
  <c r="G150" i="1" l="1"/>
  <c r="I150" i="1"/>
  <c r="K150" i="1" l="1"/>
  <c r="C151" i="1" s="1"/>
  <c r="F151" i="1" l="1"/>
  <c r="H151" i="1" s="1"/>
  <c r="D151" i="1"/>
  <c r="E151" i="1" s="1"/>
  <c r="G151" i="1" l="1"/>
  <c r="I151" i="1"/>
  <c r="K151" i="1" l="1"/>
  <c r="C152" i="1" s="1"/>
  <c r="F152" i="1" l="1"/>
  <c r="H152" i="1" s="1"/>
  <c r="D152" i="1"/>
  <c r="E152" i="1" s="1"/>
  <c r="G152" i="1" l="1"/>
  <c r="I152" i="1"/>
  <c r="K152" i="1" l="1"/>
  <c r="C153" i="1" s="1"/>
  <c r="D153" i="1" l="1"/>
  <c r="E153" i="1" s="1"/>
  <c r="F153" i="1"/>
  <c r="H153" i="1" s="1"/>
  <c r="G153" i="1" l="1"/>
  <c r="I153" i="1"/>
  <c r="K153" i="1" l="1"/>
  <c r="C154" i="1" s="1"/>
  <c r="F154" i="1" l="1"/>
  <c r="H154" i="1" s="1"/>
  <c r="D154" i="1"/>
  <c r="E154" i="1" s="1"/>
  <c r="G154" i="1" l="1"/>
  <c r="I154" i="1"/>
  <c r="K154" i="1" l="1"/>
  <c r="C155" i="1" s="1"/>
  <c r="D155" i="1" l="1"/>
  <c r="E155" i="1" s="1"/>
  <c r="F155" i="1"/>
  <c r="H155" i="1" s="1"/>
  <c r="G155" i="1" l="1"/>
  <c r="I155" i="1"/>
  <c r="K155" i="1" s="1"/>
  <c r="C156" i="1" s="1"/>
  <c r="D156" i="1" l="1"/>
  <c r="E156" i="1" s="1"/>
  <c r="F156" i="1"/>
  <c r="H156" i="1" s="1"/>
  <c r="G156" i="1" l="1"/>
  <c r="I156" i="1"/>
  <c r="K156" i="1" s="1"/>
  <c r="C157" i="1" s="1"/>
  <c r="F157" i="1" l="1"/>
  <c r="H157" i="1" s="1"/>
  <c r="D157" i="1"/>
  <c r="E157" i="1" s="1"/>
  <c r="G157" i="1" l="1"/>
  <c r="I157" i="1"/>
  <c r="K157" i="1" s="1"/>
  <c r="C158" i="1" s="1"/>
  <c r="D158" i="1" l="1"/>
  <c r="E158" i="1" s="1"/>
  <c r="F158" i="1"/>
  <c r="H158" i="1" s="1"/>
  <c r="G158" i="1" l="1"/>
  <c r="I158" i="1"/>
  <c r="K158" i="1" s="1"/>
  <c r="C159" i="1" s="1"/>
  <c r="D159" i="1" l="1"/>
  <c r="E159" i="1" s="1"/>
  <c r="F159" i="1"/>
  <c r="H159" i="1" s="1"/>
  <c r="G159" i="1" l="1"/>
  <c r="I159" i="1"/>
  <c r="K159" i="1" l="1"/>
  <c r="C160" i="1" s="1"/>
  <c r="D160" i="1" l="1"/>
  <c r="E160" i="1" s="1"/>
  <c r="F160" i="1"/>
  <c r="H160" i="1" s="1"/>
  <c r="G160" i="1" l="1"/>
  <c r="I160" i="1"/>
  <c r="K160" i="1" l="1"/>
  <c r="K162" i="1"/>
  <c r="C163" i="1" s="1"/>
  <c r="F163" i="1" l="1"/>
  <c r="H163" i="1" s="1"/>
  <c r="D163" i="1"/>
  <c r="E163" i="1" s="1"/>
  <c r="G163" i="1" l="1"/>
  <c r="I163" i="1"/>
  <c r="K163" i="1" l="1"/>
  <c r="C164" i="1" s="1"/>
  <c r="F164" i="1" l="1"/>
  <c r="H164" i="1" s="1"/>
  <c r="D164" i="1"/>
  <c r="E164" i="1" s="1"/>
  <c r="G164" i="1" l="1"/>
  <c r="I164" i="1"/>
  <c r="K164" i="1" l="1"/>
  <c r="C165" i="1" s="1"/>
  <c r="D165" i="1" l="1"/>
  <c r="E165" i="1" s="1"/>
  <c r="F165" i="1"/>
  <c r="H165" i="1" s="1"/>
  <c r="G165" i="1" l="1"/>
  <c r="I165" i="1"/>
  <c r="K165" i="1" l="1"/>
  <c r="C166" i="1" s="1"/>
  <c r="D166" i="1" l="1"/>
  <c r="E166" i="1" s="1"/>
  <c r="F166" i="1"/>
  <c r="H166" i="1" s="1"/>
  <c r="G166" i="1" l="1"/>
  <c r="I166" i="1"/>
  <c r="K166" i="1" s="1"/>
  <c r="C167" i="1" s="1"/>
  <c r="F167" i="1" l="1"/>
  <c r="H167" i="1" s="1"/>
  <c r="D167" i="1"/>
  <c r="E167" i="1" s="1"/>
  <c r="G167" i="1" l="1"/>
  <c r="I167" i="1"/>
  <c r="K167" i="1" s="1"/>
  <c r="C168" i="1" s="1"/>
  <c r="D168" i="1" l="1"/>
  <c r="E168" i="1" s="1"/>
  <c r="F168" i="1"/>
  <c r="H168" i="1" s="1"/>
  <c r="G168" i="1" l="1"/>
  <c r="I168" i="1"/>
  <c r="K168" i="1" s="1"/>
  <c r="C169" i="1" s="1"/>
  <c r="F169" i="1" l="1"/>
  <c r="H169" i="1" s="1"/>
  <c r="D169" i="1"/>
  <c r="E169" i="1" s="1"/>
  <c r="G169" i="1" l="1"/>
  <c r="I169" i="1"/>
  <c r="K169" i="1" s="1"/>
  <c r="C170" i="1" s="1"/>
  <c r="F170" i="1" l="1"/>
  <c r="H170" i="1" s="1"/>
  <c r="D170" i="1"/>
  <c r="E170" i="1" s="1"/>
  <c r="G170" i="1" l="1"/>
  <c r="I170" i="1"/>
  <c r="K170" i="1" s="1"/>
  <c r="C171" i="1" s="1"/>
  <c r="D171" i="1" l="1"/>
  <c r="E171" i="1" s="1"/>
  <c r="F171" i="1"/>
  <c r="H171" i="1" s="1"/>
  <c r="G171" i="1" l="1"/>
  <c r="I171" i="1"/>
  <c r="K171" i="1" l="1"/>
  <c r="C172" i="1" s="1"/>
  <c r="D172" i="1" l="1"/>
  <c r="E172" i="1" s="1"/>
  <c r="F172" i="1"/>
  <c r="H172" i="1" s="1"/>
  <c r="G172" i="1" l="1"/>
  <c r="I172" i="1"/>
  <c r="K172" i="1" l="1"/>
  <c r="C173" i="1" s="1"/>
  <c r="D173" i="1" l="1"/>
  <c r="E173" i="1" s="1"/>
  <c r="F173" i="1"/>
  <c r="H173" i="1" s="1"/>
  <c r="G173" i="1" l="1"/>
  <c r="I173" i="1"/>
  <c r="K173" i="1" l="1"/>
  <c r="C174" i="1" s="1"/>
  <c r="D174" i="1" l="1"/>
  <c r="E174" i="1" s="1"/>
  <c r="F174" i="1"/>
  <c r="H174" i="1" s="1"/>
  <c r="G174" i="1" l="1"/>
  <c r="I174" i="1"/>
  <c r="K174" i="1" l="1"/>
  <c r="C175" i="1" s="1"/>
  <c r="D175" i="1" l="1"/>
  <c r="E175" i="1" s="1"/>
  <c r="F175" i="1"/>
  <c r="H175" i="1" s="1"/>
  <c r="G175" i="1" l="1"/>
  <c r="I175" i="1"/>
  <c r="K175" i="1" l="1"/>
  <c r="C176" i="1" s="1"/>
  <c r="D176" i="1" l="1"/>
  <c r="E176" i="1" s="1"/>
  <c r="F176" i="1"/>
  <c r="H176" i="1" s="1"/>
  <c r="G176" i="1" l="1"/>
  <c r="I176" i="1"/>
  <c r="K176" i="1" s="1"/>
  <c r="C177" i="1" s="1"/>
  <c r="D177" i="1" l="1"/>
  <c r="E177" i="1" s="1"/>
  <c r="F177" i="1"/>
  <c r="H177" i="1" s="1"/>
  <c r="G177" i="1" l="1"/>
  <c r="I177" i="1"/>
  <c r="K177" i="1" l="1"/>
  <c r="K179" i="1"/>
  <c r="C180" i="1" s="1"/>
  <c r="F180" i="1" l="1"/>
  <c r="H180" i="1" s="1"/>
  <c r="D180" i="1"/>
  <c r="E180" i="1" s="1"/>
  <c r="G180" i="1" l="1"/>
  <c r="I180" i="1"/>
  <c r="K180" i="1" s="1"/>
  <c r="C181" i="1" s="1"/>
  <c r="D181" i="1" l="1"/>
  <c r="E181" i="1" s="1"/>
  <c r="F181" i="1"/>
  <c r="H181" i="1" s="1"/>
  <c r="G181" i="1" l="1"/>
  <c r="I181" i="1"/>
  <c r="K181" i="1" s="1"/>
  <c r="C182" i="1" s="1"/>
  <c r="F182" i="1" l="1"/>
  <c r="H182" i="1" s="1"/>
  <c r="D182" i="1"/>
  <c r="E182" i="1" s="1"/>
  <c r="G182" i="1" l="1"/>
  <c r="I182" i="1"/>
  <c r="K182" i="1" s="1"/>
  <c r="C183" i="1" s="1"/>
  <c r="F183" i="1" l="1"/>
  <c r="H183" i="1" s="1"/>
  <c r="D183" i="1"/>
  <c r="E183" i="1" s="1"/>
  <c r="G183" i="1" l="1"/>
  <c r="I183" i="1"/>
  <c r="K183" i="1" s="1"/>
  <c r="C184" i="1" s="1"/>
  <c r="D184" i="1" l="1"/>
  <c r="E184" i="1" s="1"/>
  <c r="F184" i="1"/>
  <c r="H184" i="1" s="1"/>
  <c r="G184" i="1" l="1"/>
  <c r="I184" i="1"/>
  <c r="K184" i="1" s="1"/>
  <c r="C185" i="1" s="1"/>
  <c r="F185" i="1" l="1"/>
  <c r="H185" i="1" s="1"/>
  <c r="D185" i="1"/>
  <c r="E185" i="1" s="1"/>
  <c r="G185" i="1" l="1"/>
  <c r="I185" i="1"/>
  <c r="K185" i="1" s="1"/>
  <c r="C186" i="1" s="1"/>
  <c r="F186" i="1" l="1"/>
  <c r="H186" i="1" s="1"/>
  <c r="D186" i="1"/>
  <c r="E186" i="1" s="1"/>
  <c r="G186" i="1" l="1"/>
  <c r="I186" i="1"/>
  <c r="K186" i="1" s="1"/>
  <c r="C187" i="1" s="1"/>
  <c r="F187" i="1" l="1"/>
  <c r="H187" i="1" s="1"/>
  <c r="D187" i="1"/>
  <c r="E187" i="1" s="1"/>
  <c r="G187" i="1" l="1"/>
  <c r="I187" i="1"/>
  <c r="K187" i="1" s="1"/>
  <c r="C188" i="1" s="1"/>
  <c r="F188" i="1" l="1"/>
  <c r="H188" i="1" s="1"/>
  <c r="D188" i="1"/>
  <c r="E188" i="1" s="1"/>
  <c r="G188" i="1" l="1"/>
  <c r="I188" i="1"/>
  <c r="K188" i="1" s="1"/>
  <c r="C189" i="1" s="1"/>
  <c r="D189" i="1" l="1"/>
  <c r="E189" i="1" s="1"/>
  <c r="F189" i="1"/>
  <c r="H189" i="1" s="1"/>
  <c r="G189" i="1" l="1"/>
  <c r="I189" i="1"/>
  <c r="K189" i="1" s="1"/>
  <c r="C190" i="1" s="1"/>
  <c r="F190" i="1" l="1"/>
  <c r="H190" i="1" s="1"/>
  <c r="D190" i="1"/>
  <c r="E190" i="1" s="1"/>
  <c r="G190" i="1" l="1"/>
  <c r="I190" i="1"/>
  <c r="K190" i="1" s="1"/>
  <c r="C191" i="1" s="1"/>
  <c r="F191" i="1" l="1"/>
  <c r="H191" i="1" s="1"/>
  <c r="D191" i="1"/>
  <c r="E191" i="1" s="1"/>
  <c r="G191" i="1" l="1"/>
  <c r="I191" i="1"/>
  <c r="K191" i="1" s="1"/>
  <c r="C192" i="1" s="1"/>
  <c r="D192" i="1" l="1"/>
  <c r="E192" i="1" s="1"/>
  <c r="F192" i="1"/>
  <c r="H192" i="1" s="1"/>
  <c r="G192" i="1" l="1"/>
  <c r="I192" i="1"/>
  <c r="K192" i="1" s="1"/>
  <c r="C193" i="1" s="1"/>
  <c r="D193" i="1" l="1"/>
  <c r="E193" i="1" s="1"/>
  <c r="F193" i="1"/>
  <c r="H193" i="1" s="1"/>
  <c r="G193" i="1" l="1"/>
  <c r="I193" i="1"/>
  <c r="K193" i="1" s="1"/>
  <c r="C194" i="1" s="1"/>
  <c r="F194" i="1" l="1"/>
  <c r="H194" i="1" s="1"/>
  <c r="D194" i="1"/>
  <c r="E194" i="1" s="1"/>
  <c r="G194" i="1" l="1"/>
  <c r="I194" i="1"/>
  <c r="K194" i="1" l="1"/>
  <c r="K196" i="1"/>
  <c r="C197" i="1" s="1"/>
  <c r="D197" i="1" l="1"/>
  <c r="E197" i="1" s="1"/>
  <c r="F197" i="1"/>
  <c r="H197" i="1" s="1"/>
  <c r="G197" i="1" l="1"/>
  <c r="I197" i="1"/>
  <c r="K197" i="1" s="1"/>
  <c r="C198" i="1" s="1"/>
  <c r="F198" i="1" l="1"/>
  <c r="H198" i="1" s="1"/>
  <c r="D198" i="1"/>
  <c r="E198" i="1" s="1"/>
  <c r="G198" i="1" l="1"/>
  <c r="I198" i="1"/>
  <c r="K198" i="1" s="1"/>
  <c r="C199" i="1" s="1"/>
  <c r="D199" i="1" l="1"/>
  <c r="E199" i="1" s="1"/>
  <c r="F199" i="1"/>
  <c r="H199" i="1" s="1"/>
  <c r="G199" i="1" l="1"/>
  <c r="I199" i="1"/>
  <c r="K199" i="1" s="1"/>
  <c r="C200" i="1" s="1"/>
  <c r="F200" i="1" l="1"/>
  <c r="H200" i="1" s="1"/>
  <c r="D200" i="1"/>
  <c r="E200" i="1" s="1"/>
  <c r="G200" i="1" l="1"/>
  <c r="I200" i="1"/>
  <c r="K200" i="1" s="1"/>
  <c r="C201" i="1" s="1"/>
  <c r="D201" i="1" l="1"/>
  <c r="E201" i="1" s="1"/>
  <c r="F201" i="1"/>
  <c r="H201" i="1" s="1"/>
  <c r="G201" i="1" l="1"/>
  <c r="I201" i="1"/>
  <c r="K201" i="1" s="1"/>
  <c r="C202" i="1" s="1"/>
  <c r="F202" i="1" l="1"/>
  <c r="H202" i="1" s="1"/>
  <c r="D202" i="1"/>
  <c r="E202" i="1" s="1"/>
  <c r="G202" i="1" l="1"/>
  <c r="I202" i="1"/>
  <c r="K202" i="1" s="1"/>
  <c r="C203" i="1" s="1"/>
  <c r="D203" i="1" l="1"/>
  <c r="E203" i="1" s="1"/>
  <c r="F203" i="1"/>
  <c r="H203" i="1" s="1"/>
  <c r="G203" i="1" l="1"/>
  <c r="I203" i="1"/>
  <c r="K203" i="1" s="1"/>
  <c r="C204" i="1" s="1"/>
  <c r="F204" i="1" l="1"/>
  <c r="H204" i="1" s="1"/>
  <c r="D204" i="1"/>
  <c r="E204" i="1" s="1"/>
  <c r="G204" i="1" l="1"/>
  <c r="I204" i="1"/>
  <c r="K204" i="1" s="1"/>
  <c r="C205" i="1" s="1"/>
  <c r="F205" i="1" l="1"/>
  <c r="H205" i="1" s="1"/>
  <c r="D205" i="1"/>
  <c r="E205" i="1" s="1"/>
  <c r="G205" i="1" l="1"/>
  <c r="I205" i="1"/>
  <c r="K205" i="1" s="1"/>
  <c r="C206" i="1" s="1"/>
  <c r="F206" i="1" l="1"/>
  <c r="H206" i="1" s="1"/>
  <c r="D206" i="1"/>
  <c r="E206" i="1" s="1"/>
  <c r="G206" i="1" l="1"/>
  <c r="I206" i="1"/>
  <c r="K206" i="1" s="1"/>
  <c r="C207" i="1" s="1"/>
  <c r="D207" i="1" l="1"/>
  <c r="E207" i="1" s="1"/>
  <c r="F207" i="1"/>
  <c r="H207" i="1" s="1"/>
  <c r="G207" i="1" l="1"/>
  <c r="I207" i="1"/>
  <c r="K207" i="1" s="1"/>
  <c r="C208" i="1" s="1"/>
  <c r="F208" i="1" l="1"/>
  <c r="H208" i="1" s="1"/>
  <c r="D208" i="1"/>
  <c r="E208" i="1" s="1"/>
  <c r="G208" i="1" l="1"/>
  <c r="I208" i="1"/>
  <c r="K208" i="1" s="1"/>
  <c r="C209" i="1" s="1"/>
  <c r="D209" i="1" l="1"/>
  <c r="E209" i="1" s="1"/>
  <c r="F209" i="1"/>
  <c r="H209" i="1" s="1"/>
  <c r="G209" i="1" l="1"/>
  <c r="I209" i="1"/>
  <c r="K209" i="1" s="1"/>
  <c r="C210" i="1" s="1"/>
  <c r="F210" i="1" l="1"/>
  <c r="H210" i="1" s="1"/>
  <c r="D210" i="1"/>
  <c r="E210" i="1" s="1"/>
  <c r="G210" i="1" l="1"/>
  <c r="I210" i="1"/>
  <c r="K210" i="1" s="1"/>
  <c r="C211" i="1" s="1"/>
  <c r="D211" i="1" l="1"/>
  <c r="E211" i="1" s="1"/>
  <c r="F211" i="1"/>
  <c r="H211" i="1" s="1"/>
  <c r="G211" i="1" l="1"/>
  <c r="I211" i="1"/>
  <c r="K211" i="1" l="1"/>
  <c r="K213" i="1"/>
  <c r="C214" i="1" s="1"/>
  <c r="D214" i="1" l="1"/>
  <c r="E214" i="1" s="1"/>
  <c r="F214" i="1"/>
  <c r="H214" i="1" s="1"/>
  <c r="G214" i="1" l="1"/>
  <c r="I214" i="1"/>
  <c r="K214" i="1" s="1"/>
  <c r="C215" i="1" s="1"/>
  <c r="F215" i="1" l="1"/>
  <c r="H215" i="1" s="1"/>
  <c r="D215" i="1"/>
  <c r="E215" i="1" s="1"/>
  <c r="G215" i="1" l="1"/>
  <c r="I215" i="1"/>
  <c r="K215" i="1" s="1"/>
  <c r="C216" i="1" s="1"/>
  <c r="D216" i="1" l="1"/>
  <c r="E216" i="1" s="1"/>
  <c r="F216" i="1"/>
  <c r="H216" i="1" s="1"/>
  <c r="G216" i="1" l="1"/>
  <c r="I216" i="1"/>
  <c r="K216" i="1" s="1"/>
  <c r="C217" i="1" s="1"/>
  <c r="D217" i="1" l="1"/>
  <c r="E217" i="1" s="1"/>
  <c r="F217" i="1"/>
  <c r="H217" i="1" s="1"/>
  <c r="G217" i="1" l="1"/>
  <c r="I217" i="1"/>
  <c r="K217" i="1" s="1"/>
  <c r="C218" i="1" s="1"/>
  <c r="D218" i="1" l="1"/>
  <c r="E218" i="1" s="1"/>
  <c r="F218" i="1"/>
  <c r="H218" i="1" s="1"/>
  <c r="G218" i="1" l="1"/>
  <c r="I218" i="1"/>
  <c r="K218" i="1" s="1"/>
  <c r="C219" i="1" s="1"/>
  <c r="D219" i="1" l="1"/>
  <c r="E219" i="1" s="1"/>
  <c r="F219" i="1"/>
  <c r="H219" i="1" s="1"/>
  <c r="G219" i="1" l="1"/>
  <c r="I219" i="1"/>
  <c r="K219" i="1" s="1"/>
  <c r="C220" i="1" s="1"/>
  <c r="D220" i="1" l="1"/>
  <c r="E220" i="1" s="1"/>
  <c r="F220" i="1"/>
  <c r="H220" i="1" s="1"/>
  <c r="G220" i="1" l="1"/>
  <c r="I220" i="1"/>
  <c r="K220" i="1" s="1"/>
  <c r="C221" i="1" s="1"/>
  <c r="F221" i="1" l="1"/>
  <c r="H221" i="1" s="1"/>
  <c r="D221" i="1"/>
  <c r="E221" i="1" s="1"/>
  <c r="G221" i="1" l="1"/>
  <c r="I221" i="1"/>
  <c r="K221" i="1" s="1"/>
  <c r="C222" i="1" s="1"/>
  <c r="F222" i="1" l="1"/>
  <c r="H222" i="1" s="1"/>
  <c r="D222" i="1"/>
  <c r="E222" i="1" s="1"/>
  <c r="G222" i="1" l="1"/>
  <c r="I222" i="1"/>
  <c r="K222" i="1" s="1"/>
  <c r="C223" i="1" s="1"/>
  <c r="D223" i="1" l="1"/>
  <c r="E223" i="1" s="1"/>
  <c r="F223" i="1"/>
  <c r="H223" i="1" s="1"/>
  <c r="G223" i="1" l="1"/>
  <c r="I223" i="1"/>
  <c r="K223" i="1" s="1"/>
  <c r="C224" i="1" s="1"/>
  <c r="F224" i="1" l="1"/>
  <c r="H224" i="1" s="1"/>
  <c r="D224" i="1"/>
  <c r="E224" i="1" s="1"/>
  <c r="G224" i="1" l="1"/>
  <c r="I224" i="1"/>
  <c r="K224" i="1" s="1"/>
  <c r="C225" i="1" s="1"/>
  <c r="F225" i="1" l="1"/>
  <c r="H225" i="1" s="1"/>
  <c r="D225" i="1"/>
  <c r="E225" i="1" s="1"/>
  <c r="G225" i="1" l="1"/>
  <c r="I225" i="1"/>
  <c r="K225" i="1" s="1"/>
  <c r="C226" i="1" s="1"/>
  <c r="D226" i="1" l="1"/>
  <c r="E226" i="1" s="1"/>
  <c r="F226" i="1"/>
  <c r="H226" i="1" s="1"/>
  <c r="G226" i="1" l="1"/>
  <c r="I226" i="1"/>
  <c r="K226" i="1" s="1"/>
  <c r="C227" i="1" s="1"/>
  <c r="F227" i="1" l="1"/>
  <c r="H227" i="1" s="1"/>
  <c r="D227" i="1"/>
  <c r="E227" i="1" s="1"/>
  <c r="G227" i="1" l="1"/>
  <c r="I227" i="1"/>
  <c r="K227" i="1" s="1"/>
  <c r="C228" i="1" s="1"/>
  <c r="D228" i="1" l="1"/>
  <c r="E228" i="1" s="1"/>
  <c r="F228" i="1"/>
  <c r="H228" i="1" s="1"/>
  <c r="G228" i="1" l="1"/>
  <c r="I228" i="1"/>
  <c r="K228" i="1" s="1"/>
</calcChain>
</file>

<file path=xl/sharedStrings.xml><?xml version="1.0" encoding="utf-8"?>
<sst xmlns="http://schemas.openxmlformats.org/spreadsheetml/2006/main" count="44" uniqueCount="21">
  <si>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</si>
  <si>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</si>
  <si>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</si>
  <si>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</si>
  <si>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</si>
  <si>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</si>
  <si>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</si>
  <si>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</si>
  <si>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</si>
  <si>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</si>
  <si>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</si>
  <si>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</si>
  <si>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</si>
  <si>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Attack</t>
  </si>
  <si>
    <t>Cost</t>
  </si>
  <si>
    <t>Basic PoTO</t>
  </si>
  <si>
    <t>Attack Cost</t>
  </si>
  <si>
    <t>Precomputed Table:</t>
  </si>
  <si>
    <t>PoTO higher</t>
  </si>
  <si>
    <t>Dynamic Table: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</si>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</sst>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4"/>
  <sheetViews>
    <sheetView tabSelected="1" topLeftCell="A12" workbookViewId="0">
      <selection activeCell="L27" sqref="L27"/>
    </sheetView>
  </sheetViews>
  <sheetFormatPr defaultRowHeight="15" x14ac:dyDescent="0.25"/>
  <cols>
    <col min="1" max="1" width="7.28515625" customWidth="1"/>
    <col min="2" max="2" width="11.42578125" customWidth="1"/>
    <col min="3" max="3" width="12.5703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3.7109375" customWidth="1"/>
    <col min="10" max="10" width="11.5703125" customWidth="1"/>
    <col min="11" max="11" width="13.28515625" bestFit="1" customWidth="1"/>
    <col min="12" max="12" width="15.140625" customWidth="1"/>
  </cols>
  <sheetData>
    <row r="1" spans="1:11" x14ac:dyDescent="0.25">
      <c r="C1" s="5" t="s">
        <v>3</v>
      </c>
      <c r="D1" s="6">
        <v>21000000</v>
      </c>
    </row>
    <row r="2" spans="1:11" x14ac:dyDescent="0.25">
      <c r="C2" s="5" t="s">
        <v>12</v>
      </c>
      <c r="D2" s="6">
        <v>44000</v>
      </c>
    </row>
    <row r="3" spans="1:11" x14ac:dyDescent="0.25">
      <c r="B3" s="5"/>
      <c r="C3" s="6"/>
    </row>
    <row r="4" spans="1:11" x14ac:dyDescent="0.25">
      <c r="B4" s="5"/>
      <c r="C4" s="6"/>
    </row>
    <row r="5" spans="1:11" x14ac:dyDescent="0.25">
      <c r="A5" t="s">
        <v>17</v>
      </c>
    </row>
    <row r="6" spans="1:11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13</v>
      </c>
      <c r="J6" s="4" t="s">
        <v>15</v>
      </c>
      <c r="K6" s="4"/>
    </row>
    <row r="7" spans="1:11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14</v>
      </c>
      <c r="J7" s="4" t="s">
        <v>16</v>
      </c>
      <c r="K7" s="4" t="s">
        <v>18</v>
      </c>
    </row>
    <row r="8" spans="1:11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>
        <v>1359411.6374373143</v>
      </c>
      <c r="K8" t="str">
        <f>IF(J8&gt;I8,TRUE,"")</f>
        <v/>
      </c>
    </row>
    <row r="9" spans="1:11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>
        <v>1359411.6374373143</v>
      </c>
      <c r="K9" t="str">
        <f t="shared" ref="K9:K16" si="0">IF(J9&gt;I9,TRUE,"")</f>
        <v/>
      </c>
    </row>
    <row r="10" spans="1:11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>
        <v>1359411.6374373143</v>
      </c>
      <c r="K10" t="b">
        <f t="shared" si="0"/>
        <v>1</v>
      </c>
    </row>
    <row r="11" spans="1:11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>
        <v>1052995.7264870547</v>
      </c>
      <c r="K11" t="str">
        <f t="shared" si="0"/>
        <v/>
      </c>
    </row>
    <row r="12" spans="1:11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>
        <v>1052995.7264870547</v>
      </c>
      <c r="K12" t="str">
        <f t="shared" si="0"/>
        <v/>
      </c>
    </row>
    <row r="13" spans="1:11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>
        <v>1052995.7264870547</v>
      </c>
      <c r="K13" t="str">
        <f t="shared" si="0"/>
        <v/>
      </c>
    </row>
    <row r="14" spans="1:11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>
        <v>607947.3661428265</v>
      </c>
      <c r="K14" t="str">
        <f t="shared" si="0"/>
        <v/>
      </c>
    </row>
    <row r="15" spans="1:11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>
        <v>607947.3661428265</v>
      </c>
      <c r="K15" t="str">
        <f t="shared" si="0"/>
        <v/>
      </c>
    </row>
    <row r="16" spans="1:11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>
        <v>607947.3661428265</v>
      </c>
      <c r="K16" t="str">
        <f t="shared" si="0"/>
        <v/>
      </c>
    </row>
    <row r="17" spans="1:11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1" x14ac:dyDescent="0.25">
      <c r="A18" t="s">
        <v>19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1" x14ac:dyDescent="0.25">
      <c r="C20" s="5" t="s">
        <v>3</v>
      </c>
      <c r="D20" s="6">
        <v>18000000</v>
      </c>
    </row>
    <row r="21" spans="1:11" x14ac:dyDescent="0.25">
      <c r="C21" s="5" t="s">
        <v>12</v>
      </c>
      <c r="D21" s="6">
        <v>4400</v>
      </c>
    </row>
    <row r="23" spans="1:11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13</v>
      </c>
      <c r="J23" s="4" t="s">
        <v>15</v>
      </c>
      <c r="K23" s="4"/>
    </row>
    <row r="24" spans="1:11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14</v>
      </c>
      <c r="J24" s="4" t="s">
        <v>16</v>
      </c>
      <c r="K24" s="13" t="s">
        <v>20</v>
      </c>
    </row>
    <row r="25" spans="1:11" x14ac:dyDescent="0.25">
      <c r="A25">
        <v>4</v>
      </c>
      <c r="B25" s="1">
        <v>0.5</v>
      </c>
      <c r="C25" s="2">
        <v>0.01</v>
      </c>
      <c r="D25" s="2">
        <f>C25/B25</f>
        <v>0.02</v>
      </c>
      <c r="E25" s="9">
        <f>POWER(1/D25-1,A25)</f>
        <v>5764801</v>
      </c>
      <c r="F25" s="9">
        <f>POWER((1/C25-1)*B25,A25)</f>
        <v>6003725.0625</v>
      </c>
      <c r="G25" s="10">
        <f>E25/(E25+1)</f>
        <v>0.9999998265335045</v>
      </c>
      <c r="H25" s="10">
        <f>F25/(F25+1)</f>
        <v>0.99999983343677079</v>
      </c>
      <c r="I25" s="7">
        <f t="shared" ref="I25:I88" si="1">MAX(E25,F25)*$D$21+C25*$D$20</f>
        <v>26416570275</v>
      </c>
      <c r="J25" s="6">
        <f t="shared" ref="J25:J88" si="2">2*SQRT($D$20*B25*$D$21)</f>
        <v>397994.97484264796</v>
      </c>
    </row>
    <row r="26" spans="1:11" x14ac:dyDescent="0.25">
      <c r="A26">
        <f>A25</f>
        <v>4</v>
      </c>
      <c r="B26" s="1">
        <f>B25</f>
        <v>0.5</v>
      </c>
      <c r="C26" s="12">
        <f>C25+C25*IF(ABS(I25-J25)&lt;J25, 1, 3)</f>
        <v>0.04</v>
      </c>
      <c r="D26" s="2">
        <f t="shared" ref="D26:D41" si="3">C26/B26</f>
        <v>0.08</v>
      </c>
      <c r="E26" s="9">
        <f t="shared" ref="E26:E41" si="4">POWER(1/D26-1,A26)</f>
        <v>17490.0625</v>
      </c>
      <c r="F26" s="9">
        <f t="shared" ref="F26:F41" si="5">POWER((1/C26-1)*B26,A26)</f>
        <v>20736</v>
      </c>
      <c r="G26" s="10">
        <f t="shared" ref="G26:G41" si="6">E26/(E26+1)</f>
        <v>0.99994282794427158</v>
      </c>
      <c r="H26" s="10">
        <f t="shared" ref="H26:H41" si="7">F26/(F26+1)</f>
        <v>0.99995177701692628</v>
      </c>
      <c r="I26" s="7">
        <f t="shared" si="1"/>
        <v>91958400</v>
      </c>
      <c r="J26" s="6">
        <f t="shared" si="2"/>
        <v>397994.97484264796</v>
      </c>
      <c r="K26" s="14">
        <f>IF(ABS(I26-MIN($I$25:I26))&gt;ABS(I25-MIN($I$25:I26)),-1,1)</f>
        <v>1</v>
      </c>
    </row>
    <row r="27" spans="1:11" x14ac:dyDescent="0.25">
      <c r="A27">
        <f t="shared" ref="A27:B75" si="8">A26</f>
        <v>4</v>
      </c>
      <c r="B27" s="1">
        <f t="shared" si="8"/>
        <v>0.5</v>
      </c>
      <c r="C27" s="12">
        <f>C26+K26*IF(ABS(I25-I26)/I26 &lt; 0.05, 0.01, 0.03)</f>
        <v>7.0000000000000007E-2</v>
      </c>
      <c r="D27" s="2">
        <f t="shared" si="3"/>
        <v>0.14000000000000001</v>
      </c>
      <c r="E27" s="9">
        <f t="shared" si="4"/>
        <v>1423.9071220324861</v>
      </c>
      <c r="F27" s="9">
        <f t="shared" si="5"/>
        <v>1947.240759058725</v>
      </c>
      <c r="G27" s="10">
        <f t="shared" si="6"/>
        <v>0.99929819987244251</v>
      </c>
      <c r="H27" s="10">
        <f t="shared" si="7"/>
        <v>0.99948671641564302</v>
      </c>
      <c r="I27" s="7">
        <f t="shared" si="1"/>
        <v>9827859.3398583904</v>
      </c>
      <c r="J27" s="6">
        <f t="shared" si="2"/>
        <v>397994.97484264796</v>
      </c>
      <c r="K27" s="14">
        <f>IF(ABS(I27-MIN($I$25:I27))&gt;ABS(I26-MIN($I$25:I27)),-1,1)</f>
        <v>1</v>
      </c>
    </row>
    <row r="28" spans="1:11" x14ac:dyDescent="0.25">
      <c r="A28">
        <f t="shared" si="8"/>
        <v>4</v>
      </c>
      <c r="B28" s="1">
        <f t="shared" si="8"/>
        <v>0.5</v>
      </c>
      <c r="C28" s="2">
        <f>C27+IF(K27&gt;0, (C27-C26)*IF(C27&gt;C26,1,1/2), -(C27-C26)*IF(C27&lt;C26,1,1/2))</f>
        <v>0.1</v>
      </c>
      <c r="D28" s="2">
        <f t="shared" si="3"/>
        <v>0.2</v>
      </c>
      <c r="E28" s="9">
        <f t="shared" si="4"/>
        <v>256</v>
      </c>
      <c r="F28" s="9">
        <f t="shared" si="5"/>
        <v>410.0625</v>
      </c>
      <c r="G28" s="10">
        <f t="shared" si="6"/>
        <v>0.99610894941634243</v>
      </c>
      <c r="H28" s="10">
        <f t="shared" si="7"/>
        <v>0.99756727991485483</v>
      </c>
      <c r="I28" s="7">
        <f t="shared" si="1"/>
        <v>3604275</v>
      </c>
      <c r="J28" s="6">
        <f t="shared" si="2"/>
        <v>397994.97484264796</v>
      </c>
      <c r="K28" s="14">
        <f>IF(ABS(I28-MIN($I$25:I28))&gt;ABS(I27-MIN($I$25:I28)),-1,1)</f>
        <v>1</v>
      </c>
    </row>
    <row r="29" spans="1:11" x14ac:dyDescent="0.25">
      <c r="A29">
        <f t="shared" si="8"/>
        <v>4</v>
      </c>
      <c r="B29" s="1">
        <f t="shared" si="8"/>
        <v>0.5</v>
      </c>
      <c r="C29" s="2">
        <f>C28+IF(K28&gt;0, (C28-C27)*IF(C28&gt;C27,1,1/2), -(C28-C27)*IF(C28&lt;C27,1,1/2))</f>
        <v>0.13</v>
      </c>
      <c r="D29" s="2">
        <f t="shared" si="3"/>
        <v>0.26</v>
      </c>
      <c r="E29" s="9">
        <f t="shared" si="4"/>
        <v>65.619586148944322</v>
      </c>
      <c r="F29" s="9">
        <f t="shared" si="5"/>
        <v>125.36711118308178</v>
      </c>
      <c r="G29" s="10">
        <f t="shared" si="6"/>
        <v>0.98498939939728447</v>
      </c>
      <c r="H29" s="10">
        <f t="shared" si="7"/>
        <v>0.99208654854385969</v>
      </c>
      <c r="I29" s="7">
        <f t="shared" si="1"/>
        <v>2891615.2892055595</v>
      </c>
      <c r="J29" s="6">
        <f t="shared" si="2"/>
        <v>397994.97484264796</v>
      </c>
      <c r="K29" s="14">
        <f>IF(ABS(I29-MIN($I$25:I29))&gt;ABS(I28-MIN($I$25:I29)),-1,1)</f>
        <v>1</v>
      </c>
    </row>
    <row r="30" spans="1:11" x14ac:dyDescent="0.25">
      <c r="A30">
        <f t="shared" si="8"/>
        <v>4</v>
      </c>
      <c r="B30" s="1">
        <f t="shared" si="8"/>
        <v>0.5</v>
      </c>
      <c r="C30" s="2">
        <f>C29+IF(K29&gt;0, (C29-C28)*IF(C29&gt;C28,1,1/2), -(C29-C28)*IF(C29&lt;C28,1,1/2))</f>
        <v>0.16</v>
      </c>
      <c r="D30" s="2">
        <f t="shared" si="3"/>
        <v>0.32</v>
      </c>
      <c r="E30" s="9">
        <f t="shared" si="4"/>
        <v>20.390869140625</v>
      </c>
      <c r="F30" s="9">
        <f t="shared" si="5"/>
        <v>47.480712890625</v>
      </c>
      <c r="G30" s="10">
        <f t="shared" si="6"/>
        <v>0.95325108141114168</v>
      </c>
      <c r="H30" s="10">
        <f t="shared" si="7"/>
        <v>0.97937324060691822</v>
      </c>
      <c r="I30" s="7">
        <f t="shared" si="1"/>
        <v>3088915.13671875</v>
      </c>
      <c r="J30" s="6">
        <f t="shared" si="2"/>
        <v>397994.97484264796</v>
      </c>
      <c r="K30" s="14">
        <f>IF(ABS(I30-MIN($I$25:I30))&gt;ABS(I29-MIN($I$25:I30)),-1,1)</f>
        <v>-1</v>
      </c>
    </row>
    <row r="31" spans="1:11" x14ac:dyDescent="0.25">
      <c r="A31">
        <f t="shared" si="8"/>
        <v>4</v>
      </c>
      <c r="B31" s="1">
        <f t="shared" si="8"/>
        <v>0.5</v>
      </c>
      <c r="C31" s="2">
        <f>C30+IF(K30&gt;0, (C30-C29)*IF(C30&gt;C29,1,1/2), -(C30-C29)*IF(C30&lt;C29,1,1/2))</f>
        <v>0.14500000000000002</v>
      </c>
      <c r="D31" s="2">
        <f t="shared" si="3"/>
        <v>0.29000000000000004</v>
      </c>
      <c r="E31" s="9">
        <f t="shared" si="4"/>
        <v>35.928691708104694</v>
      </c>
      <c r="F31" s="9">
        <f t="shared" si="5"/>
        <v>75.556610544465343</v>
      </c>
      <c r="G31" s="10">
        <f t="shared" si="6"/>
        <v>0.97292078452428543</v>
      </c>
      <c r="H31" s="10">
        <f t="shared" si="7"/>
        <v>0.98693777071779865</v>
      </c>
      <c r="I31" s="7">
        <f t="shared" si="1"/>
        <v>2942449.0863956478</v>
      </c>
      <c r="J31" s="6">
        <f t="shared" si="2"/>
        <v>397994.97484264796</v>
      </c>
      <c r="K31" s="14">
        <f>IF(ABS(I31-MIN($I$25:I31))&gt;ABS(I30-MIN($I$25:I31)),-1,1)</f>
        <v>1</v>
      </c>
    </row>
    <row r="32" spans="1:11" x14ac:dyDescent="0.25">
      <c r="A32">
        <f t="shared" si="8"/>
        <v>4</v>
      </c>
      <c r="B32" s="1">
        <f t="shared" si="8"/>
        <v>0.5</v>
      </c>
      <c r="C32" s="2">
        <f>C31+IF(K31&gt;0, (C31-C30)*IF(C31&gt;C30,1,1/2), -(C31-C30)*IF(C31&lt;C30,1,1/2))</f>
        <v>0.13750000000000001</v>
      </c>
      <c r="D32" s="2">
        <f t="shared" si="3"/>
        <v>0.27500000000000002</v>
      </c>
      <c r="E32" s="9">
        <f t="shared" si="4"/>
        <v>48.308243972406252</v>
      </c>
      <c r="F32" s="9">
        <f t="shared" si="5"/>
        <v>96.76217898367598</v>
      </c>
      <c r="G32" s="10">
        <f t="shared" si="6"/>
        <v>0.979719415670945</v>
      </c>
      <c r="H32" s="10">
        <f t="shared" si="7"/>
        <v>0.98977109542365072</v>
      </c>
      <c r="I32" s="7">
        <f t="shared" si="1"/>
        <v>2900753.5875281743</v>
      </c>
      <c r="J32" s="6">
        <f t="shared" si="2"/>
        <v>397994.97484264796</v>
      </c>
      <c r="K32" s="14">
        <f>IF(ABS(I32-MIN($I$25:I32))&gt;ABS(I31-MIN($I$25:I32)),-1,1)</f>
        <v>1</v>
      </c>
    </row>
    <row r="33" spans="1:11" x14ac:dyDescent="0.25">
      <c r="A33">
        <f t="shared" si="8"/>
        <v>4</v>
      </c>
      <c r="B33" s="1">
        <f t="shared" si="8"/>
        <v>0.5</v>
      </c>
      <c r="C33" s="2">
        <f>C32+IF(K32&gt;0, (C32-C31)*IF(C32&gt;C31,1,1/2), -(C32-C31)*IF(C32&lt;C31,1,1/2))</f>
        <v>0.13375000000000001</v>
      </c>
      <c r="D33" s="2">
        <f t="shared" si="3"/>
        <v>0.26750000000000002</v>
      </c>
      <c r="E33" s="9">
        <f t="shared" si="4"/>
        <v>56.225764686299279</v>
      </c>
      <c r="F33" s="9">
        <f t="shared" si="5"/>
        <v>109.97091664218982</v>
      </c>
      <c r="G33" s="10">
        <f t="shared" si="6"/>
        <v>0.98252535365002447</v>
      </c>
      <c r="H33" s="10">
        <f t="shared" si="7"/>
        <v>0.99098862990179348</v>
      </c>
      <c r="I33" s="7">
        <f t="shared" si="1"/>
        <v>2891372.0332256351</v>
      </c>
      <c r="J33" s="6">
        <f t="shared" si="2"/>
        <v>397994.97484264796</v>
      </c>
      <c r="K33" s="14">
        <f>IF(ABS(I33-MIN($I$25:I33))&gt;ABS(I32-MIN($I$25:I33)),-1,1)</f>
        <v>1</v>
      </c>
    </row>
    <row r="34" spans="1:11" x14ac:dyDescent="0.25">
      <c r="A34">
        <f t="shared" si="8"/>
        <v>4</v>
      </c>
      <c r="B34" s="1">
        <f t="shared" si="8"/>
        <v>0.5</v>
      </c>
      <c r="C34" s="2">
        <f>C33+IF(K33&gt;0, (C33-C32)*IF(C33&gt;C32,1,1/2), -(C33-C32)*IF(C33&lt;C32,1,1/2))</f>
        <v>0.13187500000000002</v>
      </c>
      <c r="D34" s="2">
        <f t="shared" si="3"/>
        <v>0.26375000000000004</v>
      </c>
      <c r="E34" s="9">
        <f t="shared" si="4"/>
        <v>60.719943385591336</v>
      </c>
      <c r="F34" s="9">
        <f t="shared" si="5"/>
        <v>117.37056064981223</v>
      </c>
      <c r="G34" s="10">
        <f t="shared" si="6"/>
        <v>0.98379778163838283</v>
      </c>
      <c r="H34" s="10">
        <f t="shared" si="7"/>
        <v>0.99155195350507463</v>
      </c>
      <c r="I34" s="7">
        <f t="shared" si="1"/>
        <v>2890180.4668591744</v>
      </c>
      <c r="J34" s="6">
        <f t="shared" si="2"/>
        <v>397994.97484264796</v>
      </c>
      <c r="K34" s="14">
        <f>IF(ABS(I34-MIN($I$25:I34))&gt;ABS(I33-MIN($I$25:I34)),-1,1)</f>
        <v>1</v>
      </c>
    </row>
    <row r="35" spans="1:11" x14ac:dyDescent="0.25">
      <c r="A35">
        <f t="shared" si="8"/>
        <v>4</v>
      </c>
      <c r="B35" s="1">
        <f t="shared" si="8"/>
        <v>0.5</v>
      </c>
      <c r="C35" s="2">
        <f>C34+IF(K34&gt;0, (C34-C33)*IF(C34&gt;C33,1,1/2), -(C34-C33)*IF(C34&lt;C33,1,1/2))</f>
        <v>0.13093750000000004</v>
      </c>
      <c r="D35" s="2">
        <f t="shared" si="3"/>
        <v>0.26187500000000008</v>
      </c>
      <c r="E35" s="9">
        <f t="shared" si="4"/>
        <v>63.116585840853325</v>
      </c>
      <c r="F35" s="9">
        <f t="shared" si="5"/>
        <v>121.29080569415028</v>
      </c>
      <c r="G35" s="10">
        <f t="shared" si="6"/>
        <v>0.98440341158398303</v>
      </c>
      <c r="H35" s="10">
        <f t="shared" si="7"/>
        <v>0.99182277036835453</v>
      </c>
      <c r="I35" s="7">
        <f t="shared" si="1"/>
        <v>2890554.545054262</v>
      </c>
      <c r="J35" s="6">
        <f t="shared" si="2"/>
        <v>397994.97484264796</v>
      </c>
      <c r="K35" s="14">
        <f>IF(ABS(I35-MIN($I$25:I35))&gt;ABS(I34-MIN($I$25:I35)),-1,1)</f>
        <v>-1</v>
      </c>
    </row>
    <row r="36" spans="1:11" x14ac:dyDescent="0.25">
      <c r="A36">
        <f t="shared" si="8"/>
        <v>4</v>
      </c>
      <c r="B36" s="1">
        <f t="shared" si="8"/>
        <v>0.5</v>
      </c>
      <c r="C36" s="2">
        <f>C35+IF(K35&gt;0, (C35-C34)*IF(C35&gt;C34,1,1/2), -(C35-C34)*IF(C35&lt;C34,1,1/2))</f>
        <v>0.13187500000000002</v>
      </c>
      <c r="D36" s="2">
        <f t="shared" si="3"/>
        <v>0.26375000000000004</v>
      </c>
      <c r="E36" s="9">
        <f t="shared" si="4"/>
        <v>60.719943385591336</v>
      </c>
      <c r="F36" s="9">
        <f t="shared" si="5"/>
        <v>117.37056064981223</v>
      </c>
      <c r="G36" s="10">
        <f t="shared" si="6"/>
        <v>0.98379778163838283</v>
      </c>
      <c r="H36" s="10">
        <f t="shared" si="7"/>
        <v>0.99155195350507463</v>
      </c>
      <c r="I36" s="7">
        <f t="shared" si="1"/>
        <v>2890180.4668591744</v>
      </c>
      <c r="J36" s="6">
        <f t="shared" si="2"/>
        <v>397994.97484264796</v>
      </c>
      <c r="K36" s="14">
        <f>IF(ABS(I36-MIN($I$25:I36))&gt;ABS(I35-MIN($I$25:I36)),-1,1)</f>
        <v>1</v>
      </c>
    </row>
    <row r="37" spans="1:11" x14ac:dyDescent="0.25">
      <c r="A37">
        <f t="shared" si="8"/>
        <v>4</v>
      </c>
      <c r="B37" s="1">
        <f t="shared" si="8"/>
        <v>0.5</v>
      </c>
      <c r="C37" s="2">
        <f>C36+IF(K36&gt;0, (C36-C35)*IF(C36&gt;C35,1,1/2), -(C36-C35)*IF(C36&lt;C35,1,1/2))</f>
        <v>0.1328125</v>
      </c>
      <c r="D37" s="2">
        <f t="shared" si="3"/>
        <v>0.265625</v>
      </c>
      <c r="E37" s="9">
        <f t="shared" si="4"/>
        <v>58.424599801247588</v>
      </c>
      <c r="F37" s="9">
        <f t="shared" si="5"/>
        <v>113.59945477784029</v>
      </c>
      <c r="G37" s="10">
        <f t="shared" si="6"/>
        <v>0.9831719523001482</v>
      </c>
      <c r="H37" s="10">
        <f t="shared" si="7"/>
        <v>0.99127395499447557</v>
      </c>
      <c r="I37" s="7">
        <f t="shared" si="1"/>
        <v>2890462.6010224973</v>
      </c>
      <c r="J37" s="6">
        <f t="shared" si="2"/>
        <v>397994.97484264796</v>
      </c>
      <c r="K37" s="14">
        <f>IF(ABS(I37-MIN($I$25:I37))&gt;ABS(I36-MIN($I$25:I37)),-1,1)</f>
        <v>-1</v>
      </c>
    </row>
    <row r="38" spans="1:11" x14ac:dyDescent="0.25">
      <c r="A38">
        <f t="shared" si="8"/>
        <v>4</v>
      </c>
      <c r="B38" s="1">
        <f t="shared" si="8"/>
        <v>0.5</v>
      </c>
      <c r="C38" s="2">
        <f>C37+IF(K37&gt;0, (C37-C36)*IF(C37&gt;C36,1,1/2), -(C37-C36)*IF(C37&lt;C36,1,1/2))</f>
        <v>0.13234375000000001</v>
      </c>
      <c r="D38" s="2">
        <f t="shared" si="3"/>
        <v>0.26468750000000002</v>
      </c>
      <c r="E38" s="9">
        <f t="shared" si="4"/>
        <v>59.559914739052871</v>
      </c>
      <c r="F38" s="9">
        <f t="shared" si="5"/>
        <v>115.46678399220527</v>
      </c>
      <c r="G38" s="10">
        <f t="shared" si="6"/>
        <v>0.98348742721470284</v>
      </c>
      <c r="H38" s="10">
        <f t="shared" si="7"/>
        <v>0.99141386096771655</v>
      </c>
      <c r="I38" s="7">
        <f t="shared" si="1"/>
        <v>2890241.3495657034</v>
      </c>
      <c r="J38" s="6">
        <f t="shared" si="2"/>
        <v>397994.97484264796</v>
      </c>
      <c r="K38" s="14">
        <f>IF(ABS(I38-MIN($I$25:I38))&gt;ABS(I37-MIN($I$25:I38)),-1,1)</f>
        <v>1</v>
      </c>
    </row>
    <row r="39" spans="1:11" x14ac:dyDescent="0.25">
      <c r="A39">
        <f t="shared" si="8"/>
        <v>4</v>
      </c>
      <c r="B39" s="1">
        <f t="shared" si="8"/>
        <v>0.5</v>
      </c>
      <c r="C39" s="2">
        <f>C38+IF(K38&gt;0, (C38-C37)*IF(C38&gt;C37,1,1/2), -(C38-C37)*IF(C38&lt;C37,1,1/2))</f>
        <v>0.13210937500000003</v>
      </c>
      <c r="D39" s="2">
        <f t="shared" si="3"/>
        <v>0.26421875000000006</v>
      </c>
      <c r="E39" s="9">
        <f t="shared" si="4"/>
        <v>60.136802310080348</v>
      </c>
      <c r="F39" s="9">
        <f t="shared" si="5"/>
        <v>116.41406490243043</v>
      </c>
      <c r="G39" s="10">
        <f t="shared" si="6"/>
        <v>0.98364324004176584</v>
      </c>
      <c r="H39" s="10">
        <f t="shared" si="7"/>
        <v>0.99148313278455191</v>
      </c>
      <c r="I39" s="7">
        <f t="shared" si="1"/>
        <v>2890190.6355706942</v>
      </c>
      <c r="J39" s="6">
        <f t="shared" si="2"/>
        <v>397994.97484264796</v>
      </c>
      <c r="K39" s="14">
        <f>IF(ABS(I39-MIN($I$25:I39))&gt;ABS(I38-MIN($I$25:I39)),-1,1)</f>
        <v>1</v>
      </c>
    </row>
    <row r="40" spans="1:11" x14ac:dyDescent="0.25">
      <c r="A40">
        <f t="shared" si="8"/>
        <v>4</v>
      </c>
      <c r="B40" s="1">
        <f t="shared" si="8"/>
        <v>0.5</v>
      </c>
      <c r="C40" s="2">
        <f>C39+IF(K39&gt;0, (C39-C38)*IF(C39&gt;C38,1,1/2), -(C39-C38)*IF(C39&lt;C38,1,1/2))</f>
        <v>0.13199218750000002</v>
      </c>
      <c r="D40" s="2">
        <f t="shared" si="3"/>
        <v>0.26398437500000005</v>
      </c>
      <c r="E40" s="9">
        <f t="shared" si="4"/>
        <v>60.427586411398067</v>
      </c>
      <c r="F40" s="9">
        <f t="shared" si="5"/>
        <v>116.89115441238954</v>
      </c>
      <c r="G40" s="10">
        <f t="shared" si="6"/>
        <v>0.98372066919083045</v>
      </c>
      <c r="H40" s="10">
        <f t="shared" si="7"/>
        <v>0.99151759939085893</v>
      </c>
      <c r="I40" s="7">
        <f t="shared" si="1"/>
        <v>2890180.4544145144</v>
      </c>
      <c r="J40" s="6">
        <f t="shared" si="2"/>
        <v>397994.97484264796</v>
      </c>
      <c r="K40" s="14">
        <f>IF(ABS(I40-MIN($I$25:I40))&gt;ABS(I39-MIN($I$25:I40)),-1,1)</f>
        <v>1</v>
      </c>
    </row>
    <row r="41" spans="1:11" x14ac:dyDescent="0.25">
      <c r="A41">
        <f t="shared" si="8"/>
        <v>4</v>
      </c>
      <c r="B41" s="1">
        <f t="shared" si="8"/>
        <v>0.5</v>
      </c>
      <c r="C41" s="2">
        <f>C40+IF(K40&gt;0, (C40-C39)*IF(C40&gt;C39,1,1/2), -(C40-C39)*IF(C40&lt;C39,1,1/2))</f>
        <v>0.13193359375000002</v>
      </c>
      <c r="D41" s="2">
        <f t="shared" si="3"/>
        <v>0.26386718750000004</v>
      </c>
      <c r="E41" s="9">
        <f t="shared" si="4"/>
        <v>60.573567692295192</v>
      </c>
      <c r="F41" s="9">
        <f t="shared" si="5"/>
        <v>117.13056712191516</v>
      </c>
      <c r="G41" s="10">
        <f t="shared" si="6"/>
        <v>0.98375926493333388</v>
      </c>
      <c r="H41" s="10">
        <f t="shared" si="7"/>
        <v>0.99153479049188042</v>
      </c>
      <c r="I41" s="7">
        <f t="shared" si="1"/>
        <v>2890179.1828364274</v>
      </c>
      <c r="J41" s="6">
        <f t="shared" si="2"/>
        <v>397994.97484264796</v>
      </c>
      <c r="K41" s="14">
        <f>IF(ABS(I41-MIN($I$25:I41))&gt;ABS(I40-MIN($I$25:I41)),-1,1)</f>
        <v>1</v>
      </c>
    </row>
    <row r="42" spans="1:11" x14ac:dyDescent="0.25">
      <c r="A42">
        <v>3</v>
      </c>
      <c r="B42" s="1">
        <f t="shared" ref="B42:B92" si="9">B41</f>
        <v>0.5</v>
      </c>
      <c r="C42" s="2">
        <v>0.01</v>
      </c>
      <c r="D42" s="2">
        <f>C42/B42</f>
        <v>0.02</v>
      </c>
      <c r="E42" s="9">
        <f>POWER(1/D42-1,A42)</f>
        <v>117649</v>
      </c>
      <c r="F42" s="9">
        <f>POWER((1/C42-1)*B42,A42)</f>
        <v>121287.375</v>
      </c>
      <c r="G42" s="10">
        <f>E42/(E42+1)</f>
        <v>0.99999150021249472</v>
      </c>
      <c r="H42" s="10">
        <f>F42/(F42+1)</f>
        <v>0.99999175518676053</v>
      </c>
      <c r="I42" s="7">
        <f t="shared" si="1"/>
        <v>533844450</v>
      </c>
      <c r="J42" s="6">
        <f t="shared" si="2"/>
        <v>397994.97484264796</v>
      </c>
    </row>
    <row r="43" spans="1:11" x14ac:dyDescent="0.25">
      <c r="A43">
        <f>A42</f>
        <v>3</v>
      </c>
      <c r="B43" s="1">
        <f t="shared" si="9"/>
        <v>0.5</v>
      </c>
      <c r="C43" s="12">
        <f>C42+C42*IF(ABS(I42-J42)&lt;J42, 1, 3)</f>
        <v>0.04</v>
      </c>
      <c r="D43" s="2">
        <f t="shared" ref="D43:D58" si="10">C43/B43</f>
        <v>0.08</v>
      </c>
      <c r="E43" s="9">
        <f t="shared" ref="E43:E58" si="11">POWER(1/D43-1,A43)</f>
        <v>1520.875</v>
      </c>
      <c r="F43" s="9">
        <f t="shared" ref="F43:F58" si="12">POWER((1/C43-1)*B43,A43)</f>
        <v>1728</v>
      </c>
      <c r="G43" s="10">
        <f t="shared" ref="G43:G58" si="13">E43/(E43+1)</f>
        <v>0.99934291581108825</v>
      </c>
      <c r="H43" s="10">
        <f t="shared" ref="H43:H58" si="14">F43/(F43+1)</f>
        <v>0.99942163100057835</v>
      </c>
      <c r="I43" s="7">
        <f t="shared" si="1"/>
        <v>8323200</v>
      </c>
      <c r="J43" s="6">
        <f t="shared" si="2"/>
        <v>397994.97484264796</v>
      </c>
      <c r="K43" s="14">
        <f>IF(ABS(I43-MIN($I$42:I43))&gt;ABS(I42-MIN($I$42:I43)),-1,1)</f>
        <v>1</v>
      </c>
    </row>
    <row r="44" spans="1:11" x14ac:dyDescent="0.25">
      <c r="A44">
        <f t="shared" si="8"/>
        <v>3</v>
      </c>
      <c r="B44" s="1">
        <f t="shared" si="9"/>
        <v>0.5</v>
      </c>
      <c r="C44" s="12">
        <f>C43+K43*IF(ABS(I42-I43)/I43 &lt; 0.05, 0.01, 0.03)</f>
        <v>7.0000000000000007E-2</v>
      </c>
      <c r="D44" s="2">
        <f t="shared" si="10"/>
        <v>0.14000000000000001</v>
      </c>
      <c r="E44" s="9">
        <f t="shared" si="11"/>
        <v>231.79883381924193</v>
      </c>
      <c r="F44" s="9">
        <f t="shared" si="12"/>
        <v>293.1330174927113</v>
      </c>
      <c r="G44" s="10">
        <f t="shared" si="13"/>
        <v>0.99570444583594242</v>
      </c>
      <c r="H44" s="10">
        <f t="shared" si="14"/>
        <v>0.99660017767293063</v>
      </c>
      <c r="I44" s="7">
        <f t="shared" si="1"/>
        <v>2549785.2769679297</v>
      </c>
      <c r="J44" s="6">
        <f t="shared" si="2"/>
        <v>397994.97484264796</v>
      </c>
      <c r="K44" s="14">
        <f>IF(ABS(I44-MIN($I$42:I44))&gt;ABS(I43-MIN($I$42:I44)),-1,1)</f>
        <v>1</v>
      </c>
    </row>
    <row r="45" spans="1:11" x14ac:dyDescent="0.25">
      <c r="A45">
        <f t="shared" si="8"/>
        <v>3</v>
      </c>
      <c r="B45" s="1">
        <f t="shared" si="9"/>
        <v>0.5</v>
      </c>
      <c r="C45" s="2">
        <f>C44+IF(K44&gt;0, (C44-C43)*IF(C44&gt;C43,1,1/2), -(C44-C43)*IF(C44&lt;C43,1,1/2))</f>
        <v>0.1</v>
      </c>
      <c r="D45" s="2">
        <f t="shared" si="10"/>
        <v>0.2</v>
      </c>
      <c r="E45" s="9">
        <f t="shared" si="11"/>
        <v>64</v>
      </c>
      <c r="F45" s="9">
        <f t="shared" si="12"/>
        <v>91.125</v>
      </c>
      <c r="G45" s="10">
        <f t="shared" si="13"/>
        <v>0.98461538461538467</v>
      </c>
      <c r="H45" s="10">
        <f t="shared" si="14"/>
        <v>0.98914518317503397</v>
      </c>
      <c r="I45" s="7">
        <f t="shared" si="1"/>
        <v>2200950</v>
      </c>
      <c r="J45" s="6">
        <f t="shared" si="2"/>
        <v>397994.97484264796</v>
      </c>
      <c r="K45" s="14">
        <f>IF(ABS(I45-MIN($I$42:I45))&gt;ABS(I44-MIN($I$42:I45)),-1,1)</f>
        <v>1</v>
      </c>
    </row>
    <row r="46" spans="1:11" x14ac:dyDescent="0.25">
      <c r="A46">
        <f t="shared" si="8"/>
        <v>3</v>
      </c>
      <c r="B46" s="1">
        <f t="shared" si="9"/>
        <v>0.5</v>
      </c>
      <c r="C46" s="2">
        <f>C45+IF(K45&gt;0, (C45-C44)*IF(C45&gt;C44,1,1/2), -(C45-C44)*IF(C45&lt;C44,1,1/2))</f>
        <v>0.13</v>
      </c>
      <c r="D46" s="2">
        <f t="shared" si="10"/>
        <v>0.26</v>
      </c>
      <c r="E46" s="9">
        <f t="shared" si="11"/>
        <v>23.055530268548008</v>
      </c>
      <c r="F46" s="9">
        <f t="shared" si="12"/>
        <v>37.466033227127888</v>
      </c>
      <c r="G46" s="10">
        <f t="shared" si="13"/>
        <v>0.95842951750236516</v>
      </c>
      <c r="H46" s="10">
        <f t="shared" si="14"/>
        <v>0.97400303810649347</v>
      </c>
      <c r="I46" s="7">
        <f t="shared" si="1"/>
        <v>2504850.5461993627</v>
      </c>
      <c r="J46" s="6">
        <f t="shared" si="2"/>
        <v>397994.97484264796</v>
      </c>
      <c r="K46" s="14">
        <f>IF(ABS(I46-MIN($I$42:I46))&gt;ABS(I45-MIN($I$42:I46)),-1,1)</f>
        <v>-1</v>
      </c>
    </row>
    <row r="47" spans="1:11" x14ac:dyDescent="0.25">
      <c r="A47">
        <f t="shared" si="8"/>
        <v>3</v>
      </c>
      <c r="B47" s="1">
        <f t="shared" si="9"/>
        <v>0.5</v>
      </c>
      <c r="C47" s="2">
        <f>C46+IF(K46&gt;0, (C46-C45)*IF(C46&gt;C45,1,1/2), -(C46-C45)*IF(C46&lt;C45,1,1/2))</f>
        <v>0.115</v>
      </c>
      <c r="D47" s="2">
        <f t="shared" si="10"/>
        <v>0.23</v>
      </c>
      <c r="E47" s="9">
        <f t="shared" si="11"/>
        <v>37.522232267609098</v>
      </c>
      <c r="F47" s="9">
        <f t="shared" si="12"/>
        <v>56.970011095586408</v>
      </c>
      <c r="G47" s="10">
        <f t="shared" si="13"/>
        <v>0.97404096436953269</v>
      </c>
      <c r="H47" s="10">
        <f t="shared" si="14"/>
        <v>0.98274970142146245</v>
      </c>
      <c r="I47" s="7">
        <f t="shared" si="1"/>
        <v>2320668.0488205804</v>
      </c>
      <c r="J47" s="6">
        <f t="shared" si="2"/>
        <v>397994.97484264796</v>
      </c>
      <c r="K47" s="14">
        <f>IF(ABS(I47-MIN($I$42:I47))&gt;ABS(I46-MIN($I$42:I47)),-1,1)</f>
        <v>1</v>
      </c>
    </row>
    <row r="48" spans="1:11" x14ac:dyDescent="0.25">
      <c r="A48">
        <f t="shared" si="8"/>
        <v>3</v>
      </c>
      <c r="B48" s="1">
        <f t="shared" si="9"/>
        <v>0.5</v>
      </c>
      <c r="C48" s="2">
        <f>C47+IF(K47&gt;0, (C47-C46)*IF(C47&gt;C46,1,1/2), -(C47-C46)*IF(C47&lt;C46,1,1/2))</f>
        <v>0.10750000000000001</v>
      </c>
      <c r="D48" s="2">
        <f t="shared" si="10"/>
        <v>0.21500000000000002</v>
      </c>
      <c r="E48" s="9">
        <f t="shared" si="11"/>
        <v>48.673613644081627</v>
      </c>
      <c r="F48" s="9">
        <f t="shared" si="12"/>
        <v>71.533470323367723</v>
      </c>
      <c r="G48" s="10">
        <f t="shared" si="13"/>
        <v>0.97986858763356455</v>
      </c>
      <c r="H48" s="10">
        <f t="shared" si="14"/>
        <v>0.98621326133243292</v>
      </c>
      <c r="I48" s="7">
        <f t="shared" si="1"/>
        <v>2249747.269422818</v>
      </c>
      <c r="J48" s="6">
        <f t="shared" si="2"/>
        <v>397994.97484264796</v>
      </c>
      <c r="K48" s="14">
        <f>IF(ABS(I48-MIN($I$42:I48))&gt;ABS(I47-MIN($I$42:I48)),-1,1)</f>
        <v>1</v>
      </c>
    </row>
    <row r="49" spans="1:11" x14ac:dyDescent="0.25">
      <c r="A49">
        <f t="shared" si="8"/>
        <v>3</v>
      </c>
      <c r="B49" s="1">
        <f t="shared" si="9"/>
        <v>0.5</v>
      </c>
      <c r="C49" s="2">
        <f>C48+IF(K48&gt;0, (C48-C47)*IF(C48&gt;C47,1,1/2), -(C48-C47)*IF(C48&lt;C47,1,1/2))</f>
        <v>0.10375000000000001</v>
      </c>
      <c r="D49" s="2">
        <f t="shared" si="10"/>
        <v>0.20750000000000002</v>
      </c>
      <c r="E49" s="9">
        <f t="shared" si="11"/>
        <v>55.711327819625119</v>
      </c>
      <c r="F49" s="9">
        <f t="shared" si="12"/>
        <v>80.581102097459336</v>
      </c>
      <c r="G49" s="10">
        <f t="shared" si="13"/>
        <v>0.98236683854095996</v>
      </c>
      <c r="H49" s="10">
        <f t="shared" si="14"/>
        <v>0.98774225924521875</v>
      </c>
      <c r="I49" s="7">
        <f t="shared" si="1"/>
        <v>2222056.8492288212</v>
      </c>
      <c r="J49" s="6">
        <f t="shared" si="2"/>
        <v>397994.97484264796</v>
      </c>
      <c r="K49" s="14">
        <f>IF(ABS(I49-MIN($I$42:I49))&gt;ABS(I48-MIN($I$42:I49)),-1,1)</f>
        <v>1</v>
      </c>
    </row>
    <row r="50" spans="1:11" x14ac:dyDescent="0.25">
      <c r="A50">
        <f t="shared" si="8"/>
        <v>3</v>
      </c>
      <c r="B50" s="1">
        <f t="shared" si="9"/>
        <v>0.5</v>
      </c>
      <c r="C50" s="2">
        <f>C49+IF(K49&gt;0, (C49-C48)*IF(C49&gt;C48,1,1/2), -(C49-C48)*IF(C49&lt;C48,1,1/2))</f>
        <v>0.10187500000000001</v>
      </c>
      <c r="D50" s="2">
        <f t="shared" si="10"/>
        <v>0.20375000000000001</v>
      </c>
      <c r="E50" s="9">
        <f t="shared" si="11"/>
        <v>59.683664965882336</v>
      </c>
      <c r="F50" s="9">
        <f t="shared" si="12"/>
        <v>85.648054856356197</v>
      </c>
      <c r="G50" s="10">
        <f t="shared" si="13"/>
        <v>0.98352110076802013</v>
      </c>
      <c r="H50" s="10">
        <f t="shared" si="14"/>
        <v>0.98845906002555062</v>
      </c>
      <c r="I50" s="7">
        <f t="shared" si="1"/>
        <v>2210601.4413679675</v>
      </c>
      <c r="J50" s="6">
        <f t="shared" si="2"/>
        <v>397994.97484264796</v>
      </c>
      <c r="K50" s="14">
        <f>IF(ABS(I50-MIN($I$42:I50))&gt;ABS(I49-MIN($I$42:I50)),-1,1)</f>
        <v>1</v>
      </c>
    </row>
    <row r="51" spans="1:11" x14ac:dyDescent="0.25">
      <c r="A51">
        <f t="shared" si="8"/>
        <v>3</v>
      </c>
      <c r="B51" s="1">
        <f t="shared" si="9"/>
        <v>0.5</v>
      </c>
      <c r="C51" s="2">
        <f>C50+IF(K50&gt;0, (C50-C49)*IF(C50&gt;C49,1,1/2), -(C50-C49)*IF(C50&lt;C49,1,1/2))</f>
        <v>0.10093750000000001</v>
      </c>
      <c r="D51" s="2">
        <f t="shared" si="10"/>
        <v>0.20187500000000003</v>
      </c>
      <c r="E51" s="9">
        <f t="shared" si="11"/>
        <v>61.796677348422669</v>
      </c>
      <c r="F51" s="9">
        <f t="shared" si="12"/>
        <v>88.33280704390522</v>
      </c>
      <c r="G51" s="10">
        <f t="shared" si="13"/>
        <v>0.98407559058496719</v>
      </c>
      <c r="H51" s="10">
        <f t="shared" si="14"/>
        <v>0.98880590420148196</v>
      </c>
      <c r="I51" s="7">
        <f t="shared" si="1"/>
        <v>2205539.3509931834</v>
      </c>
      <c r="J51" s="6">
        <f t="shared" si="2"/>
        <v>397994.97484264796</v>
      </c>
      <c r="K51" s="14">
        <f>IF(ABS(I51-MIN($I$42:I51))&gt;ABS(I50-MIN($I$42:I51)),-1,1)</f>
        <v>1</v>
      </c>
    </row>
    <row r="52" spans="1:11" x14ac:dyDescent="0.25">
      <c r="A52">
        <f t="shared" si="8"/>
        <v>3</v>
      </c>
      <c r="B52" s="1">
        <f t="shared" si="9"/>
        <v>0.5</v>
      </c>
      <c r="C52" s="2">
        <f>C51+IF(K51&gt;0, (C51-C50)*IF(C51&gt;C50,1,1/2), -(C51-C50)*IF(C51&lt;C50,1,1/2))</f>
        <v>0.10046875000000002</v>
      </c>
      <c r="D52" s="2">
        <f t="shared" si="10"/>
        <v>0.20093750000000005</v>
      </c>
      <c r="E52" s="9">
        <f t="shared" si="11"/>
        <v>62.886766568951401</v>
      </c>
      <c r="F52" s="9">
        <f t="shared" si="12"/>
        <v>89.715148969199063</v>
      </c>
      <c r="G52" s="10">
        <f t="shared" si="13"/>
        <v>0.9843473061213589</v>
      </c>
      <c r="H52" s="10">
        <f t="shared" si="14"/>
        <v>0.98897648285470452</v>
      </c>
      <c r="I52" s="7">
        <f t="shared" si="1"/>
        <v>2203184.1554644764</v>
      </c>
      <c r="J52" s="6">
        <f t="shared" si="2"/>
        <v>397994.97484264796</v>
      </c>
      <c r="K52" s="14">
        <f>IF(ABS(I52-MIN($I$42:I52))&gt;ABS(I51-MIN($I$42:I52)),-1,1)</f>
        <v>1</v>
      </c>
    </row>
    <row r="53" spans="1:11" x14ac:dyDescent="0.25">
      <c r="A53">
        <f t="shared" si="8"/>
        <v>3</v>
      </c>
      <c r="B53" s="1">
        <f t="shared" si="9"/>
        <v>0.5</v>
      </c>
      <c r="C53" s="2">
        <f>C52+IF(K52&gt;0, (C52-C51)*IF(C52&gt;C51,1,1/2), -(C52-C51)*IF(C52&lt;C51,1,1/2))</f>
        <v>0.10023437500000003</v>
      </c>
      <c r="D53" s="2">
        <f t="shared" si="10"/>
        <v>0.20046875000000006</v>
      </c>
      <c r="E53" s="9">
        <f t="shared" si="11"/>
        <v>63.440453930162057</v>
      </c>
      <c r="F53" s="9">
        <f t="shared" si="12"/>
        <v>90.416594269475411</v>
      </c>
      <c r="G53" s="10">
        <f t="shared" si="13"/>
        <v>0.98448179770608457</v>
      </c>
      <c r="H53" s="10">
        <f t="shared" si="14"/>
        <v>0.9890610669978338</v>
      </c>
      <c r="I53" s="7">
        <f t="shared" si="1"/>
        <v>2202051.7647856921</v>
      </c>
      <c r="J53" s="6">
        <f t="shared" si="2"/>
        <v>397994.97484264796</v>
      </c>
      <c r="K53" s="14">
        <f>IF(ABS(I53-MIN($I$42:I53))&gt;ABS(I52-MIN($I$42:I53)),-1,1)</f>
        <v>1</v>
      </c>
    </row>
    <row r="54" spans="1:11" x14ac:dyDescent="0.25">
      <c r="A54">
        <f t="shared" si="8"/>
        <v>3</v>
      </c>
      <c r="B54" s="1">
        <f t="shared" si="9"/>
        <v>0.5</v>
      </c>
      <c r="C54" s="2">
        <f>C53+IF(K53&gt;0, (C53-C52)*IF(C53&gt;C52,1,1/2), -(C53-C52)*IF(C53&lt;C52,1,1/2))</f>
        <v>0.10011718750000004</v>
      </c>
      <c r="D54" s="2">
        <f t="shared" si="10"/>
        <v>0.20023437500000008</v>
      </c>
      <c r="E54" s="9">
        <f t="shared" si="11"/>
        <v>63.719490027001662</v>
      </c>
      <c r="F54" s="9">
        <f t="shared" si="12"/>
        <v>90.769921818504983</v>
      </c>
      <c r="G54" s="10">
        <f t="shared" si="13"/>
        <v>0.98454870395945981</v>
      </c>
      <c r="H54" s="10">
        <f t="shared" si="14"/>
        <v>0.98910318348120951</v>
      </c>
      <c r="I54" s="7">
        <f t="shared" si="1"/>
        <v>2201497.0310014226</v>
      </c>
      <c r="J54" s="6">
        <f t="shared" si="2"/>
        <v>397994.97484264796</v>
      </c>
      <c r="K54" s="14">
        <f>IF(ABS(I54-MIN($I$42:I54))&gt;ABS(I53-MIN($I$42:I54)),-1,1)</f>
        <v>1</v>
      </c>
    </row>
    <row r="55" spans="1:11" x14ac:dyDescent="0.25">
      <c r="A55">
        <f t="shared" si="8"/>
        <v>3</v>
      </c>
      <c r="B55" s="1">
        <f t="shared" si="9"/>
        <v>0.5</v>
      </c>
      <c r="C55" s="2">
        <f>C54+IF(K54&gt;0, (C54-C53)*IF(C54&gt;C53,1,1/2), -(C54-C53)*IF(C54&lt;C53,1,1/2))</f>
        <v>0.10005859375000004</v>
      </c>
      <c r="D55" s="2">
        <f t="shared" si="10"/>
        <v>0.20011718750000007</v>
      </c>
      <c r="E55" s="9">
        <f t="shared" si="11"/>
        <v>63.859560200340553</v>
      </c>
      <c r="F55" s="9">
        <f t="shared" si="12"/>
        <v>90.947241418253398</v>
      </c>
      <c r="G55" s="10">
        <f t="shared" si="13"/>
        <v>0.98458207245144491</v>
      </c>
      <c r="H55" s="10">
        <f t="shared" si="14"/>
        <v>0.98912419791420214</v>
      </c>
      <c r="I55" s="7">
        <f t="shared" si="1"/>
        <v>2201222.5497403154</v>
      </c>
      <c r="J55" s="6">
        <f t="shared" si="2"/>
        <v>397994.97484264796</v>
      </c>
      <c r="K55" s="14">
        <f>IF(ABS(I55-MIN($I$42:I55))&gt;ABS(I54-MIN($I$42:I55)),-1,1)</f>
        <v>1</v>
      </c>
    </row>
    <row r="56" spans="1:11" x14ac:dyDescent="0.25">
      <c r="A56">
        <f t="shared" si="8"/>
        <v>3</v>
      </c>
      <c r="B56" s="1">
        <f t="shared" si="9"/>
        <v>0.5</v>
      </c>
      <c r="C56" s="2">
        <f>C55+IF(K55&gt;0, (C55-C54)*IF(C55&gt;C54,1,1/2), -(C55-C54)*IF(C55&lt;C54,1,1/2))</f>
        <v>0.10002929687500003</v>
      </c>
      <c r="D56" s="2">
        <f t="shared" si="10"/>
        <v>0.20005859375000007</v>
      </c>
      <c r="E56" s="9">
        <f t="shared" si="11"/>
        <v>63.92973382431726</v>
      </c>
      <c r="F56" s="9">
        <f t="shared" si="12"/>
        <v>91.036065753374288</v>
      </c>
      <c r="G56" s="10">
        <f t="shared" si="13"/>
        <v>0.98459873556996658</v>
      </c>
      <c r="H56" s="10">
        <f t="shared" si="14"/>
        <v>0.9891346941895619</v>
      </c>
      <c r="I56" s="7">
        <f t="shared" si="1"/>
        <v>2201086.0330648478</v>
      </c>
      <c r="J56" s="6">
        <f t="shared" si="2"/>
        <v>397994.97484264796</v>
      </c>
      <c r="K56" s="14">
        <f>IF(ABS(I56-MIN($I$42:I56))&gt;ABS(I55-MIN($I$42:I56)),-1,1)</f>
        <v>1</v>
      </c>
    </row>
    <row r="57" spans="1:11" x14ac:dyDescent="0.25">
      <c r="A57">
        <f t="shared" si="8"/>
        <v>3</v>
      </c>
      <c r="B57" s="1">
        <f t="shared" si="9"/>
        <v>0.5</v>
      </c>
      <c r="C57" s="2">
        <f>C56+IF(K56&gt;0, (C56-C55)*IF(C56&gt;C55,1,1/2), -(C56-C55)*IF(C56&lt;C55,1,1/2))</f>
        <v>0.10001464843750003</v>
      </c>
      <c r="D57" s="2">
        <f t="shared" si="10"/>
        <v>0.20002929687500007</v>
      </c>
      <c r="E57" s="9">
        <f t="shared" si="11"/>
        <v>63.964855334110354</v>
      </c>
      <c r="F57" s="9">
        <f t="shared" si="12"/>
        <v>91.080519127357334</v>
      </c>
      <c r="G57" s="10">
        <f t="shared" si="13"/>
        <v>0.98460706185125701</v>
      </c>
      <c r="H57" s="10">
        <f t="shared" si="14"/>
        <v>0.9891399395933369</v>
      </c>
      <c r="I57" s="7">
        <f t="shared" si="1"/>
        <v>2201017.9560353728</v>
      </c>
      <c r="J57" s="6">
        <f t="shared" si="2"/>
        <v>397994.97484264796</v>
      </c>
      <c r="K57" s="14">
        <f>IF(ABS(I57-MIN($I$42:I57))&gt;ABS(I56-MIN($I$42:I57)),-1,1)</f>
        <v>1</v>
      </c>
    </row>
    <row r="58" spans="1:11" x14ac:dyDescent="0.25">
      <c r="A58">
        <f t="shared" si="8"/>
        <v>3</v>
      </c>
      <c r="B58" s="1">
        <f t="shared" si="9"/>
        <v>0.5</v>
      </c>
      <c r="C58" s="2">
        <f>C57+IF(K57&gt;0, (C57-C56)*IF(C57&gt;C56,1,1/2), -(C57-C56)*IF(C57&lt;C56,1,1/2))</f>
        <v>0.10000732421875003</v>
      </c>
      <c r="D58" s="2">
        <f t="shared" si="10"/>
        <v>0.20001464843750005</v>
      </c>
      <c r="E58" s="9">
        <f t="shared" si="11"/>
        <v>63.982424771406585</v>
      </c>
      <c r="F58" s="9">
        <f t="shared" si="12"/>
        <v>91.102756125046255</v>
      </c>
      <c r="G58" s="10">
        <f t="shared" si="13"/>
        <v>0.98461122367289655</v>
      </c>
      <c r="H58" s="10">
        <f t="shared" si="14"/>
        <v>0.98914256161192049</v>
      </c>
      <c r="I58" s="7">
        <f t="shared" si="1"/>
        <v>2200983.9628877039</v>
      </c>
      <c r="J58" s="6">
        <f t="shared" si="2"/>
        <v>397994.97484264796</v>
      </c>
      <c r="K58" s="14">
        <f>IF(ABS(I58-MIN($I$42:I58))&gt;ABS(I57-MIN($I$42:I58)),-1,1)</f>
        <v>1</v>
      </c>
    </row>
    <row r="59" spans="1:11" x14ac:dyDescent="0.25">
      <c r="A59">
        <v>2</v>
      </c>
      <c r="B59" s="1">
        <f t="shared" si="9"/>
        <v>0.5</v>
      </c>
      <c r="C59" s="2">
        <v>0.01</v>
      </c>
      <c r="D59" s="2">
        <f>C59/B59</f>
        <v>0.02</v>
      </c>
      <c r="E59" s="9">
        <f>POWER(1/D59-1,A59)</f>
        <v>2401</v>
      </c>
      <c r="F59" s="9">
        <f>POWER((1/C59-1)*B59,A59)</f>
        <v>2450.25</v>
      </c>
      <c r="G59" s="10">
        <f>E59/(E59+1)</f>
        <v>0.99958368026644462</v>
      </c>
      <c r="H59" s="10">
        <f>F59/(F59+1)</f>
        <v>0.9995920448750637</v>
      </c>
      <c r="I59" s="7">
        <f t="shared" si="1"/>
        <v>10961100</v>
      </c>
      <c r="J59" s="6">
        <f t="shared" si="2"/>
        <v>397994.97484264796</v>
      </c>
    </row>
    <row r="60" spans="1:11" x14ac:dyDescent="0.25">
      <c r="A60">
        <f>A59</f>
        <v>2</v>
      </c>
      <c r="B60" s="1">
        <f t="shared" si="9"/>
        <v>0.5</v>
      </c>
      <c r="C60" s="12">
        <f>C59+C59*IF(ABS(I59-J59)&lt;J59, 1, 3)</f>
        <v>0.04</v>
      </c>
      <c r="D60" s="2">
        <f t="shared" ref="D60:D75" si="15">C60/B60</f>
        <v>0.08</v>
      </c>
      <c r="E60" s="9">
        <f t="shared" ref="E60:E75" si="16">POWER(1/D60-1,A60)</f>
        <v>132.25</v>
      </c>
      <c r="F60" s="9">
        <f t="shared" ref="F60:F75" si="17">POWER((1/C60-1)*B60,A60)</f>
        <v>144</v>
      </c>
      <c r="G60" s="10">
        <f t="shared" ref="G60:G75" si="18">E60/(E60+1)</f>
        <v>0.99249530956848031</v>
      </c>
      <c r="H60" s="10">
        <f t="shared" ref="H60:H75" si="19">F60/(F60+1)</f>
        <v>0.99310344827586206</v>
      </c>
      <c r="I60" s="7">
        <f t="shared" si="1"/>
        <v>1353600</v>
      </c>
      <c r="J60" s="6">
        <f t="shared" si="2"/>
        <v>397994.97484264796</v>
      </c>
      <c r="K60" s="14">
        <f>IF(ABS(I60-MIN($I$59:I60))&gt;ABS(I59-MIN($I$59:I60)),-1,1)</f>
        <v>1</v>
      </c>
    </row>
    <row r="61" spans="1:11" x14ac:dyDescent="0.25">
      <c r="A61">
        <f t="shared" si="8"/>
        <v>2</v>
      </c>
      <c r="B61" s="1">
        <f t="shared" si="9"/>
        <v>0.5</v>
      </c>
      <c r="C61" s="12">
        <f>C60+K60*IF(ABS(I59-I60)/I60 &lt; 0.05, 0.01, 0.03)</f>
        <v>7.0000000000000007E-2</v>
      </c>
      <c r="D61" s="2">
        <f t="shared" si="15"/>
        <v>0.14000000000000001</v>
      </c>
      <c r="E61" s="9">
        <f t="shared" si="16"/>
        <v>37.734693877551017</v>
      </c>
      <c r="F61" s="9">
        <f t="shared" si="17"/>
        <v>44.127551020408156</v>
      </c>
      <c r="G61" s="10">
        <f t="shared" si="18"/>
        <v>0.97418335089567965</v>
      </c>
      <c r="H61" s="10">
        <f t="shared" si="19"/>
        <v>0.97784058790276995</v>
      </c>
      <c r="I61" s="7">
        <f t="shared" si="1"/>
        <v>1454161.2244897962</v>
      </c>
      <c r="J61" s="6">
        <f t="shared" si="2"/>
        <v>397994.97484264796</v>
      </c>
      <c r="K61" s="14">
        <f>IF(ABS(I61-MIN($I$59:I61))&gt;ABS(I60-MIN($I$59:I61)),-1,1)</f>
        <v>-1</v>
      </c>
    </row>
    <row r="62" spans="1:11" x14ac:dyDescent="0.25">
      <c r="A62">
        <f t="shared" si="8"/>
        <v>2</v>
      </c>
      <c r="B62" s="1">
        <f t="shared" si="9"/>
        <v>0.5</v>
      </c>
      <c r="C62" s="2">
        <f>C61+IF(K61&gt;0, (C61-C60)*IF(C61&gt;C60,1,1/2), -(C61-C60)*IF(C61&lt;C60,1,1/2))</f>
        <v>5.5000000000000007E-2</v>
      </c>
      <c r="D62" s="2">
        <f t="shared" si="15"/>
        <v>0.11000000000000001</v>
      </c>
      <c r="E62" s="9">
        <f t="shared" si="16"/>
        <v>65.462809917355358</v>
      </c>
      <c r="F62" s="9">
        <f t="shared" si="17"/>
        <v>73.803719008264451</v>
      </c>
      <c r="G62" s="10">
        <f t="shared" si="18"/>
        <v>0.98495399154439189</v>
      </c>
      <c r="H62" s="10">
        <f t="shared" si="19"/>
        <v>0.98663168070708462</v>
      </c>
      <c r="I62" s="7">
        <f t="shared" si="1"/>
        <v>1314736.3636363638</v>
      </c>
      <c r="J62" s="6">
        <f t="shared" si="2"/>
        <v>397994.97484264796</v>
      </c>
      <c r="K62" s="14">
        <f>IF(ABS(I62-MIN($I$59:I62))&gt;ABS(I61-MIN($I$59:I62)),-1,1)</f>
        <v>1</v>
      </c>
    </row>
    <row r="63" spans="1:11" x14ac:dyDescent="0.25">
      <c r="A63">
        <f t="shared" si="8"/>
        <v>2</v>
      </c>
      <c r="B63" s="1">
        <f t="shared" si="9"/>
        <v>0.5</v>
      </c>
      <c r="C63" s="2">
        <f>C62+IF(K62&gt;0, (C62-C61)*IF(C62&gt;C61,1,1/2), -(C62-C61)*IF(C62&lt;C61,1,1/2))</f>
        <v>4.7500000000000007E-2</v>
      </c>
      <c r="D63" s="2">
        <f t="shared" si="15"/>
        <v>9.5000000000000015E-2</v>
      </c>
      <c r="E63" s="9">
        <f t="shared" si="16"/>
        <v>90.750692520775601</v>
      </c>
      <c r="F63" s="9">
        <f t="shared" si="17"/>
        <v>100.52700831024929</v>
      </c>
      <c r="G63" s="10">
        <f t="shared" si="18"/>
        <v>0.98910089970412418</v>
      </c>
      <c r="H63" s="10">
        <f t="shared" si="19"/>
        <v>0.99015040414719824</v>
      </c>
      <c r="I63" s="7">
        <f t="shared" si="1"/>
        <v>1297318.8365650969</v>
      </c>
      <c r="J63" s="6">
        <f t="shared" si="2"/>
        <v>397994.97484264796</v>
      </c>
      <c r="K63" s="14">
        <f>IF(ABS(I63-MIN($I$59:I63))&gt;ABS(I62-MIN($I$59:I63)),-1,1)</f>
        <v>1</v>
      </c>
    </row>
    <row r="64" spans="1:11" x14ac:dyDescent="0.25">
      <c r="A64">
        <f t="shared" si="8"/>
        <v>2</v>
      </c>
      <c r="B64" s="1">
        <f t="shared" si="9"/>
        <v>0.5</v>
      </c>
      <c r="C64" s="2">
        <f>C63+IF(K63&gt;0, (C63-C62)*IF(C63&gt;C62,1,1/2), -(C63-C62)*IF(C63&lt;C62,1,1/2))</f>
        <v>4.3750000000000011E-2</v>
      </c>
      <c r="D64" s="2">
        <f t="shared" si="15"/>
        <v>8.7500000000000022E-2</v>
      </c>
      <c r="E64" s="9">
        <f t="shared" si="16"/>
        <v>108.75510204081625</v>
      </c>
      <c r="F64" s="9">
        <f t="shared" si="17"/>
        <v>119.43367346938768</v>
      </c>
      <c r="G64" s="10">
        <f t="shared" si="18"/>
        <v>0.99088880624767572</v>
      </c>
      <c r="H64" s="10">
        <f t="shared" si="19"/>
        <v>0.99169667443338272</v>
      </c>
      <c r="I64" s="7">
        <f t="shared" si="1"/>
        <v>1313008.163265306</v>
      </c>
      <c r="J64" s="6">
        <f t="shared" si="2"/>
        <v>397994.97484264796</v>
      </c>
      <c r="K64" s="14">
        <f>IF(ABS(I64-MIN($I$59:I64))&gt;ABS(I63-MIN($I$59:I64)),-1,1)</f>
        <v>-1</v>
      </c>
    </row>
    <row r="65" spans="1:11" x14ac:dyDescent="0.25">
      <c r="A65">
        <f t="shared" si="8"/>
        <v>2</v>
      </c>
      <c r="B65" s="1">
        <f t="shared" si="9"/>
        <v>0.5</v>
      </c>
      <c r="C65" s="2">
        <f>C64+IF(K64&gt;0, (C64-C63)*IF(C64&gt;C63,1,1/2), -(C64-C63)*IF(C64&lt;C63,1,1/2))</f>
        <v>4.7500000000000007E-2</v>
      </c>
      <c r="D65" s="2">
        <f t="shared" si="15"/>
        <v>9.5000000000000015E-2</v>
      </c>
      <c r="E65" s="9">
        <f t="shared" si="16"/>
        <v>90.750692520775601</v>
      </c>
      <c r="F65" s="9">
        <f t="shared" si="17"/>
        <v>100.52700831024929</v>
      </c>
      <c r="G65" s="10">
        <f t="shared" si="18"/>
        <v>0.98910089970412418</v>
      </c>
      <c r="H65" s="10">
        <f t="shared" si="19"/>
        <v>0.99015040414719824</v>
      </c>
      <c r="I65" s="7">
        <f t="shared" si="1"/>
        <v>1297318.8365650969</v>
      </c>
      <c r="J65" s="6">
        <f t="shared" si="2"/>
        <v>397994.97484264796</v>
      </c>
      <c r="K65" s="14">
        <f>IF(ABS(I65-MIN($I$59:I65))&gt;ABS(I64-MIN($I$59:I65)),-1,1)</f>
        <v>1</v>
      </c>
    </row>
    <row r="66" spans="1:11" x14ac:dyDescent="0.25">
      <c r="A66">
        <f t="shared" si="8"/>
        <v>2</v>
      </c>
      <c r="B66" s="1">
        <f t="shared" si="9"/>
        <v>0.5</v>
      </c>
      <c r="C66" s="2">
        <f>C65+IF(K65&gt;0, (C65-C64)*IF(C65&gt;C64,1,1/2), -(C65-C64)*IF(C65&lt;C64,1,1/2))</f>
        <v>5.1250000000000004E-2</v>
      </c>
      <c r="D66" s="2">
        <f t="shared" si="15"/>
        <v>0.10250000000000001</v>
      </c>
      <c r="E66" s="9">
        <f t="shared" si="16"/>
        <v>76.669244497323021</v>
      </c>
      <c r="F66" s="9">
        <f t="shared" si="17"/>
        <v>85.675342058298625</v>
      </c>
      <c r="G66" s="10">
        <f t="shared" si="18"/>
        <v>0.98712489085645139</v>
      </c>
      <c r="H66" s="10">
        <f t="shared" si="19"/>
        <v>0.98846269335369463</v>
      </c>
      <c r="I66" s="7">
        <f t="shared" si="1"/>
        <v>1299471.5050565139</v>
      </c>
      <c r="J66" s="6">
        <f t="shared" si="2"/>
        <v>397994.97484264796</v>
      </c>
      <c r="K66" s="14">
        <f>IF(ABS(I66-MIN($I$59:I66))&gt;ABS(I65-MIN($I$59:I66)),-1,1)</f>
        <v>-1</v>
      </c>
    </row>
    <row r="67" spans="1:11" x14ac:dyDescent="0.25">
      <c r="A67">
        <f t="shared" si="8"/>
        <v>2</v>
      </c>
      <c r="B67" s="1">
        <f t="shared" si="9"/>
        <v>0.5</v>
      </c>
      <c r="C67" s="2">
        <f>C66+IF(K66&gt;0, (C66-C65)*IF(C66&gt;C65,1,1/2), -(C66-C65)*IF(C66&lt;C65,1,1/2))</f>
        <v>4.9375000000000002E-2</v>
      </c>
      <c r="D67" s="2">
        <f t="shared" si="15"/>
        <v>9.8750000000000004E-2</v>
      </c>
      <c r="E67" s="9">
        <f t="shared" si="16"/>
        <v>83.294504085883659</v>
      </c>
      <c r="F67" s="9">
        <f t="shared" si="17"/>
        <v>92.671086364364669</v>
      </c>
      <c r="G67" s="10">
        <f t="shared" si="18"/>
        <v>0.98813683038005484</v>
      </c>
      <c r="H67" s="10">
        <f t="shared" si="19"/>
        <v>0.98932434715115647</v>
      </c>
      <c r="I67" s="7">
        <f t="shared" si="1"/>
        <v>1296502.7800032045</v>
      </c>
      <c r="J67" s="6">
        <f t="shared" si="2"/>
        <v>397994.97484264796</v>
      </c>
      <c r="K67" s="14">
        <f>IF(ABS(I67-MIN($I$59:I67))&gt;ABS(I66-MIN($I$59:I67)),-1,1)</f>
        <v>1</v>
      </c>
    </row>
    <row r="68" spans="1:11" x14ac:dyDescent="0.25">
      <c r="A68">
        <f t="shared" si="8"/>
        <v>2</v>
      </c>
      <c r="B68" s="1">
        <f t="shared" si="9"/>
        <v>0.5</v>
      </c>
      <c r="C68" s="2">
        <f>C67+IF(K67&gt;0, (C67-C66)*IF(C67&gt;C66,1,1/2), -(C67-C66)*IF(C67&lt;C66,1,1/2))</f>
        <v>4.8437500000000001E-2</v>
      </c>
      <c r="D68" s="2">
        <f t="shared" si="15"/>
        <v>9.6875000000000003E-2</v>
      </c>
      <c r="E68" s="9">
        <f t="shared" si="16"/>
        <v>86.910509885535902</v>
      </c>
      <c r="F68" s="9">
        <f t="shared" si="17"/>
        <v>96.483090530697183</v>
      </c>
      <c r="G68" s="10">
        <f t="shared" si="18"/>
        <v>0.98862479581449303</v>
      </c>
      <c r="H68" s="10">
        <f t="shared" si="19"/>
        <v>0.98974181066115152</v>
      </c>
      <c r="I68" s="7">
        <f t="shared" si="1"/>
        <v>1296400.5983350677</v>
      </c>
      <c r="J68" s="6">
        <f t="shared" si="2"/>
        <v>397994.97484264796</v>
      </c>
      <c r="K68" s="14">
        <f>IF(ABS(I68-MIN($I$59:I68))&gt;ABS(I67-MIN($I$59:I68)),-1,1)</f>
        <v>1</v>
      </c>
    </row>
    <row r="69" spans="1:11" x14ac:dyDescent="0.25">
      <c r="A69">
        <f t="shared" si="8"/>
        <v>2</v>
      </c>
      <c r="B69" s="1">
        <f t="shared" si="9"/>
        <v>0.5</v>
      </c>
      <c r="C69" s="2">
        <f>C68+IF(K68&gt;0, (C68-C67)*IF(C68&gt;C67,1,1/2), -(C68-C67)*IF(C68&lt;C67,1,1/2))</f>
        <v>4.7968750000000004E-2</v>
      </c>
      <c r="D69" s="2">
        <f t="shared" si="15"/>
        <v>9.5937500000000009E-2</v>
      </c>
      <c r="E69" s="9">
        <f t="shared" si="16"/>
        <v>88.801462084478331</v>
      </c>
      <c r="F69" s="9">
        <f t="shared" si="17"/>
        <v>98.474914853207977</v>
      </c>
      <c r="G69" s="10">
        <f t="shared" si="18"/>
        <v>0.9888643238452034</v>
      </c>
      <c r="H69" s="10">
        <f t="shared" si="19"/>
        <v>0.98994721431553201</v>
      </c>
      <c r="I69" s="7">
        <f t="shared" si="1"/>
        <v>1296727.1253541152</v>
      </c>
      <c r="J69" s="6">
        <f t="shared" si="2"/>
        <v>397994.97484264796</v>
      </c>
      <c r="K69" s="14">
        <f>IF(ABS(I69-MIN($I$59:I69))&gt;ABS(I68-MIN($I$59:I69)),-1,1)</f>
        <v>-1</v>
      </c>
    </row>
    <row r="70" spans="1:11" x14ac:dyDescent="0.25">
      <c r="A70">
        <f t="shared" si="8"/>
        <v>2</v>
      </c>
      <c r="B70" s="1">
        <f t="shared" si="9"/>
        <v>0.5</v>
      </c>
      <c r="C70" s="2">
        <f>C69+IF(K69&gt;0, (C69-C68)*IF(C69&gt;C68,1,1/2), -(C69-C68)*IF(C69&lt;C68,1,1/2))</f>
        <v>4.8437500000000001E-2</v>
      </c>
      <c r="D70" s="2">
        <f t="shared" si="15"/>
        <v>9.6875000000000003E-2</v>
      </c>
      <c r="E70" s="9">
        <f t="shared" si="16"/>
        <v>86.910509885535902</v>
      </c>
      <c r="F70" s="9">
        <f t="shared" si="17"/>
        <v>96.483090530697183</v>
      </c>
      <c r="G70" s="10">
        <f t="shared" si="18"/>
        <v>0.98862479581449303</v>
      </c>
      <c r="H70" s="10">
        <f t="shared" si="19"/>
        <v>0.98974181066115152</v>
      </c>
      <c r="I70" s="7">
        <f t="shared" si="1"/>
        <v>1296400.5983350677</v>
      </c>
      <c r="J70" s="6">
        <f t="shared" si="2"/>
        <v>397994.97484264796</v>
      </c>
      <c r="K70" s="14">
        <f>IF(ABS(I70-MIN($I$59:I70))&gt;ABS(I69-MIN($I$59:I70)),-1,1)</f>
        <v>1</v>
      </c>
    </row>
    <row r="71" spans="1:11" x14ac:dyDescent="0.25">
      <c r="A71">
        <f t="shared" si="8"/>
        <v>2</v>
      </c>
      <c r="B71" s="1">
        <f t="shared" si="9"/>
        <v>0.5</v>
      </c>
      <c r="C71" s="2">
        <f>C70+IF(K70&gt;0, (C70-C69)*IF(C70&gt;C69,1,1/2), -(C70-C69)*IF(C70&lt;C69,1,1/2))</f>
        <v>4.8906249999999998E-2</v>
      </c>
      <c r="D71" s="2">
        <f t="shared" si="15"/>
        <v>9.7812499999999997E-2</v>
      </c>
      <c r="E71" s="9">
        <f t="shared" si="16"/>
        <v>85.075574926762542</v>
      </c>
      <c r="F71" s="9">
        <f t="shared" si="17"/>
        <v>94.549217099286494</v>
      </c>
      <c r="G71" s="10">
        <f t="shared" si="18"/>
        <v>0.98838230240284941</v>
      </c>
      <c r="H71" s="10">
        <f t="shared" si="19"/>
        <v>0.98953418949565142</v>
      </c>
      <c r="I71" s="7">
        <f t="shared" si="1"/>
        <v>1296329.0552368606</v>
      </c>
      <c r="J71" s="6">
        <f t="shared" si="2"/>
        <v>397994.97484264796</v>
      </c>
      <c r="K71" s="14">
        <f>IF(ABS(I71-MIN($I$59:I71))&gt;ABS(I70-MIN($I$59:I71)),-1,1)</f>
        <v>1</v>
      </c>
    </row>
    <row r="72" spans="1:11" x14ac:dyDescent="0.25">
      <c r="A72">
        <f t="shared" si="8"/>
        <v>2</v>
      </c>
      <c r="B72" s="1">
        <f t="shared" si="9"/>
        <v>0.5</v>
      </c>
      <c r="C72" s="2">
        <f>C71+IF(K71&gt;0, (C71-C70)*IF(C71&gt;C70,1,1/2), -(C71-C70)*IF(C71&lt;C70,1,1/2))</f>
        <v>4.9374999999999995E-2</v>
      </c>
      <c r="D72" s="2">
        <f t="shared" si="15"/>
        <v>9.8749999999999991E-2</v>
      </c>
      <c r="E72" s="9">
        <f t="shared" si="16"/>
        <v>83.294504085883688</v>
      </c>
      <c r="F72" s="9">
        <f t="shared" si="17"/>
        <v>92.671086364364697</v>
      </c>
      <c r="G72" s="10">
        <f t="shared" si="18"/>
        <v>0.98813683038005484</v>
      </c>
      <c r="H72" s="10">
        <f t="shared" si="19"/>
        <v>0.98932434715115647</v>
      </c>
      <c r="I72" s="7">
        <f t="shared" si="1"/>
        <v>1296502.7800032045</v>
      </c>
      <c r="J72" s="6">
        <f t="shared" si="2"/>
        <v>397994.97484264796</v>
      </c>
      <c r="K72" s="14">
        <f>IF(ABS(I72-MIN($I$59:I72))&gt;ABS(I71-MIN($I$59:I72)),-1,1)</f>
        <v>-1</v>
      </c>
    </row>
    <row r="73" spans="1:11" x14ac:dyDescent="0.25">
      <c r="A73">
        <f t="shared" si="8"/>
        <v>2</v>
      </c>
      <c r="B73" s="1">
        <f t="shared" si="9"/>
        <v>0.5</v>
      </c>
      <c r="C73" s="2">
        <f>C72+IF(K72&gt;0, (C72-C71)*IF(C72&gt;C71,1,1/2), -(C72-C71)*IF(C72&lt;C71,1,1/2))</f>
        <v>4.9140624999999993E-2</v>
      </c>
      <c r="D73" s="2">
        <f t="shared" si="15"/>
        <v>9.8281249999999987E-2</v>
      </c>
      <c r="E73" s="9">
        <f t="shared" si="16"/>
        <v>84.178437017397115</v>
      </c>
      <c r="F73" s="9">
        <f t="shared" si="17"/>
        <v>93.60331778051318</v>
      </c>
      <c r="G73" s="10">
        <f t="shared" si="18"/>
        <v>0.98825993954554769</v>
      </c>
      <c r="H73" s="10">
        <f t="shared" si="19"/>
        <v>0.98942954619921386</v>
      </c>
      <c r="I73" s="7">
        <f t="shared" si="1"/>
        <v>1296385.8482342579</v>
      </c>
      <c r="J73" s="6">
        <f t="shared" si="2"/>
        <v>397994.97484264796</v>
      </c>
      <c r="K73" s="14">
        <f>IF(ABS(I73-MIN($I$59:I73))&gt;ABS(I72-MIN($I$59:I73)),-1,1)</f>
        <v>1</v>
      </c>
    </row>
    <row r="74" spans="1:11" x14ac:dyDescent="0.25">
      <c r="A74">
        <f t="shared" si="8"/>
        <v>2</v>
      </c>
      <c r="B74" s="1">
        <f t="shared" si="9"/>
        <v>0.5</v>
      </c>
      <c r="C74" s="2">
        <f>C73+IF(K73&gt;0, (C73-C72)*IF(C73&gt;C72,1,1/2), -(C73-C72)*IF(C73&lt;C72,1,1/2))</f>
        <v>4.9023437499999989E-2</v>
      </c>
      <c r="D74" s="2">
        <f t="shared" si="15"/>
        <v>9.8046874999999978E-2</v>
      </c>
      <c r="E74" s="9">
        <f t="shared" si="16"/>
        <v>84.625339280328916</v>
      </c>
      <c r="F74" s="9">
        <f t="shared" si="17"/>
        <v>94.074542467579917</v>
      </c>
      <c r="G74" s="10">
        <f t="shared" si="18"/>
        <v>0.98832121415920937</v>
      </c>
      <c r="H74" s="10">
        <f t="shared" si="19"/>
        <v>0.98948193728788125</v>
      </c>
      <c r="I74" s="7">
        <f t="shared" si="1"/>
        <v>1296349.8618573514</v>
      </c>
      <c r="J74" s="6">
        <f t="shared" si="2"/>
        <v>397994.97484264796</v>
      </c>
      <c r="K74" s="14">
        <f>IF(ABS(I74-MIN($I$59:I74))&gt;ABS(I73-MIN($I$59:I74)),-1,1)</f>
        <v>1</v>
      </c>
    </row>
    <row r="75" spans="1:11" x14ac:dyDescent="0.25">
      <c r="A75">
        <f t="shared" si="8"/>
        <v>2</v>
      </c>
      <c r="B75" s="1">
        <f t="shared" si="9"/>
        <v>0.5</v>
      </c>
      <c r="C75" s="2">
        <f>C74+IF(K74&gt;0, (C74-C73)*IF(C74&gt;C73,1,1/2), -(C74-C73)*IF(C74&lt;C73,1,1/2))</f>
        <v>4.8964843749999987E-2</v>
      </c>
      <c r="D75" s="2">
        <f t="shared" si="15"/>
        <v>9.7929687499999973E-2</v>
      </c>
      <c r="E75" s="9">
        <f t="shared" si="16"/>
        <v>84.850038400655336</v>
      </c>
      <c r="F75" s="9">
        <f t="shared" si="17"/>
        <v>94.311446458094508</v>
      </c>
      <c r="G75" s="10">
        <f t="shared" si="18"/>
        <v>0.98835178156434733</v>
      </c>
      <c r="H75" s="10">
        <f t="shared" si="19"/>
        <v>0.98950808074831109</v>
      </c>
      <c r="I75" s="7">
        <f t="shared" si="1"/>
        <v>1296337.5519156156</v>
      </c>
      <c r="J75" s="6">
        <f t="shared" si="2"/>
        <v>397994.97484264796</v>
      </c>
      <c r="K75" s="14">
        <f>IF(ABS(I75-MIN($I$59:I75))&gt;ABS(I74-MIN($I$59:I75)),-1,1)</f>
        <v>1</v>
      </c>
    </row>
    <row r="76" spans="1:11" x14ac:dyDescent="0.25">
      <c r="A76">
        <v>1</v>
      </c>
      <c r="B76" s="1">
        <f t="shared" si="9"/>
        <v>0.5</v>
      </c>
      <c r="C76" s="2">
        <v>1E-3</v>
      </c>
      <c r="D76" s="2">
        <f>C76/B76</f>
        <v>2E-3</v>
      </c>
      <c r="E76" s="9">
        <f>POWER(1/D76-1,A76)</f>
        <v>499</v>
      </c>
      <c r="F76" s="9">
        <f>POWER((1/C76-1)*B76,A76)</f>
        <v>499.5</v>
      </c>
      <c r="G76" s="10">
        <f>E76/(E76+1)</f>
        <v>0.998</v>
      </c>
      <c r="H76" s="10">
        <f>F76/(F76+1)</f>
        <v>0.99800199800199796</v>
      </c>
      <c r="I76" s="7">
        <f t="shared" si="1"/>
        <v>2215800</v>
      </c>
      <c r="J76" s="6">
        <f t="shared" si="2"/>
        <v>397994.97484264796</v>
      </c>
    </row>
    <row r="77" spans="1:11" x14ac:dyDescent="0.25">
      <c r="A77">
        <f>A76</f>
        <v>1</v>
      </c>
      <c r="B77" s="1">
        <f t="shared" si="9"/>
        <v>0.5</v>
      </c>
      <c r="C77" s="12">
        <f>C76+C76*IF(ABS(I76-J76)&lt;J76, 1, 3)</f>
        <v>4.0000000000000001E-3</v>
      </c>
      <c r="D77" s="2">
        <f t="shared" ref="D77:D92" si="20">C77/B77</f>
        <v>8.0000000000000002E-3</v>
      </c>
      <c r="E77" s="9">
        <f t="shared" ref="E77:E92" si="21">POWER(1/D77-1,A77)</f>
        <v>124</v>
      </c>
      <c r="F77" s="9">
        <f t="shared" ref="F77:F92" si="22">POWER((1/C77-1)*B77,A77)</f>
        <v>124.5</v>
      </c>
      <c r="G77" s="10">
        <f t="shared" ref="G77:G92" si="23">E77/(E77+1)</f>
        <v>0.99199999999999999</v>
      </c>
      <c r="H77" s="10">
        <f t="shared" ref="H77:H92" si="24">F77/(F77+1)</f>
        <v>0.99203187250996017</v>
      </c>
      <c r="I77" s="7">
        <f t="shared" si="1"/>
        <v>619800</v>
      </c>
      <c r="J77" s="6">
        <f t="shared" si="2"/>
        <v>397994.97484264796</v>
      </c>
      <c r="K77" s="14">
        <f>IF(ABS(I77-MIN($I$76:I77))&gt;ABS(I76-MIN($I$76:I77)),-1,1)</f>
        <v>1</v>
      </c>
    </row>
    <row r="78" spans="1:11" x14ac:dyDescent="0.25">
      <c r="A78">
        <f t="shared" ref="A78:A92" si="25">A77</f>
        <v>1</v>
      </c>
      <c r="B78" s="1">
        <f t="shared" si="9"/>
        <v>0.5</v>
      </c>
      <c r="C78" s="2">
        <f>C77+IF(K77&gt;0, (C77-C76)*IF(C77&gt;C76,1,1/2), -(C77-C76)*IF(C77&lt;C76,1,1/2))</f>
        <v>7.0000000000000001E-3</v>
      </c>
      <c r="D78" s="2">
        <f t="shared" si="20"/>
        <v>1.4E-2</v>
      </c>
      <c r="E78" s="9">
        <f t="shared" si="21"/>
        <v>70.428571428571431</v>
      </c>
      <c r="F78" s="9">
        <f t="shared" si="22"/>
        <v>70.928571428571431</v>
      </c>
      <c r="G78" s="10">
        <f t="shared" si="23"/>
        <v>0.98599999999999999</v>
      </c>
      <c r="H78" s="10">
        <f t="shared" si="24"/>
        <v>0.98609731876861961</v>
      </c>
      <c r="I78" s="7">
        <f t="shared" si="1"/>
        <v>438085.71428571432</v>
      </c>
      <c r="J78" s="6">
        <f t="shared" si="2"/>
        <v>397994.97484264796</v>
      </c>
      <c r="K78" s="14">
        <f>IF(ABS(I78-MIN($I$76:I78))&gt;ABS(I77-MIN($I$76:I78)),-1,1)</f>
        <v>1</v>
      </c>
    </row>
    <row r="79" spans="1:11" x14ac:dyDescent="0.25">
      <c r="A79">
        <f t="shared" si="25"/>
        <v>1</v>
      </c>
      <c r="B79" s="1">
        <f t="shared" si="9"/>
        <v>0.5</v>
      </c>
      <c r="C79" s="2">
        <f>C78+IF(K78&gt;0, (C78-C77)*IF(C78&gt;C77,1,1/2), -(C78-C77)*IF(C78&lt;C77,1,1/2))</f>
        <v>0.01</v>
      </c>
      <c r="D79" s="2">
        <f t="shared" si="20"/>
        <v>0.02</v>
      </c>
      <c r="E79" s="9">
        <f t="shared" si="21"/>
        <v>49</v>
      </c>
      <c r="F79" s="9">
        <f t="shared" si="22"/>
        <v>49.5</v>
      </c>
      <c r="G79" s="10">
        <f t="shared" si="23"/>
        <v>0.98</v>
      </c>
      <c r="H79" s="10">
        <f t="shared" si="24"/>
        <v>0.98019801980198018</v>
      </c>
      <c r="I79" s="7">
        <f t="shared" si="1"/>
        <v>397800</v>
      </c>
      <c r="J79" s="6">
        <f t="shared" si="2"/>
        <v>397994.97484264796</v>
      </c>
      <c r="K79" s="14">
        <f>IF(ABS(I79-MIN($I$76:I79))&gt;ABS(I78-MIN($I$76:I79)),-1,1)</f>
        <v>1</v>
      </c>
    </row>
    <row r="80" spans="1:11" x14ac:dyDescent="0.25">
      <c r="A80">
        <f t="shared" si="25"/>
        <v>1</v>
      </c>
      <c r="B80" s="1">
        <f t="shared" si="9"/>
        <v>0.5</v>
      </c>
      <c r="C80" s="2">
        <f>C79+IF(K79&gt;0, (C79-C78)*IF(C79&gt;C78,1,1/2), -(C79-C78)*IF(C79&lt;C78,1,1/2))</f>
        <v>1.3000000000000001E-2</v>
      </c>
      <c r="D80" s="2">
        <f t="shared" si="20"/>
        <v>2.6000000000000002E-2</v>
      </c>
      <c r="E80" s="9">
        <f t="shared" si="21"/>
        <v>37.46153846153846</v>
      </c>
      <c r="F80" s="9">
        <f t="shared" si="22"/>
        <v>37.96153846153846</v>
      </c>
      <c r="G80" s="10">
        <f t="shared" si="23"/>
        <v>0.97399999999999998</v>
      </c>
      <c r="H80" s="10">
        <f t="shared" si="24"/>
        <v>0.9743336623889437</v>
      </c>
      <c r="I80" s="7">
        <f t="shared" si="1"/>
        <v>401030.76923076925</v>
      </c>
      <c r="J80" s="6">
        <f t="shared" si="2"/>
        <v>397994.97484264796</v>
      </c>
      <c r="K80" s="14">
        <f>IF(ABS(I80-MIN($I$76:I80))&gt;ABS(I79-MIN($I$76:I80)),-1,1)</f>
        <v>-1</v>
      </c>
    </row>
    <row r="81" spans="1:11" x14ac:dyDescent="0.25">
      <c r="A81">
        <f t="shared" si="25"/>
        <v>1</v>
      </c>
      <c r="B81" s="1">
        <f t="shared" si="9"/>
        <v>0.5</v>
      </c>
      <c r="C81" s="2">
        <f>C80+IF(K80&gt;0, (C80-C79)*IF(C80&gt;C79,1,1/2), -(C80-C79)*IF(C80&lt;C79,1,1/2))</f>
        <v>1.15E-2</v>
      </c>
      <c r="D81" s="2">
        <f t="shared" si="20"/>
        <v>2.3E-2</v>
      </c>
      <c r="E81" s="9">
        <f t="shared" si="21"/>
        <v>42.478260869565219</v>
      </c>
      <c r="F81" s="9">
        <f t="shared" si="22"/>
        <v>42.978260869565219</v>
      </c>
      <c r="G81" s="10">
        <f t="shared" si="23"/>
        <v>0.97699999999999998</v>
      </c>
      <c r="H81" s="10">
        <f t="shared" si="24"/>
        <v>0.97726149283242714</v>
      </c>
      <c r="I81" s="7">
        <f t="shared" si="1"/>
        <v>396104.34782608697</v>
      </c>
      <c r="J81" s="6">
        <f t="shared" si="2"/>
        <v>397994.97484264796</v>
      </c>
      <c r="K81" s="14">
        <f>IF(ABS(I81-MIN($I$76:I81))&gt;ABS(I80-MIN($I$76:I81)),-1,1)</f>
        <v>1</v>
      </c>
    </row>
    <row r="82" spans="1:11" x14ac:dyDescent="0.25">
      <c r="A82">
        <f t="shared" si="25"/>
        <v>1</v>
      </c>
      <c r="B82" s="1">
        <f t="shared" si="9"/>
        <v>0.5</v>
      </c>
      <c r="C82" s="2">
        <f>C81+IF(K81&gt;0, (C81-C80)*IF(C81&gt;C80,1,1/2), -(C81-C80)*IF(C81&lt;C80,1,1/2))</f>
        <v>1.0749999999999999E-2</v>
      </c>
      <c r="D82" s="2">
        <f t="shared" si="20"/>
        <v>2.1499999999999998E-2</v>
      </c>
      <c r="E82" s="9">
        <f t="shared" si="21"/>
        <v>45.511627906976749</v>
      </c>
      <c r="F82" s="9">
        <f t="shared" si="22"/>
        <v>46.011627906976749</v>
      </c>
      <c r="G82" s="10">
        <f t="shared" si="23"/>
        <v>0.97850000000000004</v>
      </c>
      <c r="H82" s="10">
        <f t="shared" si="24"/>
        <v>0.97872866683156068</v>
      </c>
      <c r="I82" s="7">
        <f t="shared" si="1"/>
        <v>395951.16279069765</v>
      </c>
      <c r="J82" s="6">
        <f t="shared" si="2"/>
        <v>397994.97484264796</v>
      </c>
      <c r="K82" s="14">
        <f>IF(ABS(I82-MIN($I$76:I82))&gt;ABS(I81-MIN($I$76:I82)),-1,1)</f>
        <v>1</v>
      </c>
    </row>
    <row r="83" spans="1:11" x14ac:dyDescent="0.25">
      <c r="A83">
        <f t="shared" si="25"/>
        <v>1</v>
      </c>
      <c r="B83" s="1">
        <f t="shared" si="9"/>
        <v>0.5</v>
      </c>
      <c r="C83" s="2">
        <f>C82+IF(K82&gt;0, (C82-C81)*IF(C82&gt;C81,1,1/2), -(C82-C81)*IF(C82&lt;C81,1,1/2))</f>
        <v>1.0374999999999999E-2</v>
      </c>
      <c r="D83" s="2">
        <f t="shared" si="20"/>
        <v>2.0749999999999998E-2</v>
      </c>
      <c r="E83" s="9">
        <f t="shared" si="21"/>
        <v>47.192771084337352</v>
      </c>
      <c r="F83" s="9">
        <f t="shared" si="22"/>
        <v>47.692771084337352</v>
      </c>
      <c r="G83" s="10">
        <f t="shared" si="23"/>
        <v>0.97924999999999995</v>
      </c>
      <c r="H83" s="10">
        <f t="shared" si="24"/>
        <v>0.97946307064208837</v>
      </c>
      <c r="I83" s="7">
        <f t="shared" si="1"/>
        <v>396598.19277108432</v>
      </c>
      <c r="J83" s="6">
        <f t="shared" si="2"/>
        <v>397994.97484264796</v>
      </c>
      <c r="K83" s="14">
        <f>IF(ABS(I83-MIN($I$76:I83))&gt;ABS(I82-MIN($I$76:I83)),-1,1)</f>
        <v>-1</v>
      </c>
    </row>
    <row r="84" spans="1:11" x14ac:dyDescent="0.25">
      <c r="A84">
        <f t="shared" si="25"/>
        <v>1</v>
      </c>
      <c r="B84" s="1">
        <f t="shared" si="9"/>
        <v>0.5</v>
      </c>
      <c r="C84" s="2">
        <f>C83+IF(K83&gt;0, (C83-C82)*IF(C83&gt;C82,1,1/2), -(C83-C82)*IF(C83&lt;C82,1,1/2))</f>
        <v>1.0749999999999999E-2</v>
      </c>
      <c r="D84" s="2">
        <f t="shared" si="20"/>
        <v>2.1499999999999998E-2</v>
      </c>
      <c r="E84" s="9">
        <f t="shared" si="21"/>
        <v>45.511627906976749</v>
      </c>
      <c r="F84" s="9">
        <f t="shared" si="22"/>
        <v>46.011627906976749</v>
      </c>
      <c r="G84" s="10">
        <f t="shared" si="23"/>
        <v>0.97850000000000004</v>
      </c>
      <c r="H84" s="10">
        <f t="shared" si="24"/>
        <v>0.97872866683156068</v>
      </c>
      <c r="I84" s="7">
        <f t="shared" si="1"/>
        <v>395951.16279069765</v>
      </c>
      <c r="J84" s="6">
        <f t="shared" si="2"/>
        <v>397994.97484264796</v>
      </c>
      <c r="K84" s="14">
        <f>IF(ABS(I84-MIN($I$76:I84))&gt;ABS(I83-MIN($I$76:I84)),-1,1)</f>
        <v>1</v>
      </c>
    </row>
    <row r="85" spans="1:11" x14ac:dyDescent="0.25">
      <c r="A85">
        <f t="shared" si="25"/>
        <v>1</v>
      </c>
      <c r="B85" s="1">
        <f t="shared" si="9"/>
        <v>0.5</v>
      </c>
      <c r="C85" s="2">
        <f>C84+IF(K84&gt;0, (C84-C83)*IF(C84&gt;C83,1,1/2), -(C84-C83)*IF(C84&lt;C83,1,1/2))</f>
        <v>1.1124999999999999E-2</v>
      </c>
      <c r="D85" s="2">
        <f t="shared" si="20"/>
        <v>2.2249999999999999E-2</v>
      </c>
      <c r="E85" s="9">
        <f t="shared" si="21"/>
        <v>43.943820224719104</v>
      </c>
      <c r="F85" s="9">
        <f t="shared" si="22"/>
        <v>44.443820224719104</v>
      </c>
      <c r="G85" s="10">
        <f t="shared" si="23"/>
        <v>0.97775000000000001</v>
      </c>
      <c r="H85" s="10">
        <f t="shared" si="24"/>
        <v>0.97799480776362957</v>
      </c>
      <c r="I85" s="7">
        <f t="shared" si="1"/>
        <v>395802.80898876407</v>
      </c>
      <c r="J85" s="6">
        <f t="shared" si="2"/>
        <v>397994.97484264796</v>
      </c>
      <c r="K85" s="14">
        <f>IF(ABS(I85-MIN($I$76:I85))&gt;ABS(I84-MIN($I$76:I85)),-1,1)</f>
        <v>1</v>
      </c>
    </row>
    <row r="86" spans="1:11" x14ac:dyDescent="0.25">
      <c r="A86">
        <f t="shared" si="25"/>
        <v>1</v>
      </c>
      <c r="B86" s="1">
        <f t="shared" si="9"/>
        <v>0.5</v>
      </c>
      <c r="C86" s="2">
        <f>C85+IF(K85&gt;0, (C85-C84)*IF(C85&gt;C84,1,1/2), -(C85-C84)*IF(C85&lt;C84,1,1/2))</f>
        <v>1.15E-2</v>
      </c>
      <c r="D86" s="2">
        <f t="shared" si="20"/>
        <v>2.3E-2</v>
      </c>
      <c r="E86" s="9">
        <f t="shared" si="21"/>
        <v>42.478260869565219</v>
      </c>
      <c r="F86" s="9">
        <f t="shared" si="22"/>
        <v>42.978260869565219</v>
      </c>
      <c r="G86" s="10">
        <f t="shared" si="23"/>
        <v>0.97699999999999998</v>
      </c>
      <c r="H86" s="10">
        <f t="shared" si="24"/>
        <v>0.97726149283242714</v>
      </c>
      <c r="I86" s="7">
        <f t="shared" si="1"/>
        <v>396104.34782608697</v>
      </c>
      <c r="J86" s="6">
        <f t="shared" si="2"/>
        <v>397994.97484264796</v>
      </c>
      <c r="K86" s="14">
        <f>IF(ABS(I86-MIN($I$76:I86))&gt;ABS(I85-MIN($I$76:I86)),-1,1)</f>
        <v>-1</v>
      </c>
    </row>
    <row r="87" spans="1:11" x14ac:dyDescent="0.25">
      <c r="A87">
        <f t="shared" si="25"/>
        <v>1</v>
      </c>
      <c r="B87" s="1">
        <f t="shared" si="9"/>
        <v>0.5</v>
      </c>
      <c r="C87" s="2">
        <f>C86+IF(K86&gt;0, (C86-C85)*IF(C86&gt;C85,1,1/2), -(C86-C85)*IF(C86&lt;C85,1,1/2))</f>
        <v>1.13125E-2</v>
      </c>
      <c r="D87" s="2">
        <f t="shared" si="20"/>
        <v>2.2624999999999999E-2</v>
      </c>
      <c r="E87" s="9">
        <f t="shared" si="21"/>
        <v>43.19889502762431</v>
      </c>
      <c r="F87" s="9">
        <f t="shared" si="22"/>
        <v>43.69889502762431</v>
      </c>
      <c r="G87" s="10">
        <f t="shared" si="23"/>
        <v>0.97737499999999999</v>
      </c>
      <c r="H87" s="10">
        <f t="shared" si="24"/>
        <v>0.97762808231876897</v>
      </c>
      <c r="I87" s="7">
        <f t="shared" si="1"/>
        <v>395900.13812154694</v>
      </c>
      <c r="J87" s="6">
        <f t="shared" si="2"/>
        <v>397994.97484264796</v>
      </c>
      <c r="K87" s="14">
        <f>IF(ABS(I87-MIN($I$76:I87))&gt;ABS(I86-MIN($I$76:I87)),-1,1)</f>
        <v>1</v>
      </c>
    </row>
    <row r="88" spans="1:11" x14ac:dyDescent="0.25">
      <c r="A88">
        <f t="shared" si="25"/>
        <v>1</v>
      </c>
      <c r="B88" s="1">
        <f t="shared" si="9"/>
        <v>0.5</v>
      </c>
      <c r="C88" s="2">
        <f>C87+IF(K87&gt;0, (C87-C86)*IF(C87&gt;C86,1,1/2), -(C87-C86)*IF(C87&lt;C86,1,1/2))</f>
        <v>1.121875E-2</v>
      </c>
      <c r="D88" s="2">
        <f t="shared" si="20"/>
        <v>2.2437499999999999E-2</v>
      </c>
      <c r="E88" s="9">
        <f t="shared" si="21"/>
        <v>43.568245125348191</v>
      </c>
      <c r="F88" s="9">
        <f t="shared" si="22"/>
        <v>44.068245125348191</v>
      </c>
      <c r="G88" s="10">
        <f t="shared" si="23"/>
        <v>0.9775625</v>
      </c>
      <c r="H88" s="10">
        <f t="shared" si="24"/>
        <v>0.97781142804165766</v>
      </c>
      <c r="I88" s="7">
        <f t="shared" si="1"/>
        <v>395837.77855153207</v>
      </c>
      <c r="J88" s="6">
        <f t="shared" si="2"/>
        <v>397994.97484264796</v>
      </c>
      <c r="K88" s="14">
        <f>IF(ABS(I88-MIN($I$76:I88))&gt;ABS(I87-MIN($I$76:I88)),-1,1)</f>
        <v>1</v>
      </c>
    </row>
    <row r="89" spans="1:11" x14ac:dyDescent="0.25">
      <c r="A89">
        <f t="shared" si="25"/>
        <v>1</v>
      </c>
      <c r="B89" s="1">
        <f t="shared" si="9"/>
        <v>0.5</v>
      </c>
      <c r="C89" s="2">
        <f>C88+IF(K88&gt;0, (C88-C87)*IF(C88&gt;C87,1,1/2), -(C88-C87)*IF(C88&lt;C87,1,1/2))</f>
        <v>1.1171875E-2</v>
      </c>
      <c r="D89" s="2">
        <f t="shared" si="20"/>
        <v>2.2343749999999999E-2</v>
      </c>
      <c r="E89" s="9">
        <f t="shared" si="21"/>
        <v>43.75524475524476</v>
      </c>
      <c r="F89" s="9">
        <f t="shared" si="22"/>
        <v>44.25524475524476</v>
      </c>
      <c r="G89" s="10">
        <f t="shared" si="23"/>
        <v>0.97765625</v>
      </c>
      <c r="H89" s="10">
        <f t="shared" si="24"/>
        <v>0.9779031136521672</v>
      </c>
      <c r="I89" s="7">
        <f t="shared" ref="I89:I152" si="26">MAX(E89,F89)*$D$21+C89*$D$20</f>
        <v>395816.82692307694</v>
      </c>
      <c r="J89" s="6">
        <f t="shared" ref="J89:J152" si="27">2*SQRT($D$20*B89*$D$21)</f>
        <v>397994.97484264796</v>
      </c>
      <c r="K89" s="14">
        <f>IF(ABS(I89-MIN($I$76:I89))&gt;ABS(I88-MIN($I$76:I89)),-1,1)</f>
        <v>1</v>
      </c>
    </row>
    <row r="90" spans="1:11" x14ac:dyDescent="0.25">
      <c r="A90">
        <f t="shared" si="25"/>
        <v>1</v>
      </c>
      <c r="B90" s="1">
        <f t="shared" si="9"/>
        <v>0.5</v>
      </c>
      <c r="C90" s="2">
        <f>C89+IF(K89&gt;0, (C89-C88)*IF(C89&gt;C88,1,1/2), -(C89-C88)*IF(C89&lt;C88,1,1/2))</f>
        <v>1.11484375E-2</v>
      </c>
      <c r="D90" s="2">
        <f t="shared" si="20"/>
        <v>2.2296875000000001E-2</v>
      </c>
      <c r="E90" s="9">
        <f t="shared" si="21"/>
        <v>43.849334267694459</v>
      </c>
      <c r="F90" s="9">
        <f t="shared" si="22"/>
        <v>44.349334267694459</v>
      </c>
      <c r="G90" s="10">
        <f t="shared" si="23"/>
        <v>0.97770312500000001</v>
      </c>
      <c r="H90" s="10">
        <f t="shared" si="24"/>
        <v>0.97794895964520545</v>
      </c>
      <c r="I90" s="7">
        <f t="shared" si="26"/>
        <v>395808.94577785558</v>
      </c>
      <c r="J90" s="6">
        <f t="shared" si="27"/>
        <v>397994.97484264796</v>
      </c>
      <c r="K90" s="14">
        <f>IF(ABS(I90-MIN($I$76:I90))&gt;ABS(I89-MIN($I$76:I90)),-1,1)</f>
        <v>1</v>
      </c>
    </row>
    <row r="91" spans="1:11" x14ac:dyDescent="0.25">
      <c r="A91">
        <f t="shared" si="25"/>
        <v>1</v>
      </c>
      <c r="B91" s="1">
        <f t="shared" si="9"/>
        <v>0.5</v>
      </c>
      <c r="C91" s="2">
        <f>C90+IF(K90&gt;0, (C90-C89)*IF(C90&gt;C89,1,1/2), -(C90-C89)*IF(C90&lt;C89,1,1/2))</f>
        <v>1.113671875E-2</v>
      </c>
      <c r="D91" s="2">
        <f t="shared" si="20"/>
        <v>2.22734375E-2</v>
      </c>
      <c r="E91" s="9">
        <f t="shared" si="21"/>
        <v>43.896527534198526</v>
      </c>
      <c r="F91" s="9">
        <f t="shared" si="22"/>
        <v>44.396527534198526</v>
      </c>
      <c r="G91" s="10">
        <f t="shared" si="23"/>
        <v>0.97772656250000001</v>
      </c>
      <c r="H91" s="10">
        <f t="shared" si="24"/>
        <v>0.97797188343873498</v>
      </c>
      <c r="I91" s="7">
        <f t="shared" si="26"/>
        <v>395805.65865047352</v>
      </c>
      <c r="J91" s="6">
        <f t="shared" si="27"/>
        <v>397994.97484264796</v>
      </c>
      <c r="K91" s="14">
        <f>IF(ABS(I91-MIN($I$76:I91))&gt;ABS(I90-MIN($I$76:I91)),-1,1)</f>
        <v>1</v>
      </c>
    </row>
    <row r="92" spans="1:11" x14ac:dyDescent="0.25">
      <c r="A92">
        <f t="shared" si="25"/>
        <v>1</v>
      </c>
      <c r="B92" s="1">
        <f t="shared" si="9"/>
        <v>0.5</v>
      </c>
      <c r="C92" s="2">
        <f>C91+IF(K91&gt;0, (C91-C90)*IF(C91&gt;C90,1,1/2), -(C91-C90)*IF(C91&lt;C90,1,1/2))</f>
        <v>1.1130859375E-2</v>
      </c>
      <c r="D92" s="2">
        <f t="shared" si="20"/>
        <v>2.2261718749999999E-2</v>
      </c>
      <c r="E92" s="9">
        <f t="shared" si="21"/>
        <v>43.920161431830145</v>
      </c>
      <c r="F92" s="9">
        <f t="shared" si="22"/>
        <v>44.420161431830145</v>
      </c>
      <c r="G92" s="10">
        <f t="shared" si="23"/>
        <v>0.97773828124999995</v>
      </c>
      <c r="H92" s="10">
        <f t="shared" si="24"/>
        <v>0.97798334553476052</v>
      </c>
      <c r="I92" s="7">
        <f t="shared" si="26"/>
        <v>395804.17905005265</v>
      </c>
      <c r="J92" s="6">
        <f t="shared" si="27"/>
        <v>397994.97484264796</v>
      </c>
      <c r="K92" s="14">
        <f>IF(ABS(I92-MIN($I$76:I92))&gt;ABS(I91-MIN($I$76:I92)),-1,1)</f>
        <v>1</v>
      </c>
    </row>
    <row r="93" spans="1:11" x14ac:dyDescent="0.25">
      <c r="A93">
        <v>4</v>
      </c>
      <c r="B93" s="1">
        <v>0.3</v>
      </c>
      <c r="C93" s="2">
        <v>0.01</v>
      </c>
      <c r="D93" s="2">
        <f>C93/B93</f>
        <v>3.3333333333333333E-2</v>
      </c>
      <c r="E93" s="9">
        <f>POWER(1/D93-1,A93)</f>
        <v>707281</v>
      </c>
      <c r="F93" s="9">
        <f>POWER((1/C93-1)*B93,A93)</f>
        <v>778082.76809999987</v>
      </c>
      <c r="G93" s="10">
        <f>E93/(E93+1)</f>
        <v>0.99999858613678849</v>
      </c>
      <c r="H93" s="10">
        <f>F93/(F93+1)</f>
        <v>0.99999871479133606</v>
      </c>
      <c r="I93" s="7">
        <f t="shared" si="26"/>
        <v>3423744179.6399994</v>
      </c>
      <c r="J93" s="6">
        <f t="shared" si="27"/>
        <v>308285.58188796311</v>
      </c>
    </row>
    <row r="94" spans="1:11" x14ac:dyDescent="0.25">
      <c r="A94">
        <f>A93</f>
        <v>4</v>
      </c>
      <c r="B94" s="1">
        <f>B93</f>
        <v>0.3</v>
      </c>
      <c r="C94" s="12">
        <f>C93+C93*IF(ABS(I93-J93)&lt;J93, 1, 3)</f>
        <v>0.04</v>
      </c>
      <c r="D94" s="2">
        <f t="shared" ref="D94:D109" si="28">C94/B94</f>
        <v>0.13333333333333333</v>
      </c>
      <c r="E94" s="9">
        <f t="shared" ref="E94:E109" si="29">POWER(1/D94-1,A94)</f>
        <v>1785.0625</v>
      </c>
      <c r="F94" s="9">
        <f t="shared" ref="F94:F109" si="30">POWER((1/C94-1)*B94,A94)</f>
        <v>2687.3855999999987</v>
      </c>
      <c r="G94" s="10">
        <f t="shared" ref="G94:G109" si="31">E94/(E94+1)</f>
        <v>0.99944010917871018</v>
      </c>
      <c r="H94" s="10">
        <f t="shared" ref="H94:H109" si="32">F94/(F94+1)</f>
        <v>0.99962802955052277</v>
      </c>
      <c r="I94" s="7">
        <f t="shared" si="26"/>
        <v>12544496.639999995</v>
      </c>
      <c r="J94" s="6">
        <f t="shared" si="27"/>
        <v>308285.58188796311</v>
      </c>
      <c r="K94" s="14">
        <f>IF(ABS(I94-MIN($I$25:I94))&gt;ABS(I93-MIN($I$25:I94)),-1,1)</f>
        <v>1</v>
      </c>
    </row>
    <row r="95" spans="1:11" x14ac:dyDescent="0.25">
      <c r="A95">
        <f t="shared" ref="A95:B95" si="33">A94</f>
        <v>4</v>
      </c>
      <c r="B95" s="1">
        <f t="shared" si="33"/>
        <v>0.3</v>
      </c>
      <c r="C95" s="12">
        <f>C94+K94*IF(ABS(I93-I94)/I94 &lt; 0.05, 0.01, 0.03)</f>
        <v>7.0000000000000007E-2</v>
      </c>
      <c r="D95" s="2">
        <f t="shared" si="28"/>
        <v>0.23333333333333336</v>
      </c>
      <c r="E95" s="9">
        <f t="shared" si="29"/>
        <v>116.55185339441884</v>
      </c>
      <c r="F95" s="9">
        <f t="shared" si="30"/>
        <v>252.36240237401071</v>
      </c>
      <c r="G95" s="10">
        <f t="shared" si="31"/>
        <v>0.99149311583676414</v>
      </c>
      <c r="H95" s="10">
        <f t="shared" si="32"/>
        <v>0.99605308447255791</v>
      </c>
      <c r="I95" s="7">
        <f t="shared" si="26"/>
        <v>2370394.5704456475</v>
      </c>
      <c r="J95" s="6">
        <f t="shared" si="27"/>
        <v>308285.58188796311</v>
      </c>
      <c r="K95" s="14">
        <f>IF(ABS(I95-MIN($I$25:I95))&gt;ABS(I94-MIN($I$25:I95)),-1,1)</f>
        <v>1</v>
      </c>
    </row>
    <row r="96" spans="1:11" x14ac:dyDescent="0.25">
      <c r="A96">
        <f t="shared" ref="A96:B96" si="34">A95</f>
        <v>4</v>
      </c>
      <c r="B96" s="1">
        <f t="shared" si="34"/>
        <v>0.3</v>
      </c>
      <c r="C96" s="2">
        <f>C95+IF(K95&gt;0, (C95-C94)*IF(C95&gt;C94,1,1/2), -(C95-C94)*IF(C95&lt;C94,1,1/2))</f>
        <v>0.1</v>
      </c>
      <c r="D96" s="2">
        <f t="shared" si="28"/>
        <v>0.33333333333333337</v>
      </c>
      <c r="E96" s="9">
        <f t="shared" si="29"/>
        <v>15.999999999999986</v>
      </c>
      <c r="F96" s="9">
        <f t="shared" si="30"/>
        <v>53.144099999999973</v>
      </c>
      <c r="G96" s="10">
        <f t="shared" si="31"/>
        <v>0.94117647058823528</v>
      </c>
      <c r="H96" s="10">
        <f t="shared" si="32"/>
        <v>0.98153076697183994</v>
      </c>
      <c r="I96" s="7">
        <f t="shared" si="26"/>
        <v>2033834.0399999998</v>
      </c>
      <c r="J96" s="6">
        <f t="shared" si="27"/>
        <v>308285.58188796311</v>
      </c>
      <c r="K96" s="14">
        <f>IF(ABS(I96-MIN($I$25:I96))&gt;ABS(I95-MIN($I$25:I96)),-1,1)</f>
        <v>1</v>
      </c>
    </row>
    <row r="97" spans="1:11" x14ac:dyDescent="0.25">
      <c r="A97">
        <f t="shared" ref="A97:B97" si="35">A96</f>
        <v>4</v>
      </c>
      <c r="B97" s="1">
        <f t="shared" si="35"/>
        <v>0.3</v>
      </c>
      <c r="C97" s="2">
        <f>C96+IF(K96&gt;0, (C96-C95)*IF(C96&gt;C95,1,1/2), -(C96-C95)*IF(C96&lt;C95,1,1/2))</f>
        <v>0.13</v>
      </c>
      <c r="D97" s="2">
        <f t="shared" si="28"/>
        <v>0.43333333333333335</v>
      </c>
      <c r="E97" s="9">
        <f t="shared" si="29"/>
        <v>2.9243023703651811</v>
      </c>
      <c r="F97" s="9">
        <f t="shared" si="30"/>
        <v>16.24757760932739</v>
      </c>
      <c r="G97" s="10">
        <f t="shared" si="31"/>
        <v>0.74517763780089563</v>
      </c>
      <c r="H97" s="10">
        <f t="shared" si="32"/>
        <v>0.94202084358448079</v>
      </c>
      <c r="I97" s="7">
        <f t="shared" si="26"/>
        <v>2411489.3414810407</v>
      </c>
      <c r="J97" s="6">
        <f t="shared" si="27"/>
        <v>308285.58188796311</v>
      </c>
      <c r="K97" s="14">
        <f>IF(ABS(I97-MIN($I$25:I97))&gt;ABS(I96-MIN($I$25:I97)),-1,1)</f>
        <v>-1</v>
      </c>
    </row>
    <row r="98" spans="1:11" x14ac:dyDescent="0.25">
      <c r="A98">
        <f t="shared" ref="A98:B98" si="36">A97</f>
        <v>4</v>
      </c>
      <c r="B98" s="1">
        <f t="shared" si="36"/>
        <v>0.3</v>
      </c>
      <c r="C98" s="2">
        <f>C97+IF(K97&gt;0, (C97-C96)*IF(C97&gt;C96,1,1/2), -(C97-C96)*IF(C97&lt;C96,1,1/2))</f>
        <v>0.115</v>
      </c>
      <c r="D98" s="2">
        <f t="shared" si="28"/>
        <v>0.38333333333333336</v>
      </c>
      <c r="E98" s="9">
        <f t="shared" si="29"/>
        <v>6.6972352157117792</v>
      </c>
      <c r="F98" s="9">
        <f t="shared" si="30"/>
        <v>28.409706054866863</v>
      </c>
      <c r="G98" s="10">
        <f t="shared" si="31"/>
        <v>0.87008322183544862</v>
      </c>
      <c r="H98" s="10">
        <f t="shared" si="32"/>
        <v>0.9659976200328424</v>
      </c>
      <c r="I98" s="7">
        <f t="shared" si="26"/>
        <v>2195002.7066414142</v>
      </c>
      <c r="J98" s="6">
        <f t="shared" si="27"/>
        <v>308285.58188796311</v>
      </c>
      <c r="K98" s="14">
        <f>IF(ABS(I98-MIN($I$25:I98))&gt;ABS(I97-MIN($I$25:I98)),-1,1)</f>
        <v>1</v>
      </c>
    </row>
    <row r="99" spans="1:11" x14ac:dyDescent="0.25">
      <c r="A99">
        <f t="shared" ref="A99:B99" si="37">A98</f>
        <v>4</v>
      </c>
      <c r="B99" s="1">
        <f t="shared" si="37"/>
        <v>0.3</v>
      </c>
      <c r="C99" s="2">
        <f>C98+IF(K98&gt;0, (C98-C97)*IF(C98&gt;C97,1,1/2), -(C98-C97)*IF(C98&lt;C97,1,1/2))</f>
        <v>0.10750000000000001</v>
      </c>
      <c r="D99" s="2">
        <f t="shared" si="28"/>
        <v>0.35833333333333339</v>
      </c>
      <c r="E99" s="9">
        <f t="shared" si="29"/>
        <v>10.282271767207266</v>
      </c>
      <c r="F99" s="9">
        <f t="shared" si="30"/>
        <v>38.484341606340891</v>
      </c>
      <c r="G99" s="10">
        <f t="shared" si="31"/>
        <v>0.91136536855045702</v>
      </c>
      <c r="H99" s="10">
        <f t="shared" si="32"/>
        <v>0.97467350450034074</v>
      </c>
      <c r="I99" s="7">
        <f t="shared" si="26"/>
        <v>2104331.1030679001</v>
      </c>
      <c r="J99" s="6">
        <f t="shared" si="27"/>
        <v>308285.58188796311</v>
      </c>
      <c r="K99" s="14">
        <f>IF(ABS(I99-MIN($I$25:I99))&gt;ABS(I98-MIN($I$25:I99)),-1,1)</f>
        <v>1</v>
      </c>
    </row>
    <row r="100" spans="1:11" x14ac:dyDescent="0.25">
      <c r="A100">
        <f t="shared" ref="A100:B100" si="38">A99</f>
        <v>4</v>
      </c>
      <c r="B100" s="1">
        <f t="shared" si="38"/>
        <v>0.3</v>
      </c>
      <c r="C100" s="2">
        <f>C99+IF(K99&gt;0, (C99-C98)*IF(C99&gt;C98,1,1/2), -(C99-C98)*IF(C99&lt;C98,1,1/2))</f>
        <v>0.10375000000000001</v>
      </c>
      <c r="D100" s="2">
        <f t="shared" si="28"/>
        <v>0.34583333333333338</v>
      </c>
      <c r="E100" s="9">
        <f t="shared" si="29"/>
        <v>12.80224812420143</v>
      </c>
      <c r="F100" s="9">
        <f t="shared" si="30"/>
        <v>45.107553412184537</v>
      </c>
      <c r="G100" s="10">
        <f t="shared" si="31"/>
        <v>0.92754803485625226</v>
      </c>
      <c r="H100" s="10">
        <f t="shared" si="32"/>
        <v>0.97831157964378701</v>
      </c>
      <c r="I100" s="7">
        <f t="shared" si="26"/>
        <v>2065973.2350136121</v>
      </c>
      <c r="J100" s="6">
        <f t="shared" si="27"/>
        <v>308285.58188796311</v>
      </c>
      <c r="K100" s="14">
        <f>IF(ABS(I100-MIN($I$25:I100))&gt;ABS(I99-MIN($I$25:I100)),-1,1)</f>
        <v>1</v>
      </c>
    </row>
    <row r="101" spans="1:11" x14ac:dyDescent="0.25">
      <c r="A101">
        <f t="shared" ref="A101:B101" si="39">A100</f>
        <v>4</v>
      </c>
      <c r="B101" s="1">
        <f t="shared" si="39"/>
        <v>0.3</v>
      </c>
      <c r="C101" s="2">
        <f>C100+IF(K100&gt;0, (C100-C99)*IF(C100&gt;C99,1,1/2), -(C100-C99)*IF(C100&lt;C99,1,1/2))</f>
        <v>0.10187500000000001</v>
      </c>
      <c r="D101" s="2">
        <f t="shared" si="28"/>
        <v>0.33958333333333335</v>
      </c>
      <c r="E101" s="9">
        <f t="shared" si="29"/>
        <v>14.304959456540345</v>
      </c>
      <c r="F101" s="9">
        <f t="shared" si="30"/>
        <v>48.928474312222292</v>
      </c>
      <c r="G101" s="10">
        <f t="shared" si="31"/>
        <v>0.93466170212083344</v>
      </c>
      <c r="H101" s="10">
        <f t="shared" si="32"/>
        <v>0.97997134873886571</v>
      </c>
      <c r="I101" s="7">
        <f t="shared" si="26"/>
        <v>2049035.2869737784</v>
      </c>
      <c r="J101" s="6">
        <f t="shared" si="27"/>
        <v>308285.58188796311</v>
      </c>
      <c r="K101" s="14">
        <f>IF(ABS(I101-MIN($I$25:I101))&gt;ABS(I100-MIN($I$25:I101)),-1,1)</f>
        <v>1</v>
      </c>
    </row>
    <row r="102" spans="1:11" x14ac:dyDescent="0.25">
      <c r="A102">
        <f t="shared" ref="A102:B102" si="40">A101</f>
        <v>4</v>
      </c>
      <c r="B102" s="1">
        <f t="shared" si="40"/>
        <v>0.3</v>
      </c>
      <c r="C102" s="2">
        <f>C101+IF(K101&gt;0, (C101-C100)*IF(C101&gt;C100,1,1/2), -(C101-C100)*IF(C101&lt;C100,1,1/2))</f>
        <v>0.10093750000000001</v>
      </c>
      <c r="D102" s="2">
        <f t="shared" si="28"/>
        <v>0.33645833333333341</v>
      </c>
      <c r="E102" s="9">
        <f t="shared" si="29"/>
        <v>15.126820032397887</v>
      </c>
      <c r="F102" s="9">
        <f t="shared" si="30"/>
        <v>50.984055368645279</v>
      </c>
      <c r="G102" s="10">
        <f t="shared" si="31"/>
        <v>0.93799149503801393</v>
      </c>
      <c r="H102" s="10">
        <f t="shared" si="32"/>
        <v>0.98076333227739754</v>
      </c>
      <c r="I102" s="7">
        <f t="shared" si="26"/>
        <v>2041204.8436220395</v>
      </c>
      <c r="J102" s="6">
        <f t="shared" si="27"/>
        <v>308285.58188796311</v>
      </c>
      <c r="K102" s="14">
        <f>IF(ABS(I102-MIN($I$25:I102))&gt;ABS(I101-MIN($I$25:I102)),-1,1)</f>
        <v>1</v>
      </c>
    </row>
    <row r="103" spans="1:11" x14ac:dyDescent="0.25">
      <c r="A103">
        <f t="shared" ref="A103:B103" si="41">A102</f>
        <v>4</v>
      </c>
      <c r="B103" s="1">
        <f t="shared" si="41"/>
        <v>0.3</v>
      </c>
      <c r="C103" s="2">
        <f>C102+IF(K102&gt;0, (C102-C101)*IF(C102&gt;C101,1,1/2), -(C102-C101)*IF(C102&lt;C101,1,1/2))</f>
        <v>0.10046875000000002</v>
      </c>
      <c r="D103" s="2">
        <f t="shared" si="28"/>
        <v>0.33489583333333345</v>
      </c>
      <c r="E103" s="9">
        <f t="shared" si="29"/>
        <v>15.55677954447704</v>
      </c>
      <c r="F103" s="9">
        <f t="shared" si="30"/>
        <v>52.050636543539639</v>
      </c>
      <c r="G103" s="10">
        <f t="shared" si="31"/>
        <v>0.93960178081047319</v>
      </c>
      <c r="H103" s="10">
        <f t="shared" si="32"/>
        <v>0.98115008480286037</v>
      </c>
      <c r="I103" s="7">
        <f t="shared" si="26"/>
        <v>2037460.3007915749</v>
      </c>
      <c r="J103" s="6">
        <f t="shared" si="27"/>
        <v>308285.58188796311</v>
      </c>
      <c r="K103" s="14">
        <f>IF(ABS(I103-MIN($I$25:I103))&gt;ABS(I102-MIN($I$25:I103)),-1,1)</f>
        <v>1</v>
      </c>
    </row>
    <row r="104" spans="1:11" x14ac:dyDescent="0.25">
      <c r="A104">
        <f t="shared" ref="A104:B104" si="42">A103</f>
        <v>4</v>
      </c>
      <c r="B104" s="1">
        <f t="shared" si="42"/>
        <v>0.3</v>
      </c>
      <c r="C104" s="2">
        <f>C103+IF(K103&gt;0, (C103-C102)*IF(C103&gt;C102,1,1/2), -(C103-C102)*IF(C103&lt;C102,1,1/2))</f>
        <v>0.10023437500000003</v>
      </c>
      <c r="D104" s="2">
        <f t="shared" si="28"/>
        <v>0.33411458333333344</v>
      </c>
      <c r="E104" s="9">
        <f t="shared" si="29"/>
        <v>15.776704332748418</v>
      </c>
      <c r="F104" s="9">
        <f t="shared" si="30"/>
        <v>52.593958667077402</v>
      </c>
      <c r="G104" s="10">
        <f t="shared" si="31"/>
        <v>0.9403935373619251</v>
      </c>
      <c r="H104" s="10">
        <f t="shared" si="32"/>
        <v>0.98134118051976826</v>
      </c>
      <c r="I104" s="7">
        <f t="shared" si="26"/>
        <v>2035632.168135141</v>
      </c>
      <c r="J104" s="6">
        <f t="shared" si="27"/>
        <v>308285.58188796311</v>
      </c>
      <c r="K104" s="14">
        <f>IF(ABS(I104-MIN($I$25:I104))&gt;ABS(I103-MIN($I$25:I104)),-1,1)</f>
        <v>1</v>
      </c>
    </row>
    <row r="105" spans="1:11" x14ac:dyDescent="0.25">
      <c r="A105">
        <f t="shared" ref="A105:B105" si="43">A104</f>
        <v>4</v>
      </c>
      <c r="B105" s="1">
        <f t="shared" si="43"/>
        <v>0.3</v>
      </c>
      <c r="C105" s="2">
        <f>C104+IF(K104&gt;0, (C104-C103)*IF(C104&gt;C103,1,1/2), -(C104-C103)*IF(C104&lt;C103,1,1/2))</f>
        <v>0.10011718750000004</v>
      </c>
      <c r="D105" s="2">
        <f t="shared" si="28"/>
        <v>0.33372395833333346</v>
      </c>
      <c r="E105" s="9">
        <f t="shared" si="29"/>
        <v>15.887927272231016</v>
      </c>
      <c r="F105" s="9">
        <f t="shared" si="30"/>
        <v>52.868170676102928</v>
      </c>
      <c r="G105" s="10">
        <f t="shared" si="31"/>
        <v>0.94078610217345549</v>
      </c>
      <c r="H105" s="10">
        <f t="shared" si="32"/>
        <v>0.98143616188467264</v>
      </c>
      <c r="I105" s="7">
        <f t="shared" si="26"/>
        <v>2034729.3259748537</v>
      </c>
      <c r="J105" s="6">
        <f t="shared" si="27"/>
        <v>308285.58188796311</v>
      </c>
      <c r="K105" s="14">
        <f>IF(ABS(I105-MIN($I$25:I105))&gt;ABS(I104-MIN($I$25:I105)),-1,1)</f>
        <v>1</v>
      </c>
    </row>
    <row r="106" spans="1:11" x14ac:dyDescent="0.25">
      <c r="A106">
        <f t="shared" ref="A106:B106" si="44">A105</f>
        <v>4</v>
      </c>
      <c r="B106" s="1">
        <f t="shared" si="44"/>
        <v>0.3</v>
      </c>
      <c r="C106" s="2">
        <f>C105+IF(K105&gt;0, (C105-C104)*IF(C105&gt;C104,1,1/2), -(C105-C104)*IF(C105&lt;C104,1,1/2))</f>
        <v>0.10005859375000004</v>
      </c>
      <c r="D106" s="2">
        <f t="shared" si="28"/>
        <v>0.33352864583333347</v>
      </c>
      <c r="E106" s="9">
        <f t="shared" si="29"/>
        <v>15.943856967205363</v>
      </c>
      <c r="F106" s="9">
        <f t="shared" si="30"/>
        <v>53.005919885869616</v>
      </c>
      <c r="G106" s="10">
        <f t="shared" si="31"/>
        <v>0.94098156034157465</v>
      </c>
      <c r="H106" s="10">
        <f t="shared" si="32"/>
        <v>0.98148351139813383</v>
      </c>
      <c r="I106" s="7">
        <f t="shared" si="26"/>
        <v>2034280.7349978271</v>
      </c>
      <c r="J106" s="6">
        <f t="shared" si="27"/>
        <v>308285.58188796311</v>
      </c>
      <c r="K106" s="14">
        <f>IF(ABS(I106-MIN($I$25:I106))&gt;ABS(I105-MIN($I$25:I106)),-1,1)</f>
        <v>1</v>
      </c>
    </row>
    <row r="107" spans="1:11" x14ac:dyDescent="0.25">
      <c r="A107">
        <f t="shared" ref="A107:B107" si="45">A106</f>
        <v>4</v>
      </c>
      <c r="B107" s="1">
        <f t="shared" si="45"/>
        <v>0.3</v>
      </c>
      <c r="C107" s="2">
        <f>C106+IF(K106&gt;0, (C106-C105)*IF(C106&gt;C105,1,1/2), -(C106-C105)*IF(C106&lt;C105,1,1/2))</f>
        <v>0.10002929687500003</v>
      </c>
      <c r="D107" s="2">
        <f t="shared" si="28"/>
        <v>0.33343098958333345</v>
      </c>
      <c r="E107" s="9">
        <f t="shared" si="29"/>
        <v>15.971901760477207</v>
      </c>
      <c r="F107" s="9">
        <f t="shared" si="30"/>
        <v>53.074955981046998</v>
      </c>
      <c r="G107" s="10">
        <f t="shared" si="31"/>
        <v>0.94107908388152939</v>
      </c>
      <c r="H107" s="10">
        <f t="shared" si="32"/>
        <v>0.98150715091935548</v>
      </c>
      <c r="I107" s="7">
        <f t="shared" si="26"/>
        <v>2034057.1500666074</v>
      </c>
      <c r="J107" s="6">
        <f t="shared" si="27"/>
        <v>308285.58188796311</v>
      </c>
      <c r="K107" s="14">
        <f>IF(ABS(I107-MIN($I$25:I107))&gt;ABS(I106-MIN($I$25:I107)),-1,1)</f>
        <v>1</v>
      </c>
    </row>
    <row r="108" spans="1:11" x14ac:dyDescent="0.25">
      <c r="A108">
        <f t="shared" ref="A108:B108" si="46">A107</f>
        <v>4</v>
      </c>
      <c r="B108" s="1">
        <f t="shared" si="46"/>
        <v>0.3</v>
      </c>
      <c r="C108" s="2">
        <f>C107+IF(K107&gt;0, (C107-C106)*IF(C107&gt;C106,1,1/2), -(C107-C106)*IF(C107&lt;C106,1,1/2))</f>
        <v>0.10001464843750003</v>
      </c>
      <c r="D108" s="2">
        <f t="shared" si="28"/>
        <v>0.33338216145833344</v>
      </c>
      <c r="E108" s="9">
        <f t="shared" si="29"/>
        <v>15.985944192455797</v>
      </c>
      <c r="F108" s="9">
        <f t="shared" si="30"/>
        <v>53.10951448767333</v>
      </c>
      <c r="G108" s="10">
        <f t="shared" si="31"/>
        <v>0.94112779432984695</v>
      </c>
      <c r="H108" s="10">
        <f t="shared" si="32"/>
        <v>0.98151896187817744</v>
      </c>
      <c r="I108" s="7">
        <f t="shared" si="26"/>
        <v>2033945.5356207634</v>
      </c>
      <c r="J108" s="6">
        <f t="shared" si="27"/>
        <v>308285.58188796311</v>
      </c>
      <c r="K108" s="14">
        <f>IF(ABS(I108-MIN($I$25:I108))&gt;ABS(I107-MIN($I$25:I108)),-1,1)</f>
        <v>1</v>
      </c>
    </row>
    <row r="109" spans="1:11" x14ac:dyDescent="0.25">
      <c r="A109">
        <f t="shared" ref="A109:B124" si="47">A108</f>
        <v>4</v>
      </c>
      <c r="B109" s="1">
        <f t="shared" si="47"/>
        <v>0.3</v>
      </c>
      <c r="C109" s="2">
        <f>C108+IF(K108&gt;0, (C108-C107)*IF(C108&gt;C107,1,1/2), -(C108-C107)*IF(C108&lt;C107,1,1/2))</f>
        <v>0.10000732421875003</v>
      </c>
      <c r="D109" s="2">
        <f t="shared" si="28"/>
        <v>0.33335774739583346</v>
      </c>
      <c r="E109" s="9">
        <f t="shared" si="29"/>
        <v>15.992970423406115</v>
      </c>
      <c r="F109" s="9">
        <f t="shared" si="30"/>
        <v>53.126803866575422</v>
      </c>
      <c r="G109" s="10">
        <f t="shared" si="31"/>
        <v>0.94115213673163356</v>
      </c>
      <c r="H109" s="10">
        <f t="shared" si="32"/>
        <v>0.98152486515802717</v>
      </c>
      <c r="I109" s="7">
        <f t="shared" si="26"/>
        <v>2033889.7729504323</v>
      </c>
      <c r="J109" s="6">
        <f t="shared" si="27"/>
        <v>308285.58188796311</v>
      </c>
      <c r="K109" s="14">
        <f>IF(ABS(I109-MIN($I$25:I109))&gt;ABS(I108-MIN($I$25:I109)),-1,1)</f>
        <v>1</v>
      </c>
    </row>
    <row r="110" spans="1:11" x14ac:dyDescent="0.25">
      <c r="A110">
        <v>3</v>
      </c>
      <c r="B110" s="1">
        <f t="shared" si="47"/>
        <v>0.3</v>
      </c>
      <c r="C110" s="2">
        <v>0.01</v>
      </c>
      <c r="D110" s="2">
        <f>C110/B110</f>
        <v>3.3333333333333333E-2</v>
      </c>
      <c r="E110" s="9">
        <f>POWER(1/D110-1,A110)</f>
        <v>24389</v>
      </c>
      <c r="F110" s="9">
        <f>POWER((1/C110-1)*B110,A110)</f>
        <v>26198.072999999997</v>
      </c>
      <c r="G110" s="10">
        <f>E110/(E110+1)</f>
        <v>0.9999589995899959</v>
      </c>
      <c r="H110" s="10">
        <f>F110/(F110+1)</f>
        <v>0.99996183071057509</v>
      </c>
      <c r="I110" s="7">
        <f t="shared" si="26"/>
        <v>115451521.19999999</v>
      </c>
      <c r="J110" s="6">
        <f t="shared" si="27"/>
        <v>308285.58188796311</v>
      </c>
    </row>
    <row r="111" spans="1:11" x14ac:dyDescent="0.25">
      <c r="A111">
        <f>A110</f>
        <v>3</v>
      </c>
      <c r="B111" s="1">
        <f t="shared" si="47"/>
        <v>0.3</v>
      </c>
      <c r="C111" s="12">
        <f>C110+C110*IF(ABS(I110-J110)&lt;J110, 1, 3)</f>
        <v>0.04</v>
      </c>
      <c r="D111" s="2">
        <f t="shared" ref="D111:D126" si="48">C111/B111</f>
        <v>0.13333333333333333</v>
      </c>
      <c r="E111" s="9">
        <f t="shared" ref="E111:E126" si="49">POWER(1/D111-1,A111)</f>
        <v>274.625</v>
      </c>
      <c r="F111" s="9">
        <f t="shared" ref="F111:F126" si="50">POWER((1/C111-1)*B111,A111)</f>
        <v>373.24799999999988</v>
      </c>
      <c r="G111" s="10">
        <f t="shared" ref="G111:G126" si="51">E111/(E111+1)</f>
        <v>0.99637188208616778</v>
      </c>
      <c r="H111" s="10">
        <f t="shared" ref="H111:H126" si="52">F111/(F111+1)</f>
        <v>0.99732797503259873</v>
      </c>
      <c r="I111" s="7">
        <f t="shared" si="26"/>
        <v>2362291.1999999993</v>
      </c>
      <c r="J111" s="6">
        <f t="shared" si="27"/>
        <v>308285.58188796311</v>
      </c>
      <c r="K111" s="14">
        <f>IF(ABS(I111-MIN($I$42:I111))&gt;ABS(I110-MIN($I$42:I111)),-1,1)</f>
        <v>1</v>
      </c>
    </row>
    <row r="112" spans="1:11" x14ac:dyDescent="0.25">
      <c r="A112">
        <f t="shared" ref="A112" si="53">A111</f>
        <v>3</v>
      </c>
      <c r="B112" s="1">
        <f t="shared" si="47"/>
        <v>0.3</v>
      </c>
      <c r="C112" s="12">
        <f>C111+K111*IF(ABS(I110-I111)/I111 &lt; 0.05, 0.01, 0.03)</f>
        <v>7.0000000000000007E-2</v>
      </c>
      <c r="D112" s="2">
        <f t="shared" si="48"/>
        <v>0.23333333333333336</v>
      </c>
      <c r="E112" s="9">
        <f t="shared" si="49"/>
        <v>35.472303206997054</v>
      </c>
      <c r="F112" s="9">
        <f t="shared" si="50"/>
        <v>63.316731778425634</v>
      </c>
      <c r="G112" s="10">
        <f t="shared" si="51"/>
        <v>0.97258193445243801</v>
      </c>
      <c r="H112" s="10">
        <f t="shared" si="52"/>
        <v>0.98445194629221755</v>
      </c>
      <c r="I112" s="7">
        <f t="shared" si="26"/>
        <v>1538593.6198250731</v>
      </c>
      <c r="J112" s="6">
        <f t="shared" si="27"/>
        <v>308285.58188796311</v>
      </c>
      <c r="K112" s="14">
        <f>IF(ABS(I112-MIN($I$42:I112))&gt;ABS(I111-MIN($I$42:I112)),-1,1)</f>
        <v>1</v>
      </c>
    </row>
    <row r="113" spans="1:11" x14ac:dyDescent="0.25">
      <c r="A113">
        <f t="shared" ref="A113" si="54">A112</f>
        <v>3</v>
      </c>
      <c r="B113" s="1">
        <f t="shared" si="47"/>
        <v>0.3</v>
      </c>
      <c r="C113" s="2">
        <f>C112+IF(K112&gt;0, (C112-C111)*IF(C112&gt;C111,1,1/2), -(C112-C111)*IF(C112&lt;C111,1,1/2))</f>
        <v>0.1</v>
      </c>
      <c r="D113" s="2">
        <f t="shared" si="48"/>
        <v>0.33333333333333337</v>
      </c>
      <c r="E113" s="9">
        <f t="shared" si="49"/>
        <v>7.9999999999999947</v>
      </c>
      <c r="F113" s="9">
        <f t="shared" si="50"/>
        <v>19.682999999999993</v>
      </c>
      <c r="G113" s="10">
        <f t="shared" si="51"/>
        <v>0.88888888888888884</v>
      </c>
      <c r="H113" s="10">
        <f t="shared" si="52"/>
        <v>0.95165111444181205</v>
      </c>
      <c r="I113" s="7">
        <f t="shared" si="26"/>
        <v>1886605.2</v>
      </c>
      <c r="J113" s="6">
        <f t="shared" si="27"/>
        <v>308285.58188796311</v>
      </c>
      <c r="K113" s="14">
        <f>IF(ABS(I113-MIN($I$42:I113))&gt;ABS(I112-MIN($I$42:I113)),-1,1)</f>
        <v>-1</v>
      </c>
    </row>
    <row r="114" spans="1:11" x14ac:dyDescent="0.25">
      <c r="A114">
        <f t="shared" ref="A114" si="55">A113</f>
        <v>3</v>
      </c>
      <c r="B114" s="1">
        <f t="shared" si="47"/>
        <v>0.3</v>
      </c>
      <c r="C114" s="2">
        <f>C113+IF(K113&gt;0, (C113-C112)*IF(C113&gt;C112,1,1/2), -(C113-C112)*IF(C113&lt;C112,1,1/2))</f>
        <v>8.5000000000000006E-2</v>
      </c>
      <c r="D114" s="2">
        <f t="shared" si="48"/>
        <v>0.28333333333333338</v>
      </c>
      <c r="E114" s="9">
        <f t="shared" si="49"/>
        <v>16.182983920211672</v>
      </c>
      <c r="F114" s="9">
        <f t="shared" si="50"/>
        <v>33.679859352737623</v>
      </c>
      <c r="G114" s="10">
        <f t="shared" si="51"/>
        <v>0.94180289031035291</v>
      </c>
      <c r="H114" s="10">
        <f t="shared" si="52"/>
        <v>0.97116481961968915</v>
      </c>
      <c r="I114" s="7">
        <f t="shared" si="26"/>
        <v>1678191.3811520454</v>
      </c>
      <c r="J114" s="6">
        <f t="shared" si="27"/>
        <v>308285.58188796311</v>
      </c>
      <c r="K114" s="14">
        <f>IF(ABS(I114-MIN($I$42:I114))&gt;ABS(I113-MIN($I$42:I114)),-1,1)</f>
        <v>1</v>
      </c>
    </row>
    <row r="115" spans="1:11" x14ac:dyDescent="0.25">
      <c r="A115">
        <f t="shared" ref="A115" si="56">A114</f>
        <v>3</v>
      </c>
      <c r="B115" s="1">
        <f t="shared" si="47"/>
        <v>0.3</v>
      </c>
      <c r="C115" s="2">
        <f>C114+IF(K114&gt;0, (C114-C113)*IF(C114&gt;C113,1,1/2), -(C114-C113)*IF(C114&lt;C113,1,1/2))</f>
        <v>7.7500000000000013E-2</v>
      </c>
      <c r="D115" s="2">
        <f t="shared" si="48"/>
        <v>0.25833333333333341</v>
      </c>
      <c r="E115" s="9">
        <f t="shared" si="49"/>
        <v>23.663824645026992</v>
      </c>
      <c r="F115" s="9">
        <f t="shared" si="50"/>
        <v>45.536304353663823</v>
      </c>
      <c r="G115" s="10">
        <f t="shared" si="51"/>
        <v>0.95945478795797268</v>
      </c>
      <c r="H115" s="10">
        <f t="shared" si="52"/>
        <v>0.97851140063894504</v>
      </c>
      <c r="I115" s="7">
        <f t="shared" si="26"/>
        <v>1595359.7391561212</v>
      </c>
      <c r="J115" s="6">
        <f t="shared" si="27"/>
        <v>308285.58188796311</v>
      </c>
      <c r="K115" s="14">
        <f>IF(ABS(I115-MIN($I$42:I115))&gt;ABS(I114-MIN($I$42:I115)),-1,1)</f>
        <v>1</v>
      </c>
    </row>
    <row r="116" spans="1:11" x14ac:dyDescent="0.25">
      <c r="A116">
        <f t="shared" ref="A116" si="57">A115</f>
        <v>3</v>
      </c>
      <c r="B116" s="1">
        <f t="shared" si="47"/>
        <v>0.3</v>
      </c>
      <c r="C116" s="2">
        <f>C115+IF(K115&gt;0, (C115-C114)*IF(C115&gt;C114,1,1/2), -(C115-C114)*IF(C115&lt;C114,1,1/2))</f>
        <v>7.375000000000001E-2</v>
      </c>
      <c r="D116" s="2">
        <f t="shared" si="48"/>
        <v>0.24583333333333338</v>
      </c>
      <c r="E116" s="9">
        <f t="shared" si="49"/>
        <v>28.87218751673732</v>
      </c>
      <c r="F116" s="9">
        <f t="shared" si="50"/>
        <v>53.488738220558048</v>
      </c>
      <c r="G116" s="10">
        <f t="shared" si="51"/>
        <v>0.96652404516945056</v>
      </c>
      <c r="H116" s="10">
        <f t="shared" si="52"/>
        <v>0.98164758383737527</v>
      </c>
      <c r="I116" s="7">
        <f t="shared" si="26"/>
        <v>1562850.4481704556</v>
      </c>
      <c r="J116" s="6">
        <f t="shared" si="27"/>
        <v>308285.58188796311</v>
      </c>
      <c r="K116" s="14">
        <f>IF(ABS(I116-MIN($I$42:I116))&gt;ABS(I115-MIN($I$42:I116)),-1,1)</f>
        <v>1</v>
      </c>
    </row>
    <row r="117" spans="1:11" x14ac:dyDescent="0.25">
      <c r="A117">
        <f t="shared" ref="A117" si="58">A116</f>
        <v>3</v>
      </c>
      <c r="B117" s="1">
        <f t="shared" si="47"/>
        <v>0.3</v>
      </c>
      <c r="C117" s="2">
        <f>C116+IF(K116&gt;0, (C116-C115)*IF(C116&gt;C115,1,1/2), -(C116-C115)*IF(C116&lt;C115,1,1/2))</f>
        <v>7.1875000000000008E-2</v>
      </c>
      <c r="D117" s="2">
        <f t="shared" si="48"/>
        <v>0.23958333333333337</v>
      </c>
      <c r="E117" s="9">
        <f t="shared" si="49"/>
        <v>31.973124023999315</v>
      </c>
      <c r="F117" s="9">
        <f t="shared" si="50"/>
        <v>58.136596613791369</v>
      </c>
      <c r="G117" s="10">
        <f t="shared" si="51"/>
        <v>0.96967227008056145</v>
      </c>
      <c r="H117" s="10">
        <f t="shared" si="52"/>
        <v>0.98308999744217973</v>
      </c>
      <c r="I117" s="7">
        <f t="shared" si="26"/>
        <v>1549551.0251006822</v>
      </c>
      <c r="J117" s="6">
        <f t="shared" si="27"/>
        <v>308285.58188796311</v>
      </c>
      <c r="K117" s="14">
        <f>IF(ABS(I117-MIN($I$42:I117))&gt;ABS(I116-MIN($I$42:I117)),-1,1)</f>
        <v>1</v>
      </c>
    </row>
    <row r="118" spans="1:11" x14ac:dyDescent="0.25">
      <c r="A118">
        <f t="shared" ref="A118" si="59">A117</f>
        <v>3</v>
      </c>
      <c r="B118" s="1">
        <f t="shared" si="47"/>
        <v>0.3</v>
      </c>
      <c r="C118" s="2">
        <f>C117+IF(K117&gt;0, (C117-C116)*IF(C117&gt;C116,1,1/2), -(C117-C116)*IF(C117&lt;C116,1,1/2))</f>
        <v>7.0937500000000014E-2</v>
      </c>
      <c r="D118" s="2">
        <f t="shared" si="48"/>
        <v>0.23645833333333338</v>
      </c>
      <c r="E118" s="9">
        <f t="shared" si="49"/>
        <v>33.669320547695499</v>
      </c>
      <c r="F118" s="9">
        <f t="shared" si="50"/>
        <v>60.65560238898874</v>
      </c>
      <c r="G118" s="10">
        <f t="shared" si="51"/>
        <v>0.97115605428077911</v>
      </c>
      <c r="H118" s="10">
        <f t="shared" si="52"/>
        <v>0.98378087373648637</v>
      </c>
      <c r="I118" s="7">
        <f t="shared" si="26"/>
        <v>1543759.6505115507</v>
      </c>
      <c r="J118" s="6">
        <f t="shared" si="27"/>
        <v>308285.58188796311</v>
      </c>
      <c r="K118" s="14">
        <f>IF(ABS(I118-MIN($I$42:I118))&gt;ABS(I117-MIN($I$42:I118)),-1,1)</f>
        <v>1</v>
      </c>
    </row>
    <row r="119" spans="1:11" x14ac:dyDescent="0.25">
      <c r="A119">
        <f t="shared" ref="A119" si="60">A118</f>
        <v>3</v>
      </c>
      <c r="B119" s="1">
        <f t="shared" si="47"/>
        <v>0.3</v>
      </c>
      <c r="C119" s="2">
        <f>C118+IF(K118&gt;0, (C118-C117)*IF(C118&gt;C117,1,1/2), -(C118-C117)*IF(C118&lt;C117,1,1/2))</f>
        <v>7.0468750000000024E-2</v>
      </c>
      <c r="D119" s="2">
        <f t="shared" si="48"/>
        <v>0.23489583333333341</v>
      </c>
      <c r="E119" s="9">
        <f t="shared" si="49"/>
        <v>34.556978415743131</v>
      </c>
      <c r="F119" s="9">
        <f t="shared" si="50"/>
        <v>61.967795338963732</v>
      </c>
      <c r="G119" s="10">
        <f t="shared" si="51"/>
        <v>0.971876125459602</v>
      </c>
      <c r="H119" s="10">
        <f t="shared" si="52"/>
        <v>0.98411886592794184</v>
      </c>
      <c r="I119" s="7">
        <f t="shared" si="26"/>
        <v>1541095.7994914409</v>
      </c>
      <c r="J119" s="6">
        <f t="shared" si="27"/>
        <v>308285.58188796311</v>
      </c>
      <c r="K119" s="14">
        <f>IF(ABS(I119-MIN($I$42:I119))&gt;ABS(I118-MIN($I$42:I119)),-1,1)</f>
        <v>1</v>
      </c>
    </row>
    <row r="120" spans="1:11" x14ac:dyDescent="0.25">
      <c r="A120">
        <f t="shared" ref="A120" si="61">A119</f>
        <v>3</v>
      </c>
      <c r="B120" s="1">
        <f t="shared" si="47"/>
        <v>0.3</v>
      </c>
      <c r="C120" s="2">
        <f>C119+IF(K119&gt;0, (C119-C118)*IF(C119&gt;C118,1,1/2), -(C119-C118)*IF(C119&lt;C118,1,1/2))</f>
        <v>7.0234375000000029E-2</v>
      </c>
      <c r="D120" s="2">
        <f t="shared" si="48"/>
        <v>0.23411458333333343</v>
      </c>
      <c r="E120" s="9">
        <f t="shared" si="49"/>
        <v>35.011119542491862</v>
      </c>
      <c r="F120" s="9">
        <f t="shared" si="50"/>
        <v>62.6375921316126</v>
      </c>
      <c r="G120" s="10">
        <f t="shared" si="51"/>
        <v>0.97223079946681368</v>
      </c>
      <c r="H120" s="10">
        <f t="shared" si="52"/>
        <v>0.98428601764297052</v>
      </c>
      <c r="I120" s="7">
        <f t="shared" si="26"/>
        <v>1539824.155379096</v>
      </c>
      <c r="J120" s="6">
        <f t="shared" si="27"/>
        <v>308285.58188796311</v>
      </c>
      <c r="K120" s="14">
        <f>IF(ABS(I120-MIN($I$42:I120))&gt;ABS(I119-MIN($I$42:I120)),-1,1)</f>
        <v>1</v>
      </c>
    </row>
    <row r="121" spans="1:11" x14ac:dyDescent="0.25">
      <c r="A121">
        <f t="shared" ref="A121" si="62">A120</f>
        <v>3</v>
      </c>
      <c r="B121" s="1">
        <f t="shared" si="47"/>
        <v>0.3</v>
      </c>
      <c r="C121" s="2">
        <f>C120+IF(K120&gt;0, (C120-C119)*IF(C120&gt;C119,1,1/2), -(C120-C119)*IF(C120&lt;C119,1,1/2))</f>
        <v>7.0117187500000039E-2</v>
      </c>
      <c r="D121" s="2">
        <f t="shared" si="48"/>
        <v>0.23372395833333348</v>
      </c>
      <c r="E121" s="9">
        <f t="shared" si="49"/>
        <v>35.240823048551171</v>
      </c>
      <c r="F121" s="9">
        <f t="shared" si="50"/>
        <v>62.975984111857606</v>
      </c>
      <c r="G121" s="10">
        <f t="shared" si="51"/>
        <v>0.97240680768589838</v>
      </c>
      <c r="H121" s="10">
        <f t="shared" si="52"/>
        <v>0.98436913454505726</v>
      </c>
      <c r="I121" s="7">
        <f t="shared" si="26"/>
        <v>1539203.7050921742</v>
      </c>
      <c r="J121" s="6">
        <f t="shared" si="27"/>
        <v>308285.58188796311</v>
      </c>
      <c r="K121" s="14">
        <f>IF(ABS(I121-MIN($I$42:I121))&gt;ABS(I120-MIN($I$42:I121)),-1,1)</f>
        <v>1</v>
      </c>
    </row>
    <row r="122" spans="1:11" x14ac:dyDescent="0.25">
      <c r="A122">
        <f t="shared" ref="A122" si="63">A121</f>
        <v>3</v>
      </c>
      <c r="B122" s="1">
        <f t="shared" si="47"/>
        <v>0.3</v>
      </c>
      <c r="C122" s="2">
        <f>C121+IF(K121&gt;0, (C121-C120)*IF(C121&gt;C120,1,1/2), -(C121-C120)*IF(C121&lt;C120,1,1/2))</f>
        <v>7.0058593750000037E-2</v>
      </c>
      <c r="D122" s="2">
        <f t="shared" si="48"/>
        <v>0.23352864583333346</v>
      </c>
      <c r="E122" s="9">
        <f t="shared" si="49"/>
        <v>35.356340035809801</v>
      </c>
      <c r="F122" s="9">
        <f t="shared" si="50"/>
        <v>63.146062224918602</v>
      </c>
      <c r="G122" s="10">
        <f t="shared" si="51"/>
        <v>0.97249448104470826</v>
      </c>
      <c r="H122" s="10">
        <f t="shared" si="52"/>
        <v>0.98441057852477898</v>
      </c>
      <c r="I122" s="7">
        <f t="shared" si="26"/>
        <v>1538897.3612896425</v>
      </c>
      <c r="J122" s="6">
        <f t="shared" si="27"/>
        <v>308285.58188796311</v>
      </c>
      <c r="K122" s="14">
        <f>IF(ABS(I122-MIN($I$42:I122))&gt;ABS(I121-MIN($I$42:I122)),-1,1)</f>
        <v>1</v>
      </c>
    </row>
    <row r="123" spans="1:11" x14ac:dyDescent="0.25">
      <c r="A123">
        <f t="shared" ref="A123" si="64">A122</f>
        <v>3</v>
      </c>
      <c r="B123" s="1">
        <f t="shared" si="47"/>
        <v>0.3</v>
      </c>
      <c r="C123" s="2">
        <f>C122+IF(K122&gt;0, (C122-C121)*IF(C122&gt;C121,1,1/2), -(C122-C121)*IF(C122&lt;C121,1,1/2))</f>
        <v>7.0029296875000036E-2</v>
      </c>
      <c r="D123" s="2">
        <f t="shared" si="48"/>
        <v>0.23343098958333347</v>
      </c>
      <c r="E123" s="9">
        <f t="shared" si="49"/>
        <v>35.414265721524131</v>
      </c>
      <c r="F123" s="9">
        <f t="shared" si="50"/>
        <v>63.231322913485222</v>
      </c>
      <c r="G123" s="10">
        <f t="shared" si="51"/>
        <v>0.97253823521672966</v>
      </c>
      <c r="H123" s="10">
        <f t="shared" si="52"/>
        <v>0.98443127193025537</v>
      </c>
      <c r="I123" s="7">
        <f t="shared" si="26"/>
        <v>1538745.1645693358</v>
      </c>
      <c r="J123" s="6">
        <f t="shared" si="27"/>
        <v>308285.58188796311</v>
      </c>
      <c r="K123" s="14">
        <f>IF(ABS(I123-MIN($I$42:I123))&gt;ABS(I122-MIN($I$42:I123)),-1,1)</f>
        <v>1</v>
      </c>
    </row>
    <row r="124" spans="1:11" x14ac:dyDescent="0.25">
      <c r="A124">
        <f t="shared" ref="A124" si="65">A123</f>
        <v>3</v>
      </c>
      <c r="B124" s="1">
        <f t="shared" si="47"/>
        <v>0.3</v>
      </c>
      <c r="C124" s="2">
        <f>C123+IF(K123&gt;0, (C123-C122)*IF(C123&gt;C122,1,1/2), -(C123-C122)*IF(C123&lt;C122,1,1/2))</f>
        <v>7.0014648437500035E-2</v>
      </c>
      <c r="D124" s="2">
        <f t="shared" si="48"/>
        <v>0.23338216145833346</v>
      </c>
      <c r="E124" s="9">
        <f t="shared" si="49"/>
        <v>35.443270473392914</v>
      </c>
      <c r="F124" s="9">
        <f t="shared" si="50"/>
        <v>63.274008804098216</v>
      </c>
      <c r="G124" s="10">
        <f t="shared" si="51"/>
        <v>0.97256009169840851</v>
      </c>
      <c r="H124" s="10">
        <f t="shared" si="52"/>
        <v>0.98444161149107856</v>
      </c>
      <c r="I124" s="7">
        <f t="shared" si="26"/>
        <v>1538669.3106130329</v>
      </c>
      <c r="J124" s="6">
        <f t="shared" si="27"/>
        <v>308285.58188796311</v>
      </c>
      <c r="K124" s="14">
        <f>IF(ABS(I124-MIN($I$42:I124))&gt;ABS(I123-MIN($I$42:I124)),-1,1)</f>
        <v>1</v>
      </c>
    </row>
    <row r="125" spans="1:11" x14ac:dyDescent="0.25">
      <c r="A125">
        <f t="shared" ref="A125" si="66">A124</f>
        <v>3</v>
      </c>
      <c r="B125" s="1">
        <f t="shared" ref="B125:B160" si="67">B124</f>
        <v>0.3</v>
      </c>
      <c r="C125" s="2">
        <f>C124+IF(K124&gt;0, (C124-C123)*IF(C124&gt;C123,1,1/2), -(C124-C123)*IF(C124&lt;C123,1,1/2))</f>
        <v>7.0007324218750028E-2</v>
      </c>
      <c r="D125" s="2">
        <f t="shared" si="48"/>
        <v>0.23335774739583343</v>
      </c>
      <c r="E125" s="9">
        <f t="shared" si="49"/>
        <v>35.457783340488525</v>
      </c>
      <c r="F125" s="9">
        <f t="shared" si="50"/>
        <v>63.295365653318527</v>
      </c>
      <c r="G125" s="10">
        <f t="shared" si="51"/>
        <v>0.97257101479097763</v>
      </c>
      <c r="H125" s="10">
        <f t="shared" si="52"/>
        <v>0.98444677948653381</v>
      </c>
      <c r="I125" s="7">
        <f t="shared" si="26"/>
        <v>1538631.444812102</v>
      </c>
      <c r="J125" s="6">
        <f t="shared" si="27"/>
        <v>308285.58188796311</v>
      </c>
      <c r="K125" s="14">
        <f>IF(ABS(I125-MIN($I$42:I125))&gt;ABS(I124-MIN($I$42:I125)),-1,1)</f>
        <v>1</v>
      </c>
    </row>
    <row r="126" spans="1:11" x14ac:dyDescent="0.25">
      <c r="A126">
        <f t="shared" ref="A126" si="68">A125</f>
        <v>3</v>
      </c>
      <c r="B126" s="1">
        <f t="shared" si="67"/>
        <v>0.3</v>
      </c>
      <c r="C126" s="2">
        <f>C125+IF(K125&gt;0, (C125-C124)*IF(C125&gt;C124,1,1/2), -(C125-C124)*IF(C125&lt;C124,1,1/2))</f>
        <v>7.0003662109375031E-2</v>
      </c>
      <c r="D126" s="2">
        <f t="shared" si="48"/>
        <v>0.23334554036458344</v>
      </c>
      <c r="E126" s="9">
        <f t="shared" si="49"/>
        <v>35.465042398567341</v>
      </c>
      <c r="F126" s="9">
        <f t="shared" si="50"/>
        <v>63.306047556076152</v>
      </c>
      <c r="G126" s="10">
        <f t="shared" si="51"/>
        <v>0.97257647505054623</v>
      </c>
      <c r="H126" s="10">
        <f t="shared" si="52"/>
        <v>0.98444936303808783</v>
      </c>
      <c r="I126" s="7">
        <f t="shared" si="26"/>
        <v>1538612.5272154855</v>
      </c>
      <c r="J126" s="6">
        <f t="shared" si="27"/>
        <v>308285.58188796311</v>
      </c>
      <c r="K126" s="14">
        <f>IF(ABS(I126-MIN($I$42:I126))&gt;ABS(I125-MIN($I$42:I126)),-1,1)</f>
        <v>1</v>
      </c>
    </row>
    <row r="127" spans="1:11" x14ac:dyDescent="0.25">
      <c r="A127">
        <v>2</v>
      </c>
      <c r="B127" s="1">
        <f t="shared" si="67"/>
        <v>0.3</v>
      </c>
      <c r="C127" s="2">
        <v>0.01</v>
      </c>
      <c r="D127" s="2">
        <f>C127/B127</f>
        <v>3.3333333333333333E-2</v>
      </c>
      <c r="E127" s="9">
        <f>POWER(1/D127-1,A127)</f>
        <v>841</v>
      </c>
      <c r="F127" s="9">
        <f>POWER((1/C127-1)*B127,A127)</f>
        <v>882.08999999999992</v>
      </c>
      <c r="G127" s="10">
        <f>E127/(E127+1)</f>
        <v>0.99881235154394299</v>
      </c>
      <c r="H127" s="10">
        <f>F127/(F127+1)</f>
        <v>0.99886761258761847</v>
      </c>
      <c r="I127" s="7">
        <f t="shared" si="26"/>
        <v>4061195.9999999995</v>
      </c>
      <c r="J127" s="6">
        <f t="shared" si="27"/>
        <v>308285.58188796311</v>
      </c>
    </row>
    <row r="128" spans="1:11" x14ac:dyDescent="0.25">
      <c r="A128">
        <f>A127</f>
        <v>2</v>
      </c>
      <c r="B128" s="1">
        <f t="shared" si="67"/>
        <v>0.3</v>
      </c>
      <c r="C128" s="12">
        <f>C127+C127*IF(ABS(I127-J127)&lt;J127, 1, 3)</f>
        <v>0.04</v>
      </c>
      <c r="D128" s="2">
        <f t="shared" ref="D128:D143" si="69">C128/B128</f>
        <v>0.13333333333333333</v>
      </c>
      <c r="E128" s="9">
        <f t="shared" ref="E128:E143" si="70">POWER(1/D128-1,A128)</f>
        <v>42.25</v>
      </c>
      <c r="F128" s="9">
        <f t="shared" ref="F128:F143" si="71">POWER((1/C128-1)*B128,A128)</f>
        <v>51.839999999999989</v>
      </c>
      <c r="G128" s="10">
        <f t="shared" ref="G128:G143" si="72">E128/(E128+1)</f>
        <v>0.97687861271676302</v>
      </c>
      <c r="H128" s="10">
        <f t="shared" ref="H128:H143" si="73">F128/(F128+1)</f>
        <v>0.98107494322482969</v>
      </c>
      <c r="I128" s="7">
        <f t="shared" si="26"/>
        <v>948096</v>
      </c>
      <c r="J128" s="6">
        <f t="shared" si="27"/>
        <v>308285.58188796311</v>
      </c>
      <c r="K128" s="14">
        <f>IF(ABS(I128-MIN($I$59:I128))&gt;ABS(I127-MIN($I$59:I128)),-1,1)</f>
        <v>1</v>
      </c>
    </row>
    <row r="129" spans="1:11" x14ac:dyDescent="0.25">
      <c r="A129">
        <f t="shared" ref="A129" si="74">A128</f>
        <v>2</v>
      </c>
      <c r="B129" s="1">
        <f t="shared" si="67"/>
        <v>0.3</v>
      </c>
      <c r="C129" s="12">
        <f>C128+K128*IF(ABS(I127-I128)/I128 &lt; 0.05, 0.01, 0.03)</f>
        <v>7.0000000000000007E-2</v>
      </c>
      <c r="D129" s="2">
        <f t="shared" si="69"/>
        <v>0.23333333333333336</v>
      </c>
      <c r="E129" s="9">
        <f t="shared" si="70"/>
        <v>10.795918367346932</v>
      </c>
      <c r="F129" s="9">
        <f t="shared" si="71"/>
        <v>15.885918367346935</v>
      </c>
      <c r="G129" s="10">
        <f t="shared" si="72"/>
        <v>0.91522491349480961</v>
      </c>
      <c r="H129" s="10">
        <f t="shared" si="73"/>
        <v>0.94077905754100144</v>
      </c>
      <c r="I129" s="7">
        <f t="shared" si="26"/>
        <v>1329898.0408163266</v>
      </c>
      <c r="J129" s="6">
        <f t="shared" si="27"/>
        <v>308285.58188796311</v>
      </c>
      <c r="K129" s="14">
        <f>IF(ABS(I129-MIN($I$59:I129))&gt;ABS(I128-MIN($I$59:I129)),-1,1)</f>
        <v>-1</v>
      </c>
    </row>
    <row r="130" spans="1:11" x14ac:dyDescent="0.25">
      <c r="A130">
        <f t="shared" ref="A130" si="75">A129</f>
        <v>2</v>
      </c>
      <c r="B130" s="1">
        <f t="shared" si="67"/>
        <v>0.3</v>
      </c>
      <c r="C130" s="2">
        <f>C129+IF(K129&gt;0, (C129-C128)*IF(C129&gt;C128,1,1/2), -(C129-C128)*IF(C129&lt;C128,1,1/2))</f>
        <v>5.5000000000000007E-2</v>
      </c>
      <c r="D130" s="2">
        <f t="shared" si="69"/>
        <v>0.18333333333333338</v>
      </c>
      <c r="E130" s="9">
        <f t="shared" si="70"/>
        <v>19.842975206611559</v>
      </c>
      <c r="F130" s="9">
        <f t="shared" si="71"/>
        <v>26.569338842975196</v>
      </c>
      <c r="G130" s="10">
        <f t="shared" si="72"/>
        <v>0.95202220459952414</v>
      </c>
      <c r="H130" s="10">
        <f t="shared" si="73"/>
        <v>0.9637278207614759</v>
      </c>
      <c r="I130" s="7">
        <f t="shared" si="26"/>
        <v>1106905.0909090911</v>
      </c>
      <c r="J130" s="6">
        <f t="shared" si="27"/>
        <v>308285.58188796311</v>
      </c>
      <c r="K130" s="14">
        <f>IF(ABS(I130-MIN($I$59:I130))&gt;ABS(I129-MIN($I$59:I130)),-1,1)</f>
        <v>1</v>
      </c>
    </row>
    <row r="131" spans="1:11" x14ac:dyDescent="0.25">
      <c r="A131">
        <f t="shared" ref="A131" si="76">A130</f>
        <v>2</v>
      </c>
      <c r="B131" s="1">
        <f t="shared" si="67"/>
        <v>0.3</v>
      </c>
      <c r="C131" s="2">
        <f>C130+IF(K130&gt;0, (C130-C129)*IF(C130&gt;C129,1,1/2), -(C130-C129)*IF(C130&lt;C129,1,1/2))</f>
        <v>4.7500000000000007E-2</v>
      </c>
      <c r="D131" s="2">
        <f t="shared" si="69"/>
        <v>0.15833333333333335</v>
      </c>
      <c r="E131" s="9">
        <f t="shared" si="70"/>
        <v>28.257617728531848</v>
      </c>
      <c r="F131" s="9">
        <f t="shared" si="71"/>
        <v>36.189722991689742</v>
      </c>
      <c r="G131" s="10">
        <f t="shared" si="72"/>
        <v>0.96582086725998861</v>
      </c>
      <c r="H131" s="10">
        <f t="shared" si="73"/>
        <v>0.97311085107508177</v>
      </c>
      <c r="I131" s="7">
        <f t="shared" si="26"/>
        <v>1014234.781163435</v>
      </c>
      <c r="J131" s="6">
        <f t="shared" si="27"/>
        <v>308285.58188796311</v>
      </c>
      <c r="K131" s="14">
        <f>IF(ABS(I131-MIN($I$59:I131))&gt;ABS(I130-MIN($I$59:I131)),-1,1)</f>
        <v>1</v>
      </c>
    </row>
    <row r="132" spans="1:11" x14ac:dyDescent="0.25">
      <c r="A132">
        <f t="shared" ref="A132" si="77">A131</f>
        <v>2</v>
      </c>
      <c r="B132" s="1">
        <f t="shared" si="67"/>
        <v>0.3</v>
      </c>
      <c r="C132" s="2">
        <f>C131+IF(K131&gt;0, (C131-C130)*IF(C131&gt;C130,1,1/2), -(C131-C130)*IF(C131&lt;C130,1,1/2))</f>
        <v>4.3750000000000011E-2</v>
      </c>
      <c r="D132" s="2">
        <f t="shared" si="69"/>
        <v>0.14583333333333337</v>
      </c>
      <c r="E132" s="9">
        <f t="shared" si="70"/>
        <v>34.306122448979565</v>
      </c>
      <c r="F132" s="9">
        <f t="shared" si="71"/>
        <v>42.996122448979563</v>
      </c>
      <c r="G132" s="10">
        <f t="shared" si="72"/>
        <v>0.97167630057803467</v>
      </c>
      <c r="H132" s="10">
        <f t="shared" si="73"/>
        <v>0.97727072422894412</v>
      </c>
      <c r="I132" s="7">
        <f t="shared" si="26"/>
        <v>976682.93877551029</v>
      </c>
      <c r="J132" s="6">
        <f t="shared" si="27"/>
        <v>308285.58188796311</v>
      </c>
      <c r="K132" s="14">
        <f>IF(ABS(I132-MIN($I$59:I132))&gt;ABS(I131-MIN($I$59:I132)),-1,1)</f>
        <v>1</v>
      </c>
    </row>
    <row r="133" spans="1:11" x14ac:dyDescent="0.25">
      <c r="A133">
        <f t="shared" ref="A133" si="78">A132</f>
        <v>2</v>
      </c>
      <c r="B133" s="1">
        <f t="shared" si="67"/>
        <v>0.3</v>
      </c>
      <c r="C133" s="2">
        <f>C132+IF(K132&gt;0, (C132-C131)*IF(C132&gt;C131,1,1/2), -(C132-C131)*IF(C132&lt;C131,1,1/2))</f>
        <v>4.1875000000000009E-2</v>
      </c>
      <c r="D133" s="2">
        <f t="shared" si="69"/>
        <v>0.13958333333333336</v>
      </c>
      <c r="E133" s="9">
        <f t="shared" si="70"/>
        <v>37.997104032078397</v>
      </c>
      <c r="F133" s="9">
        <f t="shared" si="71"/>
        <v>47.116954778347036</v>
      </c>
      <c r="G133" s="10">
        <f t="shared" si="72"/>
        <v>0.97435707022815299</v>
      </c>
      <c r="H133" s="10">
        <f t="shared" si="73"/>
        <v>0.97921730490621139</v>
      </c>
      <c r="I133" s="7">
        <f t="shared" si="26"/>
        <v>961064.6010247271</v>
      </c>
      <c r="J133" s="6">
        <f t="shared" si="27"/>
        <v>308285.58188796311</v>
      </c>
      <c r="K133" s="14">
        <f>IF(ABS(I133-MIN($I$59:I133))&gt;ABS(I132-MIN($I$59:I133)),-1,1)</f>
        <v>1</v>
      </c>
    </row>
    <row r="134" spans="1:11" x14ac:dyDescent="0.25">
      <c r="A134">
        <f t="shared" ref="A134" si="79">A133</f>
        <v>2</v>
      </c>
      <c r="B134" s="1">
        <f t="shared" si="67"/>
        <v>0.3</v>
      </c>
      <c r="C134" s="2">
        <f>C133+IF(K133&gt;0, (C133-C132)*IF(C133&gt;C132,1,1/2), -(C133-C132)*IF(C133&lt;C132,1,1/2))</f>
        <v>4.0937500000000009E-2</v>
      </c>
      <c r="D134" s="2">
        <f t="shared" si="69"/>
        <v>0.13645833333333338</v>
      </c>
      <c r="E134" s="9">
        <f t="shared" si="70"/>
        <v>40.04667560165489</v>
      </c>
      <c r="F134" s="9">
        <f t="shared" si="71"/>
        <v>49.396217586387714</v>
      </c>
      <c r="G134" s="10">
        <f t="shared" si="72"/>
        <v>0.97563749109173459</v>
      </c>
      <c r="H134" s="10">
        <f t="shared" si="73"/>
        <v>0.98015724100155277</v>
      </c>
      <c r="I134" s="7">
        <f t="shared" si="26"/>
        <v>954218.35738010611</v>
      </c>
      <c r="J134" s="6">
        <f t="shared" si="27"/>
        <v>308285.58188796311</v>
      </c>
      <c r="K134" s="14">
        <f>IF(ABS(I134-MIN($I$59:I134))&gt;ABS(I133-MIN($I$59:I134)),-1,1)</f>
        <v>1</v>
      </c>
    </row>
    <row r="135" spans="1:11" x14ac:dyDescent="0.25">
      <c r="A135">
        <f t="shared" ref="A135" si="80">A134</f>
        <v>2</v>
      </c>
      <c r="B135" s="1">
        <f t="shared" si="67"/>
        <v>0.3</v>
      </c>
      <c r="C135" s="2">
        <f>C134+IF(K134&gt;0, (C134-C133)*IF(C134&gt;C133,1,1/2), -(C134-C133)*IF(C134&lt;C133,1,1/2))</f>
        <v>4.0468750000000012E-2</v>
      </c>
      <c r="D135" s="2">
        <f t="shared" si="69"/>
        <v>0.13489583333333338</v>
      </c>
      <c r="E135" s="9">
        <f t="shared" si="70"/>
        <v>41.128203217006273</v>
      </c>
      <c r="F135" s="9">
        <f t="shared" si="71"/>
        <v>50.596581595384656</v>
      </c>
      <c r="G135" s="10">
        <f t="shared" si="72"/>
        <v>0.97626293258108099</v>
      </c>
      <c r="H135" s="10">
        <f t="shared" si="73"/>
        <v>0.98061887107479517</v>
      </c>
      <c r="I135" s="7">
        <f t="shared" si="26"/>
        <v>951062.45901969273</v>
      </c>
      <c r="J135" s="6">
        <f t="shared" si="27"/>
        <v>308285.58188796311</v>
      </c>
      <c r="K135" s="14">
        <f>IF(ABS(I135-MIN($I$59:I135))&gt;ABS(I134-MIN($I$59:I135)),-1,1)</f>
        <v>1</v>
      </c>
    </row>
    <row r="136" spans="1:11" x14ac:dyDescent="0.25">
      <c r="A136">
        <f t="shared" ref="A136" si="81">A135</f>
        <v>2</v>
      </c>
      <c r="B136" s="1">
        <f t="shared" si="67"/>
        <v>0.3</v>
      </c>
      <c r="C136" s="2">
        <f>C135+IF(K135&gt;0, (C135-C134)*IF(C135&gt;C134,1,1/2), -(C135-C134)*IF(C135&lt;C134,1,1/2))</f>
        <v>4.0234375000000017E-2</v>
      </c>
      <c r="D136" s="2">
        <f t="shared" si="69"/>
        <v>0.1341145833333334</v>
      </c>
      <c r="E136" s="9">
        <f t="shared" si="70"/>
        <v>41.683947591667412</v>
      </c>
      <c r="F136" s="9">
        <f t="shared" si="71"/>
        <v>51.212782543123716</v>
      </c>
      <c r="G136" s="10">
        <f t="shared" si="72"/>
        <v>0.97657198885242713</v>
      </c>
      <c r="H136" s="10">
        <f t="shared" si="73"/>
        <v>0.98084760184588748</v>
      </c>
      <c r="I136" s="7">
        <f t="shared" si="26"/>
        <v>949554.99318974465</v>
      </c>
      <c r="J136" s="6">
        <f t="shared" si="27"/>
        <v>308285.58188796311</v>
      </c>
      <c r="K136" s="14">
        <f>IF(ABS(I136-MIN($I$59:I136))&gt;ABS(I135-MIN($I$59:I136)),-1,1)</f>
        <v>1</v>
      </c>
    </row>
    <row r="137" spans="1:11" x14ac:dyDescent="0.25">
      <c r="A137">
        <f t="shared" ref="A137" si="82">A136</f>
        <v>2</v>
      </c>
      <c r="B137" s="1">
        <f t="shared" si="67"/>
        <v>0.3</v>
      </c>
      <c r="C137" s="2">
        <f>C136+IF(K136&gt;0, (C136-C135)*IF(C136&gt;C135,1,1/2), -(C136-C135)*IF(C136&lt;C135,1,1/2))</f>
        <v>4.0117187500000019E-2</v>
      </c>
      <c r="D137" s="2">
        <f t="shared" si="69"/>
        <v>0.13372395833333339</v>
      </c>
      <c r="E137" s="9">
        <f t="shared" si="70"/>
        <v>41.965669854531306</v>
      </c>
      <c r="F137" s="9">
        <f t="shared" si="71"/>
        <v>51.524997994745512</v>
      </c>
      <c r="G137" s="10">
        <f t="shared" si="72"/>
        <v>0.97672560433979738</v>
      </c>
      <c r="H137" s="10">
        <f t="shared" si="73"/>
        <v>0.9809614462031957</v>
      </c>
      <c r="I137" s="7">
        <f t="shared" si="26"/>
        <v>948819.36617688066</v>
      </c>
      <c r="J137" s="6">
        <f t="shared" si="27"/>
        <v>308285.58188796311</v>
      </c>
      <c r="K137" s="14">
        <f>IF(ABS(I137-MIN($I$59:I137))&gt;ABS(I136-MIN($I$59:I137)),-1,1)</f>
        <v>1</v>
      </c>
    </row>
    <row r="138" spans="1:11" x14ac:dyDescent="0.25">
      <c r="A138">
        <f t="shared" ref="A138" si="83">A137</f>
        <v>2</v>
      </c>
      <c r="B138" s="1">
        <f t="shared" si="67"/>
        <v>0.3</v>
      </c>
      <c r="C138" s="2">
        <f>C137+IF(K137&gt;0, (C137-C136)*IF(C137&gt;C136,1,1/2), -(C137-C136)*IF(C137&lt;C136,1,1/2))</f>
        <v>4.0058593750000024E-2</v>
      </c>
      <c r="D138" s="2">
        <f t="shared" si="69"/>
        <v>0.13352864583333343</v>
      </c>
      <c r="E138" s="9">
        <f t="shared" si="70"/>
        <v>42.107506987232611</v>
      </c>
      <c r="F138" s="9">
        <f t="shared" si="71"/>
        <v>51.682148625457863</v>
      </c>
      <c r="G138" s="10">
        <f t="shared" si="72"/>
        <v>0.97680218435512456</v>
      </c>
      <c r="H138" s="10">
        <f t="shared" si="73"/>
        <v>0.9810182381301592</v>
      </c>
      <c r="I138" s="7">
        <f t="shared" si="26"/>
        <v>948456.14145201503</v>
      </c>
      <c r="J138" s="6">
        <f t="shared" si="27"/>
        <v>308285.58188796311</v>
      </c>
      <c r="K138" s="14">
        <f>IF(ABS(I138-MIN($I$59:I138))&gt;ABS(I137-MIN($I$59:I138)),-1,1)</f>
        <v>1</v>
      </c>
    </row>
    <row r="139" spans="1:11" x14ac:dyDescent="0.25">
      <c r="A139">
        <f t="shared" ref="A139" si="84">A138</f>
        <v>2</v>
      </c>
      <c r="B139" s="1">
        <f t="shared" si="67"/>
        <v>0.3</v>
      </c>
      <c r="C139" s="2">
        <f>C138+IF(K138&gt;0, (C138-C137)*IF(C138&gt;C137,1,1/2), -(C138-C137)*IF(C138&lt;C137,1,1/2))</f>
        <v>4.0029296875000023E-2</v>
      </c>
      <c r="D139" s="2">
        <f t="shared" si="69"/>
        <v>0.13343098958333341</v>
      </c>
      <c r="E139" s="9">
        <f t="shared" si="70"/>
        <v>42.178671262681839</v>
      </c>
      <c r="F139" s="9">
        <f t="shared" si="71"/>
        <v>51.760986461510818</v>
      </c>
      <c r="G139" s="10">
        <f t="shared" si="72"/>
        <v>0.97684041748491057</v>
      </c>
      <c r="H139" s="10">
        <f t="shared" si="73"/>
        <v>0.98104660153142698</v>
      </c>
      <c r="I139" s="7">
        <f t="shared" si="26"/>
        <v>948275.68418064807</v>
      </c>
      <c r="J139" s="6">
        <f t="shared" si="27"/>
        <v>308285.58188796311</v>
      </c>
      <c r="K139" s="14">
        <f>IF(ABS(I139-MIN($I$59:I139))&gt;ABS(I138-MIN($I$59:I139)),-1,1)</f>
        <v>1</v>
      </c>
    </row>
    <row r="140" spans="1:11" x14ac:dyDescent="0.25">
      <c r="A140">
        <f t="shared" ref="A140" si="85">A139</f>
        <v>2</v>
      </c>
      <c r="B140" s="1">
        <f t="shared" si="67"/>
        <v>0.3</v>
      </c>
      <c r="C140" s="2">
        <f>C139+IF(K139&gt;0, (C139-C138)*IF(C139&gt;C138,1,1/2), -(C139-C138)*IF(C139&lt;C138,1,1/2))</f>
        <v>4.0014648437500022E-2</v>
      </c>
      <c r="D140" s="2">
        <f t="shared" si="69"/>
        <v>0.13338216145833343</v>
      </c>
      <c r="E140" s="9">
        <f t="shared" si="70"/>
        <v>42.2143150427666</v>
      </c>
      <c r="F140" s="9">
        <f t="shared" si="71"/>
        <v>51.800471235567095</v>
      </c>
      <c r="G140" s="10">
        <f t="shared" si="72"/>
        <v>0.9768595198371105</v>
      </c>
      <c r="H140" s="10">
        <f t="shared" si="73"/>
        <v>0.98106077509159828</v>
      </c>
      <c r="I140" s="7">
        <f t="shared" si="26"/>
        <v>948185.74531149562</v>
      </c>
      <c r="J140" s="6">
        <f t="shared" si="27"/>
        <v>308285.58188796311</v>
      </c>
      <c r="K140" s="14">
        <f>IF(ABS(I140-MIN($I$59:I140))&gt;ABS(I139-MIN($I$59:I140)),-1,1)</f>
        <v>1</v>
      </c>
    </row>
    <row r="141" spans="1:11" x14ac:dyDescent="0.25">
      <c r="A141">
        <f t="shared" ref="A141" si="86">A140</f>
        <v>2</v>
      </c>
      <c r="B141" s="1">
        <f t="shared" si="67"/>
        <v>0.3</v>
      </c>
      <c r="C141" s="2">
        <f>C140+IF(K140&gt;0, (C140-C139)*IF(C140&gt;C139,1,1/2), -(C140-C139)*IF(C140&lt;C139,1,1/2))</f>
        <v>4.0007324218750022E-2</v>
      </c>
      <c r="D141" s="2">
        <f t="shared" si="69"/>
        <v>0.13335774739583342</v>
      </c>
      <c r="E141" s="9">
        <f t="shared" si="70"/>
        <v>42.232152370378351</v>
      </c>
      <c r="F141" s="9">
        <f t="shared" si="71"/>
        <v>51.82023011493196</v>
      </c>
      <c r="G141" s="10">
        <f t="shared" si="72"/>
        <v>0.97686906746088409</v>
      </c>
      <c r="H141" s="10">
        <f t="shared" si="73"/>
        <v>0.98106785983657985</v>
      </c>
      <c r="I141" s="7">
        <f t="shared" si="26"/>
        <v>948140.84844320093</v>
      </c>
      <c r="J141" s="6">
        <f t="shared" si="27"/>
        <v>308285.58188796311</v>
      </c>
      <c r="K141" s="14">
        <f>IF(ABS(I141-MIN($I$59:I141))&gt;ABS(I140-MIN($I$59:I141)),-1,1)</f>
        <v>1</v>
      </c>
    </row>
    <row r="142" spans="1:11" x14ac:dyDescent="0.25">
      <c r="A142">
        <f t="shared" ref="A142" si="87">A141</f>
        <v>2</v>
      </c>
      <c r="B142" s="1">
        <f t="shared" si="67"/>
        <v>0.3</v>
      </c>
      <c r="C142" s="2">
        <f>C141+IF(K141&gt;0, (C141-C140)*IF(C141&gt;C140,1,1/2), -(C141-C140)*IF(C141&lt;C140,1,1/2))</f>
        <v>4.0003662109375018E-2</v>
      </c>
      <c r="D142" s="2">
        <f t="shared" si="69"/>
        <v>0.1333455403645834</v>
      </c>
      <c r="E142" s="9">
        <f t="shared" si="70"/>
        <v>42.241074896954864</v>
      </c>
      <c r="F142" s="9">
        <f t="shared" si="71"/>
        <v>51.830113681245848</v>
      </c>
      <c r="G142" s="10">
        <f t="shared" si="72"/>
        <v>0.9768738403847953</v>
      </c>
      <c r="H142" s="10">
        <f t="shared" si="73"/>
        <v>0.98107140170029594</v>
      </c>
      <c r="I142" s="7">
        <f t="shared" si="26"/>
        <v>948118.41816623206</v>
      </c>
      <c r="J142" s="6">
        <f t="shared" si="27"/>
        <v>308285.58188796311</v>
      </c>
      <c r="K142" s="14">
        <f>IF(ABS(I142-MIN($I$59:I142))&gt;ABS(I141-MIN($I$59:I142)),-1,1)</f>
        <v>1</v>
      </c>
    </row>
    <row r="143" spans="1:11" x14ac:dyDescent="0.25">
      <c r="A143">
        <f t="shared" ref="A143" si="88">A142</f>
        <v>2</v>
      </c>
      <c r="B143" s="1">
        <f t="shared" si="67"/>
        <v>0.3</v>
      </c>
      <c r="C143" s="2">
        <f>C142+IF(K142&gt;0, (C142-C141)*IF(C142&gt;C141,1,1/2), -(C142-C141)*IF(C142&lt;C141,1,1/2))</f>
        <v>4.000183105468752E-2</v>
      </c>
      <c r="D143" s="2">
        <f t="shared" si="69"/>
        <v>0.13333943684895841</v>
      </c>
      <c r="E143" s="9">
        <f t="shared" si="70"/>
        <v>42.245537126358421</v>
      </c>
      <c r="F143" s="9">
        <f t="shared" si="71"/>
        <v>51.83505649650445</v>
      </c>
      <c r="G143" s="10">
        <f t="shared" si="72"/>
        <v>0.97687622662477014</v>
      </c>
      <c r="H143" s="10">
        <f t="shared" si="73"/>
        <v>0.98107317250496062</v>
      </c>
      <c r="I143" s="7">
        <f t="shared" si="26"/>
        <v>948107.20756899496</v>
      </c>
      <c r="J143" s="6">
        <f t="shared" si="27"/>
        <v>308285.58188796311</v>
      </c>
      <c r="K143" s="14">
        <f>IF(ABS(I143-MIN($I$59:I143))&gt;ABS(I142-MIN($I$59:I143)),-1,1)</f>
        <v>1</v>
      </c>
    </row>
    <row r="144" spans="1:11" x14ac:dyDescent="0.25">
      <c r="A144">
        <v>1</v>
      </c>
      <c r="B144" s="1">
        <f t="shared" si="67"/>
        <v>0.3</v>
      </c>
      <c r="C144" s="2">
        <v>1E-3</v>
      </c>
      <c r="D144" s="2">
        <f>C144/B144</f>
        <v>3.3333333333333335E-3</v>
      </c>
      <c r="E144" s="9">
        <f>POWER(1/D144-1,A144)</f>
        <v>299</v>
      </c>
      <c r="F144" s="9">
        <f>POWER((1/C144-1)*B144,A144)</f>
        <v>299.7</v>
      </c>
      <c r="G144" s="10">
        <f>E144/(E144+1)</f>
        <v>0.9966666666666667</v>
      </c>
      <c r="H144" s="10">
        <f>F144/(F144+1)</f>
        <v>0.99667442633854342</v>
      </c>
      <c r="I144" s="7">
        <f t="shared" si="26"/>
        <v>1336680</v>
      </c>
      <c r="J144" s="6">
        <f t="shared" si="27"/>
        <v>308285.58188796311</v>
      </c>
    </row>
    <row r="145" spans="1:11" x14ac:dyDescent="0.25">
      <c r="A145">
        <f>A144</f>
        <v>1</v>
      </c>
      <c r="B145" s="1">
        <f t="shared" si="67"/>
        <v>0.3</v>
      </c>
      <c r="C145" s="12">
        <f>C144+C144*IF(ABS(I144-J144)&lt;J144, 1, 3)</f>
        <v>4.0000000000000001E-3</v>
      </c>
      <c r="D145" s="2">
        <f t="shared" ref="D145:D160" si="89">C145/B145</f>
        <v>1.3333333333333334E-2</v>
      </c>
      <c r="E145" s="9">
        <f t="shared" ref="E145:E160" si="90">POWER(1/D145-1,A145)</f>
        <v>74</v>
      </c>
      <c r="F145" s="9">
        <f t="shared" ref="F145:F160" si="91">POWER((1/C145-1)*B145,A145)</f>
        <v>74.7</v>
      </c>
      <c r="G145" s="10">
        <f t="shared" ref="G145:G160" si="92">E145/(E145+1)</f>
        <v>0.98666666666666669</v>
      </c>
      <c r="H145" s="10">
        <f t="shared" ref="H145:H160" si="93">F145/(F145+1)</f>
        <v>0.98678996036988109</v>
      </c>
      <c r="I145" s="7">
        <f t="shared" si="26"/>
        <v>400680</v>
      </c>
      <c r="J145" s="6">
        <f t="shared" si="27"/>
        <v>308285.58188796311</v>
      </c>
      <c r="K145" s="14">
        <f>IF(ABS(I145-MIN($I$76:I145))&gt;ABS(I144-MIN($I$76:I145)),-1,1)</f>
        <v>1</v>
      </c>
    </row>
    <row r="146" spans="1:11" x14ac:dyDescent="0.25">
      <c r="A146">
        <f t="shared" ref="A146" si="94">A145</f>
        <v>1</v>
      </c>
      <c r="B146" s="1">
        <f t="shared" si="67"/>
        <v>0.3</v>
      </c>
      <c r="C146" s="2">
        <f>C145+IF(K145&gt;0, (C145-C144)*IF(C145&gt;C144,1,1/2), -(C145-C144)*IF(C145&lt;C144,1,1/2))</f>
        <v>7.0000000000000001E-3</v>
      </c>
      <c r="D146" s="2">
        <f t="shared" si="89"/>
        <v>2.3333333333333334E-2</v>
      </c>
      <c r="E146" s="9">
        <f t="shared" si="90"/>
        <v>41.857142857142854</v>
      </c>
      <c r="F146" s="9">
        <f t="shared" si="91"/>
        <v>42.557142857142857</v>
      </c>
      <c r="G146" s="10">
        <f t="shared" si="92"/>
        <v>0.97666666666666668</v>
      </c>
      <c r="H146" s="10">
        <f t="shared" si="93"/>
        <v>0.97704165300098389</v>
      </c>
      <c r="I146" s="7">
        <f t="shared" si="26"/>
        <v>313251.42857142858</v>
      </c>
      <c r="J146" s="6">
        <f t="shared" si="27"/>
        <v>308285.58188796311</v>
      </c>
      <c r="K146" s="14">
        <f>IF(ABS(I146-MIN($I$76:I146))&gt;ABS(I145-MIN($I$76:I146)),-1,1)</f>
        <v>1</v>
      </c>
    </row>
    <row r="147" spans="1:11" x14ac:dyDescent="0.25">
      <c r="A147">
        <f t="shared" ref="A147" si="95">A146</f>
        <v>1</v>
      </c>
      <c r="B147" s="1">
        <f t="shared" si="67"/>
        <v>0.3</v>
      </c>
      <c r="C147" s="2">
        <f>C146+IF(K146&gt;0, (C146-C145)*IF(C146&gt;C145,1,1/2), -(C146-C145)*IF(C146&lt;C145,1,1/2))</f>
        <v>0.01</v>
      </c>
      <c r="D147" s="2">
        <f t="shared" si="89"/>
        <v>3.3333333333333333E-2</v>
      </c>
      <c r="E147" s="9">
        <f t="shared" si="90"/>
        <v>29</v>
      </c>
      <c r="F147" s="9">
        <f t="shared" si="91"/>
        <v>29.7</v>
      </c>
      <c r="G147" s="10">
        <f t="shared" si="92"/>
        <v>0.96666666666666667</v>
      </c>
      <c r="H147" s="10">
        <f t="shared" si="93"/>
        <v>0.96742671009771986</v>
      </c>
      <c r="I147" s="7">
        <f t="shared" si="26"/>
        <v>310680</v>
      </c>
      <c r="J147" s="6">
        <f t="shared" si="27"/>
        <v>308285.58188796311</v>
      </c>
      <c r="K147" s="14">
        <f>IF(ABS(I147-MIN($I$76:I147))&gt;ABS(I146-MIN($I$76:I147)),-1,1)</f>
        <v>1</v>
      </c>
    </row>
    <row r="148" spans="1:11" x14ac:dyDescent="0.25">
      <c r="A148">
        <f t="shared" ref="A148" si="96">A147</f>
        <v>1</v>
      </c>
      <c r="B148" s="1">
        <f t="shared" si="67"/>
        <v>0.3</v>
      </c>
      <c r="C148" s="2">
        <f>C147+IF(K147&gt;0, (C147-C146)*IF(C147&gt;C146,1,1/2), -(C147-C146)*IF(C147&lt;C146,1,1/2))</f>
        <v>1.3000000000000001E-2</v>
      </c>
      <c r="D148" s="2">
        <f t="shared" si="89"/>
        <v>4.3333333333333342E-2</v>
      </c>
      <c r="E148" s="9">
        <f t="shared" si="90"/>
        <v>22.076923076923073</v>
      </c>
      <c r="F148" s="9">
        <f t="shared" si="91"/>
        <v>22.776923076923076</v>
      </c>
      <c r="G148" s="10">
        <f t="shared" si="92"/>
        <v>0.95666666666666667</v>
      </c>
      <c r="H148" s="10">
        <f t="shared" si="93"/>
        <v>0.95794241345842768</v>
      </c>
      <c r="I148" s="7">
        <f t="shared" si="26"/>
        <v>334218.46153846156</v>
      </c>
      <c r="J148" s="6">
        <f t="shared" si="27"/>
        <v>308285.58188796311</v>
      </c>
      <c r="K148" s="14">
        <f>IF(ABS(I148-MIN($I$76:I148))&gt;ABS(I147-MIN($I$76:I148)),-1,1)</f>
        <v>-1</v>
      </c>
    </row>
    <row r="149" spans="1:11" x14ac:dyDescent="0.25">
      <c r="A149">
        <f t="shared" ref="A149" si="97">A148</f>
        <v>1</v>
      </c>
      <c r="B149" s="1">
        <f t="shared" si="67"/>
        <v>0.3</v>
      </c>
      <c r="C149" s="2">
        <f>C148+IF(K148&gt;0, (C148-C147)*IF(C148&gt;C147,1,1/2), -(C148-C147)*IF(C148&lt;C147,1,1/2))</f>
        <v>1.15E-2</v>
      </c>
      <c r="D149" s="2">
        <f t="shared" si="89"/>
        <v>3.8333333333333337E-2</v>
      </c>
      <c r="E149" s="9">
        <f t="shared" si="90"/>
        <v>25.086956521739129</v>
      </c>
      <c r="F149" s="9">
        <f t="shared" si="91"/>
        <v>25.786956521739132</v>
      </c>
      <c r="G149" s="10">
        <f t="shared" si="92"/>
        <v>0.96166666666666667</v>
      </c>
      <c r="H149" s="10">
        <f t="shared" si="93"/>
        <v>0.96266839798733972</v>
      </c>
      <c r="I149" s="7">
        <f t="shared" si="26"/>
        <v>320462.60869565216</v>
      </c>
      <c r="J149" s="6">
        <f t="shared" si="27"/>
        <v>308285.58188796311</v>
      </c>
      <c r="K149" s="14">
        <f>IF(ABS(I149-MIN($I$76:I149))&gt;ABS(I148-MIN($I$76:I149)),-1,1)</f>
        <v>1</v>
      </c>
    </row>
    <row r="150" spans="1:11" x14ac:dyDescent="0.25">
      <c r="A150">
        <f t="shared" ref="A150" si="98">A149</f>
        <v>1</v>
      </c>
      <c r="B150" s="1">
        <f t="shared" si="67"/>
        <v>0.3</v>
      </c>
      <c r="C150" s="2">
        <f>C149+IF(K149&gt;0, (C149-C148)*IF(C149&gt;C148,1,1/2), -(C149-C148)*IF(C149&lt;C148,1,1/2))</f>
        <v>1.0749999999999999E-2</v>
      </c>
      <c r="D150" s="2">
        <f t="shared" si="89"/>
        <v>3.5833333333333335E-2</v>
      </c>
      <c r="E150" s="9">
        <f t="shared" si="90"/>
        <v>26.906976744186046</v>
      </c>
      <c r="F150" s="9">
        <f t="shared" si="91"/>
        <v>27.606976744186049</v>
      </c>
      <c r="G150" s="10">
        <f t="shared" si="92"/>
        <v>0.96416666666666662</v>
      </c>
      <c r="H150" s="10">
        <f t="shared" si="93"/>
        <v>0.96504349239899201</v>
      </c>
      <c r="I150" s="7">
        <f t="shared" si="26"/>
        <v>314970.69767441857</v>
      </c>
      <c r="J150" s="6">
        <f t="shared" si="27"/>
        <v>308285.58188796311</v>
      </c>
      <c r="K150" s="14">
        <f>IF(ABS(I150-MIN($I$76:I150))&gt;ABS(I149-MIN($I$76:I150)),-1,1)</f>
        <v>1</v>
      </c>
    </row>
    <row r="151" spans="1:11" x14ac:dyDescent="0.25">
      <c r="A151">
        <f t="shared" ref="A151" si="99">A150</f>
        <v>1</v>
      </c>
      <c r="B151" s="1">
        <f t="shared" si="67"/>
        <v>0.3</v>
      </c>
      <c r="C151" s="2">
        <f>C150+IF(K150&gt;0, (C150-C149)*IF(C150&gt;C149,1,1/2), -(C150-C149)*IF(C150&lt;C149,1,1/2))</f>
        <v>1.0374999999999999E-2</v>
      </c>
      <c r="D151" s="2">
        <f t="shared" si="89"/>
        <v>3.4583333333333334E-2</v>
      </c>
      <c r="E151" s="9">
        <f t="shared" si="90"/>
        <v>27.91566265060241</v>
      </c>
      <c r="F151" s="9">
        <f t="shared" si="91"/>
        <v>28.61566265060241</v>
      </c>
      <c r="G151" s="10">
        <f t="shared" si="92"/>
        <v>0.9654166666666667</v>
      </c>
      <c r="H151" s="10">
        <f t="shared" si="93"/>
        <v>0.96623408323501891</v>
      </c>
      <c r="I151" s="7">
        <f t="shared" si="26"/>
        <v>312658.9156626506</v>
      </c>
      <c r="J151" s="6">
        <f t="shared" si="27"/>
        <v>308285.58188796311</v>
      </c>
      <c r="K151" s="14">
        <f>IF(ABS(I151-MIN($I$76:I151))&gt;ABS(I150-MIN($I$76:I151)),-1,1)</f>
        <v>1</v>
      </c>
    </row>
    <row r="152" spans="1:11" x14ac:dyDescent="0.25">
      <c r="A152">
        <f t="shared" ref="A152" si="100">A151</f>
        <v>1</v>
      </c>
      <c r="B152" s="1">
        <f t="shared" si="67"/>
        <v>0.3</v>
      </c>
      <c r="C152" s="2">
        <f>C151+IF(K151&gt;0, (C151-C150)*IF(C151&gt;C150,1,1/2), -(C151-C150)*IF(C151&lt;C150,1,1/2))</f>
        <v>1.0187499999999999E-2</v>
      </c>
      <c r="D152" s="2">
        <f t="shared" si="89"/>
        <v>3.3958333333333333E-2</v>
      </c>
      <c r="E152" s="9">
        <f t="shared" si="90"/>
        <v>28.447852760736197</v>
      </c>
      <c r="F152" s="9">
        <f t="shared" si="91"/>
        <v>29.1478527607362</v>
      </c>
      <c r="G152" s="10">
        <f t="shared" si="92"/>
        <v>0.96604166666666669</v>
      </c>
      <c r="H152" s="10">
        <f t="shared" si="93"/>
        <v>0.96683014183675542</v>
      </c>
      <c r="I152" s="7">
        <f t="shared" si="26"/>
        <v>311625.55214723921</v>
      </c>
      <c r="J152" s="6">
        <f t="shared" si="27"/>
        <v>308285.58188796311</v>
      </c>
      <c r="K152" s="14">
        <f>IF(ABS(I152-MIN($I$76:I152))&gt;ABS(I151-MIN($I$76:I152)),-1,1)</f>
        <v>1</v>
      </c>
    </row>
    <row r="153" spans="1:11" x14ac:dyDescent="0.25">
      <c r="A153">
        <f t="shared" ref="A153" si="101">A152</f>
        <v>1</v>
      </c>
      <c r="B153" s="1">
        <f t="shared" si="67"/>
        <v>0.3</v>
      </c>
      <c r="C153" s="2">
        <f>C152+IF(K152&gt;0, (C152-C151)*IF(C152&gt;C151,1,1/2), -(C152-C151)*IF(C152&lt;C151,1,1/2))</f>
        <v>1.0093749999999999E-2</v>
      </c>
      <c r="D153" s="2">
        <f t="shared" si="89"/>
        <v>3.3645833333333333E-2</v>
      </c>
      <c r="E153" s="9">
        <f t="shared" si="90"/>
        <v>28.721362229102166</v>
      </c>
      <c r="F153" s="9">
        <f t="shared" si="91"/>
        <v>29.421362229102172</v>
      </c>
      <c r="G153" s="10">
        <f t="shared" si="92"/>
        <v>0.96635416666666663</v>
      </c>
      <c r="H153" s="10">
        <f t="shared" si="93"/>
        <v>0.96712836221898824</v>
      </c>
      <c r="I153" s="7">
        <f t="shared" ref="I153:I216" si="102">MAX(E153,F153)*$D$21+C153*$D$20</f>
        <v>311141.49380804953</v>
      </c>
      <c r="J153" s="6">
        <f t="shared" ref="J153:J216" si="103">2*SQRT($D$20*B153*$D$21)</f>
        <v>308285.58188796311</v>
      </c>
      <c r="K153" s="14">
        <f>IF(ABS(I153-MIN($I$76:I153))&gt;ABS(I152-MIN($I$76:I153)),-1,1)</f>
        <v>1</v>
      </c>
    </row>
    <row r="154" spans="1:11" x14ac:dyDescent="0.25">
      <c r="A154">
        <f t="shared" ref="A154" si="104">A153</f>
        <v>1</v>
      </c>
      <c r="B154" s="1">
        <f t="shared" si="67"/>
        <v>0.3</v>
      </c>
      <c r="C154" s="2">
        <f>C153+IF(K153&gt;0, (C153-C152)*IF(C153&gt;C152,1,1/2), -(C153-C152)*IF(C153&lt;C152,1,1/2))</f>
        <v>1.0046874999999999E-2</v>
      </c>
      <c r="D154" s="2">
        <f t="shared" si="89"/>
        <v>3.348958333333333E-2</v>
      </c>
      <c r="E154" s="9">
        <f t="shared" si="90"/>
        <v>28.86003110419907</v>
      </c>
      <c r="F154" s="9">
        <f t="shared" si="91"/>
        <v>29.560031104199069</v>
      </c>
      <c r="G154" s="10">
        <f t="shared" si="92"/>
        <v>0.96651041666666671</v>
      </c>
      <c r="H154" s="10">
        <f t="shared" si="93"/>
        <v>0.96727752021618207</v>
      </c>
      <c r="I154" s="7">
        <f t="shared" si="102"/>
        <v>310907.88685847586</v>
      </c>
      <c r="J154" s="6">
        <f t="shared" si="103"/>
        <v>308285.58188796311</v>
      </c>
      <c r="K154" s="14">
        <f>IF(ABS(I154-MIN($I$76:I154))&gt;ABS(I153-MIN($I$76:I154)),-1,1)</f>
        <v>1</v>
      </c>
    </row>
    <row r="155" spans="1:11" x14ac:dyDescent="0.25">
      <c r="A155">
        <f t="shared" ref="A155" si="105">A154</f>
        <v>1</v>
      </c>
      <c r="B155" s="1">
        <f t="shared" si="67"/>
        <v>0.3</v>
      </c>
      <c r="C155" s="2">
        <f>C154+IF(K154&gt;0, (C154-C153)*IF(C154&gt;C153,1,1/2), -(C154-C153)*IF(C154&lt;C153,1,1/2))</f>
        <v>1.0023437499999999E-2</v>
      </c>
      <c r="D155" s="2">
        <f t="shared" si="89"/>
        <v>3.3411458333333331E-2</v>
      </c>
      <c r="E155" s="9">
        <f t="shared" si="90"/>
        <v>28.929851909586908</v>
      </c>
      <c r="F155" s="9">
        <f t="shared" si="91"/>
        <v>29.629851909586904</v>
      </c>
      <c r="G155" s="10">
        <f t="shared" si="92"/>
        <v>0.96658854166666663</v>
      </c>
      <c r="H155" s="10">
        <f t="shared" si="93"/>
        <v>0.96735211117076902</v>
      </c>
      <c r="I155" s="7">
        <f t="shared" si="102"/>
        <v>310793.2234021824</v>
      </c>
      <c r="J155" s="6">
        <f t="shared" si="103"/>
        <v>308285.58188796311</v>
      </c>
      <c r="K155" s="14">
        <f>IF(ABS(I155-MIN($I$76:I155))&gt;ABS(I154-MIN($I$76:I155)),-1,1)</f>
        <v>1</v>
      </c>
    </row>
    <row r="156" spans="1:11" x14ac:dyDescent="0.25">
      <c r="A156">
        <f t="shared" ref="A156" si="106">A155</f>
        <v>1</v>
      </c>
      <c r="B156" s="1">
        <f t="shared" si="67"/>
        <v>0.3</v>
      </c>
      <c r="C156" s="2">
        <f>C155+IF(K155&gt;0, (C155-C154)*IF(C155&gt;C154,1,1/2), -(C155-C154)*IF(C155&lt;C154,1,1/2))</f>
        <v>1.0011718749999999E-2</v>
      </c>
      <c r="D156" s="2">
        <f t="shared" si="89"/>
        <v>3.3372395833333332E-2</v>
      </c>
      <c r="E156" s="9">
        <f t="shared" si="90"/>
        <v>28.964884900507219</v>
      </c>
      <c r="F156" s="9">
        <f t="shared" si="91"/>
        <v>29.664884900507218</v>
      </c>
      <c r="G156" s="10">
        <f t="shared" si="92"/>
        <v>0.96662760416666671</v>
      </c>
      <c r="H156" s="10">
        <f t="shared" si="93"/>
        <v>0.9673894096376191</v>
      </c>
      <c r="I156" s="7">
        <f t="shared" si="102"/>
        <v>310736.43106223171</v>
      </c>
      <c r="J156" s="6">
        <f t="shared" si="103"/>
        <v>308285.58188796311</v>
      </c>
      <c r="K156" s="14">
        <f>IF(ABS(I156-MIN($I$76:I156))&gt;ABS(I155-MIN($I$76:I156)),-1,1)</f>
        <v>1</v>
      </c>
    </row>
    <row r="157" spans="1:11" x14ac:dyDescent="0.25">
      <c r="A157">
        <f t="shared" ref="A157" si="107">A156</f>
        <v>1</v>
      </c>
      <c r="B157" s="1">
        <f t="shared" si="67"/>
        <v>0.3</v>
      </c>
      <c r="C157" s="2">
        <f>C156+IF(K156&gt;0, (C156-C155)*IF(C156&gt;C155,1,1/2), -(C156-C155)*IF(C156&lt;C155,1,1/2))</f>
        <v>1.0005859374999999E-2</v>
      </c>
      <c r="D157" s="2">
        <f t="shared" si="89"/>
        <v>3.3352864583333329E-2</v>
      </c>
      <c r="E157" s="9">
        <f t="shared" si="90"/>
        <v>28.982432168651187</v>
      </c>
      <c r="F157" s="9">
        <f t="shared" si="91"/>
        <v>29.682432168651182</v>
      </c>
      <c r="G157" s="10">
        <f t="shared" si="92"/>
        <v>0.96664713541666669</v>
      </c>
      <c r="H157" s="10">
        <f t="shared" si="93"/>
        <v>0.96740805961850318</v>
      </c>
      <c r="I157" s="7">
        <f t="shared" si="102"/>
        <v>310708.17029206519</v>
      </c>
      <c r="J157" s="6">
        <f t="shared" si="103"/>
        <v>308285.58188796311</v>
      </c>
      <c r="K157" s="14">
        <f>IF(ABS(I157-MIN($I$76:I157))&gt;ABS(I156-MIN($I$76:I157)),-1,1)</f>
        <v>1</v>
      </c>
    </row>
    <row r="158" spans="1:11" x14ac:dyDescent="0.25">
      <c r="A158">
        <f t="shared" ref="A158" si="108">A157</f>
        <v>1</v>
      </c>
      <c r="B158" s="1">
        <f t="shared" si="67"/>
        <v>0.3</v>
      </c>
      <c r="C158" s="2">
        <f>C157+IF(K157&gt;0, (C157-C156)*IF(C157&gt;C156,1,1/2), -(C157-C156)*IF(C157&lt;C156,1,1/2))</f>
        <v>1.0002929687499999E-2</v>
      </c>
      <c r="D158" s="2">
        <f t="shared" si="89"/>
        <v>3.3343098958333331E-2</v>
      </c>
      <c r="E158" s="9">
        <f t="shared" si="90"/>
        <v>28.991213511666505</v>
      </c>
      <c r="F158" s="9">
        <f t="shared" si="91"/>
        <v>29.691213511666508</v>
      </c>
      <c r="G158" s="10">
        <f t="shared" si="92"/>
        <v>0.96665690104166668</v>
      </c>
      <c r="H158" s="10">
        <f t="shared" si="93"/>
        <v>0.96741738479581874</v>
      </c>
      <c r="I158" s="7">
        <f t="shared" si="102"/>
        <v>310694.07382633258</v>
      </c>
      <c r="J158" s="6">
        <f t="shared" si="103"/>
        <v>308285.58188796311</v>
      </c>
      <c r="K158" s="14">
        <f>IF(ABS(I158-MIN($I$76:I158))&gt;ABS(I157-MIN($I$76:I158)),-1,1)</f>
        <v>1</v>
      </c>
    </row>
    <row r="159" spans="1:11" x14ac:dyDescent="0.25">
      <c r="A159">
        <f t="shared" ref="A159" si="109">A158</f>
        <v>1</v>
      </c>
      <c r="B159" s="1">
        <f t="shared" si="67"/>
        <v>0.3</v>
      </c>
      <c r="C159" s="2">
        <f>C158+IF(K158&gt;0, (C158-C157)*IF(C158&gt;C157,1,1/2), -(C158-C157)*IF(C158&lt;C157,1,1/2))</f>
        <v>1.0001464843749999E-2</v>
      </c>
      <c r="D159" s="2">
        <f t="shared" si="89"/>
        <v>3.3338216145833328E-2</v>
      </c>
      <c r="E159" s="9">
        <f t="shared" si="90"/>
        <v>28.995606112385886</v>
      </c>
      <c r="F159" s="9">
        <f t="shared" si="91"/>
        <v>29.695606112385885</v>
      </c>
      <c r="G159" s="10">
        <f t="shared" si="92"/>
        <v>0.96666178385416668</v>
      </c>
      <c r="H159" s="10">
        <f t="shared" si="93"/>
        <v>0.96742204743119586</v>
      </c>
      <c r="I159" s="7">
        <f t="shared" si="102"/>
        <v>310687.03408199787</v>
      </c>
      <c r="J159" s="6">
        <f t="shared" si="103"/>
        <v>308285.58188796311</v>
      </c>
      <c r="K159" s="14">
        <f>IF(ABS(I159-MIN($I$76:I159))&gt;ABS(I158-MIN($I$76:I159)),-1,1)</f>
        <v>1</v>
      </c>
    </row>
    <row r="160" spans="1:11" x14ac:dyDescent="0.25">
      <c r="A160">
        <f t="shared" ref="A160" si="110">A159</f>
        <v>1</v>
      </c>
      <c r="B160" s="1">
        <f t="shared" si="67"/>
        <v>0.3</v>
      </c>
      <c r="C160" s="2">
        <f>C159+IF(K159&gt;0, (C159-C158)*IF(C159&gt;C158,1,1/2), -(C159-C158)*IF(C159&lt;C158,1,1/2))</f>
        <v>1.0000732421874999E-2</v>
      </c>
      <c r="D160" s="2">
        <f t="shared" si="89"/>
        <v>3.3335774739583331E-2</v>
      </c>
      <c r="E160" s="9">
        <f t="shared" si="90"/>
        <v>28.997802895295756</v>
      </c>
      <c r="F160" s="9">
        <f t="shared" si="91"/>
        <v>29.697802895295755</v>
      </c>
      <c r="G160" s="10">
        <f t="shared" si="92"/>
        <v>0.96666422526041662</v>
      </c>
      <c r="H160" s="10">
        <f t="shared" si="93"/>
        <v>0.96742437876056453</v>
      </c>
      <c r="I160" s="7">
        <f t="shared" si="102"/>
        <v>310683.51633305126</v>
      </c>
      <c r="J160" s="6">
        <f t="shared" si="103"/>
        <v>308285.58188796311</v>
      </c>
      <c r="K160" s="14">
        <f>IF(ABS(I160-MIN($I$76:I160))&gt;ABS(I159-MIN($I$76:I160)),-1,1)</f>
        <v>1</v>
      </c>
    </row>
    <row r="161" spans="1:11" x14ac:dyDescent="0.25">
      <c r="A161">
        <v>4</v>
      </c>
      <c r="B161" s="1">
        <v>0.1</v>
      </c>
      <c r="C161" s="2">
        <v>0.01</v>
      </c>
      <c r="D161" s="2">
        <f>C161/B161</f>
        <v>9.9999999999999992E-2</v>
      </c>
      <c r="E161" s="9">
        <f>POWER(1/D161-1,A161)</f>
        <v>6561</v>
      </c>
      <c r="F161" s="9">
        <f>POWER((1/C161-1)*B161,A161)</f>
        <v>9605.9601000000002</v>
      </c>
      <c r="G161" s="10">
        <f>E161/(E161+1)</f>
        <v>0.99984760743675705</v>
      </c>
      <c r="H161" s="10">
        <f>F161/(F161+1)</f>
        <v>0.99989590880053725</v>
      </c>
      <c r="I161" s="7">
        <f t="shared" si="102"/>
        <v>42446224.439999998</v>
      </c>
      <c r="J161" s="6">
        <f t="shared" si="103"/>
        <v>177988.76369029592</v>
      </c>
    </row>
    <row r="162" spans="1:11" x14ac:dyDescent="0.25">
      <c r="A162">
        <f>A161</f>
        <v>4</v>
      </c>
      <c r="B162" s="1">
        <f>B161</f>
        <v>0.1</v>
      </c>
      <c r="C162" s="12">
        <f>C161+C161*IF(ABS(I161-J161)&lt;J161, 1, 3)</f>
        <v>0.04</v>
      </c>
      <c r="D162" s="2">
        <f t="shared" ref="D162:D177" si="111">C162/B162</f>
        <v>0.39999999999999997</v>
      </c>
      <c r="E162" s="9">
        <f t="shared" ref="E162:E177" si="112">POWER(1/D162-1,A162)</f>
        <v>5.0625</v>
      </c>
      <c r="F162" s="9">
        <f t="shared" ref="F162:F177" si="113">POWER((1/C162-1)*B162,A162)</f>
        <v>33.17760000000002</v>
      </c>
      <c r="G162" s="10">
        <f t="shared" ref="G162:G177" si="114">E162/(E162+1)</f>
        <v>0.83505154639175261</v>
      </c>
      <c r="H162" s="10">
        <f t="shared" ref="H162:H177" si="115">F162/(F162+1)</f>
        <v>0.9707410701746173</v>
      </c>
      <c r="I162" s="7">
        <f t="shared" si="102"/>
        <v>865981.44000000006</v>
      </c>
      <c r="J162" s="6">
        <f t="shared" si="103"/>
        <v>177988.76369029592</v>
      </c>
      <c r="K162" s="14">
        <f>IF(ABS(I162-MIN($I$25:I162))&gt;ABS(I161-MIN($I$25:I162)),-1,1)</f>
        <v>1</v>
      </c>
    </row>
    <row r="163" spans="1:11" x14ac:dyDescent="0.25">
      <c r="A163">
        <f t="shared" ref="A163:B163" si="116">A162</f>
        <v>4</v>
      </c>
      <c r="B163" s="1">
        <f t="shared" si="116"/>
        <v>0.1</v>
      </c>
      <c r="C163" s="12">
        <f>C162+K162*IF(ABS(I161-I162)/I162 &lt; 0.05, 0.01, 0.03)</f>
        <v>7.0000000000000007E-2</v>
      </c>
      <c r="D163" s="2">
        <f t="shared" si="111"/>
        <v>0.70000000000000007</v>
      </c>
      <c r="E163" s="9">
        <f t="shared" si="112"/>
        <v>3.3735943356934556E-2</v>
      </c>
      <c r="F163" s="9">
        <f t="shared" si="113"/>
        <v>3.1155852144939606</v>
      </c>
      <c r="G163" s="10">
        <f t="shared" si="114"/>
        <v>3.2634971796937896E-2</v>
      </c>
      <c r="H163" s="10">
        <f t="shared" si="115"/>
        <v>0.75702118948278008</v>
      </c>
      <c r="I163" s="7">
        <f t="shared" si="102"/>
        <v>1273708.5749437737</v>
      </c>
      <c r="J163" s="6">
        <f t="shared" si="103"/>
        <v>177988.76369029592</v>
      </c>
      <c r="K163" s="14">
        <f>IF(ABS(I163-MIN($I$25:I163))&gt;ABS(I162-MIN($I$25:I163)),-1,1)</f>
        <v>-1</v>
      </c>
    </row>
    <row r="164" spans="1:11" x14ac:dyDescent="0.25">
      <c r="A164">
        <f t="shared" ref="A164:B164" si="117">A163</f>
        <v>4</v>
      </c>
      <c r="B164" s="1">
        <f t="shared" si="117"/>
        <v>0.1</v>
      </c>
      <c r="C164" s="2">
        <f>C163+IF(K163&gt;0, (C163-C162)*IF(C163&gt;C162,1,1/2), -(C163-C162)*IF(C163&lt;C162,1,1/2))</f>
        <v>5.5000000000000007E-2</v>
      </c>
      <c r="D164" s="2">
        <f t="shared" si="111"/>
        <v>0.55000000000000004</v>
      </c>
      <c r="E164" s="9">
        <f t="shared" si="112"/>
        <v>0.44812512806502269</v>
      </c>
      <c r="F164" s="9">
        <f t="shared" si="113"/>
        <v>8.7151823031213667</v>
      </c>
      <c r="G164" s="10">
        <f t="shared" si="114"/>
        <v>0.30945193849636815</v>
      </c>
      <c r="H164" s="10">
        <f t="shared" si="115"/>
        <v>0.89706832370209744</v>
      </c>
      <c r="I164" s="7">
        <f t="shared" si="102"/>
        <v>1028346.8021337341</v>
      </c>
      <c r="J164" s="6">
        <f t="shared" si="103"/>
        <v>177988.76369029592</v>
      </c>
      <c r="K164" s="14">
        <f>IF(ABS(I164-MIN($I$25:I164))&gt;ABS(I163-MIN($I$25:I164)),-1,1)</f>
        <v>1</v>
      </c>
    </row>
    <row r="165" spans="1:11" x14ac:dyDescent="0.25">
      <c r="A165">
        <f t="shared" ref="A165:B165" si="118">A164</f>
        <v>4</v>
      </c>
      <c r="B165" s="1">
        <f t="shared" si="118"/>
        <v>0.1</v>
      </c>
      <c r="C165" s="2">
        <f>C164+IF(K164&gt;0, (C164-C163)*IF(C164&gt;C163,1,1/2), -(C164-C163)*IF(C164&lt;C163,1,1/2))</f>
        <v>4.7500000000000007E-2</v>
      </c>
      <c r="D165" s="2">
        <f t="shared" si="111"/>
        <v>0.47500000000000003</v>
      </c>
      <c r="E165" s="9">
        <f t="shared" si="112"/>
        <v>1.4923228029250841</v>
      </c>
      <c r="F165" s="9">
        <f t="shared" si="113"/>
        <v>16.169087039694283</v>
      </c>
      <c r="G165" s="10">
        <f t="shared" si="114"/>
        <v>0.59876786472989674</v>
      </c>
      <c r="H165" s="10">
        <f t="shared" si="115"/>
        <v>0.94175578481907407</v>
      </c>
      <c r="I165" s="7">
        <f t="shared" si="102"/>
        <v>926143.98297465499</v>
      </c>
      <c r="J165" s="6">
        <f t="shared" si="103"/>
        <v>177988.76369029592</v>
      </c>
      <c r="K165" s="14">
        <f>IF(ABS(I165-MIN($I$25:I165))&gt;ABS(I164-MIN($I$25:I165)),-1,1)</f>
        <v>1</v>
      </c>
    </row>
    <row r="166" spans="1:11" x14ac:dyDescent="0.25">
      <c r="A166">
        <f t="shared" ref="A166:B166" si="119">A165</f>
        <v>4</v>
      </c>
      <c r="B166" s="1">
        <f t="shared" si="119"/>
        <v>0.1</v>
      </c>
      <c r="C166" s="2">
        <f>C165+IF(K165&gt;0, (C165-C164)*IF(C165&gt;C164,1,1/2), -(C165-C164)*IF(C165&lt;C164,1,1/2))</f>
        <v>4.3750000000000011E-2</v>
      </c>
      <c r="D166" s="2">
        <f t="shared" si="111"/>
        <v>0.43750000000000011</v>
      </c>
      <c r="E166" s="9">
        <f t="shared" si="112"/>
        <v>2.7326114119116984</v>
      </c>
      <c r="F166" s="9">
        <f t="shared" si="113"/>
        <v>22.823043773427713</v>
      </c>
      <c r="G166" s="10">
        <f t="shared" si="114"/>
        <v>0.73209105110466377</v>
      </c>
      <c r="H166" s="10">
        <f t="shared" si="115"/>
        <v>0.95802383568150928</v>
      </c>
      <c r="I166" s="7">
        <f t="shared" si="102"/>
        <v>887921.39260308212</v>
      </c>
      <c r="J166" s="6">
        <f t="shared" si="103"/>
        <v>177988.76369029592</v>
      </c>
      <c r="K166" s="14">
        <f>IF(ABS(I166-MIN($I$25:I166))&gt;ABS(I165-MIN($I$25:I166)),-1,1)</f>
        <v>1</v>
      </c>
    </row>
    <row r="167" spans="1:11" x14ac:dyDescent="0.25">
      <c r="A167">
        <f t="shared" ref="A167:B167" si="120">A166</f>
        <v>4</v>
      </c>
      <c r="B167" s="1">
        <f t="shared" si="120"/>
        <v>0.1</v>
      </c>
      <c r="C167" s="2">
        <f>C166+IF(K166&gt;0, (C166-C165)*IF(C166&gt;C165,1,1/2), -(C166-C165)*IF(C166&lt;C165,1,1/2))</f>
        <v>4.1875000000000009E-2</v>
      </c>
      <c r="D167" s="2">
        <f t="shared" si="111"/>
        <v>0.41875000000000007</v>
      </c>
      <c r="E167" s="9">
        <f t="shared" si="112"/>
        <v>3.7122104025875267</v>
      </c>
      <c r="F167" s="9">
        <f t="shared" si="113"/>
        <v>27.407499105985206</v>
      </c>
      <c r="G167" s="10">
        <f t="shared" si="114"/>
        <v>0.78778536725548398</v>
      </c>
      <c r="H167" s="10">
        <f t="shared" si="115"/>
        <v>0.96479802758176236</v>
      </c>
      <c r="I167" s="7">
        <f t="shared" si="102"/>
        <v>874342.99606633501</v>
      </c>
      <c r="J167" s="6">
        <f t="shared" si="103"/>
        <v>177988.76369029592</v>
      </c>
      <c r="K167" s="14">
        <f>IF(ABS(I167-MIN($I$25:I167))&gt;ABS(I166-MIN($I$25:I167)),-1,1)</f>
        <v>1</v>
      </c>
    </row>
    <row r="168" spans="1:11" x14ac:dyDescent="0.25">
      <c r="A168">
        <f t="shared" ref="A168:B168" si="121">A167</f>
        <v>4</v>
      </c>
      <c r="B168" s="1">
        <f t="shared" si="121"/>
        <v>0.1</v>
      </c>
      <c r="C168" s="2">
        <f>C167+IF(K167&gt;0, (C167-C166)*IF(C167&gt;C166,1,1/2), -(C167-C166)*IF(C167&lt;C166,1,1/2))</f>
        <v>4.0937500000000009E-2</v>
      </c>
      <c r="D168" s="2">
        <f t="shared" si="111"/>
        <v>0.40937500000000004</v>
      </c>
      <c r="E168" s="9">
        <f t="shared" si="112"/>
        <v>4.3327340688828189</v>
      </c>
      <c r="F168" s="9">
        <f t="shared" si="113"/>
        <v>30.123287800515552</v>
      </c>
      <c r="G168" s="10">
        <f t="shared" si="114"/>
        <v>0.81247892974166347</v>
      </c>
      <c r="H168" s="10">
        <f t="shared" si="115"/>
        <v>0.96786971844332481</v>
      </c>
      <c r="I168" s="7">
        <f t="shared" si="102"/>
        <v>869417.46632226859</v>
      </c>
      <c r="J168" s="6">
        <f t="shared" si="103"/>
        <v>177988.76369029592</v>
      </c>
      <c r="K168" s="14">
        <f>IF(ABS(I168-MIN($I$25:I168))&gt;ABS(I167-MIN($I$25:I168)),-1,1)</f>
        <v>1</v>
      </c>
    </row>
    <row r="169" spans="1:11" x14ac:dyDescent="0.25">
      <c r="A169">
        <f t="shared" ref="A169:B169" si="122">A168</f>
        <v>4</v>
      </c>
      <c r="B169" s="1">
        <f t="shared" si="122"/>
        <v>0.1</v>
      </c>
      <c r="C169" s="2">
        <f>C168+IF(K168&gt;0, (C168-C167)*IF(C168&gt;C167,1,1/2), -(C168-C167)*IF(C168&lt;C167,1,1/2))</f>
        <v>4.0468750000000012E-2</v>
      </c>
      <c r="D169" s="2">
        <f t="shared" si="111"/>
        <v>0.40468750000000009</v>
      </c>
      <c r="E169" s="9">
        <f t="shared" si="112"/>
        <v>4.6827486397305664</v>
      </c>
      <c r="F169" s="9">
        <f t="shared" si="113"/>
        <v>31.605111964671828</v>
      </c>
      <c r="G169" s="10">
        <f t="shared" si="114"/>
        <v>0.82402881714518128</v>
      </c>
      <c r="H169" s="10">
        <f t="shared" si="115"/>
        <v>0.96932996270390004</v>
      </c>
      <c r="I169" s="7">
        <f t="shared" si="102"/>
        <v>867499.99264455633</v>
      </c>
      <c r="J169" s="6">
        <f t="shared" si="103"/>
        <v>177988.76369029592</v>
      </c>
      <c r="K169" s="14">
        <f>IF(ABS(I169-MIN($I$25:I169))&gt;ABS(I168-MIN($I$25:I169)),-1,1)</f>
        <v>1</v>
      </c>
    </row>
    <row r="170" spans="1:11" x14ac:dyDescent="0.25">
      <c r="A170">
        <f t="shared" ref="A170:B170" si="123">A169</f>
        <v>4</v>
      </c>
      <c r="B170" s="1">
        <f t="shared" si="123"/>
        <v>0.1</v>
      </c>
      <c r="C170" s="2">
        <f>C169+IF(K169&gt;0, (C169-C168)*IF(C169&gt;C168,1,1/2), -(C169-C168)*IF(C169&lt;C168,1,1/2))</f>
        <v>4.0234375000000017E-2</v>
      </c>
      <c r="D170" s="2">
        <f t="shared" si="111"/>
        <v>0.40234375000000017</v>
      </c>
      <c r="E170" s="9">
        <f t="shared" si="112"/>
        <v>4.8687427066874616</v>
      </c>
      <c r="F170" s="9">
        <f t="shared" si="113"/>
        <v>32.379618466781189</v>
      </c>
      <c r="G170" s="10">
        <f t="shared" si="114"/>
        <v>0.82960575203603748</v>
      </c>
      <c r="H170" s="10">
        <f t="shared" si="115"/>
        <v>0.97004159885784247</v>
      </c>
      <c r="I170" s="7">
        <f t="shared" si="102"/>
        <v>866689.07125383755</v>
      </c>
      <c r="J170" s="6">
        <f t="shared" si="103"/>
        <v>177988.76369029592</v>
      </c>
      <c r="K170" s="14">
        <f>IF(ABS(I170-MIN($I$25:I170))&gt;ABS(I169-MIN($I$25:I170)),-1,1)</f>
        <v>1</v>
      </c>
    </row>
    <row r="171" spans="1:11" x14ac:dyDescent="0.25">
      <c r="A171">
        <f t="shared" ref="A171:B171" si="124">A170</f>
        <v>4</v>
      </c>
      <c r="B171" s="1">
        <f t="shared" si="124"/>
        <v>0.1</v>
      </c>
      <c r="C171" s="2">
        <f>C170+IF(K170&gt;0, (C170-C169)*IF(C170&gt;C169,1,1/2), -(C170-C169)*IF(C170&lt;C169,1,1/2))</f>
        <v>4.0117187500000019E-2</v>
      </c>
      <c r="D171" s="2">
        <f t="shared" si="111"/>
        <v>0.40117187500000018</v>
      </c>
      <c r="E171" s="9">
        <f t="shared" si="112"/>
        <v>4.9646295169629795</v>
      </c>
      <c r="F171" s="9">
        <f t="shared" si="113"/>
        <v>32.775622448870735</v>
      </c>
      <c r="G171" s="10">
        <f t="shared" si="114"/>
        <v>0.83234499357318481</v>
      </c>
      <c r="H171" s="10">
        <f t="shared" si="115"/>
        <v>0.97039284763696676</v>
      </c>
      <c r="I171" s="7">
        <f t="shared" si="102"/>
        <v>866322.11377503164</v>
      </c>
      <c r="J171" s="6">
        <f t="shared" si="103"/>
        <v>177988.76369029592</v>
      </c>
      <c r="K171" s="14">
        <f>IF(ABS(I171-MIN($I$25:I171))&gt;ABS(I170-MIN($I$25:I171)),-1,1)</f>
        <v>1</v>
      </c>
    </row>
    <row r="172" spans="1:11" x14ac:dyDescent="0.25">
      <c r="A172">
        <f t="shared" ref="A172:B172" si="125">A171</f>
        <v>4</v>
      </c>
      <c r="B172" s="1">
        <f t="shared" si="125"/>
        <v>0.1</v>
      </c>
      <c r="C172" s="2">
        <f>C171+IF(K171&gt;0, (C171-C170)*IF(C171&gt;C170,1,1/2), -(C171-C170)*IF(C171&lt;C170,1,1/2))</f>
        <v>4.0058593750000024E-2</v>
      </c>
      <c r="D172" s="2">
        <f t="shared" si="111"/>
        <v>0.40058593750000021</v>
      </c>
      <c r="E172" s="9">
        <f t="shared" si="112"/>
        <v>5.0133140638006832</v>
      </c>
      <c r="F172" s="9">
        <f t="shared" si="113"/>
        <v>32.975857858566883</v>
      </c>
      <c r="G172" s="10">
        <f t="shared" si="114"/>
        <v>0.833702349587915</v>
      </c>
      <c r="H172" s="10">
        <f t="shared" si="115"/>
        <v>0.97056733624908742</v>
      </c>
      <c r="I172" s="7">
        <f t="shared" si="102"/>
        <v>866148.46207769471</v>
      </c>
      <c r="J172" s="6">
        <f t="shared" si="103"/>
        <v>177988.76369029592</v>
      </c>
      <c r="K172" s="14">
        <f>IF(ABS(I172-MIN($I$25:I172))&gt;ABS(I171-MIN($I$25:I172)),-1,1)</f>
        <v>1</v>
      </c>
    </row>
    <row r="173" spans="1:11" x14ac:dyDescent="0.25">
      <c r="A173">
        <f t="shared" ref="A173:B173" si="126">A172</f>
        <v>4</v>
      </c>
      <c r="B173" s="1">
        <f t="shared" si="126"/>
        <v>0.1</v>
      </c>
      <c r="C173" s="2">
        <f>C172+IF(K172&gt;0, (C172-C171)*IF(C172&gt;C171,1,1/2), -(C172-C171)*IF(C172&lt;C171,1,1/2))</f>
        <v>4.0029296875000023E-2</v>
      </c>
      <c r="D173" s="2">
        <f t="shared" si="111"/>
        <v>0.4002929687500002</v>
      </c>
      <c r="E173" s="9">
        <f t="shared" si="112"/>
        <v>5.0378440126840784</v>
      </c>
      <c r="F173" s="9">
        <f t="shared" si="113"/>
        <v>33.076539746527274</v>
      </c>
      <c r="G173" s="10">
        <f t="shared" si="114"/>
        <v>0.83437796705260403</v>
      </c>
      <c r="H173" s="10">
        <f t="shared" si="115"/>
        <v>0.97065429743048048</v>
      </c>
      <c r="I173" s="7">
        <f t="shared" si="102"/>
        <v>866064.11863472045</v>
      </c>
      <c r="J173" s="6">
        <f t="shared" si="103"/>
        <v>177988.76369029592</v>
      </c>
      <c r="K173" s="14">
        <f>IF(ABS(I173-MIN($I$25:I173))&gt;ABS(I172-MIN($I$25:I173)),-1,1)</f>
        <v>1</v>
      </c>
    </row>
    <row r="174" spans="1:11" x14ac:dyDescent="0.25">
      <c r="A174">
        <f t="shared" ref="A174:B174" si="127">A173</f>
        <v>4</v>
      </c>
      <c r="B174" s="1">
        <f t="shared" si="127"/>
        <v>0.1</v>
      </c>
      <c r="C174" s="2">
        <f>C173+IF(K173&gt;0, (C173-C172)*IF(C173&gt;C172,1,1/2), -(C173-C172)*IF(C173&lt;C172,1,1/2))</f>
        <v>4.0014648437500022E-2</v>
      </c>
      <c r="D174" s="2">
        <f t="shared" si="111"/>
        <v>0.40014648437500022</v>
      </c>
      <c r="E174" s="9">
        <f t="shared" si="112"/>
        <v>5.0501562081176221</v>
      </c>
      <c r="F174" s="9">
        <f t="shared" si="113"/>
        <v>33.127022471935994</v>
      </c>
      <c r="G174" s="10">
        <f t="shared" si="114"/>
        <v>0.83471501138131299</v>
      </c>
      <c r="H174" s="10">
        <f t="shared" si="115"/>
        <v>0.97069770734255123</v>
      </c>
      <c r="I174" s="7">
        <f t="shared" si="102"/>
        <v>866022.57075151871</v>
      </c>
      <c r="J174" s="6">
        <f t="shared" si="103"/>
        <v>177988.76369029592</v>
      </c>
      <c r="K174" s="14">
        <f>IF(ABS(I174-MIN($I$25:I174))&gt;ABS(I173-MIN($I$25:I174)),-1,1)</f>
        <v>1</v>
      </c>
    </row>
    <row r="175" spans="1:11" x14ac:dyDescent="0.25">
      <c r="A175">
        <f t="shared" ref="A175:B175" si="128">A174</f>
        <v>4</v>
      </c>
      <c r="B175" s="1">
        <f t="shared" si="128"/>
        <v>0.1</v>
      </c>
      <c r="C175" s="2">
        <f>C174+IF(K174&gt;0, (C174-C173)*IF(C174&gt;C173,1,1/2), -(C174-C173)*IF(C174&lt;C173,1,1/2))</f>
        <v>4.0007324218750022E-2</v>
      </c>
      <c r="D175" s="2">
        <f t="shared" si="111"/>
        <v>0.40007324218750018</v>
      </c>
      <c r="E175" s="9">
        <f t="shared" si="112"/>
        <v>5.0563241490608988</v>
      </c>
      <c r="F175" s="9">
        <f t="shared" si="113"/>
        <v>33.152299372401274</v>
      </c>
      <c r="G175" s="10">
        <f t="shared" si="114"/>
        <v>0.83488334253788887</v>
      </c>
      <c r="H175" s="10">
        <f t="shared" si="115"/>
        <v>0.97071939464175261</v>
      </c>
      <c r="I175" s="7">
        <f t="shared" si="102"/>
        <v>866001.95317606593</v>
      </c>
      <c r="J175" s="6">
        <f t="shared" si="103"/>
        <v>177988.76369029592</v>
      </c>
      <c r="K175" s="14">
        <f>IF(ABS(I175-MIN($I$25:I175))&gt;ABS(I174-MIN($I$25:I175)),-1,1)</f>
        <v>1</v>
      </c>
    </row>
    <row r="176" spans="1:11" x14ac:dyDescent="0.25">
      <c r="A176">
        <f t="shared" ref="A176:B176" si="129">A175</f>
        <v>4</v>
      </c>
      <c r="B176" s="1">
        <f t="shared" si="129"/>
        <v>0.1</v>
      </c>
      <c r="C176" s="2">
        <f>C175+IF(K175&gt;0, (C175-C174)*IF(C175&gt;C174,1,1/2), -(C175-C174)*IF(C175&lt;C174,1,1/2))</f>
        <v>4.0003662109375018E-2</v>
      </c>
      <c r="D176" s="2">
        <f t="shared" si="111"/>
        <v>0.40003662109375016</v>
      </c>
      <c r="E176" s="9">
        <f t="shared" si="112"/>
        <v>5.0594110850998462</v>
      </c>
      <c r="F176" s="9">
        <f t="shared" si="113"/>
        <v>33.1649467186527</v>
      </c>
      <c r="G176" s="10">
        <f t="shared" si="114"/>
        <v>0.83496746037597447</v>
      </c>
      <c r="H176" s="10">
        <f t="shared" si="115"/>
        <v>0.97073023387874802</v>
      </c>
      <c r="I176" s="7">
        <f t="shared" si="102"/>
        <v>865991.68353082216</v>
      </c>
      <c r="J176" s="6">
        <f t="shared" si="103"/>
        <v>177988.76369029592</v>
      </c>
      <c r="K176" s="14">
        <f>IF(ABS(I176-MIN($I$25:I176))&gt;ABS(I175-MIN($I$25:I176)),-1,1)</f>
        <v>1</v>
      </c>
    </row>
    <row r="177" spans="1:11" x14ac:dyDescent="0.25">
      <c r="A177">
        <f t="shared" ref="A177:B177" si="130">A176</f>
        <v>4</v>
      </c>
      <c r="B177" s="1">
        <f t="shared" si="130"/>
        <v>0.1</v>
      </c>
      <c r="C177" s="2">
        <f>C176+IF(K176&gt;0, (C176-C175)*IF(C176&gt;C175,1,1/2), -(C176-C175)*IF(C176&lt;C175,1,1/2))</f>
        <v>4.000183105468752E-2</v>
      </c>
      <c r="D177" s="2">
        <f t="shared" si="111"/>
        <v>0.4000183105468752</v>
      </c>
      <c r="E177" s="9">
        <f t="shared" si="112"/>
        <v>5.0609552951070667</v>
      </c>
      <c r="F177" s="9">
        <f t="shared" si="113"/>
        <v>33.171272617232205</v>
      </c>
      <c r="G177" s="10">
        <f t="shared" si="114"/>
        <v>0.83500950736144064</v>
      </c>
      <c r="H177" s="10">
        <f t="shared" si="115"/>
        <v>0.97073565239429482</v>
      </c>
      <c r="I177" s="7">
        <f t="shared" si="102"/>
        <v>865986.55850019702</v>
      </c>
      <c r="J177" s="6">
        <f t="shared" si="103"/>
        <v>177988.76369029592</v>
      </c>
      <c r="K177" s="14">
        <f>IF(ABS(I177-MIN($I$25:I177))&gt;ABS(I176-MIN($I$25:I177)),-1,1)</f>
        <v>1</v>
      </c>
    </row>
    <row r="178" spans="1:11" x14ac:dyDescent="0.25">
      <c r="A178">
        <v>3</v>
      </c>
      <c r="B178" s="1">
        <f t="shared" ref="B178" si="131">B177</f>
        <v>0.1</v>
      </c>
      <c r="C178" s="2">
        <v>0.01</v>
      </c>
      <c r="D178" s="2">
        <f>C178/B178</f>
        <v>9.9999999999999992E-2</v>
      </c>
      <c r="E178" s="9">
        <f>POWER(1/D178-1,A178)</f>
        <v>729</v>
      </c>
      <c r="F178" s="9">
        <f>POWER((1/C178-1)*B178,A178)</f>
        <v>970.29900000000009</v>
      </c>
      <c r="G178" s="10">
        <f>E178/(E178+1)</f>
        <v>0.99863013698630132</v>
      </c>
      <c r="H178" s="10">
        <f>F178/(F178+1)</f>
        <v>0.99897045091161429</v>
      </c>
      <c r="I178" s="7">
        <f t="shared" si="102"/>
        <v>4449315.6000000006</v>
      </c>
      <c r="J178" s="6">
        <f t="shared" si="103"/>
        <v>177988.76369029592</v>
      </c>
    </row>
    <row r="179" spans="1:11" x14ac:dyDescent="0.25">
      <c r="A179">
        <f>A178</f>
        <v>3</v>
      </c>
      <c r="B179" s="1">
        <f t="shared" ref="B179" si="132">B178</f>
        <v>0.1</v>
      </c>
      <c r="C179" s="12">
        <f>C178+C178*IF(ABS(I178-J178)&lt;J178, 1, 3)</f>
        <v>0.04</v>
      </c>
      <c r="D179" s="2">
        <f t="shared" ref="D179:D194" si="133">C179/B179</f>
        <v>0.39999999999999997</v>
      </c>
      <c r="E179" s="9">
        <f t="shared" ref="E179:E194" si="134">POWER(1/D179-1,A179)</f>
        <v>3.375</v>
      </c>
      <c r="F179" s="9">
        <f t="shared" ref="F179:F194" si="135">POWER((1/C179-1)*B179,A179)</f>
        <v>13.824000000000005</v>
      </c>
      <c r="G179" s="10">
        <f t="shared" ref="G179:G194" si="136">E179/(E179+1)</f>
        <v>0.77142857142857146</v>
      </c>
      <c r="H179" s="10">
        <f t="shared" ref="H179:H194" si="137">F179/(F179+1)</f>
        <v>0.93254182406907715</v>
      </c>
      <c r="I179" s="7">
        <f t="shared" si="102"/>
        <v>780825.59999999998</v>
      </c>
      <c r="J179" s="6">
        <f t="shared" si="103"/>
        <v>177988.76369029592</v>
      </c>
      <c r="K179" s="14">
        <f>IF(ABS(I179-MIN($I$42:I179))&gt;ABS(I178-MIN($I$42:I179)),-1,1)</f>
        <v>1</v>
      </c>
    </row>
    <row r="180" spans="1:11" x14ac:dyDescent="0.25">
      <c r="A180">
        <f t="shared" ref="A180:B180" si="138">A179</f>
        <v>3</v>
      </c>
      <c r="B180" s="1">
        <f t="shared" si="138"/>
        <v>0.1</v>
      </c>
      <c r="C180" s="12">
        <f>C179+K179*IF(ABS(I178-I179)/I179 &lt; 0.05, 0.01, 0.03)</f>
        <v>7.0000000000000007E-2</v>
      </c>
      <c r="D180" s="2">
        <f t="shared" si="133"/>
        <v>0.70000000000000007</v>
      </c>
      <c r="E180" s="9">
        <f t="shared" si="134"/>
        <v>7.8717201166180653E-2</v>
      </c>
      <c r="F180" s="9">
        <f t="shared" si="135"/>
        <v>2.3450641399416909</v>
      </c>
      <c r="G180" s="10">
        <f t="shared" si="136"/>
        <v>7.297297297297288E-2</v>
      </c>
      <c r="H180" s="10">
        <f t="shared" si="137"/>
        <v>0.70105207010546844</v>
      </c>
      <c r="I180" s="7">
        <f t="shared" si="102"/>
        <v>1270318.2822157436</v>
      </c>
      <c r="J180" s="6">
        <f t="shared" si="103"/>
        <v>177988.76369029592</v>
      </c>
      <c r="K180" s="14">
        <f>IF(ABS(I180-MIN($I$42:I180))&gt;ABS(I179-MIN($I$42:I180)),-1,1)</f>
        <v>-1</v>
      </c>
    </row>
    <row r="181" spans="1:11" x14ac:dyDescent="0.25">
      <c r="A181">
        <f t="shared" ref="A181:B181" si="139">A180</f>
        <v>3</v>
      </c>
      <c r="B181" s="1">
        <f t="shared" si="139"/>
        <v>0.1</v>
      </c>
      <c r="C181" s="2">
        <f>C180+IF(K180&gt;0, (C180-C179)*IF(C180&gt;C179,1,1/2), -(C180-C179)*IF(C180&lt;C179,1,1/2))</f>
        <v>5.5000000000000007E-2</v>
      </c>
      <c r="D181" s="2">
        <f t="shared" si="133"/>
        <v>0.55000000000000004</v>
      </c>
      <c r="E181" s="9">
        <f t="shared" si="134"/>
        <v>0.54770848985725007</v>
      </c>
      <c r="F181" s="9">
        <f t="shared" si="135"/>
        <v>5.0723283245679927</v>
      </c>
      <c r="G181" s="10">
        <f t="shared" si="136"/>
        <v>0.35388349514563106</v>
      </c>
      <c r="H181" s="10">
        <f t="shared" si="137"/>
        <v>0.83531852255845473</v>
      </c>
      <c r="I181" s="7">
        <f t="shared" si="102"/>
        <v>1012318.2446280993</v>
      </c>
      <c r="J181" s="6">
        <f t="shared" si="103"/>
        <v>177988.76369029592</v>
      </c>
      <c r="K181" s="14">
        <f>IF(ABS(I181-MIN($I$42:I181))&gt;ABS(I180-MIN($I$42:I181)),-1,1)</f>
        <v>1</v>
      </c>
    </row>
    <row r="182" spans="1:11" x14ac:dyDescent="0.25">
      <c r="A182">
        <f t="shared" ref="A182:B182" si="140">A181</f>
        <v>3</v>
      </c>
      <c r="B182" s="1">
        <f t="shared" si="140"/>
        <v>0.1</v>
      </c>
      <c r="C182" s="2">
        <f>C181+IF(K181&gt;0, (C181-C180)*IF(C181&gt;C180,1,1/2), -(C181-C180)*IF(C181&lt;C180,1,1/2))</f>
        <v>4.7500000000000007E-2</v>
      </c>
      <c r="D182" s="2">
        <f t="shared" si="133"/>
        <v>0.47500000000000003</v>
      </c>
      <c r="E182" s="9">
        <f t="shared" si="134"/>
        <v>1.350196821694124</v>
      </c>
      <c r="F182" s="9">
        <f t="shared" si="135"/>
        <v>8.0633242455168368</v>
      </c>
      <c r="G182" s="10">
        <f t="shared" si="136"/>
        <v>0.57450372208436717</v>
      </c>
      <c r="H182" s="10">
        <f t="shared" si="137"/>
        <v>0.8896652074988215</v>
      </c>
      <c r="I182" s="7">
        <f t="shared" si="102"/>
        <v>890478.62668027414</v>
      </c>
      <c r="J182" s="6">
        <f t="shared" si="103"/>
        <v>177988.76369029592</v>
      </c>
      <c r="K182" s="14">
        <f>IF(ABS(I182-MIN($I$42:I182))&gt;ABS(I181-MIN($I$42:I182)),-1,1)</f>
        <v>1</v>
      </c>
    </row>
    <row r="183" spans="1:11" x14ac:dyDescent="0.25">
      <c r="A183">
        <f t="shared" ref="A183:B183" si="141">A182</f>
        <v>3</v>
      </c>
      <c r="B183" s="1">
        <f t="shared" si="141"/>
        <v>0.1</v>
      </c>
      <c r="C183" s="2">
        <f>C182+IF(K182&gt;0, (C182-C181)*IF(C182&gt;C181,1,1/2), -(C182-C181)*IF(C182&lt;C181,1,1/2))</f>
        <v>4.3750000000000011E-2</v>
      </c>
      <c r="D183" s="2">
        <f t="shared" si="133"/>
        <v>0.43750000000000011</v>
      </c>
      <c r="E183" s="9">
        <f t="shared" si="134"/>
        <v>2.1253644314868776</v>
      </c>
      <c r="F183" s="9">
        <f t="shared" si="135"/>
        <v>10.441915451895035</v>
      </c>
      <c r="G183" s="10">
        <f t="shared" si="136"/>
        <v>0.68003731343283558</v>
      </c>
      <c r="H183" s="10">
        <f t="shared" si="137"/>
        <v>0.91260204602941919</v>
      </c>
      <c r="I183" s="7">
        <f t="shared" si="102"/>
        <v>833444.4279883384</v>
      </c>
      <c r="J183" s="6">
        <f t="shared" si="103"/>
        <v>177988.76369029592</v>
      </c>
      <c r="K183" s="14">
        <f>IF(ABS(I183-MIN($I$42:I183))&gt;ABS(I182-MIN($I$42:I183)),-1,1)</f>
        <v>1</v>
      </c>
    </row>
    <row r="184" spans="1:11" x14ac:dyDescent="0.25">
      <c r="A184">
        <f t="shared" ref="A184:B184" si="142">A183</f>
        <v>3</v>
      </c>
      <c r="B184" s="1">
        <f t="shared" si="142"/>
        <v>0.1</v>
      </c>
      <c r="C184" s="2">
        <f>C183+IF(K183&gt;0, (C183-C182)*IF(C183&gt;C182,1,1/2), -(C183-C182)*IF(C183&lt;C182,1,1/2))</f>
        <v>4.1875000000000009E-2</v>
      </c>
      <c r="D184" s="2">
        <f t="shared" si="133"/>
        <v>0.41875000000000007</v>
      </c>
      <c r="E184" s="9">
        <f t="shared" si="134"/>
        <v>2.6743881394985407</v>
      </c>
      <c r="F184" s="9">
        <f t="shared" si="135"/>
        <v>11.978489498375792</v>
      </c>
      <c r="G184" s="10">
        <f t="shared" si="136"/>
        <v>0.72784584479513526</v>
      </c>
      <c r="H184" s="10">
        <f t="shared" si="137"/>
        <v>0.92294943104703009</v>
      </c>
      <c r="I184" s="7">
        <f t="shared" si="102"/>
        <v>806455.35379285365</v>
      </c>
      <c r="J184" s="6">
        <f t="shared" si="103"/>
        <v>177988.76369029592</v>
      </c>
      <c r="K184" s="14">
        <f>IF(ABS(I184-MIN($I$42:I184))&gt;ABS(I183-MIN($I$42:I184)),-1,1)</f>
        <v>1</v>
      </c>
    </row>
    <row r="185" spans="1:11" x14ac:dyDescent="0.25">
      <c r="A185">
        <f t="shared" ref="A185:B185" si="143">A184</f>
        <v>3</v>
      </c>
      <c r="B185" s="1">
        <f t="shared" si="143"/>
        <v>0.1</v>
      </c>
      <c r="C185" s="2">
        <f>C184+IF(K184&gt;0, (C184-C183)*IF(C184&gt;C183,1,1/2), -(C184-C183)*IF(C184&lt;C183,1,1/2))</f>
        <v>4.0937500000000009E-2</v>
      </c>
      <c r="D185" s="2">
        <f t="shared" si="133"/>
        <v>0.40937500000000004</v>
      </c>
      <c r="E185" s="9">
        <f t="shared" si="134"/>
        <v>3.0031119736701024</v>
      </c>
      <c r="F185" s="9">
        <f t="shared" si="135"/>
        <v>12.858099386991</v>
      </c>
      <c r="G185" s="10">
        <f t="shared" si="136"/>
        <v>0.75019434715357525</v>
      </c>
      <c r="H185" s="10">
        <f t="shared" si="137"/>
        <v>0.9278400325993672</v>
      </c>
      <c r="I185" s="7">
        <f t="shared" si="102"/>
        <v>793450.6373027605</v>
      </c>
      <c r="J185" s="6">
        <f t="shared" si="103"/>
        <v>177988.76369029592</v>
      </c>
      <c r="K185" s="14">
        <f>IF(ABS(I185-MIN($I$42:I185))&gt;ABS(I184-MIN($I$42:I185)),-1,1)</f>
        <v>1</v>
      </c>
    </row>
    <row r="186" spans="1:11" x14ac:dyDescent="0.25">
      <c r="A186">
        <f t="shared" ref="A186:B186" si="144">A185</f>
        <v>3</v>
      </c>
      <c r="B186" s="1">
        <f t="shared" si="144"/>
        <v>0.1</v>
      </c>
      <c r="C186" s="2">
        <f>C185+IF(K185&gt;0, (C185-C184)*IF(C185&gt;C184,1,1/2), -(C185-C184)*IF(C185&lt;C184,1,1/2))</f>
        <v>4.0468750000000012E-2</v>
      </c>
      <c r="D186" s="2">
        <f t="shared" si="133"/>
        <v>0.40468750000000009</v>
      </c>
      <c r="E186" s="9">
        <f t="shared" si="134"/>
        <v>3.1832858207092309</v>
      </c>
      <c r="F186" s="9">
        <f t="shared" si="135"/>
        <v>13.329627094691425</v>
      </c>
      <c r="G186" s="10">
        <f t="shared" si="136"/>
        <v>0.76095346030397204</v>
      </c>
      <c r="H186" s="10">
        <f t="shared" si="137"/>
        <v>0.93021451337205685</v>
      </c>
      <c r="I186" s="7">
        <f t="shared" si="102"/>
        <v>787087.85921664245</v>
      </c>
      <c r="J186" s="6">
        <f t="shared" si="103"/>
        <v>177988.76369029592</v>
      </c>
      <c r="K186" s="14">
        <f>IF(ABS(I186-MIN($I$42:I186))&gt;ABS(I185-MIN($I$42:I186)),-1,1)</f>
        <v>1</v>
      </c>
    </row>
    <row r="187" spans="1:11" x14ac:dyDescent="0.25">
      <c r="A187">
        <f t="shared" ref="A187:B187" si="145">A186</f>
        <v>3</v>
      </c>
      <c r="B187" s="1">
        <f t="shared" si="145"/>
        <v>0.1</v>
      </c>
      <c r="C187" s="2">
        <f>C186+IF(K186&gt;0, (C186-C185)*IF(C186&gt;C185,1,1/2), -(C186-C185)*IF(C186&lt;C185,1,1/2))</f>
        <v>4.0234375000000017E-2</v>
      </c>
      <c r="D187" s="2">
        <f t="shared" si="133"/>
        <v>0.40234375000000017</v>
      </c>
      <c r="E187" s="9">
        <f t="shared" si="134"/>
        <v>3.2776503188811041</v>
      </c>
      <c r="F187" s="9">
        <f t="shared" si="135"/>
        <v>13.573873431332782</v>
      </c>
      <c r="G187" s="10">
        <f t="shared" si="136"/>
        <v>0.76622680082425065</v>
      </c>
      <c r="H187" s="10">
        <f t="shared" si="137"/>
        <v>0.93138406171072741</v>
      </c>
      <c r="I187" s="7">
        <f t="shared" si="102"/>
        <v>783943.7930978646</v>
      </c>
      <c r="J187" s="6">
        <f t="shared" si="103"/>
        <v>177988.76369029592</v>
      </c>
      <c r="K187" s="14">
        <f>IF(ABS(I187-MIN($I$42:I187))&gt;ABS(I186-MIN($I$42:I187)),-1,1)</f>
        <v>1</v>
      </c>
    </row>
    <row r="188" spans="1:11" x14ac:dyDescent="0.25">
      <c r="A188">
        <f t="shared" ref="A188:B188" si="146">A187</f>
        <v>3</v>
      </c>
      <c r="B188" s="1">
        <f t="shared" si="146"/>
        <v>0.1</v>
      </c>
      <c r="C188" s="2">
        <f>C187+IF(K187&gt;0, (C187-C186)*IF(C187&gt;C186,1,1/2), -(C187-C186)*IF(C187&lt;C186,1,1/2))</f>
        <v>4.0117187500000019E-2</v>
      </c>
      <c r="D188" s="2">
        <f t="shared" si="133"/>
        <v>0.40117187500000018</v>
      </c>
      <c r="E188" s="9">
        <f t="shared" si="134"/>
        <v>3.3259455407181897</v>
      </c>
      <c r="F188" s="9">
        <f t="shared" si="135"/>
        <v>13.69819080087505</v>
      </c>
      <c r="G188" s="10">
        <f t="shared" si="136"/>
        <v>0.76883666458871314</v>
      </c>
      <c r="H188" s="10">
        <f t="shared" si="137"/>
        <v>0.93196441565172328</v>
      </c>
      <c r="I188" s="7">
        <f t="shared" si="102"/>
        <v>782381.41452385054</v>
      </c>
      <c r="J188" s="6">
        <f t="shared" si="103"/>
        <v>177988.76369029592</v>
      </c>
      <c r="K188" s="14">
        <f>IF(ABS(I188-MIN($I$42:I188))&gt;ABS(I187-MIN($I$42:I188)),-1,1)</f>
        <v>1</v>
      </c>
    </row>
    <row r="189" spans="1:11" x14ac:dyDescent="0.25">
      <c r="A189">
        <f t="shared" ref="A189:B189" si="147">A188</f>
        <v>3</v>
      </c>
      <c r="B189" s="1">
        <f t="shared" si="147"/>
        <v>0.1</v>
      </c>
      <c r="C189" s="2">
        <f>C188+IF(K188&gt;0, (C188-C187)*IF(C188&gt;C187,1,1/2), -(C188-C187)*IF(C188&lt;C187,1,1/2))</f>
        <v>4.0058593750000024E-2</v>
      </c>
      <c r="D189" s="2">
        <f t="shared" si="133"/>
        <v>0.40058593750000021</v>
      </c>
      <c r="E189" s="9">
        <f t="shared" si="134"/>
        <v>3.3503770429635744</v>
      </c>
      <c r="F189" s="9">
        <f t="shared" si="135"/>
        <v>13.760907539913472</v>
      </c>
      <c r="G189" s="10">
        <f t="shared" si="136"/>
        <v>0.77013486644394913</v>
      </c>
      <c r="H189" s="10">
        <f t="shared" si="137"/>
        <v>0.93225348798534224</v>
      </c>
      <c r="I189" s="7">
        <f t="shared" si="102"/>
        <v>781602.68067561975</v>
      </c>
      <c r="J189" s="6">
        <f t="shared" si="103"/>
        <v>177988.76369029592</v>
      </c>
      <c r="K189" s="14">
        <f>IF(ABS(I189-MIN($I$42:I189))&gt;ABS(I188-MIN($I$42:I189)),-1,1)</f>
        <v>1</v>
      </c>
    </row>
    <row r="190" spans="1:11" x14ac:dyDescent="0.25">
      <c r="A190">
        <f t="shared" ref="A190:B190" si="148">A189</f>
        <v>3</v>
      </c>
      <c r="B190" s="1">
        <f t="shared" si="148"/>
        <v>0.1</v>
      </c>
      <c r="C190" s="2">
        <f>C189+IF(K189&gt;0, (C189-C188)*IF(C189&gt;C188,1,1/2), -(C189-C188)*IF(C189&lt;C188,1,1/2))</f>
        <v>4.0029296875000023E-2</v>
      </c>
      <c r="D190" s="2">
        <f t="shared" si="133"/>
        <v>0.4002929687500002</v>
      </c>
      <c r="E190" s="9">
        <f t="shared" si="134"/>
        <v>3.3626644859130526</v>
      </c>
      <c r="F190" s="9">
        <f t="shared" si="135"/>
        <v>13.792406630758114</v>
      </c>
      <c r="G190" s="10">
        <f t="shared" si="136"/>
        <v>0.77078228150961914</v>
      </c>
      <c r="H190" s="10">
        <f t="shared" si="137"/>
        <v>0.93239774804995679</v>
      </c>
      <c r="I190" s="7">
        <f t="shared" si="102"/>
        <v>781213.93292533618</v>
      </c>
      <c r="J190" s="6">
        <f t="shared" si="103"/>
        <v>177988.76369029592</v>
      </c>
      <c r="K190" s="14">
        <f>IF(ABS(I190-MIN($I$42:I190))&gt;ABS(I189-MIN($I$42:I190)),-1,1)</f>
        <v>1</v>
      </c>
    </row>
    <row r="191" spans="1:11" x14ac:dyDescent="0.25">
      <c r="A191">
        <f t="shared" ref="A191:B191" si="149">A190</f>
        <v>3</v>
      </c>
      <c r="B191" s="1">
        <f t="shared" si="149"/>
        <v>0.1</v>
      </c>
      <c r="C191" s="2">
        <f>C190+IF(K190&gt;0, (C190-C189)*IF(C190&gt;C189,1,1/2), -(C190-C189)*IF(C190&lt;C189,1,1/2))</f>
        <v>4.0014648437500022E-2</v>
      </c>
      <c r="D191" s="2">
        <f t="shared" si="133"/>
        <v>0.40014648437500022</v>
      </c>
      <c r="E191" s="9">
        <f t="shared" si="134"/>
        <v>3.3688262210438706</v>
      </c>
      <c r="F191" s="9">
        <f t="shared" si="135"/>
        <v>13.808191508736584</v>
      </c>
      <c r="G191" s="10">
        <f t="shared" si="136"/>
        <v>0.77110556716969536</v>
      </c>
      <c r="H191" s="10">
        <f t="shared" si="137"/>
        <v>0.93246980906412391</v>
      </c>
      <c r="I191" s="7">
        <f t="shared" si="102"/>
        <v>781019.71451344131</v>
      </c>
      <c r="J191" s="6">
        <f t="shared" si="103"/>
        <v>177988.76369029592</v>
      </c>
      <c r="K191" s="14">
        <f>IF(ABS(I191-MIN($I$42:I191))&gt;ABS(I190-MIN($I$42:I191)),-1,1)</f>
        <v>1</v>
      </c>
    </row>
    <row r="192" spans="1:11" x14ac:dyDescent="0.25">
      <c r="A192">
        <f t="shared" ref="A192:B207" si="150">A191</f>
        <v>3</v>
      </c>
      <c r="B192" s="1">
        <f t="shared" si="150"/>
        <v>0.1</v>
      </c>
      <c r="C192" s="2">
        <f>C191+IF(K191&gt;0, (C191-C190)*IF(C191&gt;C190,1,1/2), -(C191-C190)*IF(C191&lt;C190,1,1/2))</f>
        <v>4.0007324218750022E-2</v>
      </c>
      <c r="D192" s="2">
        <f t="shared" si="133"/>
        <v>0.40007324218750018</v>
      </c>
      <c r="E192" s="9">
        <f t="shared" si="134"/>
        <v>3.3719116034127294</v>
      </c>
      <c r="F192" s="9">
        <f t="shared" si="135"/>
        <v>13.816092799972022</v>
      </c>
      <c r="G192" s="10">
        <f t="shared" si="136"/>
        <v>0.77126710448139058</v>
      </c>
      <c r="H192" s="10">
        <f t="shared" si="137"/>
        <v>0.93250582231761614</v>
      </c>
      <c r="I192" s="7">
        <f t="shared" si="102"/>
        <v>780922.64425737725</v>
      </c>
      <c r="J192" s="6">
        <f t="shared" si="103"/>
        <v>177988.76369029592</v>
      </c>
      <c r="K192" s="14">
        <f>IF(ABS(I192-MIN($I$42:I192))&gt;ABS(I191-MIN($I$42:I192)),-1,1)</f>
        <v>1</v>
      </c>
    </row>
    <row r="193" spans="1:11" x14ac:dyDescent="0.25">
      <c r="A193">
        <f t="shared" ref="A193" si="151">A192</f>
        <v>3</v>
      </c>
      <c r="B193" s="1">
        <f t="shared" si="150"/>
        <v>0.1</v>
      </c>
      <c r="C193" s="2">
        <f>C192+IF(K192&gt;0, (C192-C191)*IF(C192&gt;C191,1,1/2), -(C192-C191)*IF(C192&lt;C191,1,1/2))</f>
        <v>4.0003662109375018E-2</v>
      </c>
      <c r="D193" s="2">
        <f t="shared" si="133"/>
        <v>0.40003662109375016</v>
      </c>
      <c r="E193" s="9">
        <f t="shared" si="134"/>
        <v>3.3734554247249622</v>
      </c>
      <c r="F193" s="9">
        <f t="shared" si="135"/>
        <v>13.820045661044649</v>
      </c>
      <c r="G193" s="10">
        <f t="shared" si="136"/>
        <v>0.77134784675143031</v>
      </c>
      <c r="H193" s="10">
        <f t="shared" si="137"/>
        <v>0.93252382463108341</v>
      </c>
      <c r="I193" s="7">
        <f t="shared" si="102"/>
        <v>780874.11887734686</v>
      </c>
      <c r="J193" s="6">
        <f t="shared" si="103"/>
        <v>177988.76369029592</v>
      </c>
      <c r="K193" s="14">
        <f>IF(ABS(I193-MIN($I$42:I193))&gt;ABS(I192-MIN($I$42:I193)),-1,1)</f>
        <v>1</v>
      </c>
    </row>
    <row r="194" spans="1:11" x14ac:dyDescent="0.25">
      <c r="A194">
        <f t="shared" ref="A194" si="152">A193</f>
        <v>3</v>
      </c>
      <c r="B194" s="1">
        <f t="shared" si="150"/>
        <v>0.1</v>
      </c>
      <c r="C194" s="2">
        <f>C193+IF(K193&gt;0, (C193-C192)*IF(C193&gt;C192,1,1/2), -(C193-C192)*IF(C193&lt;C192,1,1/2))</f>
        <v>4.000183105468752E-2</v>
      </c>
      <c r="D194" s="2">
        <f t="shared" si="133"/>
        <v>0.4000183105468752</v>
      </c>
      <c r="E194" s="9">
        <f t="shared" si="134"/>
        <v>3.3742276180916</v>
      </c>
      <c r="F194" s="9">
        <f t="shared" si="135"/>
        <v>13.822022645744173</v>
      </c>
      <c r="G194" s="10">
        <f t="shared" si="136"/>
        <v>0.77138821128922341</v>
      </c>
      <c r="H194" s="10">
        <f t="shared" si="137"/>
        <v>0.93253282470951238</v>
      </c>
      <c r="I194" s="7">
        <f t="shared" si="102"/>
        <v>780849.85862564971</v>
      </c>
      <c r="J194" s="6">
        <f t="shared" si="103"/>
        <v>177988.76369029592</v>
      </c>
      <c r="K194" s="14">
        <f>IF(ABS(I194-MIN($I$42:I194))&gt;ABS(I193-MIN($I$42:I194)),-1,1)</f>
        <v>1</v>
      </c>
    </row>
    <row r="195" spans="1:11" x14ac:dyDescent="0.25">
      <c r="A195">
        <v>2</v>
      </c>
      <c r="B195" s="1">
        <f t="shared" si="150"/>
        <v>0.1</v>
      </c>
      <c r="C195" s="2">
        <v>0.01</v>
      </c>
      <c r="D195" s="2">
        <f>C195/B195</f>
        <v>9.9999999999999992E-2</v>
      </c>
      <c r="E195" s="9">
        <f>POWER(1/D195-1,A195)</f>
        <v>81</v>
      </c>
      <c r="F195" s="9">
        <f>POWER((1/C195-1)*B195,A195)</f>
        <v>98.01</v>
      </c>
      <c r="G195" s="10">
        <f>E195/(E195+1)</f>
        <v>0.98780487804878048</v>
      </c>
      <c r="H195" s="10">
        <f>F195/(F195+1)</f>
        <v>0.98990001009998985</v>
      </c>
      <c r="I195" s="7">
        <f t="shared" si="102"/>
        <v>611244</v>
      </c>
      <c r="J195" s="6">
        <f t="shared" si="103"/>
        <v>177988.76369029592</v>
      </c>
    </row>
    <row r="196" spans="1:11" x14ac:dyDescent="0.25">
      <c r="A196">
        <f>A195</f>
        <v>2</v>
      </c>
      <c r="B196" s="1">
        <f t="shared" si="150"/>
        <v>0.1</v>
      </c>
      <c r="C196" s="12">
        <f>C195+C195*IF(ABS(I195-J195)&lt;J195, 1, 3)</f>
        <v>0.04</v>
      </c>
      <c r="D196" s="2">
        <f t="shared" ref="D196:D211" si="153">C196/B196</f>
        <v>0.39999999999999997</v>
      </c>
      <c r="E196" s="9">
        <f t="shared" ref="E196:E211" si="154">POWER(1/D196-1,A196)</f>
        <v>2.25</v>
      </c>
      <c r="F196" s="9">
        <f t="shared" ref="F196:F211" si="155">POWER((1/C196-1)*B196,A196)</f>
        <v>5.7600000000000016</v>
      </c>
      <c r="G196" s="10">
        <f t="shared" ref="G196:G211" si="156">E196/(E196+1)</f>
        <v>0.69230769230769229</v>
      </c>
      <c r="H196" s="10">
        <f t="shared" ref="H196:H211" si="157">F196/(F196+1)</f>
        <v>0.85207100591715978</v>
      </c>
      <c r="I196" s="7">
        <f t="shared" si="102"/>
        <v>745344</v>
      </c>
      <c r="J196" s="6">
        <f t="shared" si="103"/>
        <v>177988.76369029592</v>
      </c>
      <c r="K196" s="14">
        <f>IF(ABS(I196-MIN($I$59:I196))&gt;ABS(I195-MIN($I$59:I196)),-1,1)</f>
        <v>-1</v>
      </c>
    </row>
    <row r="197" spans="1:11" x14ac:dyDescent="0.25">
      <c r="A197">
        <f t="shared" ref="A197" si="158">A196</f>
        <v>2</v>
      </c>
      <c r="B197" s="1">
        <f t="shared" si="150"/>
        <v>0.1</v>
      </c>
      <c r="C197" s="12">
        <f>C196+K196*IF(ABS(I195-I196)/I196 &lt; 0.05, 0.01, 0.03)</f>
        <v>1.0000000000000002E-2</v>
      </c>
      <c r="D197" s="2">
        <f t="shared" si="153"/>
        <v>0.10000000000000002</v>
      </c>
      <c r="E197" s="9">
        <f t="shared" si="154"/>
        <v>80.999999999999972</v>
      </c>
      <c r="F197" s="9">
        <f t="shared" si="155"/>
        <v>98.009999999999977</v>
      </c>
      <c r="G197" s="10">
        <f t="shared" si="156"/>
        <v>0.98780487804878048</v>
      </c>
      <c r="H197" s="10">
        <f t="shared" si="157"/>
        <v>0.98990001009998985</v>
      </c>
      <c r="I197" s="7">
        <f t="shared" si="102"/>
        <v>611243.99999999988</v>
      </c>
      <c r="J197" s="6">
        <f t="shared" si="103"/>
        <v>177988.76369029592</v>
      </c>
      <c r="K197" s="14">
        <f>IF(ABS(I197-MIN($I$59:I197))&gt;ABS(I196-MIN($I$59:I197)),-1,1)</f>
        <v>1</v>
      </c>
    </row>
    <row r="198" spans="1:11" x14ac:dyDescent="0.25">
      <c r="A198">
        <f t="shared" ref="A198" si="159">A197</f>
        <v>2</v>
      </c>
      <c r="B198" s="1">
        <f t="shared" si="150"/>
        <v>0.1</v>
      </c>
      <c r="C198" s="2">
        <f>C197+IF(K197&gt;0, (C197-C196)*IF(C197&gt;C196,1,1/2), -(C197-C196)*IF(C197&lt;C196,1,1/2))</f>
        <v>-4.9999999999999975E-3</v>
      </c>
      <c r="D198" s="2">
        <f t="shared" si="153"/>
        <v>-4.9999999999999975E-2</v>
      </c>
      <c r="E198" s="9">
        <f t="shared" si="154"/>
        <v>441.00000000000045</v>
      </c>
      <c r="F198" s="9">
        <f t="shared" si="155"/>
        <v>404.0100000000005</v>
      </c>
      <c r="G198" s="10">
        <f t="shared" si="156"/>
        <v>0.99773755656108598</v>
      </c>
      <c r="H198" s="10">
        <f t="shared" si="157"/>
        <v>0.99753092516234165</v>
      </c>
      <c r="I198" s="7">
        <f t="shared" si="102"/>
        <v>1850400.0000000021</v>
      </c>
      <c r="J198" s="6">
        <f t="shared" si="103"/>
        <v>177988.76369029592</v>
      </c>
      <c r="K198" s="14">
        <f>IF(ABS(I198-MIN($I$59:I198))&gt;ABS(I197-MIN($I$59:I198)),-1,1)</f>
        <v>-1</v>
      </c>
    </row>
    <row r="199" spans="1:11" x14ac:dyDescent="0.25">
      <c r="A199">
        <f t="shared" ref="A199" si="160">A198</f>
        <v>2</v>
      </c>
      <c r="B199" s="1">
        <f t="shared" si="150"/>
        <v>0.1</v>
      </c>
      <c r="C199" s="2">
        <f>C198+IF(K198&gt;0, (C198-C197)*IF(C198&gt;C197,1,1/2), -(C198-C197)*IF(C198&lt;C197,1,1/2))</f>
        <v>1.0000000000000002E-2</v>
      </c>
      <c r="D199" s="2">
        <f t="shared" si="153"/>
        <v>0.10000000000000002</v>
      </c>
      <c r="E199" s="9">
        <f t="shared" si="154"/>
        <v>80.999999999999972</v>
      </c>
      <c r="F199" s="9">
        <f t="shared" si="155"/>
        <v>98.009999999999977</v>
      </c>
      <c r="G199" s="10">
        <f t="shared" si="156"/>
        <v>0.98780487804878048</v>
      </c>
      <c r="H199" s="10">
        <f t="shared" si="157"/>
        <v>0.98990001009998985</v>
      </c>
      <c r="I199" s="7">
        <f t="shared" si="102"/>
        <v>611243.99999999988</v>
      </c>
      <c r="J199" s="6">
        <f t="shared" si="103"/>
        <v>177988.76369029592</v>
      </c>
      <c r="K199" s="14">
        <f>IF(ABS(I199-MIN($I$59:I199))&gt;ABS(I198-MIN($I$59:I199)),-1,1)</f>
        <v>1</v>
      </c>
    </row>
    <row r="200" spans="1:11" x14ac:dyDescent="0.25">
      <c r="A200">
        <f t="shared" ref="A200" si="161">A199</f>
        <v>2</v>
      </c>
      <c r="B200" s="1">
        <f t="shared" si="150"/>
        <v>0.1</v>
      </c>
      <c r="C200" s="2">
        <f>C199+IF(K199&gt;0, (C199-C198)*IF(C199&gt;C198,1,1/2), -(C199-C198)*IF(C199&lt;C198,1,1/2))</f>
        <v>2.5000000000000001E-2</v>
      </c>
      <c r="D200" s="2">
        <f t="shared" si="153"/>
        <v>0.25</v>
      </c>
      <c r="E200" s="9">
        <f t="shared" si="154"/>
        <v>9</v>
      </c>
      <c r="F200" s="9">
        <f t="shared" si="155"/>
        <v>15.210000000000003</v>
      </c>
      <c r="G200" s="10">
        <f t="shared" si="156"/>
        <v>0.9</v>
      </c>
      <c r="H200" s="10">
        <f t="shared" si="157"/>
        <v>0.93830968537939552</v>
      </c>
      <c r="I200" s="7">
        <f t="shared" si="102"/>
        <v>516924</v>
      </c>
      <c r="J200" s="6">
        <f t="shared" si="103"/>
        <v>177988.76369029592</v>
      </c>
      <c r="K200" s="14">
        <f>IF(ABS(I200-MIN($I$59:I200))&gt;ABS(I199-MIN($I$59:I200)),-1,1)</f>
        <v>1</v>
      </c>
    </row>
    <row r="201" spans="1:11" x14ac:dyDescent="0.25">
      <c r="A201">
        <f t="shared" ref="A201" si="162">A200</f>
        <v>2</v>
      </c>
      <c r="B201" s="1">
        <f t="shared" si="150"/>
        <v>0.1</v>
      </c>
      <c r="C201" s="2">
        <f>C200+IF(K200&gt;0, (C200-C199)*IF(C200&gt;C199,1,1/2), -(C200-C199)*IF(C200&lt;C199,1,1/2))</f>
        <v>0.04</v>
      </c>
      <c r="D201" s="2">
        <f t="shared" si="153"/>
        <v>0.39999999999999997</v>
      </c>
      <c r="E201" s="9">
        <f t="shared" si="154"/>
        <v>2.25</v>
      </c>
      <c r="F201" s="9">
        <f t="shared" si="155"/>
        <v>5.7600000000000016</v>
      </c>
      <c r="G201" s="10">
        <f t="shared" si="156"/>
        <v>0.69230769230769229</v>
      </c>
      <c r="H201" s="10">
        <f t="shared" si="157"/>
        <v>0.85207100591715978</v>
      </c>
      <c r="I201" s="7">
        <f t="shared" si="102"/>
        <v>745344</v>
      </c>
      <c r="J201" s="6">
        <f t="shared" si="103"/>
        <v>177988.76369029592</v>
      </c>
      <c r="K201" s="14">
        <f>IF(ABS(I201-MIN($I$59:I201))&gt;ABS(I200-MIN($I$59:I201)),-1,1)</f>
        <v>-1</v>
      </c>
    </row>
    <row r="202" spans="1:11" x14ac:dyDescent="0.25">
      <c r="A202">
        <f t="shared" ref="A202" si="163">A201</f>
        <v>2</v>
      </c>
      <c r="B202" s="1">
        <f t="shared" si="150"/>
        <v>0.1</v>
      </c>
      <c r="C202" s="2">
        <f>C201+IF(K201&gt;0, (C201-C200)*IF(C201&gt;C200,1,1/2), -(C201-C200)*IF(C201&lt;C200,1,1/2))</f>
        <v>3.2500000000000001E-2</v>
      </c>
      <c r="D202" s="2">
        <f t="shared" si="153"/>
        <v>0.32500000000000001</v>
      </c>
      <c r="E202" s="9">
        <f t="shared" si="154"/>
        <v>4.3136094674556205</v>
      </c>
      <c r="F202" s="9">
        <f t="shared" si="155"/>
        <v>8.8620710059171603</v>
      </c>
      <c r="G202" s="10">
        <f t="shared" si="156"/>
        <v>0.81180400890868598</v>
      </c>
      <c r="H202" s="10">
        <f t="shared" si="157"/>
        <v>0.89860141958012585</v>
      </c>
      <c r="I202" s="7">
        <f t="shared" si="102"/>
        <v>623993.11242603546</v>
      </c>
      <c r="J202" s="6">
        <f t="shared" si="103"/>
        <v>177988.76369029592</v>
      </c>
      <c r="K202" s="14">
        <f>IF(ABS(I202-MIN($I$59:I202))&gt;ABS(I201-MIN($I$59:I202)),-1,1)</f>
        <v>1</v>
      </c>
    </row>
    <row r="203" spans="1:11" x14ac:dyDescent="0.25">
      <c r="A203">
        <f t="shared" ref="A203" si="164">A202</f>
        <v>2</v>
      </c>
      <c r="B203" s="1">
        <f t="shared" si="150"/>
        <v>0.1</v>
      </c>
      <c r="C203" s="2">
        <f>C202+IF(K202&gt;0, (C202-C201)*IF(C202&gt;C201,1,1/2), -(C202-C201)*IF(C202&lt;C201,1,1/2))</f>
        <v>2.8750000000000001E-2</v>
      </c>
      <c r="D203" s="2">
        <f t="shared" si="153"/>
        <v>0.28749999999999998</v>
      </c>
      <c r="E203" s="9">
        <f t="shared" si="154"/>
        <v>6.1417769376181495</v>
      </c>
      <c r="F203" s="9">
        <f t="shared" si="155"/>
        <v>11.412646502835537</v>
      </c>
      <c r="G203" s="10">
        <f t="shared" si="156"/>
        <v>0.85997882477501331</v>
      </c>
      <c r="H203" s="10">
        <f t="shared" si="157"/>
        <v>0.91943700323927213</v>
      </c>
      <c r="I203" s="7">
        <f t="shared" si="102"/>
        <v>567715.64461247635</v>
      </c>
      <c r="J203" s="6">
        <f t="shared" si="103"/>
        <v>177988.76369029592</v>
      </c>
      <c r="K203" s="14">
        <f>IF(ABS(I203-MIN($I$59:I203))&gt;ABS(I202-MIN($I$59:I203)),-1,1)</f>
        <v>1</v>
      </c>
    </row>
    <row r="204" spans="1:11" x14ac:dyDescent="0.25">
      <c r="A204">
        <f t="shared" ref="A204" si="165">A203</f>
        <v>2</v>
      </c>
      <c r="B204" s="1">
        <f t="shared" si="150"/>
        <v>0.1</v>
      </c>
      <c r="C204" s="2">
        <f>C203+IF(K203&gt;0, (C203-C202)*IF(C203&gt;C202,1,1/2), -(C203-C202)*IF(C203&lt;C202,1,1/2))</f>
        <v>2.6875000000000003E-2</v>
      </c>
      <c r="D204" s="2">
        <f t="shared" si="153"/>
        <v>0.26874999999999999</v>
      </c>
      <c r="E204" s="9">
        <f t="shared" si="154"/>
        <v>7.4034613304488914</v>
      </c>
      <c r="F204" s="9">
        <f t="shared" si="155"/>
        <v>13.111135749053542</v>
      </c>
      <c r="G204" s="10">
        <f t="shared" si="156"/>
        <v>0.88100141588364012</v>
      </c>
      <c r="H204" s="10">
        <f t="shared" si="157"/>
        <v>0.92913398199949482</v>
      </c>
      <c r="I204" s="7">
        <f t="shared" si="102"/>
        <v>541438.99729583564</v>
      </c>
      <c r="J204" s="6">
        <f t="shared" si="103"/>
        <v>177988.76369029592</v>
      </c>
      <c r="K204" s="14">
        <f>IF(ABS(I204-MIN($I$59:I204))&gt;ABS(I203-MIN($I$59:I204)),-1,1)</f>
        <v>1</v>
      </c>
    </row>
    <row r="205" spans="1:11" x14ac:dyDescent="0.25">
      <c r="A205">
        <f t="shared" ref="A205" si="166">A204</f>
        <v>2</v>
      </c>
      <c r="B205" s="1">
        <f t="shared" si="150"/>
        <v>0.1</v>
      </c>
      <c r="C205" s="2">
        <f>C204+IF(K204&gt;0, (C204-C203)*IF(C204&gt;C203,1,1/2), -(C204-C203)*IF(C204&lt;C203,1,1/2))</f>
        <v>2.5937500000000002E-2</v>
      </c>
      <c r="D205" s="2">
        <f t="shared" si="153"/>
        <v>0.25937500000000002</v>
      </c>
      <c r="E205" s="9">
        <f t="shared" si="154"/>
        <v>8.1534330091450116</v>
      </c>
      <c r="F205" s="9">
        <f t="shared" si="155"/>
        <v>14.103192045289591</v>
      </c>
      <c r="G205" s="10">
        <f t="shared" si="156"/>
        <v>0.89075137175298924</v>
      </c>
      <c r="H205" s="10">
        <f t="shared" si="157"/>
        <v>0.93378883106290889</v>
      </c>
      <c r="I205" s="7">
        <f t="shared" si="102"/>
        <v>528929.04499927431</v>
      </c>
      <c r="J205" s="6">
        <f t="shared" si="103"/>
        <v>177988.76369029592</v>
      </c>
      <c r="K205" s="14">
        <f>IF(ABS(I205-MIN($I$59:I205))&gt;ABS(I204-MIN($I$59:I205)),-1,1)</f>
        <v>1</v>
      </c>
    </row>
    <row r="206" spans="1:11" x14ac:dyDescent="0.25">
      <c r="A206">
        <f t="shared" ref="A206" si="167">A205</f>
        <v>2</v>
      </c>
      <c r="B206" s="1">
        <f t="shared" si="150"/>
        <v>0.1</v>
      </c>
      <c r="C206" s="2">
        <f>C205+IF(K205&gt;0, (C205-C204)*IF(C205&gt;C204,1,1/2), -(C205-C204)*IF(C205&lt;C204,1,1/2))</f>
        <v>2.5468750000000002E-2</v>
      </c>
      <c r="D206" s="2">
        <f t="shared" si="153"/>
        <v>0.25468750000000001</v>
      </c>
      <c r="E206" s="9">
        <f t="shared" si="154"/>
        <v>8.5637020587903194</v>
      </c>
      <c r="F206" s="9">
        <f t="shared" si="155"/>
        <v>14.64118672136701</v>
      </c>
      <c r="G206" s="10">
        <f t="shared" si="156"/>
        <v>0.89543798062164992</v>
      </c>
      <c r="H206" s="10">
        <f t="shared" si="157"/>
        <v>0.93606623219746321</v>
      </c>
      <c r="I206" s="7">
        <f t="shared" si="102"/>
        <v>522858.72157401493</v>
      </c>
      <c r="J206" s="6">
        <f t="shared" si="103"/>
        <v>177988.76369029592</v>
      </c>
      <c r="K206" s="14">
        <f>IF(ABS(I206-MIN($I$59:I206))&gt;ABS(I205-MIN($I$59:I206)),-1,1)</f>
        <v>1</v>
      </c>
    </row>
    <row r="207" spans="1:11" x14ac:dyDescent="0.25">
      <c r="A207">
        <f t="shared" ref="A207" si="168">A206</f>
        <v>2</v>
      </c>
      <c r="B207" s="1">
        <f t="shared" si="150"/>
        <v>0.1</v>
      </c>
      <c r="C207" s="2">
        <f>C206+IF(K206&gt;0, (C206-C205)*IF(C206&gt;C205,1,1/2), -(C206-C205)*IF(C206&lt;C205,1,1/2))</f>
        <v>2.5234375000000003E-2</v>
      </c>
      <c r="D207" s="2">
        <f t="shared" si="153"/>
        <v>0.25234375000000003</v>
      </c>
      <c r="E207" s="9">
        <f t="shared" si="154"/>
        <v>8.7784700323016587</v>
      </c>
      <c r="F207" s="9">
        <f t="shared" si="155"/>
        <v>14.921596967286181</v>
      </c>
      <c r="G207" s="10">
        <f t="shared" si="156"/>
        <v>0.89773451299675155</v>
      </c>
      <c r="H207" s="10">
        <f t="shared" si="157"/>
        <v>0.93719223002223451</v>
      </c>
      <c r="I207" s="7">
        <f t="shared" si="102"/>
        <v>519873.77665605926</v>
      </c>
      <c r="J207" s="6">
        <f t="shared" si="103"/>
        <v>177988.76369029592</v>
      </c>
      <c r="K207" s="14">
        <f>IF(ABS(I207-MIN($I$59:I207))&gt;ABS(I206-MIN($I$59:I207)),-1,1)</f>
        <v>1</v>
      </c>
    </row>
    <row r="208" spans="1:11" x14ac:dyDescent="0.25">
      <c r="A208">
        <f t="shared" ref="A208" si="169">A207</f>
        <v>2</v>
      </c>
      <c r="B208" s="1">
        <f t="shared" ref="B208:B228" si="170">B207</f>
        <v>0.1</v>
      </c>
      <c r="C208" s="2">
        <f>C207+IF(K207&gt;0, (C207-C206)*IF(C207&gt;C206,1,1/2), -(C207-C206)*IF(C207&lt;C206,1,1/2))</f>
        <v>2.5117187500000006E-2</v>
      </c>
      <c r="D208" s="2">
        <f t="shared" si="153"/>
        <v>0.25117187500000004</v>
      </c>
      <c r="E208" s="9">
        <f t="shared" si="154"/>
        <v>8.888373172991102</v>
      </c>
      <c r="F208" s="9">
        <f t="shared" si="155"/>
        <v>15.064780637998876</v>
      </c>
      <c r="G208" s="10">
        <f t="shared" si="156"/>
        <v>0.89887113051807355</v>
      </c>
      <c r="H208" s="10">
        <f t="shared" si="157"/>
        <v>0.93775202895490228</v>
      </c>
      <c r="I208" s="7">
        <f t="shared" si="102"/>
        <v>518394.40980719519</v>
      </c>
      <c r="J208" s="6">
        <f t="shared" si="103"/>
        <v>177988.76369029592</v>
      </c>
      <c r="K208" s="14">
        <f>IF(ABS(I208-MIN($I$59:I208))&gt;ABS(I207-MIN($I$59:I208)),-1,1)</f>
        <v>1</v>
      </c>
    </row>
    <row r="209" spans="1:11" x14ac:dyDescent="0.25">
      <c r="A209">
        <f t="shared" ref="A209" si="171">A208</f>
        <v>2</v>
      </c>
      <c r="B209" s="1">
        <f t="shared" si="170"/>
        <v>0.1</v>
      </c>
      <c r="C209" s="2">
        <f>C208+IF(K208&gt;0, (C208-C207)*IF(C208&gt;C207,1,1/2), -(C208-C207)*IF(C208&lt;C207,1,1/2))</f>
        <v>2.5058593750000007E-2</v>
      </c>
      <c r="D209" s="2">
        <f t="shared" si="153"/>
        <v>0.25058593750000008</v>
      </c>
      <c r="E209" s="9">
        <f t="shared" si="154"/>
        <v>8.9439690077510914</v>
      </c>
      <c r="F209" s="9">
        <f t="shared" si="155"/>
        <v>15.137133466051953</v>
      </c>
      <c r="G209" s="10">
        <f t="shared" si="156"/>
        <v>0.89943653291552661</v>
      </c>
      <c r="H209" s="10">
        <f t="shared" si="157"/>
        <v>0.93803112540999167</v>
      </c>
      <c r="I209" s="7">
        <f t="shared" si="102"/>
        <v>517658.07475062873</v>
      </c>
      <c r="J209" s="6">
        <f t="shared" si="103"/>
        <v>177988.76369029592</v>
      </c>
      <c r="K209" s="14">
        <f>IF(ABS(I209-MIN($I$59:I209))&gt;ABS(I208-MIN($I$59:I209)),-1,1)</f>
        <v>1</v>
      </c>
    </row>
    <row r="210" spans="1:11" x14ac:dyDescent="0.25">
      <c r="A210">
        <f t="shared" ref="A210" si="172">A209</f>
        <v>2</v>
      </c>
      <c r="B210" s="1">
        <f t="shared" si="170"/>
        <v>0.1</v>
      </c>
      <c r="C210" s="2">
        <f>C209+IF(K209&gt;0, (C209-C208)*IF(C209&gt;C208,1,1/2), -(C209-C208)*IF(C209&lt;C208,1,1/2))</f>
        <v>2.5029296875000009E-2</v>
      </c>
      <c r="D210" s="2">
        <f t="shared" si="153"/>
        <v>0.25029296875000007</v>
      </c>
      <c r="E210" s="9">
        <f t="shared" si="154"/>
        <v>8.9719298416539885</v>
      </c>
      <c r="F210" s="9">
        <f t="shared" si="155"/>
        <v>15.173502217775715</v>
      </c>
      <c r="G210" s="10">
        <f t="shared" si="156"/>
        <v>0.89971850826478184</v>
      </c>
      <c r="H210" s="10">
        <f t="shared" si="157"/>
        <v>0.93817047250898233</v>
      </c>
      <c r="I210" s="7">
        <f t="shared" si="102"/>
        <v>517290.75350821333</v>
      </c>
      <c r="J210" s="6">
        <f t="shared" si="103"/>
        <v>177988.76369029592</v>
      </c>
      <c r="K210" s="14">
        <f>IF(ABS(I210-MIN($I$59:I210))&gt;ABS(I209-MIN($I$59:I210)),-1,1)</f>
        <v>1</v>
      </c>
    </row>
    <row r="211" spans="1:11" x14ac:dyDescent="0.25">
      <c r="A211">
        <f t="shared" ref="A211" si="173">A210</f>
        <v>2</v>
      </c>
      <c r="B211" s="1">
        <f t="shared" si="170"/>
        <v>0.1</v>
      </c>
      <c r="C211" s="2">
        <f>C210+IF(K210&gt;0, (C210-C209)*IF(C210&gt;C209,1,1/2), -(C210-C209)*IF(C210&lt;C209,1,1/2))</f>
        <v>2.5014648437500009E-2</v>
      </c>
      <c r="D211" s="2">
        <f t="shared" si="153"/>
        <v>0.25014648437500009</v>
      </c>
      <c r="E211" s="9">
        <f t="shared" si="154"/>
        <v>8.9859512216533517</v>
      </c>
      <c r="F211" s="9">
        <f t="shared" si="155"/>
        <v>15.191734942129631</v>
      </c>
      <c r="G211" s="10">
        <f t="shared" si="156"/>
        <v>0.89985931457069224</v>
      </c>
      <c r="H211" s="10">
        <f t="shared" si="157"/>
        <v>0.93824009572945277</v>
      </c>
      <c r="I211" s="7">
        <f t="shared" si="102"/>
        <v>517107.30562037055</v>
      </c>
      <c r="J211" s="6">
        <f t="shared" si="103"/>
        <v>177988.76369029592</v>
      </c>
      <c r="K211" s="14">
        <f>IF(ABS(I211-MIN($I$59:I211))&gt;ABS(I210-MIN($I$59:I211)),-1,1)</f>
        <v>1</v>
      </c>
    </row>
    <row r="212" spans="1:11" x14ac:dyDescent="0.25">
      <c r="A212">
        <v>1</v>
      </c>
      <c r="B212" s="1">
        <f t="shared" si="170"/>
        <v>0.1</v>
      </c>
      <c r="C212" s="2">
        <v>1E-3</v>
      </c>
      <c r="D212" s="2">
        <f>C212/B212</f>
        <v>0.01</v>
      </c>
      <c r="E212" s="9">
        <f>POWER(1/D212-1,A212)</f>
        <v>99</v>
      </c>
      <c r="F212" s="9">
        <f>POWER((1/C212-1)*B212,A212)</f>
        <v>99.9</v>
      </c>
      <c r="G212" s="10">
        <f>E212/(E212+1)</f>
        <v>0.99</v>
      </c>
      <c r="H212" s="10">
        <f>F212/(F212+1)</f>
        <v>0.99008919722497524</v>
      </c>
      <c r="I212" s="7">
        <f t="shared" si="102"/>
        <v>457560</v>
      </c>
      <c r="J212" s="6">
        <f t="shared" si="103"/>
        <v>177988.76369029592</v>
      </c>
    </row>
    <row r="213" spans="1:11" x14ac:dyDescent="0.25">
      <c r="A213">
        <f>A212</f>
        <v>1</v>
      </c>
      <c r="B213" s="1">
        <f t="shared" si="170"/>
        <v>0.1</v>
      </c>
      <c r="C213" s="12">
        <f>C212+C212*IF(ABS(I212-J212)&lt;J212, 1, 3)</f>
        <v>4.0000000000000001E-3</v>
      </c>
      <c r="D213" s="2">
        <f t="shared" ref="D213:D228" si="174">C213/B213</f>
        <v>0.04</v>
      </c>
      <c r="E213" s="9">
        <f t="shared" ref="E213:E228" si="175">POWER(1/D213-1,A213)</f>
        <v>24</v>
      </c>
      <c r="F213" s="9">
        <f t="shared" ref="F213:F228" si="176">POWER((1/C213-1)*B213,A213)</f>
        <v>24.900000000000002</v>
      </c>
      <c r="G213" s="10">
        <f t="shared" ref="G213:G228" si="177">E213/(E213+1)</f>
        <v>0.96</v>
      </c>
      <c r="H213" s="10">
        <f t="shared" ref="H213:H228" si="178">F213/(F213+1)</f>
        <v>0.96138996138996136</v>
      </c>
      <c r="I213" s="7">
        <f t="shared" si="102"/>
        <v>181560</v>
      </c>
      <c r="J213" s="6">
        <f t="shared" si="103"/>
        <v>177988.76369029592</v>
      </c>
      <c r="K213" s="14">
        <f>IF(ABS(I213-MIN($I$76:I213))&gt;ABS(I212-MIN($I$76:I213)),-1,1)</f>
        <v>1</v>
      </c>
    </row>
    <row r="214" spans="1:11" x14ac:dyDescent="0.25">
      <c r="A214">
        <f t="shared" ref="A214" si="179">A213</f>
        <v>1</v>
      </c>
      <c r="B214" s="1">
        <f t="shared" si="170"/>
        <v>0.1</v>
      </c>
      <c r="C214" s="2">
        <f>C213+IF(K213&gt;0, (C213-C212)*IF(C213&gt;C212,1,1/2), -(C213-C212)*IF(C213&lt;C212,1,1/2))</f>
        <v>7.0000000000000001E-3</v>
      </c>
      <c r="D214" s="2">
        <f t="shared" si="174"/>
        <v>6.9999999999999993E-2</v>
      </c>
      <c r="E214" s="9">
        <f t="shared" si="175"/>
        <v>13.285714285714286</v>
      </c>
      <c r="F214" s="9">
        <f t="shared" si="176"/>
        <v>14.185714285714287</v>
      </c>
      <c r="G214" s="10">
        <f t="shared" si="177"/>
        <v>0.93</v>
      </c>
      <c r="H214" s="10">
        <f t="shared" si="178"/>
        <v>0.93414863593603015</v>
      </c>
      <c r="I214" s="7">
        <f t="shared" si="102"/>
        <v>188417.14285714287</v>
      </c>
      <c r="J214" s="6">
        <f t="shared" si="103"/>
        <v>177988.76369029592</v>
      </c>
      <c r="K214" s="14">
        <f>IF(ABS(I214-MIN($I$76:I214))&gt;ABS(I213-MIN($I$76:I214)),-1,1)</f>
        <v>-1</v>
      </c>
    </row>
    <row r="215" spans="1:11" x14ac:dyDescent="0.25">
      <c r="A215">
        <f t="shared" ref="A215" si="180">A214</f>
        <v>1</v>
      </c>
      <c r="B215" s="1">
        <f t="shared" si="170"/>
        <v>0.1</v>
      </c>
      <c r="C215" s="2">
        <f>C214+IF(K214&gt;0, (C214-C213)*IF(C214&gt;C213,1,1/2), -(C214-C213)*IF(C214&lt;C213,1,1/2))</f>
        <v>5.4999999999999997E-3</v>
      </c>
      <c r="D215" s="2">
        <f t="shared" si="174"/>
        <v>5.4999999999999993E-2</v>
      </c>
      <c r="E215" s="9">
        <f t="shared" si="175"/>
        <v>17.181818181818183</v>
      </c>
      <c r="F215" s="9">
        <f t="shared" si="176"/>
        <v>18.081818181818186</v>
      </c>
      <c r="G215" s="10">
        <f t="shared" si="177"/>
        <v>0.94499999999999995</v>
      </c>
      <c r="H215" s="10">
        <f t="shared" si="178"/>
        <v>0.94759409242496428</v>
      </c>
      <c r="I215" s="7">
        <f t="shared" si="102"/>
        <v>178560</v>
      </c>
      <c r="J215" s="6">
        <f t="shared" si="103"/>
        <v>177988.76369029592</v>
      </c>
      <c r="K215" s="14">
        <f>IF(ABS(I215-MIN($I$76:I215))&gt;ABS(I214-MIN($I$76:I215)),-1,1)</f>
        <v>1</v>
      </c>
    </row>
    <row r="216" spans="1:11" x14ac:dyDescent="0.25">
      <c r="A216">
        <f t="shared" ref="A216" si="181">A215</f>
        <v>1</v>
      </c>
      <c r="B216" s="1">
        <f t="shared" si="170"/>
        <v>0.1</v>
      </c>
      <c r="C216" s="2">
        <f>C215+IF(K215&gt;0, (C215-C214)*IF(C215&gt;C214,1,1/2), -(C215-C214)*IF(C215&lt;C214,1,1/2))</f>
        <v>4.749999999999999E-3</v>
      </c>
      <c r="D216" s="2">
        <f t="shared" si="174"/>
        <v>4.7499999999999987E-2</v>
      </c>
      <c r="E216" s="9">
        <f t="shared" si="175"/>
        <v>20.052631578947373</v>
      </c>
      <c r="F216" s="9">
        <f t="shared" si="176"/>
        <v>20.952631578947376</v>
      </c>
      <c r="G216" s="10">
        <f t="shared" si="177"/>
        <v>0.95250000000000001</v>
      </c>
      <c r="H216" s="10">
        <f t="shared" si="178"/>
        <v>0.95444737473028052</v>
      </c>
      <c r="I216" s="7">
        <f t="shared" si="102"/>
        <v>177691.57894736843</v>
      </c>
      <c r="J216" s="6">
        <f t="shared" si="103"/>
        <v>177988.76369029592</v>
      </c>
      <c r="K216" s="14">
        <f>IF(ABS(I216-MIN($I$76:I216))&gt;ABS(I215-MIN($I$76:I216)),-1,1)</f>
        <v>1</v>
      </c>
    </row>
    <row r="217" spans="1:11" x14ac:dyDescent="0.25">
      <c r="A217">
        <f t="shared" ref="A217" si="182">A216</f>
        <v>1</v>
      </c>
      <c r="B217" s="1">
        <f t="shared" si="170"/>
        <v>0.1</v>
      </c>
      <c r="C217" s="2">
        <f>C216+IF(K216&gt;0, (C216-C215)*IF(C216&gt;C215,1,1/2), -(C216-C215)*IF(C216&lt;C215,1,1/2))</f>
        <v>4.3749999999999987E-3</v>
      </c>
      <c r="D217" s="2">
        <f t="shared" si="174"/>
        <v>4.3749999999999983E-2</v>
      </c>
      <c r="E217" s="9">
        <f t="shared" si="175"/>
        <v>21.857142857142865</v>
      </c>
      <c r="F217" s="9">
        <f t="shared" si="176"/>
        <v>22.757142857142867</v>
      </c>
      <c r="G217" s="10">
        <f t="shared" si="177"/>
        <v>0.95625000000000004</v>
      </c>
      <c r="H217" s="10">
        <f t="shared" si="178"/>
        <v>0.957907396271798</v>
      </c>
      <c r="I217" s="7">
        <f t="shared" ref="I217:I228" si="183">MAX(E217,F217)*$D$21+C217*$D$20</f>
        <v>178881.42857142858</v>
      </c>
      <c r="J217" s="6">
        <f t="shared" ref="J217:J228" si="184">2*SQRT($D$20*B217*$D$21)</f>
        <v>177988.76369029592</v>
      </c>
      <c r="K217" s="14">
        <f>IF(ABS(I217-MIN($I$76:I217))&gt;ABS(I216-MIN($I$76:I217)),-1,1)</f>
        <v>-1</v>
      </c>
    </row>
    <row r="218" spans="1:11" x14ac:dyDescent="0.25">
      <c r="A218">
        <f t="shared" ref="A218" si="185">A217</f>
        <v>1</v>
      </c>
      <c r="B218" s="1">
        <f t="shared" si="170"/>
        <v>0.1</v>
      </c>
      <c r="C218" s="2">
        <f>C217+IF(K217&gt;0, (C217-C216)*IF(C217&gt;C216,1,1/2), -(C217-C216)*IF(C217&lt;C216,1,1/2))</f>
        <v>4.749999999999999E-3</v>
      </c>
      <c r="D218" s="2">
        <f t="shared" si="174"/>
        <v>4.7499999999999987E-2</v>
      </c>
      <c r="E218" s="9">
        <f t="shared" si="175"/>
        <v>20.052631578947373</v>
      </c>
      <c r="F218" s="9">
        <f t="shared" si="176"/>
        <v>20.952631578947376</v>
      </c>
      <c r="G218" s="10">
        <f t="shared" si="177"/>
        <v>0.95250000000000001</v>
      </c>
      <c r="H218" s="10">
        <f t="shared" si="178"/>
        <v>0.95444737473028052</v>
      </c>
      <c r="I218" s="7">
        <f t="shared" si="183"/>
        <v>177691.57894736843</v>
      </c>
      <c r="J218" s="6">
        <f t="shared" si="184"/>
        <v>177988.76369029592</v>
      </c>
      <c r="K218" s="14">
        <f>IF(ABS(I218-MIN($I$76:I218))&gt;ABS(I217-MIN($I$76:I218)),-1,1)</f>
        <v>1</v>
      </c>
    </row>
    <row r="219" spans="1:11" x14ac:dyDescent="0.25">
      <c r="A219">
        <f t="shared" ref="A219" si="186">A218</f>
        <v>1</v>
      </c>
      <c r="B219" s="1">
        <f t="shared" si="170"/>
        <v>0.1</v>
      </c>
      <c r="C219" s="2">
        <f>C218+IF(K218&gt;0, (C218-C217)*IF(C218&gt;C217,1,1/2), -(C218-C217)*IF(C218&lt;C217,1,1/2))</f>
        <v>5.1249999999999993E-3</v>
      </c>
      <c r="D219" s="2">
        <f t="shared" si="174"/>
        <v>5.124999999999999E-2</v>
      </c>
      <c r="E219" s="9">
        <f t="shared" si="175"/>
        <v>18.512195121951223</v>
      </c>
      <c r="F219" s="9">
        <f t="shared" si="176"/>
        <v>19.412195121951225</v>
      </c>
      <c r="G219" s="10">
        <f t="shared" si="177"/>
        <v>0.94874999999999998</v>
      </c>
      <c r="H219" s="10">
        <f t="shared" si="178"/>
        <v>0.95100967857569607</v>
      </c>
      <c r="I219" s="7">
        <f t="shared" si="183"/>
        <v>177663.65853658537</v>
      </c>
      <c r="J219" s="6">
        <f t="shared" si="184"/>
        <v>177988.76369029592</v>
      </c>
      <c r="K219" s="14">
        <f>IF(ABS(I219-MIN($I$76:I219))&gt;ABS(I218-MIN($I$76:I219)),-1,1)</f>
        <v>1</v>
      </c>
    </row>
    <row r="220" spans="1:11" x14ac:dyDescent="0.25">
      <c r="A220">
        <f t="shared" ref="A220" si="187">A219</f>
        <v>1</v>
      </c>
      <c r="B220" s="1">
        <f t="shared" si="170"/>
        <v>0.1</v>
      </c>
      <c r="C220" s="2">
        <f>C219+IF(K219&gt;0, (C219-C218)*IF(C219&gt;C218,1,1/2), -(C219-C218)*IF(C219&lt;C218,1,1/2))</f>
        <v>5.4999999999999997E-3</v>
      </c>
      <c r="D220" s="2">
        <f t="shared" si="174"/>
        <v>5.4999999999999993E-2</v>
      </c>
      <c r="E220" s="9">
        <f t="shared" si="175"/>
        <v>17.181818181818183</v>
      </c>
      <c r="F220" s="9">
        <f t="shared" si="176"/>
        <v>18.081818181818186</v>
      </c>
      <c r="G220" s="10">
        <f t="shared" si="177"/>
        <v>0.94499999999999995</v>
      </c>
      <c r="H220" s="10">
        <f t="shared" si="178"/>
        <v>0.94759409242496428</v>
      </c>
      <c r="I220" s="7">
        <f t="shared" si="183"/>
        <v>178560</v>
      </c>
      <c r="J220" s="6">
        <f t="shared" si="184"/>
        <v>177988.76369029592</v>
      </c>
      <c r="K220" s="14">
        <f>IF(ABS(I220-MIN($I$76:I220))&gt;ABS(I219-MIN($I$76:I220)),-1,1)</f>
        <v>-1</v>
      </c>
    </row>
    <row r="221" spans="1:11" x14ac:dyDescent="0.25">
      <c r="A221">
        <f t="shared" ref="A221" si="188">A220</f>
        <v>1</v>
      </c>
      <c r="B221" s="1">
        <f t="shared" si="170"/>
        <v>0.1</v>
      </c>
      <c r="C221" s="2">
        <f>C220+IF(K220&gt;0, (C220-C219)*IF(C220&gt;C219,1,1/2), -(C220-C219)*IF(C220&lt;C219,1,1/2))</f>
        <v>5.3124999999999995E-3</v>
      </c>
      <c r="D221" s="2">
        <f t="shared" si="174"/>
        <v>5.3124999999999992E-2</v>
      </c>
      <c r="E221" s="9">
        <f t="shared" si="175"/>
        <v>17.82352941176471</v>
      </c>
      <c r="F221" s="9">
        <f t="shared" si="176"/>
        <v>18.723529411764709</v>
      </c>
      <c r="G221" s="10">
        <f t="shared" si="177"/>
        <v>0.94687500000000002</v>
      </c>
      <c r="H221" s="10">
        <f t="shared" si="178"/>
        <v>0.94929913510289299</v>
      </c>
      <c r="I221" s="7">
        <f t="shared" si="183"/>
        <v>178008.5294117647</v>
      </c>
      <c r="J221" s="6">
        <f t="shared" si="184"/>
        <v>177988.76369029592</v>
      </c>
      <c r="K221" s="14">
        <f>IF(ABS(I221-MIN($I$76:I221))&gt;ABS(I220-MIN($I$76:I221)),-1,1)</f>
        <v>1</v>
      </c>
    </row>
    <row r="222" spans="1:11" x14ac:dyDescent="0.25">
      <c r="A222">
        <f t="shared" ref="A222" si="189">A221</f>
        <v>1</v>
      </c>
      <c r="B222" s="1">
        <f t="shared" si="170"/>
        <v>0.1</v>
      </c>
      <c r="C222" s="2">
        <f>C221+IF(K221&gt;0, (C221-C220)*IF(C221&gt;C220,1,1/2), -(C221-C220)*IF(C221&lt;C220,1,1/2))</f>
        <v>5.2187499999999994E-3</v>
      </c>
      <c r="D222" s="2">
        <f t="shared" si="174"/>
        <v>5.2187499999999991E-2</v>
      </c>
      <c r="E222" s="9">
        <f t="shared" si="175"/>
        <v>18.161676646706589</v>
      </c>
      <c r="F222" s="9">
        <f t="shared" si="176"/>
        <v>19.061676646706591</v>
      </c>
      <c r="G222" s="10">
        <f t="shared" si="177"/>
        <v>0.94781250000000006</v>
      </c>
      <c r="H222" s="10">
        <f t="shared" si="178"/>
        <v>0.95015371757753042</v>
      </c>
      <c r="I222" s="7">
        <f t="shared" si="183"/>
        <v>177808.87724550898</v>
      </c>
      <c r="J222" s="6">
        <f t="shared" si="184"/>
        <v>177988.76369029592</v>
      </c>
      <c r="K222" s="14">
        <f>IF(ABS(I222-MIN($I$76:I222))&gt;ABS(I221-MIN($I$76:I222)),-1,1)</f>
        <v>1</v>
      </c>
    </row>
    <row r="223" spans="1:11" x14ac:dyDescent="0.25">
      <c r="A223">
        <f t="shared" ref="A223" si="190">A222</f>
        <v>1</v>
      </c>
      <c r="B223" s="1">
        <f t="shared" si="170"/>
        <v>0.1</v>
      </c>
      <c r="C223" s="2">
        <f>C222+IF(K222&gt;0, (C222-C221)*IF(C222&gt;C221,1,1/2), -(C222-C221)*IF(C222&lt;C221,1,1/2))</f>
        <v>5.1718749999999994E-3</v>
      </c>
      <c r="D223" s="2">
        <f t="shared" si="174"/>
        <v>5.1718749999999994E-2</v>
      </c>
      <c r="E223" s="9">
        <f t="shared" si="175"/>
        <v>18.335347432024172</v>
      </c>
      <c r="F223" s="9">
        <f t="shared" si="176"/>
        <v>19.23534743202417</v>
      </c>
      <c r="G223" s="10">
        <f t="shared" si="177"/>
        <v>0.94828124999999996</v>
      </c>
      <c r="H223" s="10">
        <f t="shared" si="178"/>
        <v>0.95058152555278519</v>
      </c>
      <c r="I223" s="7">
        <f t="shared" si="183"/>
        <v>177729.27870090632</v>
      </c>
      <c r="J223" s="6">
        <f t="shared" si="184"/>
        <v>177988.76369029592</v>
      </c>
      <c r="K223" s="14">
        <f>IF(ABS(I223-MIN($I$76:I223))&gt;ABS(I222-MIN($I$76:I223)),-1,1)</f>
        <v>1</v>
      </c>
    </row>
    <row r="224" spans="1:11" x14ac:dyDescent="0.25">
      <c r="A224">
        <f t="shared" ref="A224" si="191">A223</f>
        <v>1</v>
      </c>
      <c r="B224" s="1">
        <f t="shared" si="170"/>
        <v>0.1</v>
      </c>
      <c r="C224" s="2">
        <f>C223+IF(K223&gt;0, (C223-C222)*IF(C223&gt;C222,1,1/2), -(C223-C222)*IF(C223&lt;C222,1,1/2))</f>
        <v>5.1484374999999994E-3</v>
      </c>
      <c r="D224" s="2">
        <f t="shared" si="174"/>
        <v>5.1484374999999992E-2</v>
      </c>
      <c r="E224" s="9">
        <f t="shared" si="175"/>
        <v>18.423368740515937</v>
      </c>
      <c r="F224" s="9">
        <f t="shared" si="176"/>
        <v>19.323368740515935</v>
      </c>
      <c r="G224" s="10">
        <f t="shared" si="177"/>
        <v>0.94851562499999997</v>
      </c>
      <c r="H224" s="10">
        <f t="shared" si="178"/>
        <v>0.95079555890719847</v>
      </c>
      <c r="I224" s="7">
        <f t="shared" si="183"/>
        <v>177694.69745827009</v>
      </c>
      <c r="J224" s="6">
        <f t="shared" si="184"/>
        <v>177988.76369029592</v>
      </c>
      <c r="K224" s="14">
        <f>IF(ABS(I224-MIN($I$76:I224))&gt;ABS(I223-MIN($I$76:I224)),-1,1)</f>
        <v>1</v>
      </c>
    </row>
    <row r="225" spans="1:11" x14ac:dyDescent="0.25">
      <c r="A225">
        <f t="shared" ref="A225" si="192">A224</f>
        <v>1</v>
      </c>
      <c r="B225" s="1">
        <f t="shared" si="170"/>
        <v>0.1</v>
      </c>
      <c r="C225" s="2">
        <f>C224+IF(K224&gt;0, (C224-C223)*IF(C224&gt;C223,1,1/2), -(C224-C223)*IF(C224&lt;C223,1,1/2))</f>
        <v>5.1367187499999998E-3</v>
      </c>
      <c r="D225" s="2">
        <f t="shared" si="174"/>
        <v>5.1367187499999994E-2</v>
      </c>
      <c r="E225" s="9">
        <f t="shared" si="175"/>
        <v>18.467680608365022</v>
      </c>
      <c r="F225" s="9">
        <f t="shared" si="176"/>
        <v>19.367680608365021</v>
      </c>
      <c r="G225" s="10">
        <f t="shared" si="177"/>
        <v>0.94863281249999998</v>
      </c>
      <c r="H225" s="10">
        <f t="shared" si="178"/>
        <v>0.95090260794892378</v>
      </c>
      <c r="I225" s="7">
        <f t="shared" si="183"/>
        <v>177678.73217680608</v>
      </c>
      <c r="J225" s="6">
        <f t="shared" si="184"/>
        <v>177988.76369029592</v>
      </c>
      <c r="K225" s="14">
        <f>IF(ABS(I225-MIN($I$76:I225))&gt;ABS(I224-MIN($I$76:I225)),-1,1)</f>
        <v>1</v>
      </c>
    </row>
    <row r="226" spans="1:11" x14ac:dyDescent="0.25">
      <c r="A226">
        <f t="shared" ref="A226" si="193">A225</f>
        <v>1</v>
      </c>
      <c r="B226" s="1">
        <f t="shared" si="170"/>
        <v>0.1</v>
      </c>
      <c r="C226" s="2">
        <f>C225+IF(K225&gt;0, (C225-C224)*IF(C225&gt;C224,1,1/2), -(C225-C224)*IF(C225&lt;C224,1,1/2))</f>
        <v>5.1308593749999996E-3</v>
      </c>
      <c r="D226" s="2">
        <f t="shared" si="174"/>
        <v>5.1308593749999992E-2</v>
      </c>
      <c r="E226" s="9">
        <f t="shared" si="175"/>
        <v>18.489912447658931</v>
      </c>
      <c r="F226" s="9">
        <f t="shared" si="176"/>
        <v>19.389912447658929</v>
      </c>
      <c r="G226" s="10">
        <f t="shared" si="177"/>
        <v>0.94869140625000004</v>
      </c>
      <c r="H226" s="10">
        <f t="shared" si="178"/>
        <v>0.95095614056377098</v>
      </c>
      <c r="I226" s="7">
        <f t="shared" si="183"/>
        <v>177671.08351969928</v>
      </c>
      <c r="J226" s="6">
        <f t="shared" si="184"/>
        <v>177988.76369029592</v>
      </c>
      <c r="K226" s="14">
        <f>IF(ABS(I226-MIN($I$76:I226))&gt;ABS(I225-MIN($I$76:I226)),-1,1)</f>
        <v>1</v>
      </c>
    </row>
    <row r="227" spans="1:11" x14ac:dyDescent="0.25">
      <c r="A227">
        <f t="shared" ref="A227" si="194">A226</f>
        <v>1</v>
      </c>
      <c r="B227" s="1">
        <f t="shared" si="170"/>
        <v>0.1</v>
      </c>
      <c r="C227" s="2">
        <f>C226+IF(K226&gt;0, (C226-C225)*IF(C226&gt;C225,1,1/2), -(C226-C225)*IF(C226&lt;C225,1,1/2))</f>
        <v>5.1279296874999995E-3</v>
      </c>
      <c r="D227" s="2">
        <f t="shared" si="174"/>
        <v>5.1279296874999991E-2</v>
      </c>
      <c r="E227" s="9">
        <f t="shared" si="175"/>
        <v>18.501047419539137</v>
      </c>
      <c r="F227" s="9">
        <f t="shared" si="176"/>
        <v>19.40104741953914</v>
      </c>
      <c r="G227" s="10">
        <f t="shared" si="177"/>
        <v>0.94872070312500001</v>
      </c>
      <c r="H227" s="10">
        <f t="shared" si="178"/>
        <v>0.95098290889504777</v>
      </c>
      <c r="I227" s="7">
        <f t="shared" si="183"/>
        <v>177667.34302097221</v>
      </c>
      <c r="J227" s="6">
        <f t="shared" si="184"/>
        <v>177988.76369029592</v>
      </c>
      <c r="K227" s="14">
        <f>IF(ABS(I227-MIN($I$76:I227))&gt;ABS(I226-MIN($I$76:I227)),-1,1)</f>
        <v>1</v>
      </c>
    </row>
    <row r="228" spans="1:11" x14ac:dyDescent="0.25">
      <c r="A228">
        <f t="shared" ref="A228" si="195">A227</f>
        <v>1</v>
      </c>
      <c r="B228" s="1">
        <f t="shared" si="170"/>
        <v>0.1</v>
      </c>
      <c r="C228" s="2">
        <f>C227+IF(K227&gt;0, (C227-C226)*IF(C227&gt;C226,1,1/2), -(C227-C226)*IF(C227&lt;C226,1,1/2))</f>
        <v>5.1264648437499994E-3</v>
      </c>
      <c r="D228" s="2">
        <f t="shared" si="174"/>
        <v>5.1264648437499991E-2</v>
      </c>
      <c r="E228" s="9">
        <f t="shared" si="175"/>
        <v>18.506619678064581</v>
      </c>
      <c r="F228" s="9">
        <f t="shared" si="176"/>
        <v>19.406619678064583</v>
      </c>
      <c r="G228" s="10">
        <f t="shared" si="177"/>
        <v>0.9487353515625</v>
      </c>
      <c r="H228" s="10">
        <f t="shared" si="178"/>
        <v>0.95099629356669413</v>
      </c>
      <c r="I228" s="7">
        <f t="shared" si="183"/>
        <v>177665.49377098415</v>
      </c>
      <c r="J228" s="6">
        <f t="shared" si="184"/>
        <v>177988.76369029592</v>
      </c>
      <c r="K228" s="14">
        <f>IF(ABS(I228-MIN($I$76:I228))&gt;ABS(I227-MIN($I$76:I228)),-1,1)</f>
        <v>1</v>
      </c>
    </row>
    <row r="229" spans="1:11" x14ac:dyDescent="0.25">
      <c r="B229" s="1"/>
      <c r="C229" s="8"/>
      <c r="D229" s="2"/>
      <c r="E229" s="9"/>
      <c r="F229" s="9"/>
      <c r="G229" s="10"/>
      <c r="H229" s="10"/>
      <c r="I229" s="7"/>
      <c r="J229" s="6"/>
      <c r="K229" s="11"/>
    </row>
    <row r="230" spans="1:11" x14ac:dyDescent="0.25">
      <c r="B230" s="1"/>
      <c r="C230" s="8"/>
      <c r="D230" s="2"/>
      <c r="E230" s="9"/>
      <c r="F230" s="9"/>
      <c r="G230" s="10"/>
      <c r="H230" s="10"/>
      <c r="I230" s="7"/>
      <c r="J230" s="6"/>
      <c r="K230" s="11"/>
    </row>
    <row r="231" spans="1:11" x14ac:dyDescent="0.25">
      <c r="B231" s="1"/>
      <c r="C231" s="8"/>
      <c r="D231" s="2"/>
      <c r="E231" s="9"/>
      <c r="F231" s="9"/>
      <c r="G231" s="10"/>
      <c r="H231" s="10"/>
      <c r="I231" s="7"/>
      <c r="J231" s="6"/>
      <c r="K231" s="11"/>
    </row>
    <row r="232" spans="1:11" x14ac:dyDescent="0.25">
      <c r="B232" s="1"/>
      <c r="C232" s="8"/>
      <c r="D232" s="2"/>
      <c r="E232" s="9"/>
      <c r="F232" s="9"/>
      <c r="G232" s="10"/>
      <c r="H232" s="10"/>
      <c r="I232" s="7"/>
      <c r="J232" s="6"/>
      <c r="K232" s="11"/>
    </row>
    <row r="233" spans="1:11" x14ac:dyDescent="0.25">
      <c r="B233" s="1"/>
      <c r="C233" s="8"/>
      <c r="D233" s="2"/>
      <c r="E233" s="9"/>
      <c r="F233" s="9"/>
      <c r="G233" s="10"/>
      <c r="H233" s="10"/>
      <c r="I233" s="7"/>
      <c r="J233" s="6"/>
      <c r="K233" s="11"/>
    </row>
    <row r="234" spans="1:11" x14ac:dyDescent="0.25">
      <c r="B234" s="1"/>
      <c r="C234" s="8"/>
      <c r="D234" s="2"/>
      <c r="E234" s="9"/>
      <c r="F234" s="9"/>
      <c r="G234" s="10"/>
      <c r="H234" s="10"/>
      <c r="I234" s="7"/>
      <c r="J234" s="6"/>
      <c r="K234" s="11"/>
    </row>
    <row r="235" spans="1:11" x14ac:dyDescent="0.25">
      <c r="B235" s="1"/>
      <c r="C235" s="8"/>
      <c r="D235" s="2"/>
      <c r="E235" s="9"/>
      <c r="F235" s="9"/>
      <c r="G235" s="10"/>
      <c r="H235" s="10"/>
      <c r="I235" s="7"/>
      <c r="J235" s="6"/>
      <c r="K235" s="11"/>
    </row>
    <row r="236" spans="1:11" x14ac:dyDescent="0.25">
      <c r="B236" s="1"/>
      <c r="C236" s="8"/>
      <c r="D236" s="2"/>
      <c r="E236" s="9"/>
      <c r="F236" s="9"/>
      <c r="G236" s="10"/>
      <c r="H236" s="10"/>
      <c r="I236" s="7"/>
      <c r="J236" s="6"/>
      <c r="K236" s="11"/>
    </row>
    <row r="237" spans="1:11" x14ac:dyDescent="0.25">
      <c r="B237" s="1"/>
      <c r="C237" s="8"/>
      <c r="D237" s="2"/>
      <c r="E237" s="9"/>
      <c r="F237" s="9"/>
      <c r="G237" s="10"/>
      <c r="H237" s="10"/>
      <c r="I237" s="7"/>
      <c r="J237" s="6"/>
      <c r="K237" s="11"/>
    </row>
    <row r="238" spans="1:11" x14ac:dyDescent="0.25">
      <c r="B238" s="1"/>
      <c r="C238" s="8"/>
      <c r="D238" s="2"/>
      <c r="E238" s="9"/>
      <c r="F238" s="9"/>
      <c r="G238" s="10"/>
      <c r="H238" s="10"/>
      <c r="I238" s="7"/>
      <c r="J238" s="6"/>
      <c r="K238" s="11"/>
    </row>
    <row r="239" spans="1:11" x14ac:dyDescent="0.25">
      <c r="B239" s="1"/>
      <c r="C239" s="8"/>
      <c r="D239" s="2"/>
      <c r="E239" s="9"/>
      <c r="F239" s="9"/>
      <c r="G239" s="10"/>
      <c r="H239" s="10"/>
      <c r="I239" s="7"/>
      <c r="J239" s="6"/>
      <c r="K239" s="11"/>
    </row>
    <row r="240" spans="1:11" x14ac:dyDescent="0.25">
      <c r="B240" s="1"/>
      <c r="C240" s="8"/>
      <c r="D240" s="2"/>
      <c r="E240" s="9"/>
      <c r="F240" s="9"/>
      <c r="G240" s="10"/>
      <c r="H240" s="10"/>
      <c r="I240" s="7"/>
      <c r="J240" s="6"/>
      <c r="K240" s="11"/>
    </row>
    <row r="241" spans="2:11" x14ac:dyDescent="0.25">
      <c r="B241" s="1"/>
      <c r="C241" s="8"/>
      <c r="D241" s="2"/>
      <c r="E241" s="9"/>
      <c r="F241" s="9"/>
      <c r="G241" s="10"/>
      <c r="H241" s="10"/>
      <c r="I241" s="7"/>
      <c r="J241" s="6"/>
      <c r="K241" s="11"/>
    </row>
    <row r="242" spans="2:11" x14ac:dyDescent="0.25">
      <c r="B242" s="1"/>
      <c r="C242" s="8"/>
      <c r="D242" s="2"/>
      <c r="E242" s="9"/>
      <c r="F242" s="9"/>
      <c r="G242" s="10"/>
      <c r="H242" s="10"/>
      <c r="I242" s="7"/>
      <c r="J242" s="6"/>
      <c r="K242" s="11"/>
    </row>
    <row r="243" spans="2:11" x14ac:dyDescent="0.25">
      <c r="B243" s="1"/>
      <c r="C243" s="8"/>
      <c r="D243" s="2"/>
      <c r="E243" s="9"/>
      <c r="F243" s="9"/>
      <c r="G243" s="10"/>
      <c r="H243" s="10"/>
      <c r="I243" s="7"/>
      <c r="J243" s="6"/>
      <c r="K243" s="11"/>
    </row>
    <row r="244" spans="2:11" x14ac:dyDescent="0.25">
      <c r="B244" s="1"/>
      <c r="C244" s="8"/>
      <c r="D244" s="2"/>
      <c r="E244" s="9"/>
      <c r="F244" s="9"/>
      <c r="G244" s="10"/>
      <c r="H244" s="10"/>
      <c r="I244" s="7"/>
      <c r="J244" s="6"/>
      <c r="K244" s="11"/>
    </row>
    <row r="245" spans="2:11" x14ac:dyDescent="0.25">
      <c r="B245" s="1"/>
      <c r="C245" s="8"/>
      <c r="D245" s="2"/>
      <c r="E245" s="9"/>
      <c r="F245" s="9"/>
      <c r="G245" s="10"/>
      <c r="H245" s="10"/>
      <c r="I245" s="7"/>
      <c r="J245" s="6"/>
      <c r="K245" s="11"/>
    </row>
    <row r="246" spans="2:11" x14ac:dyDescent="0.25">
      <c r="B246" s="1"/>
      <c r="C246" s="8"/>
      <c r="D246" s="2"/>
      <c r="E246" s="9"/>
      <c r="F246" s="9"/>
      <c r="G246" s="10"/>
      <c r="H246" s="10"/>
      <c r="I246" s="7"/>
      <c r="J246" s="6"/>
      <c r="K246" s="11"/>
    </row>
    <row r="247" spans="2:11" x14ac:dyDescent="0.25">
      <c r="B247" s="1"/>
      <c r="C247" s="8"/>
      <c r="D247" s="2"/>
      <c r="E247" s="9"/>
      <c r="F247" s="9"/>
      <c r="G247" s="10"/>
      <c r="H247" s="10"/>
      <c r="I247" s="7"/>
      <c r="J247" s="6"/>
      <c r="K247" s="11"/>
    </row>
    <row r="248" spans="2:11" x14ac:dyDescent="0.25">
      <c r="B248" s="1"/>
      <c r="C248" s="8"/>
      <c r="D248" s="2"/>
      <c r="E248" s="9"/>
      <c r="F248" s="9"/>
      <c r="G248" s="10"/>
      <c r="H248" s="10"/>
      <c r="I248" s="7"/>
      <c r="J248" s="6"/>
      <c r="K248" s="11"/>
    </row>
    <row r="249" spans="2:11" x14ac:dyDescent="0.25">
      <c r="B249" s="1"/>
      <c r="C249" s="8"/>
      <c r="D249" s="2"/>
      <c r="E249" s="9"/>
      <c r="F249" s="9"/>
      <c r="G249" s="10"/>
      <c r="H249" s="10"/>
      <c r="I249" s="7"/>
      <c r="J249" s="6"/>
      <c r="K249" s="11"/>
    </row>
    <row r="250" spans="2:11" x14ac:dyDescent="0.25">
      <c r="B250" s="1"/>
      <c r="C250" s="8"/>
      <c r="D250" s="2"/>
      <c r="E250" s="9"/>
      <c r="F250" s="9"/>
      <c r="G250" s="10"/>
      <c r="H250" s="10"/>
      <c r="I250" s="7"/>
      <c r="J250" s="6"/>
      <c r="K250" s="11"/>
    </row>
    <row r="251" spans="2:11" x14ac:dyDescent="0.25">
      <c r="B251" s="1"/>
      <c r="C251" s="8"/>
      <c r="D251" s="2"/>
      <c r="E251" s="9"/>
      <c r="F251" s="9"/>
      <c r="G251" s="10"/>
      <c r="H251" s="10"/>
      <c r="I251" s="7"/>
      <c r="J251" s="6"/>
      <c r="K251" s="11"/>
    </row>
    <row r="252" spans="2:11" x14ac:dyDescent="0.25">
      <c r="B252" s="1"/>
      <c r="C252" s="8"/>
      <c r="D252" s="2"/>
      <c r="E252" s="9"/>
      <c r="F252" s="9"/>
      <c r="G252" s="10"/>
      <c r="H252" s="10"/>
      <c r="I252" s="7"/>
      <c r="J252" s="6"/>
      <c r="K252" s="11"/>
    </row>
    <row r="253" spans="2:11" x14ac:dyDescent="0.25">
      <c r="B253" s="1"/>
      <c r="C253" s="8"/>
      <c r="D253" s="2"/>
      <c r="E253" s="9"/>
      <c r="F253" s="9"/>
      <c r="G253" s="10"/>
      <c r="H253" s="10"/>
      <c r="I253" s="7"/>
      <c r="J253" s="6"/>
      <c r="K253" s="11"/>
    </row>
    <row r="254" spans="2:11" x14ac:dyDescent="0.25">
      <c r="B254" s="1"/>
      <c r="C254" s="8"/>
      <c r="D254" s="2"/>
      <c r="E254" s="9"/>
      <c r="F254" s="9"/>
      <c r="G254" s="10"/>
      <c r="H254" s="10"/>
      <c r="I254" s="7"/>
      <c r="J254" s="6"/>
      <c r="K254" s="11"/>
    </row>
    <row r="255" spans="2:11" x14ac:dyDescent="0.25">
      <c r="B255" s="1"/>
      <c r="C255" s="8"/>
      <c r="D255" s="2"/>
      <c r="E255" s="9"/>
      <c r="F255" s="9"/>
      <c r="G255" s="10"/>
      <c r="H255" s="10"/>
      <c r="I255" s="7"/>
      <c r="J255" s="6"/>
      <c r="K255" s="11"/>
    </row>
    <row r="256" spans="2:11" x14ac:dyDescent="0.25">
      <c r="B256" s="1"/>
      <c r="C256" s="8"/>
      <c r="D256" s="2"/>
      <c r="E256" s="9"/>
      <c r="F256" s="9"/>
      <c r="G256" s="10"/>
      <c r="H256" s="10"/>
      <c r="I256" s="7"/>
      <c r="J256" s="6"/>
      <c r="K256" s="11"/>
    </row>
    <row r="257" spans="2:11" x14ac:dyDescent="0.25">
      <c r="B257" s="1"/>
      <c r="C257" s="8"/>
      <c r="D257" s="2"/>
      <c r="E257" s="9"/>
      <c r="F257" s="9"/>
      <c r="G257" s="10"/>
      <c r="H257" s="10"/>
      <c r="I257" s="7"/>
      <c r="J257" s="6"/>
      <c r="K257" s="11"/>
    </row>
    <row r="258" spans="2:11" x14ac:dyDescent="0.25">
      <c r="B258" s="1"/>
      <c r="C258" s="8"/>
      <c r="D258" s="2"/>
      <c r="E258" s="9"/>
      <c r="F258" s="9"/>
      <c r="G258" s="10"/>
      <c r="H258" s="10"/>
      <c r="I258" s="7"/>
      <c r="J258" s="6"/>
      <c r="K258" s="11"/>
    </row>
    <row r="259" spans="2:11" x14ac:dyDescent="0.25">
      <c r="B259" s="1"/>
      <c r="C259" s="8"/>
      <c r="D259" s="2"/>
      <c r="E259" s="9"/>
      <c r="F259" s="9"/>
      <c r="G259" s="10"/>
      <c r="H259" s="10"/>
      <c r="I259" s="7"/>
      <c r="J259" s="6"/>
      <c r="K259" s="11"/>
    </row>
    <row r="260" spans="2:11" x14ac:dyDescent="0.25">
      <c r="B260" s="1"/>
      <c r="C260" s="8"/>
      <c r="D260" s="2"/>
      <c r="E260" s="9"/>
      <c r="F260" s="9"/>
      <c r="G260" s="10"/>
      <c r="H260" s="10"/>
      <c r="I260" s="7"/>
      <c r="J260" s="6"/>
      <c r="K260" s="11"/>
    </row>
    <row r="261" spans="2:11" x14ac:dyDescent="0.25">
      <c r="B261" s="1"/>
      <c r="C261" s="8"/>
      <c r="D261" s="2"/>
      <c r="E261" s="9"/>
      <c r="F261" s="9"/>
      <c r="G261" s="10"/>
      <c r="H261" s="10"/>
      <c r="I261" s="7"/>
      <c r="J261" s="6"/>
      <c r="K261" s="11"/>
    </row>
    <row r="262" spans="2:11" x14ac:dyDescent="0.25">
      <c r="B262" s="1"/>
      <c r="C262" s="8"/>
      <c r="D262" s="2"/>
      <c r="E262" s="9"/>
      <c r="F262" s="9"/>
      <c r="G262" s="10"/>
      <c r="H262" s="10"/>
      <c r="I262" s="7"/>
      <c r="J262" s="6"/>
      <c r="K262" s="11"/>
    </row>
    <row r="263" spans="2:11" x14ac:dyDescent="0.25">
      <c r="B263" s="1"/>
      <c r="C263" s="8"/>
      <c r="D263" s="2"/>
      <c r="E263" s="9"/>
      <c r="F263" s="9"/>
      <c r="G263" s="10"/>
      <c r="H263" s="10"/>
      <c r="I263" s="7"/>
      <c r="J263" s="6"/>
      <c r="K263" s="11"/>
    </row>
    <row r="264" spans="2:11" x14ac:dyDescent="0.25">
      <c r="B264" s="1"/>
      <c r="C264" s="8"/>
      <c r="D264" s="2"/>
      <c r="E264" s="9"/>
      <c r="F264" s="9"/>
      <c r="G264" s="10"/>
      <c r="H264" s="10"/>
      <c r="I264" s="7"/>
      <c r="J264" s="6"/>
      <c r="K264" s="11"/>
    </row>
    <row r="265" spans="2:11" x14ac:dyDescent="0.25">
      <c r="B265" s="1"/>
      <c r="C265" s="8"/>
      <c r="D265" s="2"/>
      <c r="E265" s="9"/>
      <c r="F265" s="9"/>
      <c r="G265" s="10"/>
      <c r="H265" s="10"/>
      <c r="I265" s="7"/>
      <c r="J265" s="6"/>
      <c r="K265" s="11"/>
    </row>
    <row r="266" spans="2:11" x14ac:dyDescent="0.25">
      <c r="B266" s="1"/>
      <c r="C266" s="8"/>
      <c r="D266" s="2"/>
      <c r="E266" s="9"/>
      <c r="F266" s="9"/>
      <c r="G266" s="10"/>
      <c r="H266" s="10"/>
      <c r="I266" s="7"/>
      <c r="J266" s="6"/>
      <c r="K266" s="11"/>
    </row>
    <row r="267" spans="2:11" x14ac:dyDescent="0.25">
      <c r="B267" s="1"/>
      <c r="C267" s="8"/>
      <c r="D267" s="2"/>
      <c r="E267" s="9"/>
      <c r="F267" s="9"/>
      <c r="G267" s="10"/>
      <c r="H267" s="10"/>
      <c r="I267" s="7"/>
      <c r="J267" s="6"/>
      <c r="K267" s="11"/>
    </row>
    <row r="268" spans="2:11" x14ac:dyDescent="0.25">
      <c r="B268" s="1"/>
      <c r="C268" s="8"/>
      <c r="D268" s="2"/>
      <c r="E268" s="9"/>
      <c r="F268" s="9"/>
      <c r="G268" s="10"/>
      <c r="H268" s="10"/>
      <c r="I268" s="7"/>
      <c r="J268" s="6"/>
      <c r="K268" s="11"/>
    </row>
    <row r="269" spans="2:11" x14ac:dyDescent="0.25">
      <c r="B269" s="1"/>
      <c r="C269" s="8"/>
      <c r="D269" s="2"/>
      <c r="E269" s="9"/>
      <c r="F269" s="9"/>
      <c r="G269" s="10"/>
      <c r="H269" s="10"/>
      <c r="I269" s="7"/>
      <c r="J269" s="6"/>
      <c r="K269" s="11"/>
    </row>
    <row r="270" spans="2:11" x14ac:dyDescent="0.25">
      <c r="B270" s="1"/>
      <c r="C270" s="8"/>
      <c r="D270" s="2"/>
      <c r="E270" s="9"/>
      <c r="F270" s="9"/>
      <c r="G270" s="10"/>
      <c r="H270" s="10"/>
      <c r="I270" s="7"/>
      <c r="J270" s="6"/>
      <c r="K270" s="11"/>
    </row>
    <row r="271" spans="2:11" x14ac:dyDescent="0.25">
      <c r="B271" s="1"/>
      <c r="C271" s="8"/>
      <c r="D271" s="2"/>
      <c r="E271" s="9"/>
      <c r="F271" s="9"/>
      <c r="G271" s="10"/>
      <c r="H271" s="10"/>
      <c r="I271" s="7"/>
      <c r="J271" s="6"/>
      <c r="K271" s="11"/>
    </row>
    <row r="272" spans="2:11" x14ac:dyDescent="0.25">
      <c r="B272" s="1"/>
      <c r="C272" s="8"/>
      <c r="D272" s="2"/>
      <c r="E272" s="9"/>
      <c r="F272" s="9"/>
      <c r="G272" s="10"/>
      <c r="H272" s="10"/>
      <c r="I272" s="7"/>
      <c r="J272" s="6"/>
      <c r="K272" s="11"/>
    </row>
    <row r="273" spans="2:11" x14ac:dyDescent="0.25">
      <c r="B273" s="1"/>
      <c r="C273" s="8"/>
      <c r="D273" s="2"/>
      <c r="E273" s="9"/>
      <c r="F273" s="9"/>
      <c r="G273" s="10"/>
      <c r="H273" s="10"/>
      <c r="I273" s="7"/>
      <c r="J273" s="6"/>
      <c r="K273" s="11"/>
    </row>
    <row r="274" spans="2:11" x14ac:dyDescent="0.25">
      <c r="B274" s="1"/>
      <c r="C274" s="8"/>
      <c r="D274" s="2"/>
      <c r="E274" s="9"/>
      <c r="F274" s="9"/>
      <c r="G274" s="10"/>
      <c r="H274" s="10"/>
      <c r="I274" s="7"/>
      <c r="J274" s="6"/>
      <c r="K274" s="11"/>
    </row>
    <row r="275" spans="2:11" x14ac:dyDescent="0.25">
      <c r="B275" s="1"/>
      <c r="C275" s="1"/>
      <c r="D275" s="2"/>
      <c r="E275" s="9"/>
      <c r="F275" s="9"/>
      <c r="G275" s="10"/>
      <c r="H275" s="10"/>
      <c r="I275" s="7"/>
      <c r="J275" s="6"/>
      <c r="K275" s="11"/>
    </row>
    <row r="276" spans="2:11" x14ac:dyDescent="0.25">
      <c r="B276" s="1"/>
      <c r="C276" s="8"/>
      <c r="D276" s="2"/>
      <c r="E276" s="9"/>
      <c r="F276" s="9"/>
      <c r="G276" s="10"/>
      <c r="H276" s="10"/>
      <c r="I276" s="7"/>
      <c r="J276" s="6"/>
      <c r="K276" s="11"/>
    </row>
    <row r="277" spans="2:11" x14ac:dyDescent="0.25">
      <c r="B277" s="1"/>
      <c r="C277" s="8"/>
      <c r="D277" s="2"/>
      <c r="E277" s="9"/>
      <c r="F277" s="9"/>
      <c r="G277" s="10"/>
      <c r="H277" s="10"/>
      <c r="I277" s="7"/>
      <c r="J277" s="6"/>
      <c r="K277" s="11"/>
    </row>
    <row r="278" spans="2:11" x14ac:dyDescent="0.25">
      <c r="B278" s="1"/>
      <c r="C278" s="8"/>
      <c r="D278" s="2"/>
      <c r="E278" s="9"/>
      <c r="F278" s="9"/>
      <c r="G278" s="10"/>
      <c r="H278" s="10"/>
      <c r="I278" s="7"/>
      <c r="J278" s="6"/>
      <c r="K278" s="11"/>
    </row>
    <row r="279" spans="2:11" x14ac:dyDescent="0.25">
      <c r="B279" s="1"/>
      <c r="C279" s="8"/>
      <c r="D279" s="2"/>
      <c r="E279" s="9"/>
      <c r="F279" s="9"/>
      <c r="G279" s="10"/>
      <c r="H279" s="10"/>
      <c r="I279" s="7"/>
      <c r="J279" s="6"/>
      <c r="K279" s="11"/>
    </row>
    <row r="280" spans="2:11" x14ac:dyDescent="0.25">
      <c r="B280" s="1"/>
      <c r="C280" s="8"/>
      <c r="D280" s="2"/>
      <c r="E280" s="9"/>
      <c r="F280" s="9"/>
      <c r="G280" s="10"/>
      <c r="H280" s="10"/>
      <c r="I280" s="7"/>
      <c r="J280" s="6"/>
      <c r="K280" s="11"/>
    </row>
    <row r="281" spans="2:11" x14ac:dyDescent="0.25">
      <c r="B281" s="1"/>
      <c r="C281" s="8"/>
      <c r="D281" s="2"/>
      <c r="E281" s="9"/>
      <c r="F281" s="9"/>
      <c r="G281" s="10"/>
      <c r="H281" s="10"/>
      <c r="I281" s="7"/>
      <c r="J281" s="6"/>
      <c r="K281" s="11"/>
    </row>
    <row r="282" spans="2:11" x14ac:dyDescent="0.25">
      <c r="B282" s="1"/>
      <c r="C282" s="8"/>
      <c r="D282" s="2"/>
      <c r="E282" s="9"/>
      <c r="F282" s="9"/>
      <c r="G282" s="10"/>
      <c r="H282" s="10"/>
      <c r="I282" s="7"/>
      <c r="J282" s="6"/>
      <c r="K282" s="11"/>
    </row>
    <row r="283" spans="2:11" x14ac:dyDescent="0.25">
      <c r="B283" s="1"/>
      <c r="C283" s="8"/>
      <c r="D283" s="2"/>
      <c r="E283" s="9"/>
      <c r="F283" s="9"/>
      <c r="G283" s="10"/>
      <c r="H283" s="10"/>
      <c r="I283" s="7"/>
      <c r="J283" s="6"/>
      <c r="K283" s="11"/>
    </row>
    <row r="284" spans="2:11" x14ac:dyDescent="0.25">
      <c r="B284" s="1"/>
      <c r="C284" s="8"/>
      <c r="D284" s="2"/>
      <c r="E284" s="9"/>
      <c r="F284" s="9"/>
      <c r="G284" s="10"/>
      <c r="H284" s="10"/>
      <c r="I284" s="7"/>
      <c r="J284" s="6"/>
      <c r="K284" s="11"/>
    </row>
    <row r="285" spans="2:11" x14ac:dyDescent="0.25">
      <c r="B285" s="1"/>
      <c r="C285" s="8"/>
      <c r="D285" s="2"/>
      <c r="E285" s="9"/>
      <c r="F285" s="9"/>
      <c r="G285" s="10"/>
      <c r="H285" s="10"/>
      <c r="I285" s="7"/>
      <c r="J285" s="6"/>
      <c r="K285" s="11"/>
    </row>
    <row r="286" spans="2:11" x14ac:dyDescent="0.25">
      <c r="B286" s="1"/>
      <c r="C286" s="8"/>
      <c r="D286" s="2"/>
      <c r="E286" s="9"/>
      <c r="F286" s="9"/>
      <c r="G286" s="10"/>
      <c r="H286" s="10"/>
      <c r="I286" s="7"/>
      <c r="J286" s="6"/>
      <c r="K286" s="11"/>
    </row>
    <row r="287" spans="2:11" x14ac:dyDescent="0.25">
      <c r="B287" s="1"/>
      <c r="C287" s="8"/>
      <c r="D287" s="2"/>
      <c r="E287" s="9"/>
      <c r="F287" s="9"/>
      <c r="G287" s="10"/>
      <c r="H287" s="10"/>
      <c r="I287" s="7"/>
      <c r="J287" s="6"/>
      <c r="K287" s="11"/>
    </row>
    <row r="288" spans="2:11" x14ac:dyDescent="0.25">
      <c r="B288" s="1"/>
      <c r="C288" s="8"/>
      <c r="D288" s="2"/>
      <c r="E288" s="9"/>
      <c r="F288" s="9"/>
      <c r="G288" s="10"/>
      <c r="H288" s="10"/>
      <c r="I288" s="7"/>
      <c r="J288" s="6"/>
      <c r="K288" s="11"/>
    </row>
    <row r="289" spans="2:11" x14ac:dyDescent="0.25">
      <c r="B289" s="1"/>
      <c r="C289" s="8"/>
      <c r="D289" s="2"/>
      <c r="E289" s="9"/>
      <c r="F289" s="9"/>
      <c r="G289" s="10"/>
      <c r="H289" s="10"/>
      <c r="I289" s="7"/>
      <c r="J289" s="6"/>
      <c r="K289" s="11"/>
    </row>
    <row r="290" spans="2:11" x14ac:dyDescent="0.25">
      <c r="B290" s="1"/>
      <c r="C290" s="8"/>
      <c r="D290" s="2"/>
      <c r="E290" s="9"/>
      <c r="F290" s="9"/>
      <c r="G290" s="10"/>
      <c r="H290" s="10"/>
      <c r="I290" s="7"/>
      <c r="J290" s="6"/>
      <c r="K290" s="11"/>
    </row>
    <row r="291" spans="2:11" x14ac:dyDescent="0.25">
      <c r="B291" s="1"/>
      <c r="C291" s="8"/>
      <c r="D291" s="2"/>
      <c r="E291" s="9"/>
      <c r="F291" s="9"/>
      <c r="G291" s="10"/>
      <c r="H291" s="10"/>
      <c r="I291" s="7"/>
      <c r="J291" s="6"/>
      <c r="K291" s="11"/>
    </row>
    <row r="292" spans="2:11" x14ac:dyDescent="0.25">
      <c r="B292" s="1"/>
      <c r="C292" s="8"/>
      <c r="D292" s="2"/>
      <c r="E292" s="9"/>
      <c r="F292" s="9"/>
      <c r="G292" s="10"/>
      <c r="H292" s="10"/>
      <c r="I292" s="7"/>
      <c r="J292" s="6"/>
      <c r="K292" s="11"/>
    </row>
    <row r="293" spans="2:11" x14ac:dyDescent="0.25">
      <c r="B293" s="1"/>
      <c r="C293" s="8"/>
      <c r="D293" s="2"/>
      <c r="E293" s="9"/>
      <c r="F293" s="9"/>
      <c r="G293" s="10"/>
      <c r="H293" s="10"/>
      <c r="I293" s="7"/>
      <c r="J293" s="6"/>
      <c r="K293" s="11"/>
    </row>
    <row r="294" spans="2:11" x14ac:dyDescent="0.25">
      <c r="B294" s="1"/>
      <c r="C294" s="8"/>
      <c r="D294" s="2"/>
      <c r="E294" s="9"/>
      <c r="F294" s="9"/>
      <c r="G294" s="10"/>
      <c r="H294" s="10"/>
      <c r="I294" s="7"/>
      <c r="J294" s="6"/>
      <c r="K294" s="11"/>
    </row>
    <row r="295" spans="2:11" x14ac:dyDescent="0.25">
      <c r="B295" s="1"/>
      <c r="C295" s="8"/>
      <c r="D295" s="2"/>
      <c r="E295" s="9"/>
      <c r="F295" s="9"/>
      <c r="G295" s="10"/>
      <c r="H295" s="10"/>
      <c r="I295" s="7"/>
      <c r="J295" s="6"/>
      <c r="K295" s="11"/>
    </row>
    <row r="296" spans="2:11" x14ac:dyDescent="0.25">
      <c r="B296" s="1"/>
      <c r="C296" s="8"/>
      <c r="D296" s="2"/>
      <c r="E296" s="9"/>
      <c r="F296" s="9"/>
      <c r="G296" s="10"/>
      <c r="H296" s="10"/>
      <c r="I296" s="7"/>
      <c r="J296" s="6"/>
      <c r="K296" s="11"/>
    </row>
    <row r="297" spans="2:11" x14ac:dyDescent="0.25">
      <c r="B297" s="1"/>
      <c r="C297" s="8"/>
      <c r="D297" s="2"/>
      <c r="E297" s="9"/>
      <c r="F297" s="9"/>
      <c r="G297" s="10"/>
      <c r="H297" s="10"/>
      <c r="I297" s="7"/>
      <c r="J297" s="6"/>
      <c r="K297" s="11"/>
    </row>
    <row r="298" spans="2:11" x14ac:dyDescent="0.25">
      <c r="B298" s="1"/>
      <c r="C298" s="8"/>
      <c r="D298" s="2"/>
      <c r="E298" s="9"/>
      <c r="F298" s="9"/>
      <c r="G298" s="10"/>
      <c r="H298" s="10"/>
      <c r="I298" s="7"/>
      <c r="J298" s="6"/>
      <c r="K298" s="11"/>
    </row>
    <row r="299" spans="2:11" x14ac:dyDescent="0.25">
      <c r="B299" s="1"/>
      <c r="C299" s="8"/>
      <c r="D299" s="2"/>
      <c r="E299" s="9"/>
      <c r="F299" s="9"/>
      <c r="G299" s="10"/>
      <c r="H299" s="10"/>
      <c r="I299" s="7"/>
      <c r="J299" s="6"/>
      <c r="K299" s="11"/>
    </row>
    <row r="300" spans="2:11" x14ac:dyDescent="0.25">
      <c r="B300" s="1"/>
      <c r="C300" s="8"/>
      <c r="D300" s="2"/>
      <c r="E300" s="9"/>
      <c r="F300" s="9"/>
      <c r="G300" s="10"/>
      <c r="H300" s="10"/>
      <c r="I300" s="7"/>
      <c r="J300" s="6"/>
      <c r="K300" s="11"/>
    </row>
    <row r="301" spans="2:11" x14ac:dyDescent="0.25">
      <c r="B301" s="1"/>
      <c r="C301" s="8"/>
      <c r="D301" s="2"/>
      <c r="E301" s="9"/>
      <c r="F301" s="9"/>
      <c r="G301" s="10"/>
      <c r="H301" s="10"/>
      <c r="I301" s="7"/>
      <c r="J301" s="6"/>
      <c r="K301" s="11"/>
    </row>
    <row r="302" spans="2:11" x14ac:dyDescent="0.25">
      <c r="B302" s="1"/>
      <c r="C302" s="8"/>
      <c r="D302" s="2"/>
      <c r="E302" s="9"/>
      <c r="F302" s="9"/>
      <c r="G302" s="10"/>
      <c r="H302" s="10"/>
      <c r="I302" s="7"/>
      <c r="J302" s="6"/>
      <c r="K302" s="11"/>
    </row>
    <row r="303" spans="2:11" x14ac:dyDescent="0.25">
      <c r="B303" s="1"/>
      <c r="C303" s="8"/>
      <c r="D303" s="2"/>
      <c r="E303" s="9"/>
      <c r="F303" s="9"/>
      <c r="G303" s="10"/>
      <c r="H303" s="10"/>
      <c r="I303" s="7"/>
      <c r="J303" s="6"/>
      <c r="K303" s="11"/>
    </row>
    <row r="304" spans="2:11" x14ac:dyDescent="0.25">
      <c r="B304" s="1"/>
      <c r="C304" s="8"/>
      <c r="D304" s="2"/>
      <c r="E304" s="9"/>
      <c r="F304" s="9"/>
      <c r="G304" s="10"/>
      <c r="H304" s="10"/>
      <c r="I304" s="7"/>
      <c r="J304" s="6"/>
      <c r="K304" s="11"/>
    </row>
    <row r="305" spans="2:11" x14ac:dyDescent="0.25">
      <c r="B305" s="1"/>
      <c r="C305" s="8"/>
      <c r="D305" s="2"/>
      <c r="E305" s="9"/>
      <c r="F305" s="9"/>
      <c r="G305" s="10"/>
      <c r="H305" s="10"/>
      <c r="I305" s="7"/>
      <c r="J305" s="6"/>
      <c r="K305" s="11"/>
    </row>
    <row r="306" spans="2:11" x14ac:dyDescent="0.25">
      <c r="B306" s="1"/>
      <c r="C306" s="8"/>
      <c r="D306" s="2"/>
      <c r="E306" s="9"/>
      <c r="F306" s="9"/>
      <c r="G306" s="10"/>
      <c r="H306" s="10"/>
      <c r="I306" s="7"/>
      <c r="J306" s="6"/>
      <c r="K306" s="11"/>
    </row>
    <row r="307" spans="2:11" x14ac:dyDescent="0.25">
      <c r="B307" s="1"/>
      <c r="C307" s="8"/>
      <c r="D307" s="2"/>
      <c r="E307" s="9"/>
      <c r="F307" s="9"/>
      <c r="G307" s="10"/>
      <c r="H307" s="10"/>
      <c r="I307" s="7"/>
      <c r="J307" s="6"/>
      <c r="K307" s="11"/>
    </row>
    <row r="308" spans="2:11" x14ac:dyDescent="0.25">
      <c r="B308" s="1"/>
      <c r="C308" s="8"/>
      <c r="D308" s="2"/>
      <c r="E308" s="9"/>
      <c r="F308" s="9"/>
      <c r="G308" s="10"/>
      <c r="H308" s="10"/>
      <c r="I308" s="7"/>
      <c r="J308" s="6"/>
      <c r="K308" s="11"/>
    </row>
    <row r="309" spans="2:11" x14ac:dyDescent="0.25">
      <c r="B309" s="1"/>
      <c r="C309" s="8"/>
      <c r="D309" s="2"/>
      <c r="E309" s="9"/>
      <c r="F309" s="9"/>
      <c r="G309" s="10"/>
      <c r="H309" s="10"/>
      <c r="I309" s="7"/>
      <c r="J309" s="6"/>
      <c r="K309" s="11"/>
    </row>
    <row r="310" spans="2:11" x14ac:dyDescent="0.25">
      <c r="B310" s="1"/>
      <c r="C310" s="8"/>
      <c r="D310" s="2"/>
      <c r="E310" s="9"/>
      <c r="F310" s="9"/>
      <c r="G310" s="10"/>
      <c r="H310" s="10"/>
      <c r="I310" s="7"/>
      <c r="J310" s="6"/>
      <c r="K310" s="11"/>
    </row>
    <row r="311" spans="2:11" x14ac:dyDescent="0.25">
      <c r="B311" s="1"/>
      <c r="C311" s="8"/>
      <c r="D311" s="2"/>
      <c r="E311" s="9"/>
      <c r="F311" s="9"/>
      <c r="G311" s="10"/>
      <c r="H311" s="10"/>
      <c r="I311" s="7"/>
      <c r="J311" s="6"/>
      <c r="K311" s="11"/>
    </row>
    <row r="312" spans="2:11" x14ac:dyDescent="0.25">
      <c r="B312" s="1"/>
      <c r="C312" s="8"/>
      <c r="D312" s="2"/>
      <c r="E312" s="9"/>
      <c r="F312" s="9"/>
      <c r="G312" s="10"/>
      <c r="H312" s="10"/>
      <c r="I312" s="7"/>
      <c r="J312" s="6"/>
      <c r="K312" s="11"/>
    </row>
    <row r="313" spans="2:11" x14ac:dyDescent="0.25">
      <c r="B313" s="1"/>
      <c r="C313" s="8"/>
      <c r="D313" s="2"/>
      <c r="E313" s="9"/>
      <c r="F313" s="9"/>
      <c r="G313" s="10"/>
      <c r="H313" s="10"/>
      <c r="I313" s="7"/>
      <c r="J313" s="6"/>
      <c r="K313" s="11"/>
    </row>
    <row r="314" spans="2:11" x14ac:dyDescent="0.25">
      <c r="B314" s="1"/>
      <c r="C314" s="8"/>
      <c r="D314" s="2"/>
      <c r="E314" s="9"/>
      <c r="F314" s="9"/>
      <c r="G314" s="10"/>
      <c r="H314" s="10"/>
      <c r="I314" s="7"/>
      <c r="J314" s="6"/>
      <c r="K314" s="11"/>
    </row>
    <row r="315" spans="2:11" x14ac:dyDescent="0.25">
      <c r="B315" s="1"/>
      <c r="C315" s="8"/>
      <c r="D315" s="2"/>
      <c r="E315" s="9"/>
      <c r="F315" s="9"/>
      <c r="G315" s="10"/>
      <c r="H315" s="10"/>
      <c r="I315" s="7"/>
      <c r="J315" s="6"/>
      <c r="K315" s="11"/>
    </row>
    <row r="316" spans="2:11" x14ac:dyDescent="0.25">
      <c r="B316" s="1"/>
      <c r="C316" s="8"/>
      <c r="D316" s="2"/>
      <c r="E316" s="9"/>
      <c r="F316" s="9"/>
      <c r="G316" s="10"/>
      <c r="H316" s="10"/>
      <c r="I316" s="7"/>
      <c r="J316" s="6"/>
      <c r="K316" s="11"/>
    </row>
    <row r="317" spans="2:11" x14ac:dyDescent="0.25">
      <c r="B317" s="1"/>
      <c r="C317" s="8"/>
      <c r="D317" s="2"/>
      <c r="E317" s="9"/>
      <c r="F317" s="9"/>
      <c r="G317" s="10"/>
      <c r="H317" s="10"/>
      <c r="I317" s="7"/>
      <c r="J317" s="6"/>
      <c r="K317" s="11"/>
    </row>
    <row r="318" spans="2:11" x14ac:dyDescent="0.25">
      <c r="B318" s="1"/>
      <c r="C318" s="8"/>
      <c r="D318" s="2"/>
      <c r="E318" s="9"/>
      <c r="F318" s="9"/>
      <c r="G318" s="10"/>
      <c r="H318" s="10"/>
      <c r="I318" s="7"/>
      <c r="J318" s="6"/>
      <c r="K318" s="11"/>
    </row>
    <row r="319" spans="2:11" x14ac:dyDescent="0.25">
      <c r="B319" s="1"/>
      <c r="C319" s="8"/>
      <c r="D319" s="2"/>
      <c r="E319" s="9"/>
      <c r="F319" s="9"/>
      <c r="G319" s="10"/>
      <c r="H319" s="10"/>
      <c r="I319" s="7"/>
      <c r="J319" s="6"/>
      <c r="K319" s="11"/>
    </row>
    <row r="320" spans="2:11" x14ac:dyDescent="0.25">
      <c r="B320" s="1"/>
      <c r="C320" s="8"/>
      <c r="D320" s="2"/>
      <c r="E320" s="9"/>
      <c r="F320" s="9"/>
      <c r="G320" s="10"/>
      <c r="H320" s="10"/>
      <c r="I320" s="7"/>
      <c r="J320" s="6"/>
      <c r="K320" s="11"/>
    </row>
    <row r="321" spans="2:11" x14ac:dyDescent="0.25">
      <c r="B321" s="1"/>
      <c r="C321" s="8"/>
      <c r="D321" s="2"/>
      <c r="E321" s="9"/>
      <c r="F321" s="9"/>
      <c r="G321" s="10"/>
      <c r="H321" s="10"/>
      <c r="I321" s="7"/>
      <c r="J321" s="6"/>
      <c r="K321" s="11"/>
    </row>
    <row r="322" spans="2:11" x14ac:dyDescent="0.25">
      <c r="B322" s="1"/>
      <c r="C322" s="8"/>
      <c r="D322" s="2"/>
      <c r="E322" s="9"/>
      <c r="F322" s="9"/>
      <c r="G322" s="10"/>
      <c r="H322" s="10"/>
      <c r="I322" s="7"/>
      <c r="J322" s="6"/>
      <c r="K322" s="11"/>
    </row>
    <row r="323" spans="2:11" x14ac:dyDescent="0.25">
      <c r="B323" s="1"/>
      <c r="C323" s="8"/>
      <c r="D323" s="2"/>
      <c r="E323" s="9"/>
      <c r="F323" s="9"/>
      <c r="G323" s="10"/>
      <c r="H323" s="10"/>
      <c r="I323" s="7"/>
      <c r="J323" s="6"/>
      <c r="K323" s="11"/>
    </row>
    <row r="324" spans="2:11" x14ac:dyDescent="0.25">
      <c r="B324" s="1"/>
      <c r="C324" s="8"/>
      <c r="D324" s="2"/>
      <c r="E324" s="9"/>
      <c r="F324" s="9"/>
      <c r="G324" s="10"/>
      <c r="H324" s="10"/>
      <c r="I324" s="7"/>
      <c r="J324" s="6"/>
      <c r="K324" s="11"/>
    </row>
    <row r="325" spans="2:11" x14ac:dyDescent="0.25">
      <c r="B325" s="1"/>
      <c r="C325" s="1"/>
      <c r="D325" s="2"/>
      <c r="E325" s="9"/>
      <c r="F325" s="9"/>
      <c r="G325" s="10"/>
      <c r="H325" s="10"/>
      <c r="I325" s="7"/>
      <c r="J325" s="6"/>
      <c r="K325" s="11"/>
    </row>
    <row r="326" spans="2:11" x14ac:dyDescent="0.25">
      <c r="B326" s="1"/>
      <c r="C326" s="8"/>
      <c r="D326" s="2"/>
      <c r="E326" s="9"/>
      <c r="F326" s="9"/>
      <c r="G326" s="10"/>
      <c r="H326" s="10"/>
      <c r="I326" s="7"/>
      <c r="J326" s="6"/>
      <c r="K326" s="11"/>
    </row>
    <row r="327" spans="2:11" x14ac:dyDescent="0.25">
      <c r="B327" s="1"/>
      <c r="C327" s="8"/>
      <c r="D327" s="2"/>
      <c r="E327" s="9"/>
      <c r="F327" s="9"/>
      <c r="G327" s="10"/>
      <c r="H327" s="10"/>
      <c r="I327" s="7"/>
      <c r="J327" s="6"/>
      <c r="K327" s="11"/>
    </row>
    <row r="328" spans="2:11" x14ac:dyDescent="0.25">
      <c r="B328" s="1"/>
      <c r="C328" s="8"/>
      <c r="D328" s="2"/>
      <c r="E328" s="9"/>
      <c r="F328" s="9"/>
      <c r="G328" s="10"/>
      <c r="H328" s="10"/>
      <c r="I328" s="7"/>
      <c r="J328" s="6"/>
      <c r="K328" s="11"/>
    </row>
    <row r="329" spans="2:11" x14ac:dyDescent="0.25">
      <c r="B329" s="1"/>
      <c r="C329" s="8"/>
      <c r="D329" s="2"/>
      <c r="E329" s="9"/>
      <c r="F329" s="9"/>
      <c r="G329" s="10"/>
      <c r="H329" s="10"/>
      <c r="I329" s="7"/>
      <c r="J329" s="6"/>
      <c r="K329" s="11"/>
    </row>
    <row r="330" spans="2:11" x14ac:dyDescent="0.25">
      <c r="B330" s="1"/>
      <c r="C330" s="8"/>
      <c r="D330" s="2"/>
      <c r="E330" s="9"/>
      <c r="F330" s="9"/>
      <c r="G330" s="10"/>
      <c r="H330" s="10"/>
      <c r="I330" s="7"/>
      <c r="J330" s="6"/>
      <c r="K330" s="11"/>
    </row>
    <row r="331" spans="2:11" x14ac:dyDescent="0.25">
      <c r="B331" s="1"/>
      <c r="C331" s="8"/>
      <c r="D331" s="2"/>
      <c r="E331" s="9"/>
      <c r="F331" s="9"/>
      <c r="G331" s="10"/>
      <c r="H331" s="10"/>
      <c r="I331" s="7"/>
      <c r="J331" s="6"/>
      <c r="K331" s="11"/>
    </row>
    <row r="332" spans="2:11" x14ac:dyDescent="0.25">
      <c r="B332" s="1"/>
      <c r="C332" s="8"/>
      <c r="D332" s="2"/>
      <c r="E332" s="9"/>
      <c r="F332" s="9"/>
      <c r="G332" s="10"/>
      <c r="H332" s="10"/>
      <c r="I332" s="7"/>
      <c r="J332" s="6"/>
      <c r="K332" s="11"/>
    </row>
    <row r="333" spans="2:11" x14ac:dyDescent="0.25">
      <c r="B333" s="1"/>
      <c r="C333" s="8"/>
      <c r="D333" s="2"/>
      <c r="E333" s="9"/>
      <c r="F333" s="9"/>
      <c r="G333" s="10"/>
      <c r="H333" s="10"/>
      <c r="I333" s="7"/>
      <c r="J333" s="6"/>
      <c r="K333" s="11"/>
    </row>
    <row r="334" spans="2:11" x14ac:dyDescent="0.25">
      <c r="B334" s="1"/>
      <c r="C334" s="8"/>
      <c r="D334" s="2"/>
      <c r="E334" s="9"/>
      <c r="F334" s="9"/>
      <c r="G334" s="10"/>
      <c r="H334" s="10"/>
      <c r="I334" s="7"/>
      <c r="J334" s="6"/>
      <c r="K334" s="11"/>
    </row>
    <row r="335" spans="2:11" x14ac:dyDescent="0.25">
      <c r="B335" s="1"/>
      <c r="C335" s="8"/>
      <c r="D335" s="2"/>
      <c r="E335" s="9"/>
      <c r="F335" s="9"/>
      <c r="G335" s="10"/>
      <c r="H335" s="10"/>
      <c r="I335" s="7"/>
      <c r="J335" s="6"/>
      <c r="K335" s="11"/>
    </row>
    <row r="336" spans="2:11" x14ac:dyDescent="0.25">
      <c r="B336" s="1"/>
      <c r="C336" s="8"/>
      <c r="D336" s="2"/>
      <c r="E336" s="9"/>
      <c r="F336" s="9"/>
      <c r="G336" s="10"/>
      <c r="H336" s="10"/>
      <c r="I336" s="7"/>
      <c r="J336" s="6"/>
      <c r="K336" s="11"/>
    </row>
    <row r="337" spans="2:11" x14ac:dyDescent="0.25">
      <c r="B337" s="1"/>
      <c r="C337" s="8"/>
      <c r="D337" s="2"/>
      <c r="E337" s="9"/>
      <c r="F337" s="9"/>
      <c r="G337" s="10"/>
      <c r="H337" s="10"/>
      <c r="I337" s="7"/>
      <c r="J337" s="6"/>
      <c r="K337" s="11"/>
    </row>
    <row r="338" spans="2:11" x14ac:dyDescent="0.25">
      <c r="B338" s="1"/>
      <c r="C338" s="8"/>
      <c r="D338" s="2"/>
      <c r="E338" s="9"/>
      <c r="F338" s="9"/>
      <c r="G338" s="10"/>
      <c r="H338" s="10"/>
      <c r="I338" s="7"/>
      <c r="J338" s="6"/>
      <c r="K338" s="11"/>
    </row>
    <row r="339" spans="2:11" x14ac:dyDescent="0.25">
      <c r="B339" s="1"/>
      <c r="C339" s="8"/>
      <c r="D339" s="2"/>
      <c r="E339" s="9"/>
      <c r="F339" s="9"/>
      <c r="G339" s="10"/>
      <c r="H339" s="10"/>
      <c r="I339" s="7"/>
      <c r="J339" s="6"/>
      <c r="K339" s="11"/>
    </row>
    <row r="340" spans="2:11" x14ac:dyDescent="0.25">
      <c r="B340" s="1"/>
      <c r="C340" s="8"/>
      <c r="D340" s="2"/>
      <c r="E340" s="9"/>
      <c r="F340" s="9"/>
      <c r="G340" s="10"/>
      <c r="H340" s="10"/>
      <c r="I340" s="7"/>
      <c r="J340" s="6"/>
      <c r="K340" s="11"/>
    </row>
    <row r="341" spans="2:11" x14ac:dyDescent="0.25">
      <c r="B341" s="1"/>
      <c r="C341" s="8"/>
      <c r="D341" s="2"/>
      <c r="E341" s="9"/>
      <c r="F341" s="9"/>
      <c r="G341" s="10"/>
      <c r="H341" s="10"/>
      <c r="I341" s="7"/>
      <c r="J341" s="6"/>
      <c r="K341" s="11"/>
    </row>
    <row r="342" spans="2:11" x14ac:dyDescent="0.25">
      <c r="B342" s="1"/>
      <c r="C342" s="8"/>
      <c r="D342" s="2"/>
      <c r="E342" s="9"/>
      <c r="F342" s="9"/>
      <c r="G342" s="10"/>
      <c r="H342" s="10"/>
      <c r="I342" s="7"/>
      <c r="J342" s="6"/>
      <c r="K342" s="11"/>
    </row>
    <row r="343" spans="2:11" x14ac:dyDescent="0.25">
      <c r="B343" s="1"/>
      <c r="C343" s="8"/>
      <c r="D343" s="2"/>
      <c r="E343" s="9"/>
      <c r="F343" s="9"/>
      <c r="G343" s="10"/>
      <c r="H343" s="10"/>
      <c r="I343" s="7"/>
      <c r="J343" s="6"/>
      <c r="K343" s="11"/>
    </row>
    <row r="344" spans="2:11" x14ac:dyDescent="0.25">
      <c r="B344" s="1"/>
      <c r="C344" s="8"/>
      <c r="D344" s="2"/>
      <c r="E344" s="9"/>
      <c r="F344" s="9"/>
      <c r="G344" s="10"/>
      <c r="H344" s="10"/>
      <c r="I344" s="7"/>
      <c r="J344" s="6"/>
      <c r="K344" s="11"/>
    </row>
    <row r="345" spans="2:11" x14ac:dyDescent="0.25">
      <c r="B345" s="1"/>
      <c r="C345" s="8"/>
      <c r="D345" s="2"/>
      <c r="E345" s="9"/>
      <c r="F345" s="9"/>
      <c r="G345" s="10"/>
      <c r="H345" s="10"/>
      <c r="I345" s="7"/>
      <c r="J345" s="6"/>
      <c r="K345" s="11"/>
    </row>
    <row r="346" spans="2:11" x14ac:dyDescent="0.25">
      <c r="B346" s="1"/>
      <c r="C346" s="8"/>
      <c r="D346" s="2"/>
      <c r="E346" s="9"/>
      <c r="F346" s="9"/>
      <c r="G346" s="10"/>
      <c r="H346" s="10"/>
      <c r="I346" s="7"/>
      <c r="J346" s="6"/>
      <c r="K346" s="11"/>
    </row>
    <row r="347" spans="2:11" x14ac:dyDescent="0.25">
      <c r="B347" s="1"/>
      <c r="C347" s="8"/>
      <c r="D347" s="2"/>
      <c r="E347" s="9"/>
      <c r="F347" s="9"/>
      <c r="G347" s="10"/>
      <c r="H347" s="10"/>
      <c r="I347" s="7"/>
      <c r="J347" s="6"/>
      <c r="K347" s="11"/>
    </row>
    <row r="348" spans="2:11" x14ac:dyDescent="0.25">
      <c r="B348" s="1"/>
      <c r="C348" s="8"/>
      <c r="D348" s="2"/>
      <c r="E348" s="9"/>
      <c r="F348" s="9"/>
      <c r="G348" s="10"/>
      <c r="H348" s="10"/>
      <c r="I348" s="7"/>
      <c r="J348" s="6"/>
      <c r="K348" s="11"/>
    </row>
    <row r="349" spans="2:11" x14ac:dyDescent="0.25">
      <c r="B349" s="1"/>
      <c r="C349" s="8"/>
      <c r="D349" s="2"/>
      <c r="E349" s="9"/>
      <c r="F349" s="9"/>
      <c r="G349" s="10"/>
      <c r="H349" s="10"/>
      <c r="I349" s="7"/>
      <c r="J349" s="6"/>
      <c r="K349" s="11"/>
    </row>
    <row r="350" spans="2:11" x14ac:dyDescent="0.25">
      <c r="B350" s="1"/>
      <c r="C350" s="8"/>
      <c r="D350" s="2"/>
      <c r="E350" s="9"/>
      <c r="F350" s="9"/>
      <c r="G350" s="10"/>
      <c r="H350" s="10"/>
      <c r="I350" s="7"/>
      <c r="J350" s="6"/>
      <c r="K350" s="11"/>
    </row>
    <row r="351" spans="2:11" x14ac:dyDescent="0.25">
      <c r="B351" s="1"/>
      <c r="C351" s="8"/>
      <c r="D351" s="2"/>
      <c r="E351" s="9"/>
      <c r="F351" s="9"/>
      <c r="G351" s="10"/>
      <c r="H351" s="10"/>
      <c r="I351" s="7"/>
      <c r="J351" s="6"/>
      <c r="K351" s="11"/>
    </row>
    <row r="352" spans="2:11" x14ac:dyDescent="0.25">
      <c r="B352" s="1"/>
      <c r="C352" s="8"/>
      <c r="D352" s="2"/>
      <c r="E352" s="9"/>
      <c r="F352" s="9"/>
      <c r="G352" s="10"/>
      <c r="H352" s="10"/>
      <c r="I352" s="7"/>
      <c r="J352" s="6"/>
      <c r="K352" s="11"/>
    </row>
    <row r="353" spans="2:11" x14ac:dyDescent="0.25">
      <c r="B353" s="1"/>
      <c r="C353" s="8"/>
      <c r="D353" s="2"/>
      <c r="E353" s="9"/>
      <c r="F353" s="9"/>
      <c r="G353" s="10"/>
      <c r="H353" s="10"/>
      <c r="I353" s="7"/>
      <c r="J353" s="6"/>
      <c r="K353" s="11"/>
    </row>
    <row r="354" spans="2:11" x14ac:dyDescent="0.25">
      <c r="B354" s="1"/>
      <c r="C354" s="8"/>
      <c r="D354" s="2"/>
      <c r="E354" s="9"/>
      <c r="F354" s="9"/>
      <c r="G354" s="10"/>
      <c r="H354" s="10"/>
      <c r="I354" s="7"/>
      <c r="J354" s="6"/>
      <c r="K354" s="11"/>
    </row>
    <row r="355" spans="2:11" x14ac:dyDescent="0.25">
      <c r="B355" s="1"/>
      <c r="C355" s="8"/>
      <c r="D355" s="2"/>
      <c r="E355" s="9"/>
      <c r="F355" s="9"/>
      <c r="G355" s="10"/>
      <c r="H355" s="10"/>
      <c r="I355" s="7"/>
      <c r="J355" s="6"/>
      <c r="K355" s="11"/>
    </row>
    <row r="356" spans="2:11" x14ac:dyDescent="0.25">
      <c r="B356" s="1"/>
      <c r="C356" s="8"/>
      <c r="D356" s="2"/>
      <c r="E356" s="9"/>
      <c r="F356" s="9"/>
      <c r="G356" s="10"/>
      <c r="H356" s="10"/>
      <c r="I356" s="7"/>
      <c r="J356" s="6"/>
      <c r="K356" s="11"/>
    </row>
    <row r="357" spans="2:11" x14ac:dyDescent="0.25">
      <c r="B357" s="1"/>
      <c r="C357" s="8"/>
      <c r="D357" s="2"/>
      <c r="E357" s="9"/>
      <c r="F357" s="9"/>
      <c r="G357" s="10"/>
      <c r="H357" s="10"/>
      <c r="I357" s="7"/>
      <c r="J357" s="6"/>
      <c r="K357" s="11"/>
    </row>
    <row r="358" spans="2:11" x14ac:dyDescent="0.25">
      <c r="B358" s="1"/>
      <c r="C358" s="8"/>
      <c r="D358" s="2"/>
      <c r="E358" s="9"/>
      <c r="F358" s="9"/>
      <c r="G358" s="10"/>
      <c r="H358" s="10"/>
      <c r="I358" s="7"/>
      <c r="J358" s="6"/>
      <c r="K358" s="11"/>
    </row>
    <row r="359" spans="2:11" x14ac:dyDescent="0.25">
      <c r="B359" s="1"/>
      <c r="C359" s="8"/>
      <c r="D359" s="2"/>
      <c r="E359" s="9"/>
      <c r="F359" s="9"/>
      <c r="G359" s="10"/>
      <c r="H359" s="10"/>
      <c r="I359" s="7"/>
      <c r="J359" s="6"/>
      <c r="K359" s="11"/>
    </row>
    <row r="360" spans="2:11" x14ac:dyDescent="0.25">
      <c r="B360" s="1"/>
      <c r="C360" s="8"/>
      <c r="D360" s="2"/>
      <c r="E360" s="9"/>
      <c r="F360" s="9"/>
      <c r="G360" s="10"/>
      <c r="H360" s="10"/>
      <c r="I360" s="7"/>
      <c r="J360" s="6"/>
      <c r="K360" s="11"/>
    </row>
    <row r="361" spans="2:11" x14ac:dyDescent="0.25">
      <c r="B361" s="1"/>
      <c r="C361" s="8"/>
      <c r="D361" s="2"/>
      <c r="E361" s="9"/>
      <c r="F361" s="9"/>
      <c r="G361" s="10"/>
      <c r="H361" s="10"/>
      <c r="I361" s="7"/>
      <c r="J361" s="6"/>
      <c r="K361" s="11"/>
    </row>
    <row r="362" spans="2:11" x14ac:dyDescent="0.25">
      <c r="B362" s="1"/>
      <c r="C362" s="8"/>
      <c r="D362" s="2"/>
      <c r="E362" s="9"/>
      <c r="F362" s="9"/>
      <c r="G362" s="10"/>
      <c r="H362" s="10"/>
      <c r="I362" s="7"/>
      <c r="J362" s="6"/>
      <c r="K362" s="11"/>
    </row>
    <row r="363" spans="2:11" x14ac:dyDescent="0.25">
      <c r="B363" s="1"/>
      <c r="C363" s="8"/>
      <c r="D363" s="2"/>
      <c r="E363" s="9"/>
      <c r="F363" s="9"/>
      <c r="G363" s="10"/>
      <c r="H363" s="10"/>
      <c r="I363" s="7"/>
      <c r="J363" s="6"/>
      <c r="K363" s="11"/>
    </row>
    <row r="364" spans="2:11" x14ac:dyDescent="0.25">
      <c r="B364" s="1"/>
      <c r="C364" s="8"/>
      <c r="D364" s="2"/>
      <c r="E364" s="9"/>
      <c r="F364" s="9"/>
      <c r="G364" s="10"/>
      <c r="H364" s="10"/>
      <c r="I364" s="7"/>
      <c r="J364" s="6"/>
      <c r="K364" s="11"/>
    </row>
    <row r="365" spans="2:11" x14ac:dyDescent="0.25">
      <c r="B365" s="1"/>
      <c r="C365" s="8"/>
      <c r="D365" s="2"/>
      <c r="E365" s="9"/>
      <c r="F365" s="9"/>
      <c r="G365" s="10"/>
      <c r="H365" s="10"/>
      <c r="I365" s="7"/>
      <c r="J365" s="6"/>
      <c r="K365" s="11"/>
    </row>
    <row r="366" spans="2:11" x14ac:dyDescent="0.25">
      <c r="B366" s="1"/>
      <c r="C366" s="8"/>
      <c r="D366" s="2"/>
      <c r="E366" s="9"/>
      <c r="F366" s="9"/>
      <c r="G366" s="10"/>
      <c r="H366" s="10"/>
      <c r="I366" s="7"/>
      <c r="J366" s="6"/>
      <c r="K366" s="11"/>
    </row>
    <row r="367" spans="2:11" x14ac:dyDescent="0.25">
      <c r="B367" s="1"/>
      <c r="C367" s="8"/>
      <c r="D367" s="2"/>
      <c r="E367" s="9"/>
      <c r="F367" s="9"/>
      <c r="G367" s="10"/>
      <c r="H367" s="10"/>
      <c r="I367" s="7"/>
      <c r="J367" s="6"/>
      <c r="K367" s="11"/>
    </row>
    <row r="368" spans="2:11" x14ac:dyDescent="0.25">
      <c r="B368" s="1"/>
      <c r="C368" s="8"/>
      <c r="D368" s="2"/>
      <c r="E368" s="9"/>
      <c r="F368" s="9"/>
      <c r="G368" s="10"/>
      <c r="H368" s="10"/>
      <c r="I368" s="7"/>
      <c r="J368" s="6"/>
      <c r="K368" s="11"/>
    </row>
    <row r="369" spans="2:11" x14ac:dyDescent="0.25">
      <c r="B369" s="1"/>
      <c r="C369" s="8"/>
      <c r="D369" s="2"/>
      <c r="E369" s="9"/>
      <c r="F369" s="9"/>
      <c r="G369" s="10"/>
      <c r="H369" s="10"/>
      <c r="I369" s="7"/>
      <c r="J369" s="6"/>
      <c r="K369" s="11"/>
    </row>
    <row r="370" spans="2:11" x14ac:dyDescent="0.25">
      <c r="B370" s="1"/>
      <c r="C370" s="8"/>
      <c r="D370" s="2"/>
      <c r="E370" s="9"/>
      <c r="F370" s="9"/>
      <c r="G370" s="10"/>
      <c r="H370" s="10"/>
      <c r="I370" s="7"/>
      <c r="J370" s="6"/>
      <c r="K370" s="11"/>
    </row>
    <row r="371" spans="2:11" x14ac:dyDescent="0.25">
      <c r="B371" s="1"/>
      <c r="C371" s="8"/>
      <c r="D371" s="2"/>
      <c r="E371" s="9"/>
      <c r="F371" s="9"/>
      <c r="G371" s="10"/>
      <c r="H371" s="10"/>
      <c r="I371" s="7"/>
      <c r="J371" s="6"/>
      <c r="K371" s="11"/>
    </row>
    <row r="372" spans="2:11" x14ac:dyDescent="0.25">
      <c r="B372" s="1"/>
      <c r="C372" s="8"/>
      <c r="D372" s="2"/>
      <c r="E372" s="9"/>
      <c r="F372" s="9"/>
      <c r="G372" s="10"/>
      <c r="H372" s="10"/>
      <c r="I372" s="7"/>
      <c r="J372" s="6"/>
      <c r="K372" s="11"/>
    </row>
    <row r="373" spans="2:11" x14ac:dyDescent="0.25">
      <c r="B373" s="1"/>
      <c r="C373" s="8"/>
      <c r="D373" s="2"/>
      <c r="E373" s="9"/>
      <c r="F373" s="9"/>
      <c r="G373" s="10"/>
      <c r="H373" s="10"/>
      <c r="I373" s="7"/>
      <c r="J373" s="6"/>
      <c r="K373" s="11"/>
    </row>
    <row r="374" spans="2:11" x14ac:dyDescent="0.25">
      <c r="B374" s="1"/>
      <c r="C374" s="8"/>
      <c r="D374" s="2"/>
      <c r="E374" s="9"/>
      <c r="F374" s="9"/>
      <c r="G374" s="10"/>
      <c r="H374" s="10"/>
      <c r="I374" s="7"/>
      <c r="J374" s="6"/>
      <c r="K374" s="11"/>
    </row>
    <row r="375" spans="2:11" x14ac:dyDescent="0.25">
      <c r="B375" s="1"/>
      <c r="C375" s="1"/>
      <c r="D375" s="2"/>
      <c r="E375" s="9"/>
      <c r="F375" s="9"/>
      <c r="G375" s="10"/>
      <c r="H375" s="10"/>
      <c r="I375" s="7"/>
      <c r="J375" s="6"/>
      <c r="K375" s="11"/>
    </row>
    <row r="376" spans="2:11" x14ac:dyDescent="0.25">
      <c r="B376" s="1"/>
      <c r="C376" s="8"/>
      <c r="D376" s="2"/>
      <c r="E376" s="9"/>
      <c r="F376" s="9"/>
      <c r="G376" s="10"/>
      <c r="H376" s="10"/>
      <c r="I376" s="7"/>
      <c r="J376" s="6"/>
      <c r="K376" s="11"/>
    </row>
    <row r="377" spans="2:11" x14ac:dyDescent="0.25">
      <c r="B377" s="1"/>
      <c r="C377" s="8"/>
      <c r="D377" s="2"/>
      <c r="E377" s="9"/>
      <c r="F377" s="9"/>
      <c r="G377" s="10"/>
      <c r="H377" s="10"/>
      <c r="I377" s="7"/>
      <c r="J377" s="6"/>
      <c r="K377" s="11"/>
    </row>
    <row r="378" spans="2:11" x14ac:dyDescent="0.25">
      <c r="B378" s="1"/>
      <c r="C378" s="8"/>
      <c r="D378" s="2"/>
      <c r="E378" s="9"/>
      <c r="F378" s="9"/>
      <c r="G378" s="10"/>
      <c r="H378" s="10"/>
      <c r="I378" s="7"/>
      <c r="J378" s="6"/>
      <c r="K378" s="11"/>
    </row>
    <row r="379" spans="2:11" x14ac:dyDescent="0.25">
      <c r="B379" s="1"/>
      <c r="C379" s="8"/>
      <c r="D379" s="2"/>
      <c r="E379" s="9"/>
      <c r="F379" s="9"/>
      <c r="G379" s="10"/>
      <c r="H379" s="10"/>
      <c r="I379" s="7"/>
      <c r="J379" s="6"/>
      <c r="K379" s="11"/>
    </row>
    <row r="380" spans="2:11" x14ac:dyDescent="0.25">
      <c r="B380" s="1"/>
      <c r="C380" s="8"/>
      <c r="D380" s="2"/>
      <c r="E380" s="9"/>
      <c r="F380" s="9"/>
      <c r="G380" s="10"/>
      <c r="H380" s="10"/>
      <c r="I380" s="7"/>
      <c r="J380" s="6"/>
      <c r="K380" s="11"/>
    </row>
    <row r="381" spans="2:11" x14ac:dyDescent="0.25">
      <c r="B381" s="1"/>
      <c r="C381" s="8"/>
      <c r="D381" s="2"/>
      <c r="E381" s="9"/>
      <c r="F381" s="9"/>
      <c r="G381" s="10"/>
      <c r="H381" s="10"/>
      <c r="I381" s="7"/>
      <c r="J381" s="6"/>
      <c r="K381" s="11"/>
    </row>
    <row r="382" spans="2:11" x14ac:dyDescent="0.25">
      <c r="B382" s="1"/>
      <c r="C382" s="8"/>
      <c r="D382" s="2"/>
      <c r="E382" s="9"/>
      <c r="F382" s="9"/>
      <c r="G382" s="10"/>
      <c r="H382" s="10"/>
      <c r="I382" s="7"/>
      <c r="J382" s="6"/>
      <c r="K382" s="11"/>
    </row>
    <row r="383" spans="2:11" x14ac:dyDescent="0.25">
      <c r="B383" s="1"/>
      <c r="C383" s="8"/>
      <c r="D383" s="2"/>
      <c r="E383" s="9"/>
      <c r="F383" s="9"/>
      <c r="G383" s="10"/>
      <c r="H383" s="10"/>
      <c r="I383" s="7"/>
      <c r="J383" s="6"/>
      <c r="K383" s="11"/>
    </row>
    <row r="384" spans="2:11" x14ac:dyDescent="0.25">
      <c r="B384" s="1"/>
      <c r="C384" s="8"/>
      <c r="D384" s="2"/>
      <c r="E384" s="9"/>
      <c r="F384" s="9"/>
      <c r="G384" s="10"/>
      <c r="H384" s="10"/>
      <c r="I384" s="7"/>
      <c r="J384" s="6"/>
      <c r="K384" s="11"/>
    </row>
    <row r="385" spans="2:11" x14ac:dyDescent="0.25">
      <c r="B385" s="1"/>
      <c r="C385" s="8"/>
      <c r="D385" s="2"/>
      <c r="E385" s="9"/>
      <c r="F385" s="9"/>
      <c r="G385" s="10"/>
      <c r="H385" s="10"/>
      <c r="I385" s="7"/>
      <c r="J385" s="6"/>
      <c r="K385" s="11"/>
    </row>
    <row r="386" spans="2:11" x14ac:dyDescent="0.25">
      <c r="B386" s="1"/>
      <c r="C386" s="8"/>
      <c r="D386" s="2"/>
      <c r="E386" s="9"/>
      <c r="F386" s="9"/>
      <c r="G386" s="10"/>
      <c r="H386" s="10"/>
      <c r="I386" s="7"/>
      <c r="J386" s="6"/>
      <c r="K386" s="11"/>
    </row>
    <row r="387" spans="2:11" x14ac:dyDescent="0.25">
      <c r="B387" s="1"/>
      <c r="C387" s="8"/>
      <c r="D387" s="2"/>
      <c r="E387" s="9"/>
      <c r="F387" s="9"/>
      <c r="G387" s="10"/>
      <c r="H387" s="10"/>
      <c r="I387" s="7"/>
      <c r="J387" s="6"/>
      <c r="K387" s="11"/>
    </row>
    <row r="388" spans="2:11" x14ac:dyDescent="0.25">
      <c r="B388" s="1"/>
      <c r="C388" s="8"/>
      <c r="D388" s="2"/>
      <c r="E388" s="9"/>
      <c r="F388" s="9"/>
      <c r="G388" s="10"/>
      <c r="H388" s="10"/>
      <c r="I388" s="7"/>
      <c r="J388" s="6"/>
      <c r="K388" s="11"/>
    </row>
    <row r="389" spans="2:11" x14ac:dyDescent="0.25">
      <c r="B389" s="1"/>
      <c r="C389" s="8"/>
      <c r="D389" s="2"/>
      <c r="E389" s="9"/>
      <c r="F389" s="9"/>
      <c r="G389" s="10"/>
      <c r="H389" s="10"/>
      <c r="I389" s="7"/>
      <c r="J389" s="6"/>
      <c r="K389" s="11"/>
    </row>
    <row r="390" spans="2:11" x14ac:dyDescent="0.25">
      <c r="B390" s="1"/>
      <c r="C390" s="8"/>
      <c r="D390" s="2"/>
      <c r="E390" s="9"/>
      <c r="F390" s="9"/>
      <c r="G390" s="10"/>
      <c r="H390" s="10"/>
      <c r="I390" s="7"/>
      <c r="J390" s="6"/>
      <c r="K390" s="11"/>
    </row>
    <row r="391" spans="2:11" x14ac:dyDescent="0.25">
      <c r="B391" s="1"/>
      <c r="C391" s="8"/>
      <c r="D391" s="2"/>
      <c r="E391" s="9"/>
      <c r="F391" s="9"/>
      <c r="G391" s="10"/>
      <c r="H391" s="10"/>
      <c r="I391" s="7"/>
      <c r="J391" s="6"/>
      <c r="K391" s="11"/>
    </row>
    <row r="392" spans="2:11" x14ac:dyDescent="0.25">
      <c r="B392" s="1"/>
      <c r="C392" s="8"/>
      <c r="D392" s="2"/>
      <c r="E392" s="9"/>
      <c r="F392" s="9"/>
      <c r="G392" s="10"/>
      <c r="H392" s="10"/>
      <c r="I392" s="7"/>
      <c r="J392" s="6"/>
      <c r="K392" s="11"/>
    </row>
    <row r="393" spans="2:11" x14ac:dyDescent="0.25">
      <c r="B393" s="1"/>
      <c r="C393" s="8"/>
      <c r="D393" s="2"/>
      <c r="E393" s="9"/>
      <c r="F393" s="9"/>
      <c r="G393" s="10"/>
      <c r="H393" s="10"/>
      <c r="I393" s="7"/>
      <c r="J393" s="6"/>
      <c r="K393" s="11"/>
    </row>
    <row r="394" spans="2:11" x14ac:dyDescent="0.25">
      <c r="B394" s="1"/>
      <c r="C394" s="8"/>
      <c r="D394" s="2"/>
      <c r="E394" s="9"/>
      <c r="F394" s="9"/>
      <c r="G394" s="10"/>
      <c r="H394" s="10"/>
      <c r="I394" s="7"/>
      <c r="J394" s="6"/>
      <c r="K394" s="11"/>
    </row>
    <row r="395" spans="2:11" x14ac:dyDescent="0.25">
      <c r="B395" s="1"/>
      <c r="C395" s="8"/>
      <c r="D395" s="2"/>
      <c r="E395" s="9"/>
      <c r="F395" s="9"/>
      <c r="G395" s="10"/>
      <c r="H395" s="10"/>
      <c r="I395" s="7"/>
      <c r="J395" s="6"/>
      <c r="K395" s="11"/>
    </row>
    <row r="396" spans="2:11" x14ac:dyDescent="0.25">
      <c r="B396" s="1"/>
      <c r="C396" s="8"/>
      <c r="D396" s="2"/>
      <c r="E396" s="9"/>
      <c r="F396" s="9"/>
      <c r="G396" s="10"/>
      <c r="H396" s="10"/>
      <c r="I396" s="7"/>
      <c r="J396" s="6"/>
      <c r="K396" s="11"/>
    </row>
    <row r="397" spans="2:11" x14ac:dyDescent="0.25">
      <c r="B397" s="1"/>
      <c r="C397" s="8"/>
      <c r="D397" s="2"/>
      <c r="E397" s="9"/>
      <c r="F397" s="9"/>
      <c r="G397" s="10"/>
      <c r="H397" s="10"/>
      <c r="I397" s="7"/>
      <c r="J397" s="6"/>
      <c r="K397" s="11"/>
    </row>
    <row r="398" spans="2:11" x14ac:dyDescent="0.25">
      <c r="B398" s="1"/>
      <c r="C398" s="8"/>
      <c r="D398" s="2"/>
      <c r="E398" s="9"/>
      <c r="F398" s="9"/>
      <c r="G398" s="10"/>
      <c r="H398" s="10"/>
      <c r="I398" s="7"/>
      <c r="J398" s="6"/>
      <c r="K398" s="11"/>
    </row>
    <row r="399" spans="2:11" x14ac:dyDescent="0.25">
      <c r="B399" s="1"/>
      <c r="C399" s="8"/>
      <c r="D399" s="2"/>
      <c r="E399" s="9"/>
      <c r="F399" s="9"/>
      <c r="G399" s="10"/>
      <c r="H399" s="10"/>
      <c r="I399" s="7"/>
      <c r="J399" s="6"/>
      <c r="K399" s="11"/>
    </row>
    <row r="400" spans="2:11" x14ac:dyDescent="0.25">
      <c r="B400" s="1"/>
      <c r="C400" s="8"/>
      <c r="D400" s="2"/>
      <c r="E400" s="9"/>
      <c r="F400" s="9"/>
      <c r="G400" s="10"/>
      <c r="H400" s="10"/>
      <c r="I400" s="7"/>
      <c r="J400" s="6"/>
      <c r="K400" s="11"/>
    </row>
    <row r="401" spans="2:11" x14ac:dyDescent="0.25">
      <c r="B401" s="1"/>
      <c r="C401" s="8"/>
      <c r="D401" s="2"/>
      <c r="E401" s="9"/>
      <c r="F401" s="9"/>
      <c r="G401" s="10"/>
      <c r="H401" s="10"/>
      <c r="I401" s="7"/>
      <c r="J401" s="6"/>
      <c r="K401" s="11"/>
    </row>
    <row r="402" spans="2:11" x14ac:dyDescent="0.25">
      <c r="B402" s="1"/>
      <c r="C402" s="8"/>
      <c r="D402" s="2"/>
      <c r="E402" s="9"/>
      <c r="F402" s="9"/>
      <c r="G402" s="10"/>
      <c r="H402" s="10"/>
      <c r="I402" s="7"/>
      <c r="J402" s="6"/>
      <c r="K402" s="11"/>
    </row>
    <row r="403" spans="2:11" x14ac:dyDescent="0.25">
      <c r="B403" s="1"/>
      <c r="C403" s="8"/>
      <c r="D403" s="2"/>
      <c r="E403" s="9"/>
      <c r="F403" s="9"/>
      <c r="G403" s="10"/>
      <c r="H403" s="10"/>
      <c r="I403" s="7"/>
      <c r="J403" s="6"/>
      <c r="K403" s="11"/>
    </row>
    <row r="404" spans="2:11" x14ac:dyDescent="0.25">
      <c r="B404" s="1"/>
      <c r="C404" s="8"/>
      <c r="D404" s="2"/>
      <c r="E404" s="9"/>
      <c r="F404" s="9"/>
      <c r="G404" s="10"/>
      <c r="H404" s="10"/>
      <c r="I404" s="7"/>
      <c r="J404" s="6"/>
      <c r="K404" s="11"/>
    </row>
    <row r="405" spans="2:11" x14ac:dyDescent="0.25">
      <c r="B405" s="1"/>
      <c r="C405" s="8"/>
      <c r="D405" s="2"/>
      <c r="E405" s="9"/>
      <c r="F405" s="9"/>
      <c r="G405" s="10"/>
      <c r="H405" s="10"/>
      <c r="I405" s="7"/>
      <c r="J405" s="6"/>
      <c r="K405" s="11"/>
    </row>
    <row r="406" spans="2:11" x14ac:dyDescent="0.25">
      <c r="B406" s="1"/>
      <c r="C406" s="8"/>
      <c r="D406" s="2"/>
      <c r="E406" s="9"/>
      <c r="F406" s="9"/>
      <c r="G406" s="10"/>
      <c r="H406" s="10"/>
      <c r="I406" s="7"/>
      <c r="J406" s="6"/>
      <c r="K406" s="11"/>
    </row>
    <row r="407" spans="2:11" x14ac:dyDescent="0.25">
      <c r="B407" s="1"/>
      <c r="C407" s="8"/>
      <c r="D407" s="2"/>
      <c r="E407" s="9"/>
      <c r="F407" s="9"/>
      <c r="G407" s="10"/>
      <c r="H407" s="10"/>
      <c r="I407" s="7"/>
      <c r="J407" s="6"/>
      <c r="K407" s="11"/>
    </row>
    <row r="408" spans="2:11" x14ac:dyDescent="0.25">
      <c r="B408" s="1"/>
      <c r="C408" s="8"/>
      <c r="D408" s="2"/>
      <c r="E408" s="9"/>
      <c r="F408" s="9"/>
      <c r="G408" s="10"/>
      <c r="H408" s="10"/>
      <c r="I408" s="7"/>
      <c r="J408" s="6"/>
      <c r="K408" s="11"/>
    </row>
    <row r="409" spans="2:11" x14ac:dyDescent="0.25">
      <c r="B409" s="1"/>
      <c r="C409" s="8"/>
      <c r="D409" s="2"/>
      <c r="E409" s="9"/>
      <c r="F409" s="9"/>
      <c r="G409" s="10"/>
      <c r="H409" s="10"/>
      <c r="I409" s="7"/>
      <c r="J409" s="6"/>
      <c r="K409" s="11"/>
    </row>
    <row r="410" spans="2:11" x14ac:dyDescent="0.25">
      <c r="B410" s="1"/>
      <c r="C410" s="8"/>
      <c r="D410" s="2"/>
      <c r="E410" s="9"/>
      <c r="F410" s="9"/>
      <c r="G410" s="10"/>
      <c r="H410" s="10"/>
      <c r="I410" s="7"/>
      <c r="J410" s="6"/>
      <c r="K410" s="11"/>
    </row>
    <row r="411" spans="2:11" x14ac:dyDescent="0.25">
      <c r="B411" s="1"/>
      <c r="C411" s="8"/>
      <c r="D411" s="2"/>
      <c r="E411" s="9"/>
      <c r="F411" s="9"/>
      <c r="G411" s="10"/>
      <c r="H411" s="10"/>
      <c r="I411" s="7"/>
      <c r="J411" s="6"/>
      <c r="K411" s="11"/>
    </row>
    <row r="412" spans="2:11" x14ac:dyDescent="0.25">
      <c r="B412" s="1"/>
      <c r="C412" s="8"/>
      <c r="D412" s="2"/>
      <c r="E412" s="9"/>
      <c r="F412" s="9"/>
      <c r="G412" s="10"/>
      <c r="H412" s="10"/>
      <c r="I412" s="7"/>
      <c r="J412" s="6"/>
      <c r="K412" s="11"/>
    </row>
    <row r="413" spans="2:11" x14ac:dyDescent="0.25">
      <c r="B413" s="1"/>
      <c r="C413" s="8"/>
      <c r="D413" s="2"/>
      <c r="E413" s="9"/>
      <c r="F413" s="9"/>
      <c r="G413" s="10"/>
      <c r="H413" s="10"/>
      <c r="I413" s="7"/>
      <c r="J413" s="6"/>
      <c r="K413" s="11"/>
    </row>
    <row r="414" spans="2:11" x14ac:dyDescent="0.25">
      <c r="B414" s="1"/>
      <c r="C414" s="8"/>
      <c r="D414" s="2"/>
      <c r="E414" s="9"/>
      <c r="F414" s="9"/>
      <c r="G414" s="10"/>
      <c r="H414" s="10"/>
      <c r="I414" s="7"/>
      <c r="J414" s="6"/>
      <c r="K414" s="11"/>
    </row>
    <row r="415" spans="2:11" x14ac:dyDescent="0.25">
      <c r="B415" s="1"/>
      <c r="C415" s="8"/>
      <c r="D415" s="2"/>
      <c r="E415" s="9"/>
      <c r="F415" s="9"/>
      <c r="G415" s="10"/>
      <c r="H415" s="10"/>
      <c r="I415" s="7"/>
      <c r="J415" s="6"/>
      <c r="K415" s="11"/>
    </row>
    <row r="416" spans="2:11" x14ac:dyDescent="0.25">
      <c r="B416" s="1"/>
      <c r="C416" s="8"/>
      <c r="D416" s="2"/>
      <c r="E416" s="9"/>
      <c r="F416" s="9"/>
      <c r="G416" s="10"/>
      <c r="H416" s="10"/>
      <c r="I416" s="7"/>
      <c r="J416" s="6"/>
      <c r="K416" s="11"/>
    </row>
    <row r="417" spans="2:11" x14ac:dyDescent="0.25">
      <c r="B417" s="1"/>
      <c r="C417" s="8"/>
      <c r="D417" s="2"/>
      <c r="E417" s="9"/>
      <c r="F417" s="9"/>
      <c r="G417" s="10"/>
      <c r="H417" s="10"/>
      <c r="I417" s="7"/>
      <c r="J417" s="6"/>
      <c r="K417" s="11"/>
    </row>
    <row r="418" spans="2:11" x14ac:dyDescent="0.25">
      <c r="B418" s="1"/>
      <c r="C418" s="8"/>
      <c r="D418" s="2"/>
      <c r="E418" s="9"/>
      <c r="F418" s="9"/>
      <c r="G418" s="10"/>
      <c r="H418" s="10"/>
      <c r="I418" s="7"/>
      <c r="J418" s="6"/>
      <c r="K418" s="11"/>
    </row>
    <row r="419" spans="2:11" x14ac:dyDescent="0.25">
      <c r="B419" s="1"/>
      <c r="C419" s="8"/>
      <c r="D419" s="2"/>
      <c r="E419" s="9"/>
      <c r="F419" s="9"/>
      <c r="G419" s="10"/>
      <c r="H419" s="10"/>
      <c r="I419" s="7"/>
      <c r="J419" s="6"/>
      <c r="K419" s="11"/>
    </row>
    <row r="420" spans="2:11" x14ac:dyDescent="0.25">
      <c r="B420" s="1"/>
      <c r="C420" s="8"/>
      <c r="D420" s="2"/>
      <c r="E420" s="9"/>
      <c r="F420" s="9"/>
      <c r="G420" s="10"/>
      <c r="H420" s="10"/>
      <c r="I420" s="7"/>
      <c r="J420" s="6"/>
      <c r="K420" s="11"/>
    </row>
    <row r="421" spans="2:11" x14ac:dyDescent="0.25">
      <c r="B421" s="1"/>
      <c r="C421" s="8"/>
      <c r="D421" s="2"/>
      <c r="E421" s="9"/>
      <c r="F421" s="9"/>
      <c r="G421" s="10"/>
      <c r="H421" s="10"/>
      <c r="I421" s="7"/>
      <c r="J421" s="6"/>
      <c r="K421" s="11"/>
    </row>
    <row r="422" spans="2:11" x14ac:dyDescent="0.25">
      <c r="B422" s="1"/>
      <c r="C422" s="8"/>
      <c r="D422" s="2"/>
      <c r="E422" s="9"/>
      <c r="F422" s="9"/>
      <c r="G422" s="10"/>
      <c r="H422" s="10"/>
      <c r="I422" s="7"/>
      <c r="J422" s="6"/>
      <c r="K422" s="11"/>
    </row>
    <row r="423" spans="2:11" x14ac:dyDescent="0.25">
      <c r="B423" s="1"/>
      <c r="C423" s="8"/>
      <c r="D423" s="2"/>
      <c r="E423" s="9"/>
      <c r="F423" s="9"/>
      <c r="G423" s="10"/>
      <c r="H423" s="10"/>
      <c r="I423" s="7"/>
      <c r="J423" s="6"/>
      <c r="K423" s="11"/>
    </row>
    <row r="424" spans="2:11" x14ac:dyDescent="0.25">
      <c r="B424" s="1"/>
      <c r="C424" s="8"/>
      <c r="D424" s="2"/>
      <c r="E424" s="9"/>
      <c r="F424" s="9"/>
      <c r="G424" s="10"/>
      <c r="H424" s="10"/>
      <c r="I424" s="7"/>
      <c r="J424" s="6"/>
      <c r="K424" s="11"/>
    </row>
    <row r="425" spans="2:11" x14ac:dyDescent="0.25">
      <c r="B425" s="1"/>
      <c r="C425" s="1"/>
      <c r="D425" s="2"/>
      <c r="E425" s="9"/>
      <c r="F425" s="9"/>
      <c r="G425" s="10"/>
      <c r="H425" s="10"/>
      <c r="I425" s="7"/>
      <c r="J425" s="6"/>
      <c r="K425" s="11"/>
    </row>
    <row r="426" spans="2:11" x14ac:dyDescent="0.25">
      <c r="B426" s="1"/>
      <c r="C426" s="8"/>
      <c r="D426" s="2"/>
      <c r="E426" s="9"/>
      <c r="F426" s="9"/>
      <c r="G426" s="10"/>
      <c r="H426" s="10"/>
      <c r="I426" s="7"/>
      <c r="J426" s="6"/>
      <c r="K426" s="11"/>
    </row>
    <row r="427" spans="2:11" x14ac:dyDescent="0.25">
      <c r="B427" s="1"/>
      <c r="C427" s="8"/>
      <c r="D427" s="2"/>
      <c r="E427" s="9"/>
      <c r="F427" s="9"/>
      <c r="G427" s="10"/>
      <c r="H427" s="10"/>
      <c r="I427" s="7"/>
      <c r="J427" s="6"/>
      <c r="K427" s="11"/>
    </row>
    <row r="428" spans="2:11" x14ac:dyDescent="0.25">
      <c r="B428" s="1"/>
      <c r="C428" s="8"/>
      <c r="D428" s="2"/>
      <c r="E428" s="9"/>
      <c r="F428" s="9"/>
      <c r="G428" s="10"/>
      <c r="H428" s="10"/>
      <c r="I428" s="7"/>
      <c r="J428" s="6"/>
      <c r="K428" s="11"/>
    </row>
    <row r="429" spans="2:11" x14ac:dyDescent="0.25">
      <c r="B429" s="1"/>
      <c r="C429" s="8"/>
      <c r="D429" s="2"/>
      <c r="E429" s="9"/>
      <c r="F429" s="9"/>
      <c r="G429" s="10"/>
      <c r="H429" s="10"/>
      <c r="I429" s="7"/>
      <c r="J429" s="6"/>
      <c r="K429" s="11"/>
    </row>
    <row r="430" spans="2:11" x14ac:dyDescent="0.25">
      <c r="B430" s="1"/>
      <c r="C430" s="8"/>
      <c r="D430" s="2"/>
      <c r="E430" s="9"/>
      <c r="F430" s="9"/>
      <c r="G430" s="10"/>
      <c r="H430" s="10"/>
      <c r="I430" s="7"/>
      <c r="J430" s="6"/>
      <c r="K430" s="11"/>
    </row>
    <row r="431" spans="2:11" x14ac:dyDescent="0.25">
      <c r="B431" s="1"/>
      <c r="C431" s="8"/>
      <c r="D431" s="2"/>
      <c r="E431" s="9"/>
      <c r="F431" s="9"/>
      <c r="G431" s="10"/>
      <c r="H431" s="10"/>
      <c r="I431" s="7"/>
      <c r="J431" s="6"/>
      <c r="K431" s="11"/>
    </row>
    <row r="432" spans="2:11" x14ac:dyDescent="0.25">
      <c r="B432" s="1"/>
      <c r="C432" s="8"/>
      <c r="D432" s="2"/>
      <c r="E432" s="9"/>
      <c r="F432" s="9"/>
      <c r="G432" s="10"/>
      <c r="H432" s="10"/>
      <c r="I432" s="7"/>
      <c r="J432" s="6"/>
      <c r="K432" s="11"/>
    </row>
    <row r="433" spans="2:11" x14ac:dyDescent="0.25">
      <c r="B433" s="1"/>
      <c r="C433" s="8"/>
      <c r="D433" s="2"/>
      <c r="E433" s="9"/>
      <c r="F433" s="9"/>
      <c r="G433" s="10"/>
      <c r="H433" s="10"/>
      <c r="I433" s="7"/>
      <c r="J433" s="6"/>
      <c r="K433" s="11"/>
    </row>
    <row r="434" spans="2:11" x14ac:dyDescent="0.25">
      <c r="B434" s="1"/>
      <c r="C434" s="8"/>
      <c r="D434" s="2"/>
      <c r="E434" s="9"/>
      <c r="F434" s="9"/>
      <c r="G434" s="10"/>
      <c r="H434" s="10"/>
      <c r="I434" s="7"/>
      <c r="J434" s="6"/>
      <c r="K434" s="11"/>
    </row>
    <row r="435" spans="2:11" x14ac:dyDescent="0.25">
      <c r="B435" s="1"/>
      <c r="C435" s="8"/>
      <c r="D435" s="2"/>
      <c r="E435" s="9"/>
      <c r="F435" s="9"/>
      <c r="G435" s="10"/>
      <c r="H435" s="10"/>
      <c r="I435" s="7"/>
      <c r="J435" s="6"/>
      <c r="K435" s="11"/>
    </row>
    <row r="436" spans="2:11" x14ac:dyDescent="0.25">
      <c r="B436" s="1"/>
      <c r="C436" s="8"/>
      <c r="D436" s="2"/>
      <c r="E436" s="9"/>
      <c r="F436" s="9"/>
      <c r="G436" s="10"/>
      <c r="H436" s="10"/>
      <c r="I436" s="7"/>
      <c r="J436" s="6"/>
      <c r="K436" s="11"/>
    </row>
    <row r="437" spans="2:11" x14ac:dyDescent="0.25">
      <c r="B437" s="1"/>
      <c r="C437" s="8"/>
      <c r="D437" s="2"/>
      <c r="E437" s="9"/>
      <c r="F437" s="9"/>
      <c r="G437" s="10"/>
      <c r="H437" s="10"/>
      <c r="I437" s="7"/>
      <c r="J437" s="6"/>
      <c r="K437" s="11"/>
    </row>
    <row r="438" spans="2:11" x14ac:dyDescent="0.25">
      <c r="B438" s="1"/>
      <c r="C438" s="8"/>
      <c r="D438" s="2"/>
      <c r="E438" s="9"/>
      <c r="F438" s="9"/>
      <c r="G438" s="10"/>
      <c r="H438" s="10"/>
      <c r="I438" s="7"/>
      <c r="J438" s="6"/>
      <c r="K438" s="11"/>
    </row>
    <row r="439" spans="2:11" x14ac:dyDescent="0.25">
      <c r="B439" s="1"/>
      <c r="C439" s="8"/>
      <c r="D439" s="2"/>
      <c r="E439" s="9"/>
      <c r="F439" s="9"/>
      <c r="G439" s="10"/>
      <c r="H439" s="10"/>
      <c r="I439" s="7"/>
      <c r="J439" s="6"/>
      <c r="K439" s="11"/>
    </row>
    <row r="440" spans="2:11" x14ac:dyDescent="0.25">
      <c r="B440" s="1"/>
      <c r="C440" s="8"/>
      <c r="D440" s="2"/>
      <c r="E440" s="9"/>
      <c r="F440" s="9"/>
      <c r="G440" s="10"/>
      <c r="H440" s="10"/>
      <c r="I440" s="7"/>
      <c r="J440" s="6"/>
      <c r="K440" s="11"/>
    </row>
    <row r="441" spans="2:11" x14ac:dyDescent="0.25">
      <c r="B441" s="1"/>
      <c r="C441" s="8"/>
      <c r="D441" s="2"/>
      <c r="E441" s="9"/>
      <c r="F441" s="9"/>
      <c r="G441" s="10"/>
      <c r="H441" s="10"/>
      <c r="I441" s="7"/>
      <c r="J441" s="6"/>
      <c r="K441" s="11"/>
    </row>
    <row r="442" spans="2:11" x14ac:dyDescent="0.25">
      <c r="B442" s="1"/>
      <c r="C442" s="8"/>
      <c r="D442" s="2"/>
      <c r="E442" s="9"/>
      <c r="F442" s="9"/>
      <c r="G442" s="10"/>
      <c r="H442" s="10"/>
      <c r="I442" s="7"/>
      <c r="J442" s="6"/>
      <c r="K442" s="11"/>
    </row>
    <row r="443" spans="2:11" x14ac:dyDescent="0.25">
      <c r="B443" s="1"/>
      <c r="C443" s="8"/>
      <c r="D443" s="2"/>
      <c r="E443" s="9"/>
      <c r="F443" s="9"/>
      <c r="G443" s="10"/>
      <c r="H443" s="10"/>
      <c r="I443" s="7"/>
      <c r="J443" s="6"/>
      <c r="K443" s="11"/>
    </row>
    <row r="444" spans="2:11" x14ac:dyDescent="0.25">
      <c r="B444" s="1"/>
      <c r="C444" s="8"/>
      <c r="D444" s="2"/>
      <c r="E444" s="9"/>
      <c r="F444" s="9"/>
      <c r="G444" s="10"/>
      <c r="H444" s="10"/>
      <c r="I444" s="7"/>
      <c r="J444" s="6"/>
      <c r="K444" s="11"/>
    </row>
    <row r="445" spans="2:11" x14ac:dyDescent="0.25">
      <c r="B445" s="1"/>
      <c r="C445" s="8"/>
      <c r="D445" s="2"/>
      <c r="E445" s="9"/>
      <c r="F445" s="9"/>
      <c r="G445" s="10"/>
      <c r="H445" s="10"/>
      <c r="I445" s="7"/>
      <c r="J445" s="6"/>
      <c r="K445" s="11"/>
    </row>
    <row r="446" spans="2:11" x14ac:dyDescent="0.25">
      <c r="B446" s="1"/>
      <c r="C446" s="8"/>
      <c r="D446" s="2"/>
      <c r="E446" s="9"/>
      <c r="F446" s="9"/>
      <c r="G446" s="10"/>
      <c r="H446" s="10"/>
      <c r="I446" s="7"/>
      <c r="J446" s="6"/>
      <c r="K446" s="11"/>
    </row>
    <row r="447" spans="2:11" x14ac:dyDescent="0.25">
      <c r="B447" s="1"/>
      <c r="C447" s="8"/>
      <c r="D447" s="2"/>
      <c r="E447" s="9"/>
      <c r="F447" s="9"/>
      <c r="G447" s="10"/>
      <c r="H447" s="10"/>
      <c r="I447" s="7"/>
      <c r="J447" s="6"/>
      <c r="K447" s="11"/>
    </row>
    <row r="448" spans="2:11" x14ac:dyDescent="0.25">
      <c r="B448" s="1"/>
      <c r="C448" s="8"/>
      <c r="D448" s="2"/>
      <c r="E448" s="9"/>
      <c r="F448" s="9"/>
      <c r="G448" s="10"/>
      <c r="H448" s="10"/>
      <c r="I448" s="7"/>
      <c r="J448" s="6"/>
      <c r="K448" s="11"/>
    </row>
    <row r="449" spans="2:11" x14ac:dyDescent="0.25">
      <c r="B449" s="1"/>
      <c r="C449" s="8"/>
      <c r="D449" s="2"/>
      <c r="E449" s="9"/>
      <c r="F449" s="9"/>
      <c r="G449" s="10"/>
      <c r="H449" s="10"/>
      <c r="I449" s="7"/>
      <c r="J449" s="6"/>
      <c r="K449" s="11"/>
    </row>
    <row r="450" spans="2:11" x14ac:dyDescent="0.25">
      <c r="B450" s="1"/>
      <c r="C450" s="8"/>
      <c r="D450" s="2"/>
      <c r="E450" s="9"/>
      <c r="F450" s="9"/>
      <c r="G450" s="10"/>
      <c r="H450" s="10"/>
      <c r="I450" s="7"/>
      <c r="J450" s="6"/>
      <c r="K450" s="11"/>
    </row>
    <row r="451" spans="2:11" x14ac:dyDescent="0.25">
      <c r="B451" s="1"/>
      <c r="C451" s="8"/>
      <c r="D451" s="2"/>
      <c r="E451" s="9"/>
      <c r="F451" s="9"/>
      <c r="G451" s="10"/>
      <c r="H451" s="10"/>
      <c r="I451" s="7"/>
      <c r="J451" s="6"/>
      <c r="K451" s="11"/>
    </row>
    <row r="452" spans="2:11" x14ac:dyDescent="0.25">
      <c r="B452" s="1"/>
      <c r="C452" s="8"/>
      <c r="D452" s="2"/>
      <c r="E452" s="9"/>
      <c r="F452" s="9"/>
      <c r="G452" s="10"/>
      <c r="H452" s="10"/>
      <c r="I452" s="7"/>
      <c r="J452" s="6"/>
      <c r="K452" s="11"/>
    </row>
    <row r="453" spans="2:11" x14ac:dyDescent="0.25">
      <c r="B453" s="1"/>
      <c r="C453" s="8"/>
      <c r="D453" s="2"/>
      <c r="E453" s="9"/>
      <c r="F453" s="9"/>
      <c r="G453" s="10"/>
      <c r="H453" s="10"/>
      <c r="I453" s="7"/>
      <c r="J453" s="6"/>
      <c r="K453" s="11"/>
    </row>
    <row r="454" spans="2:11" x14ac:dyDescent="0.25">
      <c r="B454" s="1"/>
      <c r="C454" s="8"/>
      <c r="D454" s="2"/>
      <c r="E454" s="9"/>
      <c r="F454" s="9"/>
      <c r="G454" s="10"/>
      <c r="H454" s="10"/>
      <c r="I454" s="7"/>
      <c r="J454" s="6"/>
      <c r="K454" s="11"/>
    </row>
    <row r="455" spans="2:11" x14ac:dyDescent="0.25">
      <c r="B455" s="1"/>
      <c r="C455" s="8"/>
      <c r="D455" s="2"/>
      <c r="E455" s="9"/>
      <c r="F455" s="9"/>
      <c r="G455" s="10"/>
      <c r="H455" s="10"/>
      <c r="I455" s="7"/>
      <c r="J455" s="6"/>
      <c r="K455" s="11"/>
    </row>
    <row r="456" spans="2:11" x14ac:dyDescent="0.25">
      <c r="B456" s="1"/>
      <c r="C456" s="8"/>
      <c r="D456" s="2"/>
      <c r="E456" s="9"/>
      <c r="F456" s="9"/>
      <c r="G456" s="10"/>
      <c r="H456" s="10"/>
      <c r="I456" s="7"/>
      <c r="J456" s="6"/>
      <c r="K456" s="11"/>
    </row>
    <row r="457" spans="2:11" x14ac:dyDescent="0.25">
      <c r="B457" s="1"/>
      <c r="C457" s="8"/>
      <c r="D457" s="2"/>
      <c r="E457" s="9"/>
      <c r="F457" s="9"/>
      <c r="G457" s="10"/>
      <c r="H457" s="10"/>
      <c r="I457" s="7"/>
      <c r="J457" s="6"/>
      <c r="K457" s="11"/>
    </row>
    <row r="458" spans="2:11" x14ac:dyDescent="0.25">
      <c r="B458" s="1"/>
      <c r="C458" s="8"/>
      <c r="D458" s="2"/>
      <c r="E458" s="9"/>
      <c r="F458" s="9"/>
      <c r="G458" s="10"/>
      <c r="H458" s="10"/>
      <c r="I458" s="7"/>
      <c r="J458" s="6"/>
      <c r="K458" s="11"/>
    </row>
    <row r="459" spans="2:11" x14ac:dyDescent="0.25">
      <c r="B459" s="1"/>
      <c r="C459" s="8"/>
      <c r="D459" s="2"/>
      <c r="E459" s="9"/>
      <c r="F459" s="9"/>
      <c r="G459" s="10"/>
      <c r="H459" s="10"/>
      <c r="I459" s="7"/>
      <c r="J459" s="6"/>
      <c r="K459" s="11"/>
    </row>
    <row r="460" spans="2:11" x14ac:dyDescent="0.25">
      <c r="B460" s="1"/>
      <c r="C460" s="8"/>
      <c r="D460" s="2"/>
      <c r="E460" s="9"/>
      <c r="F460" s="9"/>
      <c r="G460" s="10"/>
      <c r="H460" s="10"/>
      <c r="I460" s="7"/>
      <c r="J460" s="6"/>
      <c r="K460" s="11"/>
    </row>
    <row r="461" spans="2:11" x14ac:dyDescent="0.25">
      <c r="B461" s="1"/>
      <c r="C461" s="8"/>
      <c r="D461" s="2"/>
      <c r="E461" s="9"/>
      <c r="F461" s="9"/>
      <c r="G461" s="10"/>
      <c r="H461" s="10"/>
      <c r="I461" s="7"/>
      <c r="J461" s="6"/>
      <c r="K461" s="11"/>
    </row>
    <row r="462" spans="2:11" x14ac:dyDescent="0.25">
      <c r="B462" s="1"/>
      <c r="C462" s="8"/>
      <c r="D462" s="2"/>
      <c r="E462" s="9"/>
      <c r="F462" s="9"/>
      <c r="G462" s="10"/>
      <c r="H462" s="10"/>
      <c r="I462" s="7"/>
      <c r="J462" s="6"/>
      <c r="K462" s="11"/>
    </row>
    <row r="463" spans="2:11" x14ac:dyDescent="0.25">
      <c r="B463" s="1"/>
      <c r="C463" s="8"/>
      <c r="D463" s="2"/>
      <c r="E463" s="9"/>
      <c r="F463" s="9"/>
      <c r="G463" s="10"/>
      <c r="H463" s="10"/>
      <c r="I463" s="7"/>
      <c r="J463" s="6"/>
      <c r="K463" s="11"/>
    </row>
    <row r="464" spans="2:11" x14ac:dyDescent="0.25">
      <c r="B464" s="1"/>
      <c r="C464" s="8"/>
      <c r="D464" s="2"/>
      <c r="E464" s="9"/>
      <c r="F464" s="9"/>
      <c r="G464" s="10"/>
      <c r="H464" s="10"/>
      <c r="I464" s="7"/>
      <c r="J464" s="6"/>
      <c r="K464" s="11"/>
    </row>
    <row r="465" spans="2:11" x14ac:dyDescent="0.25">
      <c r="B465" s="1"/>
      <c r="C465" s="8"/>
      <c r="D465" s="2"/>
      <c r="E465" s="9"/>
      <c r="F465" s="9"/>
      <c r="G465" s="10"/>
      <c r="H465" s="10"/>
      <c r="I465" s="7"/>
      <c r="J465" s="6"/>
      <c r="K465" s="11"/>
    </row>
    <row r="466" spans="2:11" x14ac:dyDescent="0.25">
      <c r="B466" s="1"/>
      <c r="C466" s="8"/>
      <c r="D466" s="2"/>
      <c r="E466" s="9"/>
      <c r="F466" s="9"/>
      <c r="G466" s="10"/>
      <c r="H466" s="10"/>
      <c r="I466" s="7"/>
      <c r="J466" s="6"/>
      <c r="K466" s="11"/>
    </row>
    <row r="467" spans="2:11" x14ac:dyDescent="0.25">
      <c r="B467" s="1"/>
      <c r="C467" s="8"/>
      <c r="D467" s="2"/>
      <c r="E467" s="9"/>
      <c r="F467" s="9"/>
      <c r="G467" s="10"/>
      <c r="H467" s="10"/>
      <c r="I467" s="7"/>
      <c r="J467" s="6"/>
      <c r="K467" s="11"/>
    </row>
    <row r="468" spans="2:11" x14ac:dyDescent="0.25">
      <c r="B468" s="1"/>
      <c r="C468" s="8"/>
      <c r="D468" s="2"/>
      <c r="E468" s="9"/>
      <c r="F468" s="9"/>
      <c r="G468" s="10"/>
      <c r="H468" s="10"/>
      <c r="I468" s="7"/>
      <c r="J468" s="6"/>
      <c r="K468" s="11"/>
    </row>
    <row r="469" spans="2:11" x14ac:dyDescent="0.25">
      <c r="B469" s="1"/>
      <c r="C469" s="8"/>
      <c r="D469" s="2"/>
      <c r="E469" s="9"/>
      <c r="F469" s="9"/>
      <c r="G469" s="10"/>
      <c r="H469" s="10"/>
      <c r="I469" s="7"/>
      <c r="J469" s="6"/>
      <c r="K469" s="11"/>
    </row>
    <row r="470" spans="2:11" x14ac:dyDescent="0.25">
      <c r="B470" s="1"/>
      <c r="C470" s="8"/>
      <c r="D470" s="2"/>
      <c r="E470" s="9"/>
      <c r="F470" s="9"/>
      <c r="G470" s="10"/>
      <c r="H470" s="10"/>
      <c r="I470" s="7"/>
      <c r="J470" s="6"/>
      <c r="K470" s="11"/>
    </row>
    <row r="471" spans="2:11" x14ac:dyDescent="0.25">
      <c r="B471" s="1"/>
      <c r="C471" s="8"/>
      <c r="D471" s="2"/>
      <c r="E471" s="9"/>
      <c r="F471" s="9"/>
      <c r="G471" s="10"/>
      <c r="H471" s="10"/>
      <c r="I471" s="7"/>
      <c r="J471" s="6"/>
      <c r="K471" s="11"/>
    </row>
    <row r="472" spans="2:11" x14ac:dyDescent="0.25">
      <c r="B472" s="1"/>
      <c r="C472" s="8"/>
      <c r="D472" s="2"/>
      <c r="E472" s="9"/>
      <c r="F472" s="9"/>
      <c r="G472" s="10"/>
      <c r="H472" s="10"/>
      <c r="I472" s="7"/>
      <c r="J472" s="6"/>
      <c r="K472" s="11"/>
    </row>
    <row r="473" spans="2:11" x14ac:dyDescent="0.25">
      <c r="B473" s="1"/>
      <c r="C473" s="8"/>
      <c r="D473" s="2"/>
      <c r="E473" s="9"/>
      <c r="F473" s="9"/>
      <c r="G473" s="10"/>
      <c r="H473" s="10"/>
      <c r="I473" s="7"/>
      <c r="J473" s="6"/>
      <c r="K473" s="11"/>
    </row>
    <row r="474" spans="2:11" x14ac:dyDescent="0.25">
      <c r="B474" s="1"/>
      <c r="C474" s="8"/>
      <c r="D474" s="2"/>
      <c r="E474" s="9"/>
      <c r="F474" s="9"/>
      <c r="G474" s="10"/>
      <c r="H474" s="10"/>
      <c r="I474" s="7"/>
      <c r="J474" s="6"/>
      <c r="K474" s="11"/>
    </row>
    <row r="475" spans="2:11" x14ac:dyDescent="0.25">
      <c r="B475" s="1"/>
      <c r="C475" s="1"/>
      <c r="D475" s="2"/>
      <c r="E475" s="9"/>
      <c r="F475" s="9"/>
      <c r="G475" s="10"/>
      <c r="H475" s="10"/>
      <c r="I475" s="7"/>
      <c r="J475" s="6"/>
      <c r="K475" s="11"/>
    </row>
    <row r="476" spans="2:11" x14ac:dyDescent="0.25">
      <c r="B476" s="1"/>
      <c r="C476" s="8"/>
      <c r="D476" s="2"/>
      <c r="E476" s="9"/>
      <c r="F476" s="9"/>
      <c r="G476" s="10"/>
      <c r="H476" s="10"/>
      <c r="I476" s="7"/>
      <c r="J476" s="6"/>
      <c r="K476" s="11"/>
    </row>
    <row r="477" spans="2:11" x14ac:dyDescent="0.25">
      <c r="B477" s="1"/>
      <c r="C477" s="8"/>
      <c r="D477" s="2"/>
      <c r="E477" s="9"/>
      <c r="F477" s="9"/>
      <c r="G477" s="10"/>
      <c r="H477" s="10"/>
      <c r="I477" s="7"/>
      <c r="J477" s="6"/>
      <c r="K477" s="11"/>
    </row>
    <row r="478" spans="2:11" x14ac:dyDescent="0.25">
      <c r="B478" s="1"/>
      <c r="C478" s="8"/>
      <c r="D478" s="2"/>
      <c r="E478" s="9"/>
      <c r="F478" s="9"/>
      <c r="G478" s="10"/>
      <c r="H478" s="10"/>
      <c r="I478" s="7"/>
      <c r="J478" s="6"/>
      <c r="K478" s="11"/>
    </row>
    <row r="479" spans="2:11" x14ac:dyDescent="0.25">
      <c r="B479" s="1"/>
      <c r="C479" s="8"/>
      <c r="D479" s="2"/>
      <c r="E479" s="9"/>
      <c r="F479" s="9"/>
      <c r="G479" s="10"/>
      <c r="H479" s="10"/>
      <c r="I479" s="7"/>
      <c r="J479" s="6"/>
      <c r="K479" s="11"/>
    </row>
    <row r="480" spans="2:11" x14ac:dyDescent="0.25">
      <c r="B480" s="1"/>
      <c r="C480" s="8"/>
      <c r="D480" s="2"/>
      <c r="E480" s="9"/>
      <c r="F480" s="9"/>
      <c r="G480" s="10"/>
      <c r="H480" s="10"/>
      <c r="I480" s="7"/>
      <c r="J480" s="6"/>
      <c r="K480" s="11"/>
    </row>
    <row r="481" spans="2:11" x14ac:dyDescent="0.25">
      <c r="B481" s="1"/>
      <c r="C481" s="8"/>
      <c r="D481" s="2"/>
      <c r="E481" s="9"/>
      <c r="F481" s="9"/>
      <c r="G481" s="10"/>
      <c r="H481" s="10"/>
      <c r="I481" s="7"/>
      <c r="J481" s="6"/>
      <c r="K481" s="11"/>
    </row>
    <row r="482" spans="2:11" x14ac:dyDescent="0.25">
      <c r="B482" s="1"/>
      <c r="C482" s="8"/>
      <c r="D482" s="2"/>
      <c r="E482" s="9"/>
      <c r="F482" s="9"/>
      <c r="G482" s="10"/>
      <c r="H482" s="10"/>
      <c r="I482" s="7"/>
      <c r="J482" s="6"/>
      <c r="K482" s="11"/>
    </row>
    <row r="483" spans="2:11" x14ac:dyDescent="0.25">
      <c r="B483" s="1"/>
      <c r="C483" s="8"/>
      <c r="D483" s="2"/>
      <c r="E483" s="9"/>
      <c r="F483" s="9"/>
      <c r="G483" s="10"/>
      <c r="H483" s="10"/>
      <c r="I483" s="7"/>
      <c r="J483" s="6"/>
      <c r="K483" s="11"/>
    </row>
    <row r="484" spans="2:11" x14ac:dyDescent="0.25">
      <c r="B484" s="1"/>
      <c r="C484" s="8"/>
      <c r="D484" s="2"/>
      <c r="E484" s="9"/>
      <c r="F484" s="9"/>
      <c r="G484" s="10"/>
      <c r="H484" s="10"/>
      <c r="I484" s="7"/>
      <c r="J484" s="6"/>
      <c r="K484" s="11"/>
    </row>
    <row r="485" spans="2:11" x14ac:dyDescent="0.25">
      <c r="B485" s="1"/>
      <c r="C485" s="8"/>
      <c r="D485" s="2"/>
      <c r="E485" s="9"/>
      <c r="F485" s="9"/>
      <c r="G485" s="10"/>
      <c r="H485" s="10"/>
      <c r="I485" s="7"/>
      <c r="J485" s="6"/>
      <c r="K485" s="11"/>
    </row>
    <row r="486" spans="2:11" x14ac:dyDescent="0.25">
      <c r="B486" s="1"/>
      <c r="C486" s="8"/>
      <c r="D486" s="2"/>
      <c r="E486" s="9"/>
      <c r="F486" s="9"/>
      <c r="G486" s="10"/>
      <c r="H486" s="10"/>
      <c r="I486" s="7"/>
      <c r="J486" s="6"/>
      <c r="K486" s="11"/>
    </row>
    <row r="487" spans="2:11" x14ac:dyDescent="0.25">
      <c r="B487" s="1"/>
      <c r="C487" s="8"/>
      <c r="D487" s="2"/>
      <c r="E487" s="9"/>
      <c r="F487" s="9"/>
      <c r="G487" s="10"/>
      <c r="H487" s="10"/>
      <c r="I487" s="7"/>
      <c r="J487" s="6"/>
      <c r="K487" s="11"/>
    </row>
    <row r="488" spans="2:11" x14ac:dyDescent="0.25">
      <c r="B488" s="1"/>
      <c r="C488" s="8"/>
      <c r="D488" s="2"/>
      <c r="E488" s="9"/>
      <c r="F488" s="9"/>
      <c r="G488" s="10"/>
      <c r="H488" s="10"/>
      <c r="I488" s="7"/>
      <c r="J488" s="6"/>
      <c r="K488" s="11"/>
    </row>
    <row r="489" spans="2:11" x14ac:dyDescent="0.25">
      <c r="B489" s="1"/>
      <c r="C489" s="8"/>
      <c r="D489" s="2"/>
      <c r="E489" s="9"/>
      <c r="F489" s="9"/>
      <c r="G489" s="10"/>
      <c r="H489" s="10"/>
      <c r="I489" s="7"/>
      <c r="J489" s="6"/>
      <c r="K489" s="11"/>
    </row>
    <row r="490" spans="2:11" x14ac:dyDescent="0.25">
      <c r="B490" s="1"/>
      <c r="C490" s="8"/>
      <c r="D490" s="2"/>
      <c r="E490" s="9"/>
      <c r="F490" s="9"/>
      <c r="G490" s="10"/>
      <c r="H490" s="10"/>
      <c r="I490" s="7"/>
      <c r="J490" s="6"/>
      <c r="K490" s="11"/>
    </row>
    <row r="491" spans="2:11" x14ac:dyDescent="0.25">
      <c r="B491" s="1"/>
      <c r="C491" s="8"/>
      <c r="D491" s="2"/>
      <c r="E491" s="9"/>
      <c r="F491" s="9"/>
      <c r="G491" s="10"/>
      <c r="H491" s="10"/>
      <c r="I491" s="7"/>
      <c r="J491" s="6"/>
      <c r="K491" s="11"/>
    </row>
    <row r="492" spans="2:11" x14ac:dyDescent="0.25">
      <c r="B492" s="1"/>
      <c r="C492" s="8"/>
      <c r="D492" s="2"/>
      <c r="E492" s="9"/>
      <c r="F492" s="9"/>
      <c r="G492" s="10"/>
      <c r="H492" s="10"/>
      <c r="I492" s="7"/>
      <c r="J492" s="6"/>
      <c r="K492" s="11"/>
    </row>
    <row r="493" spans="2:11" x14ac:dyDescent="0.25">
      <c r="B493" s="1"/>
      <c r="C493" s="8"/>
      <c r="D493" s="2"/>
      <c r="E493" s="9"/>
      <c r="F493" s="9"/>
      <c r="G493" s="10"/>
      <c r="H493" s="10"/>
      <c r="I493" s="7"/>
      <c r="J493" s="6"/>
      <c r="K493" s="11"/>
    </row>
    <row r="494" spans="2:11" x14ac:dyDescent="0.25">
      <c r="B494" s="1"/>
      <c r="C494" s="8"/>
      <c r="D494" s="2"/>
      <c r="E494" s="9"/>
      <c r="F494" s="9"/>
      <c r="G494" s="10"/>
      <c r="H494" s="10"/>
      <c r="I494" s="7"/>
      <c r="J494" s="6"/>
      <c r="K494" s="11"/>
    </row>
    <row r="495" spans="2:11" x14ac:dyDescent="0.25">
      <c r="B495" s="1"/>
      <c r="C495" s="8"/>
      <c r="D495" s="2"/>
      <c r="E495" s="9"/>
      <c r="F495" s="9"/>
      <c r="G495" s="10"/>
      <c r="H495" s="10"/>
      <c r="I495" s="7"/>
      <c r="J495" s="6"/>
      <c r="K495" s="11"/>
    </row>
    <row r="496" spans="2:11" x14ac:dyDescent="0.25">
      <c r="B496" s="1"/>
      <c r="C496" s="8"/>
      <c r="D496" s="2"/>
      <c r="E496" s="9"/>
      <c r="F496" s="9"/>
      <c r="G496" s="10"/>
      <c r="H496" s="10"/>
      <c r="I496" s="7"/>
      <c r="J496" s="6"/>
      <c r="K496" s="11"/>
    </row>
    <row r="497" spans="2:11" x14ac:dyDescent="0.25">
      <c r="B497" s="1"/>
      <c r="C497" s="8"/>
      <c r="D497" s="2"/>
      <c r="E497" s="9"/>
      <c r="F497" s="9"/>
      <c r="G497" s="10"/>
      <c r="H497" s="10"/>
      <c r="I497" s="7"/>
      <c r="J497" s="6"/>
      <c r="K497" s="11"/>
    </row>
    <row r="498" spans="2:11" x14ac:dyDescent="0.25">
      <c r="B498" s="1"/>
      <c r="C498" s="8"/>
      <c r="D498" s="2"/>
      <c r="E498" s="9"/>
      <c r="F498" s="9"/>
      <c r="G498" s="10"/>
      <c r="H498" s="10"/>
      <c r="I498" s="7"/>
      <c r="J498" s="6"/>
      <c r="K498" s="11"/>
    </row>
    <row r="499" spans="2:11" x14ac:dyDescent="0.25">
      <c r="B499" s="1"/>
      <c r="C499" s="8"/>
      <c r="D499" s="2"/>
      <c r="E499" s="9"/>
      <c r="F499" s="9"/>
      <c r="G499" s="10"/>
      <c r="H499" s="10"/>
      <c r="I499" s="7"/>
      <c r="J499" s="6"/>
      <c r="K499" s="11"/>
    </row>
    <row r="500" spans="2:11" x14ac:dyDescent="0.25">
      <c r="B500" s="1"/>
      <c r="C500" s="8"/>
      <c r="D500" s="2"/>
      <c r="E500" s="9"/>
      <c r="F500" s="9"/>
      <c r="G500" s="10"/>
      <c r="H500" s="10"/>
      <c r="I500" s="7"/>
      <c r="J500" s="6"/>
      <c r="K500" s="11"/>
    </row>
    <row r="501" spans="2:11" x14ac:dyDescent="0.25">
      <c r="B501" s="1"/>
      <c r="C501" s="8"/>
      <c r="D501" s="2"/>
      <c r="E501" s="9"/>
      <c r="F501" s="9"/>
      <c r="G501" s="10"/>
      <c r="H501" s="10"/>
      <c r="I501" s="7"/>
      <c r="J501" s="6"/>
      <c r="K501" s="11"/>
    </row>
    <row r="502" spans="2:11" x14ac:dyDescent="0.25">
      <c r="B502" s="1"/>
      <c r="C502" s="8"/>
      <c r="D502" s="2"/>
      <c r="E502" s="9"/>
      <c r="F502" s="9"/>
      <c r="G502" s="10"/>
      <c r="H502" s="10"/>
      <c r="I502" s="7"/>
      <c r="J502" s="6"/>
      <c r="K502" s="11"/>
    </row>
    <row r="503" spans="2:11" x14ac:dyDescent="0.25">
      <c r="B503" s="1"/>
      <c r="C503" s="8"/>
      <c r="D503" s="2"/>
      <c r="E503" s="9"/>
      <c r="F503" s="9"/>
      <c r="G503" s="10"/>
      <c r="H503" s="10"/>
      <c r="I503" s="7"/>
      <c r="J503" s="6"/>
      <c r="K503" s="11"/>
    </row>
    <row r="504" spans="2:11" x14ac:dyDescent="0.25">
      <c r="B504" s="1"/>
      <c r="C504" s="8"/>
      <c r="D504" s="2"/>
      <c r="E504" s="9"/>
      <c r="F504" s="9"/>
      <c r="G504" s="10"/>
      <c r="H504" s="10"/>
      <c r="I504" s="7"/>
      <c r="J504" s="6"/>
      <c r="K504" s="11"/>
    </row>
    <row r="505" spans="2:11" x14ac:dyDescent="0.25">
      <c r="B505" s="1"/>
      <c r="C505" s="8"/>
      <c r="D505" s="2"/>
      <c r="E505" s="9"/>
      <c r="F505" s="9"/>
      <c r="G505" s="10"/>
      <c r="H505" s="10"/>
      <c r="I505" s="7"/>
      <c r="J505" s="6"/>
      <c r="K505" s="11"/>
    </row>
    <row r="506" spans="2:11" x14ac:dyDescent="0.25">
      <c r="B506" s="1"/>
      <c r="C506" s="8"/>
      <c r="D506" s="2"/>
      <c r="E506" s="9"/>
      <c r="F506" s="9"/>
      <c r="G506" s="10"/>
      <c r="H506" s="10"/>
      <c r="I506" s="7"/>
      <c r="J506" s="6"/>
      <c r="K506" s="11"/>
    </row>
    <row r="507" spans="2:11" x14ac:dyDescent="0.25">
      <c r="B507" s="1"/>
      <c r="C507" s="8"/>
      <c r="D507" s="2"/>
      <c r="E507" s="9"/>
      <c r="F507" s="9"/>
      <c r="G507" s="10"/>
      <c r="H507" s="10"/>
      <c r="I507" s="7"/>
      <c r="J507" s="6"/>
      <c r="K507" s="11"/>
    </row>
    <row r="508" spans="2:11" x14ac:dyDescent="0.25">
      <c r="B508" s="1"/>
      <c r="C508" s="8"/>
      <c r="D508" s="2"/>
      <c r="E508" s="9"/>
      <c r="F508" s="9"/>
      <c r="G508" s="10"/>
      <c r="H508" s="10"/>
      <c r="I508" s="7"/>
      <c r="J508" s="6"/>
      <c r="K508" s="11"/>
    </row>
    <row r="509" spans="2:11" x14ac:dyDescent="0.25">
      <c r="B509" s="1"/>
      <c r="C509" s="8"/>
      <c r="D509" s="2"/>
      <c r="E509" s="9"/>
      <c r="F509" s="9"/>
      <c r="G509" s="10"/>
      <c r="H509" s="10"/>
      <c r="I509" s="7"/>
      <c r="J509" s="6"/>
      <c r="K509" s="11"/>
    </row>
    <row r="510" spans="2:11" x14ac:dyDescent="0.25">
      <c r="B510" s="1"/>
      <c r="C510" s="8"/>
      <c r="D510" s="2"/>
      <c r="E510" s="9"/>
      <c r="F510" s="9"/>
      <c r="G510" s="10"/>
      <c r="H510" s="10"/>
      <c r="I510" s="7"/>
      <c r="J510" s="6"/>
      <c r="K510" s="11"/>
    </row>
    <row r="511" spans="2:11" x14ac:dyDescent="0.25">
      <c r="B511" s="1"/>
      <c r="C511" s="8"/>
      <c r="D511" s="2"/>
      <c r="E511" s="9"/>
      <c r="F511" s="9"/>
      <c r="G511" s="10"/>
      <c r="H511" s="10"/>
      <c r="I511" s="7"/>
      <c r="J511" s="6"/>
      <c r="K511" s="11"/>
    </row>
    <row r="512" spans="2:11" x14ac:dyDescent="0.25">
      <c r="B512" s="1"/>
      <c r="C512" s="8"/>
      <c r="D512" s="2"/>
      <c r="E512" s="9"/>
      <c r="F512" s="9"/>
      <c r="G512" s="10"/>
      <c r="H512" s="10"/>
      <c r="I512" s="7"/>
      <c r="J512" s="6"/>
      <c r="K512" s="11"/>
    </row>
    <row r="513" spans="2:11" x14ac:dyDescent="0.25">
      <c r="B513" s="1"/>
      <c r="C513" s="8"/>
      <c r="D513" s="2"/>
      <c r="E513" s="9"/>
      <c r="F513" s="9"/>
      <c r="G513" s="10"/>
      <c r="H513" s="10"/>
      <c r="I513" s="7"/>
      <c r="J513" s="6"/>
      <c r="K513" s="11"/>
    </row>
    <row r="514" spans="2:11" x14ac:dyDescent="0.25">
      <c r="B514" s="1"/>
      <c r="C514" s="8"/>
      <c r="D514" s="2"/>
      <c r="E514" s="9"/>
      <c r="F514" s="9"/>
      <c r="G514" s="10"/>
      <c r="H514" s="10"/>
      <c r="I514" s="7"/>
      <c r="J514" s="6"/>
      <c r="K514" s="11"/>
    </row>
    <row r="515" spans="2:11" x14ac:dyDescent="0.25">
      <c r="B515" s="1"/>
      <c r="C515" s="8"/>
      <c r="D515" s="2"/>
      <c r="E515" s="9"/>
      <c r="F515" s="9"/>
      <c r="G515" s="10"/>
      <c r="H515" s="10"/>
      <c r="I515" s="7"/>
      <c r="J515" s="6"/>
      <c r="K515" s="11"/>
    </row>
    <row r="516" spans="2:11" x14ac:dyDescent="0.25">
      <c r="B516" s="1"/>
      <c r="C516" s="8"/>
      <c r="D516" s="2"/>
      <c r="E516" s="9"/>
      <c r="F516" s="9"/>
      <c r="G516" s="10"/>
      <c r="H516" s="10"/>
      <c r="I516" s="7"/>
      <c r="J516" s="6"/>
      <c r="K516" s="11"/>
    </row>
    <row r="517" spans="2:11" x14ac:dyDescent="0.25">
      <c r="B517" s="1"/>
      <c r="C517" s="8"/>
      <c r="D517" s="2"/>
      <c r="E517" s="9"/>
      <c r="F517" s="9"/>
      <c r="G517" s="10"/>
      <c r="H517" s="10"/>
      <c r="I517" s="7"/>
      <c r="J517" s="6"/>
      <c r="K517" s="11"/>
    </row>
    <row r="518" spans="2:11" x14ac:dyDescent="0.25">
      <c r="B518" s="1"/>
      <c r="C518" s="8"/>
      <c r="D518" s="2"/>
      <c r="E518" s="9"/>
      <c r="F518" s="9"/>
      <c r="G518" s="10"/>
      <c r="H518" s="10"/>
      <c r="I518" s="7"/>
      <c r="J518" s="6"/>
      <c r="K518" s="11"/>
    </row>
    <row r="519" spans="2:11" x14ac:dyDescent="0.25">
      <c r="B519" s="1"/>
      <c r="C519" s="8"/>
      <c r="D519" s="2"/>
      <c r="E519" s="9"/>
      <c r="F519" s="9"/>
      <c r="G519" s="10"/>
      <c r="H519" s="10"/>
      <c r="I519" s="7"/>
      <c r="J519" s="6"/>
      <c r="K519" s="11"/>
    </row>
    <row r="520" spans="2:11" x14ac:dyDescent="0.25">
      <c r="B520" s="1"/>
      <c r="C520" s="8"/>
      <c r="D520" s="2"/>
      <c r="E520" s="9"/>
      <c r="F520" s="9"/>
      <c r="G520" s="10"/>
      <c r="H520" s="10"/>
      <c r="I520" s="7"/>
      <c r="J520" s="6"/>
      <c r="K520" s="11"/>
    </row>
    <row r="521" spans="2:11" x14ac:dyDescent="0.25">
      <c r="B521" s="1"/>
      <c r="C521" s="8"/>
      <c r="D521" s="2"/>
      <c r="E521" s="9"/>
      <c r="F521" s="9"/>
      <c r="G521" s="10"/>
      <c r="H521" s="10"/>
      <c r="I521" s="7"/>
      <c r="J521" s="6"/>
      <c r="K521" s="11"/>
    </row>
    <row r="522" spans="2:11" x14ac:dyDescent="0.25">
      <c r="B522" s="1"/>
      <c r="C522" s="8"/>
      <c r="D522" s="2"/>
      <c r="E522" s="9"/>
      <c r="F522" s="9"/>
      <c r="G522" s="10"/>
      <c r="H522" s="10"/>
      <c r="I522" s="7"/>
      <c r="J522" s="6"/>
      <c r="K522" s="11"/>
    </row>
    <row r="523" spans="2:11" x14ac:dyDescent="0.25">
      <c r="B523" s="1"/>
      <c r="C523" s="8"/>
      <c r="D523" s="2"/>
      <c r="E523" s="9"/>
      <c r="F523" s="9"/>
      <c r="G523" s="10"/>
      <c r="H523" s="10"/>
      <c r="I523" s="7"/>
      <c r="J523" s="6"/>
      <c r="K523" s="11"/>
    </row>
    <row r="524" spans="2:11" x14ac:dyDescent="0.25">
      <c r="B524" s="1"/>
      <c r="C524" s="8"/>
      <c r="D524" s="2"/>
      <c r="E524" s="9"/>
      <c r="F524" s="9"/>
      <c r="G524" s="10"/>
      <c r="H524" s="10"/>
      <c r="I524" s="7"/>
      <c r="J524" s="6"/>
      <c r="K524" s="11"/>
    </row>
  </sheetData>
  <conditionalFormatting sqref="A229:A37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5:A5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B524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I41">
    <cfRule type="top10" dxfId="17" priority="45" bottom="1" rank="1"/>
  </conditionalFormatting>
  <conditionalFormatting sqref="A25:A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92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9:I274">
    <cfRule type="top10" dxfId="16" priority="39" bottom="1" rank="1"/>
  </conditionalFormatting>
  <conditionalFormatting sqref="I275:I324">
    <cfRule type="top10" dxfId="15" priority="38" bottom="1" rank="1"/>
  </conditionalFormatting>
  <conditionalFormatting sqref="I325:I374">
    <cfRule type="top10" dxfId="14" priority="37" bottom="1" rank="1"/>
  </conditionalFormatting>
  <conditionalFormatting sqref="I375:I424">
    <cfRule type="top10" dxfId="13" priority="36" bottom="1" rank="1"/>
  </conditionalFormatting>
  <conditionalFormatting sqref="I425:I474">
    <cfRule type="top10" dxfId="12" priority="35" bottom="1" rank="1"/>
  </conditionalFormatting>
  <conditionalFormatting sqref="I475:I524">
    <cfRule type="top10" dxfId="11" priority="34" bottom="1" rank="1"/>
  </conditionalFormatting>
  <conditionalFormatting sqref="I42:I58">
    <cfRule type="top10" dxfId="10" priority="30" bottom="1" rank="1"/>
  </conditionalFormatting>
  <conditionalFormatting sqref="I59:I75">
    <cfRule type="top10" dxfId="9" priority="27" bottom="1" rank="1"/>
  </conditionalFormatting>
  <conditionalFormatting sqref="I76:I92">
    <cfRule type="top10" dxfId="8" priority="24" bottom="1" rank="1"/>
  </conditionalFormatting>
  <conditionalFormatting sqref="I93:I109">
    <cfRule type="top10" dxfId="7" priority="12" bottom="1" rank="1"/>
  </conditionalFormatting>
  <conditionalFormatting sqref="A93:A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B16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0:I126">
    <cfRule type="top10" dxfId="6" priority="9" bottom="1" rank="1"/>
  </conditionalFormatting>
  <conditionalFormatting sqref="I127:I143">
    <cfRule type="top10" dxfId="5" priority="8" bottom="1" rank="1"/>
  </conditionalFormatting>
  <conditionalFormatting sqref="I144:I160">
    <cfRule type="top10" dxfId="4" priority="7" bottom="1" rank="1"/>
  </conditionalFormatting>
  <conditionalFormatting sqref="I161:I177">
    <cfRule type="top10" dxfId="3" priority="6" bottom="1" rank="1"/>
  </conditionalFormatting>
  <conditionalFormatting sqref="A161:A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B2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8:I194">
    <cfRule type="top10" dxfId="2" priority="3" bottom="1" rank="1"/>
  </conditionalFormatting>
  <conditionalFormatting sqref="I195:I211">
    <cfRule type="top10" dxfId="1" priority="2" bottom="1" rank="1"/>
  </conditionalFormatting>
  <conditionalFormatting sqref="I212:I228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2018-02-28T22:02:29Z</dcterms:modified>
</cp:coreProperties>
</file>