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11" i="6"/>
  <c r="R12" i="6"/>
  <c r="R13" i="6"/>
  <c r="R14" i="6"/>
  <c r="Q6" i="6"/>
  <c r="Q7" i="6"/>
  <c r="Q8" i="6"/>
  <c r="Q9" i="6"/>
  <c r="Q10" i="6"/>
  <c r="Q11" i="6"/>
  <c r="Q12" i="6"/>
  <c r="Q13" i="6"/>
  <c r="Q14" i="6"/>
  <c r="Q5" i="6"/>
  <c r="P6" i="6"/>
  <c r="P7" i="6"/>
  <c r="P8" i="6"/>
  <c r="P9" i="6"/>
  <c r="P10" i="6"/>
  <c r="P11" i="6"/>
  <c r="P12" i="6"/>
  <c r="P13" i="6"/>
  <c r="P14" i="6"/>
  <c r="P5" i="6"/>
  <c r="M6" i="6"/>
  <c r="M7" i="6"/>
  <c r="M8" i="6"/>
  <c r="M9" i="6"/>
  <c r="M10" i="6"/>
  <c r="M11" i="6"/>
  <c r="M12" i="6"/>
  <c r="M13" i="6"/>
  <c r="M14" i="6"/>
  <c r="M5" i="6"/>
  <c r="L6" i="6"/>
  <c r="L7" i="6"/>
  <c r="L8" i="6"/>
  <c r="L9" i="6"/>
  <c r="L10" i="6"/>
  <c r="L11" i="6"/>
  <c r="L12" i="6"/>
  <c r="L13" i="6"/>
  <c r="L14" i="6"/>
  <c r="L5" i="6"/>
  <c r="I5" i="6"/>
  <c r="I6" i="6"/>
  <c r="I7" i="6"/>
  <c r="I8" i="6"/>
  <c r="I9" i="6"/>
  <c r="I10" i="6"/>
  <c r="I11" i="6"/>
  <c r="I12" i="6"/>
  <c r="I13" i="6"/>
  <c r="I14" i="6"/>
  <c r="H6" i="6"/>
  <c r="H7" i="6"/>
  <c r="H8" i="6"/>
  <c r="H9" i="6"/>
  <c r="H10" i="6"/>
  <c r="H11" i="6"/>
  <c r="H12" i="6"/>
  <c r="H13" i="6"/>
  <c r="H14" i="6"/>
  <c r="H5" i="6"/>
  <c r="K6" i="6" l="1"/>
  <c r="K7" i="6"/>
  <c r="K8" i="6"/>
  <c r="K9" i="6"/>
  <c r="K10" i="6"/>
  <c r="K11" i="6"/>
  <c r="K12" i="6"/>
  <c r="K13" i="6"/>
  <c r="K14" i="6"/>
  <c r="K5" i="6"/>
  <c r="S6" i="6"/>
  <c r="S7" i="6"/>
  <c r="S8" i="6"/>
  <c r="S9" i="6"/>
  <c r="S10" i="6"/>
  <c r="S11" i="6"/>
  <c r="S12" i="6"/>
  <c r="S13" i="6"/>
  <c r="S14" i="6"/>
  <c r="S5" i="6"/>
  <c r="R5" i="6"/>
  <c r="J5" i="6"/>
  <c r="O5" i="6" s="1"/>
  <c r="J6" i="6"/>
  <c r="O6" i="6" s="1"/>
  <c r="J7" i="6"/>
  <c r="O7" i="6" s="1"/>
  <c r="J8" i="6"/>
  <c r="O8" i="6" s="1"/>
  <c r="J9" i="6"/>
  <c r="N9" i="6" s="1"/>
  <c r="J10" i="6"/>
  <c r="O10" i="6" s="1"/>
  <c r="J11" i="6"/>
  <c r="O11" i="6" s="1"/>
  <c r="J12" i="6"/>
  <c r="N12" i="6" s="1"/>
  <c r="J13" i="6"/>
  <c r="N13" i="6" s="1"/>
  <c r="J14" i="6"/>
  <c r="O14" i="6" s="1"/>
  <c r="N10" i="6" l="1"/>
  <c r="N8" i="6"/>
  <c r="O12" i="6"/>
  <c r="N14" i="6"/>
  <c r="N6" i="6"/>
  <c r="N5" i="6"/>
  <c r="N11" i="6"/>
  <c r="N7" i="6"/>
  <c r="O13" i="6"/>
  <c r="O9" i="6"/>
  <c r="P13" i="4" l="1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S13" i="4" l="1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<sst xmlns="http://schemas.openxmlformats.org/spreadsheetml/2006/main" count="133" uniqueCount="50">
  <si>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</si>
  <si>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</si>
  <si>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</si>
  <si>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</si>
  <si>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</si>
  <si>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</si>
  <si>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</si>
  <si>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</si>
  <si>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</si>
  <si>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</si>
  <si>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</si>
  <si>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</si>
  <si>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</si>
  <si>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</si>
  <si>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</si>
  <si>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</si>
  <si>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</si>
  <si>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</si>
  <si>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</si>
  <si>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</si>
  <si>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</si>
  <si>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</si>
  <si>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</si>
  <si>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</si>
  <si>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</si>
  <si>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</si>
  <si>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</si>
  <si>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</si>
  <si>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</si>
  <si>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</si>
  <si>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</si>
  <si>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</si>
  <si>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</si>
  <si>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</si>
  <si>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</si>
  <si>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</si>
  <si>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</si>
  <si>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</si>
  <si>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lambda</t>
  </si>
  <si>
    <t>dlambda</t>
  </si>
  <si>
    <t>wg</t>
  </si>
  <si>
    <t>dwg</t>
  </si>
  <si>
    <t>beta</t>
  </si>
  <si>
    <t>dbeta</t>
  </si>
  <si>
    <t>sin(beta)</t>
  </si>
  <si>
    <t>dsin(beta)</t>
  </si>
  <si>
    <t>alpha</t>
  </si>
  <si>
    <t>dalpha</t>
  </si>
  <si>
    <t>sin(alpha)</t>
  </si>
  <si>
    <t>dsin(alpha)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</si>
</sst>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9376"/>
        <c:axId val="160950912"/>
      </c:scatterChart>
      <c:valAx>
        <c:axId val="160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50912"/>
        <c:crosses val="autoZero"/>
        <c:crossBetween val="midCat"/>
      </c:valAx>
      <c:valAx>
        <c:axId val="16095091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6094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86304"/>
        <c:axId val="160787840"/>
      </c:scatterChart>
      <c:valAx>
        <c:axId val="160786304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160787840"/>
        <c:crosses val="autoZero"/>
        <c:crossBetween val="midCat"/>
      </c:valAx>
      <c:valAx>
        <c:axId val="16078784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6078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2288"/>
        <c:axId val="161773824"/>
      </c:scatterChart>
      <c:valAx>
        <c:axId val="16177228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161773824"/>
        <c:crosses val="autoZero"/>
        <c:crossBetween val="midCat"/>
      </c:valAx>
      <c:valAx>
        <c:axId val="16177382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6177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8224"/>
        <c:axId val="161842304"/>
      </c:scatterChart>
      <c:valAx>
        <c:axId val="161828224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161842304"/>
        <c:crosses val="autoZero"/>
        <c:crossBetween val="midCat"/>
      </c:valAx>
      <c:valAx>
        <c:axId val="16184230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6182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'236_rc'!$R$4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'236_rc'!$P$5:$P$24</c:f>
              <c:numCache>
                <c:formatCode>General</c:formatCode>
                <c:ptCount val="20"/>
                <c:pt idx="0">
                  <c:v>0.98048882523243841</c:v>
                </c:pt>
                <c:pt idx="1">
                  <c:v>0.99497715615565019</c:v>
                </c:pt>
                <c:pt idx="2">
                  <c:v>1.0578109181950948</c:v>
                </c:pt>
                <c:pt idx="3">
                  <c:v>1.0606306382527961</c:v>
                </c:pt>
                <c:pt idx="4">
                  <c:v>1.0662603771940942</c:v>
                </c:pt>
                <c:pt idx="5">
                  <c:v>1.1973211468067189</c:v>
                </c:pt>
                <c:pt idx="6">
                  <c:v>1.3273511432133227</c:v>
                </c:pt>
                <c:pt idx="7">
                  <c:v>1.4013156773779141</c:v>
                </c:pt>
                <c:pt idx="8">
                  <c:v>1.4082592475616698</c:v>
                </c:pt>
                <c:pt idx="9">
                  <c:v>1.0007513341375915</c:v>
                </c:pt>
              </c:numCache>
            </c:numRef>
          </c:xVal>
          <c:yVal>
            <c:numRef>
              <c:f>'236_rc'!$R$5:$R$24</c:f>
              <c:numCache>
                <c:formatCode>General</c:formatCode>
                <c:ptCount val="20"/>
                <c:pt idx="0">
                  <c:v>404.65600000000001</c:v>
                </c:pt>
                <c:pt idx="1">
                  <c:v>407.78300000000002</c:v>
                </c:pt>
                <c:pt idx="2">
                  <c:v>433.92200000000003</c:v>
                </c:pt>
                <c:pt idx="3">
                  <c:v>434.74900000000002</c:v>
                </c:pt>
                <c:pt idx="4">
                  <c:v>435.83300000000003</c:v>
                </c:pt>
                <c:pt idx="5">
                  <c:v>546.07399999999996</c:v>
                </c:pt>
                <c:pt idx="6">
                  <c:v>578.01300000000003</c:v>
                </c:pt>
                <c:pt idx="7">
                  <c:v>671.64300000000003</c:v>
                </c:pt>
                <c:pt idx="8">
                  <c:v>690.75199999999995</c:v>
                </c:pt>
                <c:pt idx="9">
                  <c:v>410.80500000000001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2608"/>
        <c:axId val="161898496"/>
      </c:scatterChart>
      <c:valAx>
        <c:axId val="1618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98496"/>
        <c:crosses val="autoZero"/>
        <c:crossBetween val="midCat"/>
      </c:valAx>
      <c:valAx>
        <c:axId val="161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9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25</xdr:row>
      <xdr:rowOff>161925</xdr:rowOff>
    </xdr:from>
    <xdr:to>
      <xdr:col>27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4"/>
  <sheetViews>
    <sheetView tabSelected="1" workbookViewId="0">
      <selection activeCell="S12" sqref="S12"/>
    </sheetView>
  </sheetViews>
  <sheetFormatPr baseColWidth="10" defaultRowHeight="15" x14ac:dyDescent="0.25"/>
  <cols>
    <col min="6" max="6" width="12" bestFit="1" customWidth="1"/>
  </cols>
  <sheetData>
    <row r="4" spans="3:19" x14ac:dyDescent="0.25">
      <c r="C4" t="s">
        <v>0</v>
      </c>
      <c r="D4" t="s">
        <v>38</v>
      </c>
      <c r="E4" t="s">
        <v>39</v>
      </c>
      <c r="F4" t="s">
        <v>40</v>
      </c>
      <c r="G4" t="s">
        <v>41</v>
      </c>
      <c r="H4" t="s">
        <v>46</v>
      </c>
      <c r="I4" t="s">
        <v>47</v>
      </c>
      <c r="J4" t="s">
        <v>42</v>
      </c>
      <c r="K4" t="s">
        <v>43</v>
      </c>
      <c r="L4" t="s">
        <v>48</v>
      </c>
      <c r="M4" t="s">
        <v>49</v>
      </c>
      <c r="N4" t="s">
        <v>44</v>
      </c>
      <c r="O4" t="s">
        <v>45</v>
      </c>
      <c r="P4" t="s">
        <v>1</v>
      </c>
      <c r="Q4" t="s">
        <v>2</v>
      </c>
      <c r="R4" t="s">
        <v>3</v>
      </c>
      <c r="S4" t="s">
        <v>4</v>
      </c>
    </row>
    <row r="5" spans="3:19" x14ac:dyDescent="0.25">
      <c r="C5">
        <v>1</v>
      </c>
      <c r="D5">
        <v>404.65600000000001</v>
      </c>
      <c r="E5">
        <v>0</v>
      </c>
      <c r="F5">
        <v>45.5</v>
      </c>
      <c r="G5">
        <v>0.5</v>
      </c>
      <c r="H5">
        <f>F5*PI()/180</f>
        <v>0.79412480965741994</v>
      </c>
      <c r="I5">
        <f>G5*PI()/180</f>
        <v>8.7266462599716477E-3</v>
      </c>
      <c r="J5">
        <f>(F5-30)*PI()/180</f>
        <v>0.27052603405912107</v>
      </c>
      <c r="K5">
        <f>SQRT(2)*G5*PI()/180</f>
        <v>1.2341341494884351E-2</v>
      </c>
      <c r="L5">
        <f t="shared" ref="L5:M14" si="0">SIN(H5)</f>
        <v>0.71325044915418156</v>
      </c>
      <c r="M5">
        <f>COS(H5)*I5</f>
        <v>6.1165872098817731E-3</v>
      </c>
      <c r="N5">
        <f>SIN(J5)</f>
        <v>0.26723837607825685</v>
      </c>
      <c r="O5">
        <f>COS(J5)*G5</f>
        <v>0.48181522660431148</v>
      </c>
      <c r="P5" s="3">
        <f>N5+L5</f>
        <v>0.98048882523243841</v>
      </c>
      <c r="Q5" s="3">
        <f>SQRT(O5*O5+M5*M5)</f>
        <v>0.48185404971511875</v>
      </c>
      <c r="R5" s="3">
        <f>D5</f>
        <v>404.65600000000001</v>
      </c>
      <c r="S5" s="3">
        <f>E5</f>
        <v>0</v>
      </c>
    </row>
    <row r="6" spans="3:19" x14ac:dyDescent="0.25">
      <c r="C6">
        <v>2</v>
      </c>
      <c r="D6">
        <v>407.78300000000002</v>
      </c>
      <c r="E6">
        <v>0</v>
      </c>
      <c r="F6">
        <v>46</v>
      </c>
      <c r="G6">
        <v>0.5</v>
      </c>
      <c r="H6">
        <f t="shared" ref="H6:I14" si="1">F6*PI()/180</f>
        <v>0.80285145591739149</v>
      </c>
      <c r="I6">
        <f t="shared" si="1"/>
        <v>8.7266462599716477E-3</v>
      </c>
      <c r="J6">
        <f t="shared" ref="J6:J14" si="2">(F6-30)*PI()/180</f>
        <v>0.27925268031909273</v>
      </c>
      <c r="K6">
        <f t="shared" ref="K6:K14" si="3">SQRT(2)*G6*PI()/180</f>
        <v>1.2341341494884351E-2</v>
      </c>
      <c r="L6">
        <f t="shared" si="0"/>
        <v>0.71933980033865108</v>
      </c>
      <c r="M6">
        <f t="shared" ref="M6:M14" si="4">COS(H6)*I6</f>
        <v>6.0620378705240089E-3</v>
      </c>
      <c r="N6">
        <f t="shared" ref="N6:N14" si="5">SIN(J6)</f>
        <v>0.27563735581699916</v>
      </c>
      <c r="O6">
        <f t="shared" ref="O6:O14" si="6">COS(J6)*G6</f>
        <v>0.48063084796915945</v>
      </c>
      <c r="P6" s="3">
        <f t="shared" ref="P6:P14" si="7">N6+L6</f>
        <v>0.99497715615565019</v>
      </c>
      <c r="Q6" s="3">
        <f t="shared" ref="Q6:Q14" si="8">SQRT(O6*O6+M6*M6)</f>
        <v>0.48066907568793826</v>
      </c>
      <c r="R6" s="3">
        <f t="shared" ref="R6:R14" si="9">D6</f>
        <v>407.78300000000002</v>
      </c>
      <c r="S6" s="3">
        <f t="shared" ref="S6:S14" si="10">E6</f>
        <v>0</v>
      </c>
    </row>
    <row r="7" spans="3:19" x14ac:dyDescent="0.25">
      <c r="C7">
        <v>3</v>
      </c>
      <c r="D7">
        <v>433.92200000000003</v>
      </c>
      <c r="E7">
        <v>0</v>
      </c>
      <c r="F7">
        <v>48.2</v>
      </c>
      <c r="G7">
        <v>0.5</v>
      </c>
      <c r="H7">
        <f t="shared" si="1"/>
        <v>0.84124869946126679</v>
      </c>
      <c r="I7">
        <f t="shared" si="1"/>
        <v>8.7266462599716477E-3</v>
      </c>
      <c r="J7">
        <f t="shared" si="2"/>
        <v>0.31764992386296803</v>
      </c>
      <c r="K7">
        <f t="shared" si="3"/>
        <v>1.2341341494884351E-2</v>
      </c>
      <c r="L7">
        <f t="shared" si="0"/>
        <v>0.74547599968286216</v>
      </c>
      <c r="M7">
        <f t="shared" si="4"/>
        <v>5.8165930886520485E-3</v>
      </c>
      <c r="N7">
        <f t="shared" si="5"/>
        <v>0.31233491851223261</v>
      </c>
      <c r="O7">
        <f t="shared" si="6"/>
        <v>0.47498602576232624</v>
      </c>
      <c r="P7" s="3">
        <f t="shared" si="7"/>
        <v>1.0578109181950948</v>
      </c>
      <c r="Q7" s="3">
        <f t="shared" si="8"/>
        <v>0.47502163890148014</v>
      </c>
      <c r="R7" s="3">
        <f t="shared" si="9"/>
        <v>433.92200000000003</v>
      </c>
      <c r="S7" s="3">
        <f t="shared" si="10"/>
        <v>0</v>
      </c>
    </row>
    <row r="8" spans="3:19" x14ac:dyDescent="0.25">
      <c r="C8">
        <v>4</v>
      </c>
      <c r="D8">
        <v>434.74900000000002</v>
      </c>
      <c r="E8">
        <v>0</v>
      </c>
      <c r="F8">
        <v>48.3</v>
      </c>
      <c r="G8">
        <v>0.5</v>
      </c>
      <c r="H8">
        <f t="shared" si="1"/>
        <v>0.84299402871326112</v>
      </c>
      <c r="I8">
        <f t="shared" si="1"/>
        <v>8.7266462599716477E-3</v>
      </c>
      <c r="J8">
        <f t="shared" si="2"/>
        <v>0.31939525311496225</v>
      </c>
      <c r="K8">
        <f t="shared" si="3"/>
        <v>1.2341341494884351E-2</v>
      </c>
      <c r="L8">
        <f t="shared" si="0"/>
        <v>0.74663818228539136</v>
      </c>
      <c r="M8">
        <f t="shared" si="4"/>
        <v>5.8052299864640913E-3</v>
      </c>
      <c r="N8">
        <f t="shared" si="5"/>
        <v>0.31399245596740488</v>
      </c>
      <c r="O8">
        <f t="shared" si="6"/>
        <v>0.47471273882095194</v>
      </c>
      <c r="P8" s="3">
        <f t="shared" si="7"/>
        <v>1.0606306382527961</v>
      </c>
      <c r="Q8" s="3">
        <f t="shared" si="8"/>
        <v>0.47474823337647615</v>
      </c>
      <c r="R8" s="3">
        <f t="shared" si="9"/>
        <v>434.74900000000002</v>
      </c>
      <c r="S8" s="3">
        <f t="shared" si="10"/>
        <v>0</v>
      </c>
    </row>
    <row r="9" spans="3:19" x14ac:dyDescent="0.25">
      <c r="C9">
        <v>5</v>
      </c>
      <c r="D9">
        <v>435.83300000000003</v>
      </c>
      <c r="E9">
        <v>0</v>
      </c>
      <c r="F9">
        <v>48.5</v>
      </c>
      <c r="G9">
        <v>0.5</v>
      </c>
      <c r="H9">
        <f t="shared" si="1"/>
        <v>0.84648468721724979</v>
      </c>
      <c r="I9">
        <f t="shared" si="1"/>
        <v>8.7266462599716477E-3</v>
      </c>
      <c r="J9">
        <f t="shared" si="2"/>
        <v>0.32288591161895097</v>
      </c>
      <c r="K9">
        <f t="shared" si="3"/>
        <v>1.2341341494884351E-2</v>
      </c>
      <c r="L9">
        <f t="shared" si="0"/>
        <v>0.74895572078900208</v>
      </c>
      <c r="M9">
        <f t="shared" si="4"/>
        <v>5.7824507655440983E-3</v>
      </c>
      <c r="N9">
        <f t="shared" si="5"/>
        <v>0.31730465640509214</v>
      </c>
      <c r="O9">
        <f t="shared" si="6"/>
        <v>0.47416182760309966</v>
      </c>
      <c r="P9" s="3">
        <f t="shared" si="7"/>
        <v>1.0662603771940942</v>
      </c>
      <c r="Q9" s="3">
        <f t="shared" si="8"/>
        <v>0.47419708507409397</v>
      </c>
      <c r="R9" s="3">
        <f t="shared" si="9"/>
        <v>435.83300000000003</v>
      </c>
      <c r="S9" s="3">
        <f t="shared" si="10"/>
        <v>0</v>
      </c>
    </row>
    <row r="10" spans="3:19" x14ac:dyDescent="0.25">
      <c r="C10">
        <v>6</v>
      </c>
      <c r="D10">
        <v>546.07399999999996</v>
      </c>
      <c r="E10">
        <v>0</v>
      </c>
      <c r="F10">
        <v>53.3</v>
      </c>
      <c r="G10">
        <v>0.5</v>
      </c>
      <c r="H10">
        <f t="shared" si="1"/>
        <v>0.93026049131297761</v>
      </c>
      <c r="I10">
        <f t="shared" si="1"/>
        <v>8.7266462599716477E-3</v>
      </c>
      <c r="J10">
        <f t="shared" si="2"/>
        <v>0.40666171571467868</v>
      </c>
      <c r="K10">
        <f t="shared" si="3"/>
        <v>1.2341341494884351E-2</v>
      </c>
      <c r="L10">
        <f t="shared" si="0"/>
        <v>0.80177564424375392</v>
      </c>
      <c r="M10">
        <f t="shared" si="4"/>
        <v>5.2152632537189377E-3</v>
      </c>
      <c r="N10">
        <f t="shared" si="5"/>
        <v>0.39554550256296483</v>
      </c>
      <c r="O10">
        <f t="shared" si="6"/>
        <v>0.4592231906715436</v>
      </c>
      <c r="P10" s="3">
        <f t="shared" si="7"/>
        <v>1.1973211468067189</v>
      </c>
      <c r="Q10" s="3">
        <f t="shared" si="8"/>
        <v>0.45925280382525535</v>
      </c>
      <c r="R10" s="3">
        <f t="shared" si="9"/>
        <v>546.07399999999996</v>
      </c>
      <c r="S10" s="3">
        <f t="shared" si="10"/>
        <v>0</v>
      </c>
    </row>
    <row r="11" spans="3:19" x14ac:dyDescent="0.25">
      <c r="C11">
        <v>7</v>
      </c>
      <c r="D11">
        <v>578.01300000000003</v>
      </c>
      <c r="E11">
        <v>0</v>
      </c>
      <c r="F11">
        <v>58.4</v>
      </c>
      <c r="G11">
        <v>0.5</v>
      </c>
      <c r="H11">
        <f t="shared" si="1"/>
        <v>1.0192722831646883</v>
      </c>
      <c r="I11">
        <f t="shared" si="1"/>
        <v>8.7266462599716477E-3</v>
      </c>
      <c r="J11">
        <f t="shared" si="2"/>
        <v>0.49567350756638956</v>
      </c>
      <c r="K11">
        <f t="shared" si="3"/>
        <v>1.2341341494884351E-2</v>
      </c>
      <c r="L11">
        <f t="shared" si="0"/>
        <v>0.85172693414304756</v>
      </c>
      <c r="M11">
        <f t="shared" si="4"/>
        <v>4.5726396466116486E-3</v>
      </c>
      <c r="N11">
        <f t="shared" si="5"/>
        <v>0.47562420907027519</v>
      </c>
      <c r="O11">
        <f t="shared" si="6"/>
        <v>0.43982428643330829</v>
      </c>
      <c r="P11" s="3">
        <f t="shared" si="7"/>
        <v>1.3273511432133227</v>
      </c>
      <c r="Q11" s="3">
        <f t="shared" si="8"/>
        <v>0.43984805554862533</v>
      </c>
      <c r="R11" s="3">
        <f t="shared" si="9"/>
        <v>578.01300000000003</v>
      </c>
      <c r="S11" s="3">
        <f t="shared" si="10"/>
        <v>0</v>
      </c>
    </row>
    <row r="12" spans="3:19" x14ac:dyDescent="0.25">
      <c r="C12">
        <v>8</v>
      </c>
      <c r="D12">
        <v>671.64300000000003</v>
      </c>
      <c r="E12">
        <v>0</v>
      </c>
      <c r="F12">
        <v>61.5</v>
      </c>
      <c r="G12">
        <v>0.5</v>
      </c>
      <c r="H12">
        <f t="shared" si="1"/>
        <v>1.0733774899765127</v>
      </c>
      <c r="I12">
        <f t="shared" si="1"/>
        <v>8.7266462599716477E-3</v>
      </c>
      <c r="J12">
        <f t="shared" si="2"/>
        <v>0.5497787143782138</v>
      </c>
      <c r="K12">
        <f t="shared" si="3"/>
        <v>1.2341341494884351E-2</v>
      </c>
      <c r="L12">
        <f t="shared" si="0"/>
        <v>0.87881711266196538</v>
      </c>
      <c r="M12">
        <f t="shared" si="4"/>
        <v>4.1639957106322199E-3</v>
      </c>
      <c r="N12">
        <f t="shared" si="5"/>
        <v>0.5224985647159488</v>
      </c>
      <c r="O12">
        <f t="shared" si="6"/>
        <v>0.42632008217704609</v>
      </c>
      <c r="P12" s="3">
        <f t="shared" si="7"/>
        <v>1.4013156773779141</v>
      </c>
      <c r="Q12" s="3">
        <f t="shared" si="8"/>
        <v>0.42634041718762894</v>
      </c>
      <c r="R12" s="3">
        <f t="shared" si="9"/>
        <v>671.64300000000003</v>
      </c>
      <c r="S12" s="3">
        <f t="shared" si="10"/>
        <v>0</v>
      </c>
    </row>
    <row r="13" spans="3:19" x14ac:dyDescent="0.25">
      <c r="C13">
        <v>8</v>
      </c>
      <c r="D13">
        <v>690.75199999999995</v>
      </c>
      <c r="E13">
        <v>0</v>
      </c>
      <c r="F13">
        <v>61.8</v>
      </c>
      <c r="G13">
        <v>0.5</v>
      </c>
      <c r="H13">
        <f t="shared" si="1"/>
        <v>1.0786134777324956</v>
      </c>
      <c r="I13">
        <f t="shared" si="1"/>
        <v>8.7266462599716477E-3</v>
      </c>
      <c r="J13">
        <f t="shared" si="2"/>
        <v>0.55501470213419679</v>
      </c>
      <c r="K13">
        <f t="shared" si="3"/>
        <v>1.2341341494884351E-2</v>
      </c>
      <c r="L13">
        <f t="shared" si="0"/>
        <v>0.88130345206499217</v>
      </c>
      <c r="M13">
        <f t="shared" si="4"/>
        <v>4.1237833648912724E-3</v>
      </c>
      <c r="N13">
        <f t="shared" si="5"/>
        <v>0.52695579549667759</v>
      </c>
      <c r="O13">
        <f t="shared" si="6"/>
        <v>0.42494634649343199</v>
      </c>
      <c r="P13" s="3">
        <f t="shared" si="7"/>
        <v>1.4082592475616698</v>
      </c>
      <c r="Q13" s="3">
        <f t="shared" si="8"/>
        <v>0.42496635512397513</v>
      </c>
      <c r="R13" s="3">
        <f t="shared" si="9"/>
        <v>690.75199999999995</v>
      </c>
      <c r="S13" s="3">
        <f t="shared" si="10"/>
        <v>0</v>
      </c>
    </row>
    <row r="14" spans="3:19" x14ac:dyDescent="0.25">
      <c r="C14">
        <v>9</v>
      </c>
      <c r="D14">
        <v>410.80500000000001</v>
      </c>
      <c r="E14">
        <v>0</v>
      </c>
      <c r="F14">
        <v>46.2</v>
      </c>
      <c r="G14">
        <v>0.5</v>
      </c>
      <c r="H14">
        <f t="shared" si="1"/>
        <v>0.80634211442138026</v>
      </c>
      <c r="I14">
        <f t="shared" si="1"/>
        <v>8.7266462599716477E-3</v>
      </c>
      <c r="J14">
        <f t="shared" si="2"/>
        <v>0.28274333882308145</v>
      </c>
      <c r="K14">
        <f t="shared" si="3"/>
        <v>1.2341341494884351E-2</v>
      </c>
      <c r="L14">
        <f t="shared" si="0"/>
        <v>0.72176022809836216</v>
      </c>
      <c r="M14">
        <f t="shared" si="4"/>
        <v>6.0400886396210912E-3</v>
      </c>
      <c r="N14">
        <f t="shared" si="5"/>
        <v>0.27899110603922933</v>
      </c>
      <c r="O14">
        <f t="shared" si="6"/>
        <v>0.48014684283847153</v>
      </c>
      <c r="P14" s="3">
        <f t="shared" si="7"/>
        <v>1.0007513341375915</v>
      </c>
      <c r="Q14" s="3">
        <f t="shared" si="8"/>
        <v>0.48018483249528648</v>
      </c>
      <c r="R14" s="3">
        <f t="shared" si="9"/>
        <v>410.80500000000001</v>
      </c>
      <c r="S14" s="3">
        <f t="shared" si="10"/>
        <v>0</v>
      </c>
    </row>
    <row r="15" spans="3:19" x14ac:dyDescent="0.25">
      <c r="D15" s="3"/>
      <c r="P15" s="3"/>
      <c r="Q15" s="3"/>
      <c r="R15" s="3"/>
      <c r="S15" s="3"/>
    </row>
    <row r="16" spans="3:19" x14ac:dyDescent="0.25">
      <c r="D16" s="3"/>
      <c r="P16" s="3"/>
      <c r="Q16" s="3"/>
      <c r="R16" s="3"/>
      <c r="S16" s="3"/>
    </row>
    <row r="17" spans="4:19" x14ac:dyDescent="0.25">
      <c r="D17" s="3"/>
      <c r="P17" s="3"/>
      <c r="Q17" s="3"/>
      <c r="R17" s="3"/>
      <c r="S17" s="3"/>
    </row>
    <row r="18" spans="4:19" x14ac:dyDescent="0.25">
      <c r="D18" s="3"/>
      <c r="P18" s="3"/>
      <c r="Q18" s="3"/>
      <c r="R18" s="3"/>
      <c r="S18" s="3"/>
    </row>
    <row r="19" spans="4:19" x14ac:dyDescent="0.25">
      <c r="D19" s="3"/>
      <c r="P19" s="3"/>
      <c r="Q19" s="3"/>
      <c r="R19" s="3"/>
      <c r="S19" s="3"/>
    </row>
    <row r="20" spans="4:19" x14ac:dyDescent="0.25">
      <c r="D20" s="3"/>
      <c r="P20" s="3"/>
      <c r="Q20" s="3"/>
      <c r="R20" s="3"/>
      <c r="S20" s="3"/>
    </row>
    <row r="21" spans="4:19" x14ac:dyDescent="0.25">
      <c r="D21" s="3"/>
      <c r="P21" s="3"/>
      <c r="Q21" s="3"/>
      <c r="R21" s="3"/>
      <c r="S21" s="3"/>
    </row>
    <row r="22" spans="4:19" x14ac:dyDescent="0.25">
      <c r="D22" s="3"/>
      <c r="P22" s="3"/>
      <c r="Q22" s="3"/>
      <c r="R22" s="3"/>
      <c r="S22" s="3"/>
    </row>
    <row r="23" spans="4:19" x14ac:dyDescent="0.25">
      <c r="D23" s="3"/>
      <c r="P23" s="3"/>
      <c r="Q23" s="3"/>
      <c r="R23" s="3"/>
      <c r="S23" s="3"/>
    </row>
    <row r="24" spans="4:19" x14ac:dyDescent="0.25">
      <c r="D24" s="3"/>
      <c r="P24" s="3"/>
      <c r="Q24" s="3"/>
      <c r="R24" s="3"/>
      <c r="S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2017-10-12T14:15:16Z</dcterms:modified>
</cp:coreProperties>
</file>