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/>
  <mc:AlternateContent xmlns:mc="http://schemas.openxmlformats.org/markup-compatibility/2006">
    <mc:Choice Requires="x15">
      <x15ac:absPath xmlns:x15ac="http://schemas.microsoft.com/office/spreadsheetml/2010/11/ac" url="/Users/emmateglbraender/Documents/ITU/Speciale/Appendix sheets/"/>
    </mc:Choice>
  </mc:AlternateContent>
  <xr:revisionPtr revIDLastSave="0" documentId="13_ncr:1_{23AF1198-0289-AA40-B1C3-4B6B8EEE1B19}" xr6:coauthVersionLast="47" xr6:coauthVersionMax="47" xr10:uidLastSave="{00000000-0000-0000-0000-000000000000}"/>
  <bookViews>
    <workbookView xWindow="0" yWindow="500" windowWidth="51200" windowHeight="26380" xr2:uid="{00000000-000D-0000-FFFF-FFFF00000000}"/>
  </bookViews>
  <sheets>
    <sheet name="RSS feed data" sheetId="1" r:id="rId1"/>
  </sheets>
  <definedNames>
    <definedName name="_xlnm._FilterDatabase" localSheetId="0" hidden="1">'RSS feed data'!$F$1:$J$1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5" roundtripDataSignature="AMtx7mgozmTt/joS8kWBYhMsD6pyIIRA0Q=="/>
    </ext>
  </extLst>
</workbook>
</file>

<file path=xl/calcChain.xml><?xml version="1.0" encoding="utf-8"?>
<calcChain xmlns="http://schemas.openxmlformats.org/spreadsheetml/2006/main">
  <c r="F224" i="1" l="1"/>
  <c r="F223" i="1"/>
  <c r="F222" i="1"/>
  <c r="F221" i="1"/>
  <c r="E220" i="1"/>
  <c r="F220" i="1" s="1"/>
  <c r="E219" i="1"/>
  <c r="F219" i="1" s="1"/>
  <c r="E218" i="1"/>
  <c r="F218" i="1" s="1"/>
  <c r="F217" i="1"/>
  <c r="E217" i="1"/>
  <c r="E216" i="1"/>
  <c r="F216" i="1" s="1"/>
  <c r="F215" i="1"/>
  <c r="E215" i="1"/>
  <c r="E214" i="1"/>
  <c r="F214" i="1" s="1"/>
  <c r="E213" i="1"/>
  <c r="F213" i="1" s="1"/>
  <c r="E212" i="1"/>
  <c r="F212" i="1" s="1"/>
  <c r="E211" i="1"/>
  <c r="F211" i="1" s="1"/>
  <c r="E210" i="1"/>
  <c r="F210" i="1" s="1"/>
  <c r="F209" i="1"/>
  <c r="E209" i="1"/>
  <c r="E208" i="1"/>
  <c r="F208" i="1" s="1"/>
  <c r="F207" i="1"/>
  <c r="E207" i="1"/>
  <c r="E206" i="1"/>
  <c r="F206" i="1" s="1"/>
  <c r="E205" i="1"/>
  <c r="F205" i="1" s="1"/>
  <c r="E204" i="1"/>
  <c r="F204" i="1" s="1"/>
  <c r="E203" i="1"/>
  <c r="F203" i="1" s="1"/>
  <c r="E202" i="1"/>
  <c r="F202" i="1" s="1"/>
  <c r="F201" i="1"/>
  <c r="E201" i="1"/>
  <c r="E200" i="1"/>
  <c r="F200" i="1" s="1"/>
  <c r="F199" i="1"/>
  <c r="E199" i="1"/>
  <c r="E198" i="1"/>
  <c r="F198" i="1" s="1"/>
  <c r="E197" i="1"/>
  <c r="F197" i="1" s="1"/>
  <c r="E196" i="1"/>
  <c r="F196" i="1" s="1"/>
  <c r="E195" i="1"/>
  <c r="F195" i="1" s="1"/>
  <c r="E194" i="1"/>
  <c r="F194" i="1" s="1"/>
  <c r="F193" i="1"/>
  <c r="E193" i="1"/>
  <c r="E192" i="1"/>
  <c r="F192" i="1" s="1"/>
  <c r="F191" i="1"/>
  <c r="E191" i="1"/>
  <c r="E190" i="1"/>
  <c r="F190" i="1" s="1"/>
  <c r="E189" i="1"/>
  <c r="F189" i="1" s="1"/>
  <c r="E188" i="1"/>
  <c r="F188" i="1" s="1"/>
  <c r="E187" i="1"/>
  <c r="F187" i="1" s="1"/>
  <c r="E186" i="1"/>
  <c r="F186" i="1" s="1"/>
  <c r="F185" i="1"/>
  <c r="E185" i="1"/>
  <c r="E184" i="1"/>
  <c r="F184" i="1" s="1"/>
  <c r="F183" i="1"/>
  <c r="E183" i="1"/>
  <c r="E182" i="1"/>
  <c r="F182" i="1" s="1"/>
  <c r="E181" i="1"/>
  <c r="F181" i="1" s="1"/>
  <c r="E180" i="1"/>
  <c r="F180" i="1" s="1"/>
  <c r="E179" i="1"/>
  <c r="F179" i="1" s="1"/>
  <c r="E178" i="1"/>
  <c r="F178" i="1" s="1"/>
  <c r="F177" i="1"/>
  <c r="E177" i="1"/>
  <c r="E176" i="1"/>
  <c r="F176" i="1" s="1"/>
  <c r="F175" i="1"/>
  <c r="E175" i="1"/>
  <c r="E174" i="1"/>
  <c r="F174" i="1" s="1"/>
  <c r="E173" i="1"/>
  <c r="F173" i="1" s="1"/>
  <c r="E172" i="1"/>
  <c r="F172" i="1" s="1"/>
  <c r="E171" i="1"/>
  <c r="F171" i="1" s="1"/>
  <c r="E170" i="1"/>
  <c r="F170" i="1" s="1"/>
  <c r="F169" i="1"/>
  <c r="E169" i="1"/>
  <c r="E168" i="1"/>
  <c r="F168" i="1" s="1"/>
  <c r="F167" i="1"/>
  <c r="E167" i="1"/>
  <c r="E166" i="1"/>
  <c r="F166" i="1" s="1"/>
  <c r="E165" i="1"/>
  <c r="F165" i="1" s="1"/>
  <c r="E164" i="1"/>
  <c r="F164" i="1" s="1"/>
  <c r="E163" i="1"/>
  <c r="F163" i="1" s="1"/>
  <c r="E162" i="1"/>
  <c r="F162" i="1" s="1"/>
  <c r="F161" i="1"/>
  <c r="E161" i="1"/>
  <c r="E160" i="1"/>
  <c r="F160" i="1" s="1"/>
  <c r="F159" i="1"/>
  <c r="E159" i="1"/>
  <c r="E158" i="1"/>
  <c r="F158" i="1" s="1"/>
  <c r="E157" i="1"/>
  <c r="F157" i="1" s="1"/>
  <c r="E156" i="1"/>
  <c r="F156" i="1" s="1"/>
  <c r="E155" i="1"/>
  <c r="F155" i="1" s="1"/>
  <c r="E154" i="1"/>
  <c r="F154" i="1" s="1"/>
  <c r="F153" i="1"/>
  <c r="E153" i="1"/>
  <c r="E152" i="1"/>
  <c r="F152" i="1" s="1"/>
  <c r="F151" i="1"/>
  <c r="E151" i="1"/>
  <c r="E150" i="1"/>
  <c r="F150" i="1" s="1"/>
  <c r="E149" i="1"/>
  <c r="F149" i="1" s="1"/>
  <c r="E148" i="1"/>
  <c r="F148" i="1" s="1"/>
  <c r="E147" i="1"/>
  <c r="F147" i="1" s="1"/>
  <c r="E146" i="1"/>
  <c r="F146" i="1" s="1"/>
  <c r="F145" i="1"/>
  <c r="E145" i="1"/>
  <c r="E144" i="1"/>
  <c r="F144" i="1" s="1"/>
  <c r="F143" i="1"/>
  <c r="E143" i="1"/>
  <c r="E142" i="1"/>
  <c r="F142" i="1" s="1"/>
  <c r="E141" i="1"/>
  <c r="F141" i="1" s="1"/>
  <c r="E140" i="1"/>
  <c r="F140" i="1" s="1"/>
  <c r="E139" i="1"/>
  <c r="F139" i="1" s="1"/>
  <c r="E138" i="1"/>
  <c r="F138" i="1" s="1"/>
  <c r="F137" i="1"/>
  <c r="E137" i="1"/>
  <c r="E136" i="1"/>
  <c r="F136" i="1" s="1"/>
  <c r="F135" i="1"/>
  <c r="E135" i="1"/>
  <c r="E134" i="1"/>
  <c r="F134" i="1" s="1"/>
  <c r="E133" i="1"/>
  <c r="F133" i="1" s="1"/>
  <c r="E132" i="1"/>
  <c r="F132" i="1" s="1"/>
  <c r="E131" i="1"/>
  <c r="F131" i="1" s="1"/>
  <c r="E130" i="1"/>
  <c r="F130" i="1" s="1"/>
  <c r="F129" i="1"/>
  <c r="E129" i="1"/>
  <c r="E128" i="1"/>
  <c r="F128" i="1" s="1"/>
  <c r="F127" i="1"/>
  <c r="E127" i="1"/>
  <c r="E126" i="1"/>
  <c r="F126" i="1" s="1"/>
  <c r="E125" i="1"/>
  <c r="F125" i="1" s="1"/>
  <c r="E124" i="1"/>
  <c r="F124" i="1" s="1"/>
  <c r="E123" i="1"/>
  <c r="F123" i="1" s="1"/>
  <c r="E122" i="1"/>
  <c r="F122" i="1" s="1"/>
  <c r="F121" i="1"/>
  <c r="E121" i="1"/>
  <c r="E120" i="1"/>
  <c r="F120" i="1" s="1"/>
  <c r="F119" i="1"/>
  <c r="E119" i="1"/>
  <c r="E118" i="1"/>
  <c r="F118" i="1" s="1"/>
  <c r="E117" i="1"/>
  <c r="F117" i="1" s="1"/>
  <c r="E116" i="1"/>
  <c r="F116" i="1" s="1"/>
  <c r="E115" i="1"/>
  <c r="F115" i="1" s="1"/>
  <c r="E114" i="1"/>
  <c r="F114" i="1" s="1"/>
  <c r="F113" i="1"/>
  <c r="E113" i="1"/>
  <c r="E112" i="1"/>
  <c r="F112" i="1" s="1"/>
  <c r="F111" i="1"/>
  <c r="E111" i="1"/>
  <c r="E110" i="1"/>
  <c r="F110" i="1" s="1"/>
  <c r="E109" i="1"/>
  <c r="F109" i="1" s="1"/>
  <c r="E108" i="1"/>
  <c r="F108" i="1" s="1"/>
  <c r="E107" i="1"/>
  <c r="F107" i="1" s="1"/>
  <c r="E106" i="1"/>
  <c r="F106" i="1" s="1"/>
  <c r="F105" i="1"/>
  <c r="E105" i="1"/>
  <c r="E104" i="1"/>
  <c r="F104" i="1" s="1"/>
  <c r="F103" i="1"/>
  <c r="E103" i="1"/>
  <c r="E102" i="1"/>
  <c r="F102" i="1" s="1"/>
  <c r="E101" i="1"/>
  <c r="F101" i="1" s="1"/>
  <c r="E100" i="1"/>
  <c r="F100" i="1" s="1"/>
  <c r="E99" i="1"/>
  <c r="F99" i="1" s="1"/>
  <c r="E98" i="1"/>
  <c r="F98" i="1" s="1"/>
  <c r="F97" i="1"/>
  <c r="E97" i="1"/>
  <c r="E96" i="1"/>
  <c r="F96" i="1" s="1"/>
  <c r="F95" i="1"/>
  <c r="E95" i="1"/>
  <c r="E94" i="1"/>
  <c r="F94" i="1" s="1"/>
  <c r="E93" i="1"/>
  <c r="F93" i="1" s="1"/>
  <c r="E92" i="1"/>
  <c r="F92" i="1" s="1"/>
  <c r="E91" i="1"/>
  <c r="F91" i="1" s="1"/>
  <c r="E90" i="1"/>
  <c r="F90" i="1" s="1"/>
  <c r="F89" i="1"/>
  <c r="E89" i="1"/>
  <c r="E88" i="1"/>
  <c r="F88" i="1" s="1"/>
  <c r="F87" i="1"/>
  <c r="E87" i="1"/>
  <c r="E86" i="1"/>
  <c r="F86" i="1" s="1"/>
  <c r="E85" i="1"/>
  <c r="F85" i="1" s="1"/>
  <c r="E84" i="1"/>
  <c r="F84" i="1" s="1"/>
  <c r="E83" i="1"/>
  <c r="F83" i="1" s="1"/>
  <c r="E82" i="1"/>
  <c r="F82" i="1" s="1"/>
  <c r="F81" i="1"/>
  <c r="E81" i="1"/>
  <c r="E80" i="1"/>
  <c r="F80" i="1" s="1"/>
  <c r="F79" i="1"/>
  <c r="E79" i="1"/>
  <c r="E78" i="1"/>
  <c r="F78" i="1" s="1"/>
  <c r="E77" i="1"/>
  <c r="F77" i="1" s="1"/>
  <c r="E76" i="1"/>
  <c r="F76" i="1" s="1"/>
  <c r="E75" i="1"/>
  <c r="F75" i="1" s="1"/>
  <c r="E74" i="1"/>
  <c r="F74" i="1" s="1"/>
  <c r="F73" i="1"/>
  <c r="E73" i="1"/>
  <c r="E72" i="1"/>
  <c r="F72" i="1" s="1"/>
  <c r="F71" i="1"/>
  <c r="E71" i="1"/>
  <c r="E70" i="1"/>
  <c r="F70" i="1" s="1"/>
  <c r="E69" i="1"/>
  <c r="F69" i="1" s="1"/>
  <c r="E68" i="1"/>
  <c r="F68" i="1" s="1"/>
  <c r="E67" i="1"/>
  <c r="F67" i="1" s="1"/>
  <c r="E66" i="1"/>
  <c r="F66" i="1" s="1"/>
  <c r="F65" i="1"/>
  <c r="E65" i="1"/>
  <c r="E64" i="1"/>
  <c r="F64" i="1" s="1"/>
  <c r="F63" i="1"/>
  <c r="E63" i="1"/>
  <c r="E62" i="1"/>
  <c r="F62" i="1" s="1"/>
  <c r="E61" i="1"/>
  <c r="F61" i="1" s="1"/>
  <c r="E60" i="1"/>
  <c r="F60" i="1" s="1"/>
  <c r="E59" i="1"/>
  <c r="F59" i="1" s="1"/>
  <c r="E58" i="1"/>
  <c r="F58" i="1" s="1"/>
  <c r="F57" i="1"/>
  <c r="E57" i="1"/>
  <c r="E56" i="1"/>
  <c r="F56" i="1" s="1"/>
  <c r="F55" i="1"/>
  <c r="E55" i="1"/>
  <c r="E54" i="1"/>
  <c r="F54" i="1" s="1"/>
  <c r="E53" i="1"/>
  <c r="F53" i="1" s="1"/>
  <c r="E52" i="1"/>
  <c r="F52" i="1" s="1"/>
  <c r="E51" i="1"/>
  <c r="F51" i="1" s="1"/>
  <c r="H50" i="1"/>
  <c r="I50" i="1" s="1"/>
  <c r="J50" i="1" s="1"/>
  <c r="E50" i="1"/>
  <c r="F50" i="1" s="1"/>
  <c r="H49" i="1"/>
  <c r="I49" i="1" s="1"/>
  <c r="J49" i="1" s="1"/>
  <c r="F49" i="1"/>
  <c r="E49" i="1"/>
  <c r="H48" i="1"/>
  <c r="I48" i="1" s="1"/>
  <c r="J48" i="1" s="1"/>
  <c r="E48" i="1"/>
  <c r="F48" i="1" s="1"/>
  <c r="H47" i="1"/>
  <c r="I47" i="1" s="1"/>
  <c r="J47" i="1" s="1"/>
  <c r="E47" i="1"/>
  <c r="F47" i="1" s="1"/>
  <c r="H46" i="1"/>
  <c r="I46" i="1" s="1"/>
  <c r="J46" i="1" s="1"/>
  <c r="F46" i="1"/>
  <c r="E46" i="1"/>
  <c r="H45" i="1"/>
  <c r="I45" i="1" s="1"/>
  <c r="J45" i="1" s="1"/>
  <c r="F45" i="1"/>
  <c r="E45" i="1"/>
  <c r="H44" i="1"/>
  <c r="E44" i="1"/>
  <c r="F44" i="1" s="1"/>
  <c r="H43" i="1"/>
  <c r="E43" i="1"/>
  <c r="F43" i="1" s="1"/>
  <c r="H42" i="1"/>
  <c r="I42" i="1" s="1"/>
  <c r="J42" i="1" s="1"/>
  <c r="E42" i="1"/>
  <c r="F42" i="1" s="1"/>
  <c r="H41" i="1"/>
  <c r="I41" i="1" s="1"/>
  <c r="J41" i="1" s="1"/>
  <c r="F41" i="1"/>
  <c r="E41" i="1"/>
  <c r="H40" i="1"/>
  <c r="I40" i="1" s="1"/>
  <c r="J40" i="1" s="1"/>
  <c r="E40" i="1"/>
  <c r="F40" i="1" s="1"/>
  <c r="H39" i="1"/>
  <c r="I39" i="1" s="1"/>
  <c r="J39" i="1" s="1"/>
  <c r="E39" i="1"/>
  <c r="F39" i="1" s="1"/>
  <c r="H38" i="1"/>
  <c r="I38" i="1" s="1"/>
  <c r="J38" i="1" s="1"/>
  <c r="E38" i="1"/>
  <c r="F38" i="1" s="1"/>
  <c r="H37" i="1"/>
  <c r="I37" i="1" s="1"/>
  <c r="J37" i="1" s="1"/>
  <c r="F37" i="1"/>
  <c r="E37" i="1"/>
  <c r="H36" i="1"/>
  <c r="I36" i="1" s="1"/>
  <c r="J36" i="1" s="1"/>
  <c r="E36" i="1"/>
  <c r="F36" i="1" s="1"/>
  <c r="H35" i="1"/>
  <c r="I35" i="1" s="1"/>
  <c r="J35" i="1" s="1"/>
  <c r="E35" i="1"/>
  <c r="F35" i="1" s="1"/>
  <c r="J34" i="1"/>
  <c r="H34" i="1"/>
  <c r="I34" i="1" s="1"/>
  <c r="E34" i="1"/>
  <c r="F34" i="1" s="1"/>
  <c r="H33" i="1"/>
  <c r="I33" i="1" s="1"/>
  <c r="J33" i="1" s="1"/>
  <c r="F33" i="1"/>
  <c r="E33" i="1"/>
  <c r="H32" i="1"/>
  <c r="I32" i="1" s="1"/>
  <c r="J32" i="1" s="1"/>
  <c r="E32" i="1"/>
  <c r="F32" i="1" s="1"/>
  <c r="I31" i="1"/>
  <c r="J31" i="1" s="1"/>
  <c r="H31" i="1"/>
  <c r="E31" i="1"/>
  <c r="F31" i="1" s="1"/>
  <c r="H30" i="1"/>
  <c r="I30" i="1" s="1"/>
  <c r="J30" i="1" s="1"/>
  <c r="E30" i="1"/>
  <c r="F30" i="1" s="1"/>
  <c r="H29" i="1"/>
  <c r="I29" i="1" s="1"/>
  <c r="J29" i="1" s="1"/>
  <c r="F29" i="1"/>
  <c r="E29" i="1"/>
  <c r="H28" i="1"/>
  <c r="I28" i="1" s="1"/>
  <c r="J28" i="1" s="1"/>
  <c r="E28" i="1"/>
  <c r="F28" i="1" s="1"/>
  <c r="I27" i="1"/>
  <c r="J27" i="1" s="1"/>
  <c r="H27" i="1"/>
  <c r="E27" i="1"/>
  <c r="F27" i="1" s="1"/>
  <c r="H26" i="1"/>
  <c r="I26" i="1" s="1"/>
  <c r="J26" i="1" s="1"/>
  <c r="E26" i="1"/>
  <c r="F26" i="1" s="1"/>
  <c r="H25" i="1"/>
  <c r="I25" i="1" s="1"/>
  <c r="J25" i="1" s="1"/>
  <c r="F25" i="1"/>
  <c r="E25" i="1"/>
  <c r="H24" i="1"/>
  <c r="I24" i="1" s="1"/>
  <c r="J24" i="1" s="1"/>
  <c r="E24" i="1"/>
  <c r="F24" i="1" s="1"/>
  <c r="H23" i="1"/>
  <c r="I23" i="1" s="1"/>
  <c r="J23" i="1" s="1"/>
  <c r="E23" i="1"/>
  <c r="F23" i="1" s="1"/>
  <c r="H22" i="1"/>
  <c r="I22" i="1" s="1"/>
  <c r="J22" i="1" s="1"/>
  <c r="E22" i="1"/>
  <c r="F22" i="1" s="1"/>
  <c r="H21" i="1"/>
  <c r="I21" i="1" s="1"/>
  <c r="J21" i="1" s="1"/>
  <c r="F21" i="1"/>
  <c r="E21" i="1"/>
  <c r="H20" i="1"/>
  <c r="I20" i="1" s="1"/>
  <c r="J20" i="1" s="1"/>
  <c r="E20" i="1"/>
  <c r="F20" i="1" s="1"/>
  <c r="I19" i="1"/>
  <c r="J19" i="1" s="1"/>
  <c r="H19" i="1"/>
  <c r="E19" i="1"/>
  <c r="F19" i="1" s="1"/>
  <c r="H18" i="1"/>
  <c r="I18" i="1" s="1"/>
  <c r="J18" i="1" s="1"/>
  <c r="E18" i="1"/>
  <c r="F18" i="1" s="1"/>
  <c r="H17" i="1"/>
  <c r="I17" i="1" s="1"/>
  <c r="J17" i="1" s="1"/>
  <c r="F17" i="1"/>
  <c r="E17" i="1"/>
  <c r="H16" i="1"/>
  <c r="I16" i="1" s="1"/>
  <c r="J16" i="1" s="1"/>
  <c r="E16" i="1"/>
  <c r="F16" i="1" s="1"/>
  <c r="H15" i="1"/>
  <c r="I15" i="1" s="1"/>
  <c r="J15" i="1" s="1"/>
  <c r="E15" i="1"/>
  <c r="F15" i="1" s="1"/>
  <c r="H14" i="1"/>
  <c r="I14" i="1" s="1"/>
  <c r="J14" i="1" s="1"/>
  <c r="E14" i="1"/>
  <c r="F14" i="1" s="1"/>
  <c r="H13" i="1"/>
  <c r="I13" i="1" s="1"/>
  <c r="J13" i="1" s="1"/>
  <c r="F13" i="1"/>
  <c r="E13" i="1"/>
  <c r="H12" i="1"/>
  <c r="I12" i="1" s="1"/>
  <c r="J12" i="1" s="1"/>
  <c r="E12" i="1"/>
  <c r="F12" i="1" s="1"/>
  <c r="H11" i="1"/>
  <c r="I11" i="1" s="1"/>
  <c r="J11" i="1" s="1"/>
  <c r="E11" i="1"/>
  <c r="F11" i="1" s="1"/>
  <c r="H10" i="1"/>
  <c r="I10" i="1" s="1"/>
  <c r="J10" i="1" s="1"/>
  <c r="E10" i="1"/>
  <c r="F10" i="1" s="1"/>
  <c r="H9" i="1"/>
  <c r="I9" i="1" s="1"/>
  <c r="J9" i="1" s="1"/>
  <c r="F9" i="1"/>
  <c r="E9" i="1"/>
  <c r="H8" i="1"/>
  <c r="I8" i="1" s="1"/>
  <c r="J8" i="1" s="1"/>
  <c r="E8" i="1"/>
  <c r="F8" i="1" s="1"/>
  <c r="I7" i="1"/>
  <c r="J7" i="1" s="1"/>
  <c r="H7" i="1"/>
  <c r="E7" i="1"/>
  <c r="F7" i="1" s="1"/>
  <c r="H6" i="1"/>
  <c r="I6" i="1" s="1"/>
  <c r="J6" i="1" s="1"/>
  <c r="E6" i="1"/>
  <c r="F6" i="1" s="1"/>
  <c r="H5" i="1"/>
  <c r="I5" i="1" s="1"/>
  <c r="J5" i="1" s="1"/>
  <c r="F5" i="1"/>
  <c r="E5" i="1"/>
  <c r="H4" i="1"/>
  <c r="I4" i="1" s="1"/>
  <c r="J4" i="1" s="1"/>
  <c r="E4" i="1"/>
  <c r="F4" i="1" s="1"/>
  <c r="H3" i="1"/>
  <c r="E3" i="1"/>
  <c r="F3" i="1" s="1"/>
  <c r="I3" i="1" s="1"/>
  <c r="J3" i="1" s="1"/>
  <c r="H2" i="1"/>
  <c r="E2" i="1"/>
  <c r="F2" i="1" s="1"/>
  <c r="I43" i="1" l="1"/>
  <c r="J43" i="1" s="1"/>
  <c r="I44" i="1"/>
  <c r="J44" i="1" s="1"/>
  <c r="I2" i="1"/>
  <c r="J2" i="1" s="1"/>
</calcChain>
</file>

<file path=xl/sharedStrings.xml><?xml version="1.0" encoding="utf-8"?>
<sst xmlns="http://schemas.openxmlformats.org/spreadsheetml/2006/main" count="240" uniqueCount="17">
  <si>
    <t>article_id</t>
  </si>
  <si>
    <t>user_id</t>
  </si>
  <si>
    <t>count</t>
  </si>
  <si>
    <t>rss_feed_id</t>
  </si>
  <si>
    <t>found_through_zeeguu</t>
  </si>
  <si>
    <t>dummy for F</t>
  </si>
  <si>
    <t>unique_id</t>
  </si>
  <si>
    <t>Share found on other websites</t>
  </si>
  <si>
    <t>Share found through zeeguu</t>
  </si>
  <si>
    <t>NULL</t>
  </si>
  <si>
    <t>0.0</t>
  </si>
  <si>
    <t>0.0 = no rss-feed id</t>
  </si>
  <si>
    <t>NULL = has rss-feed id</t>
  </si>
  <si>
    <t>YES = 0</t>
  </si>
  <si>
    <t>NO = 1</t>
  </si>
  <si>
    <t>YES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</si>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</sst>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scheme val="minor"/>
    </font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2"/>
      <color theme="1"/>
      <name val="Calibri"/>
      <family val="2"/>
    </font>
    <font>
      <sz val="10"/>
      <color theme="1"/>
      <name val="Calibri"/>
      <family val="2"/>
    </font>
    <font>
      <b/>
      <sz val="12"/>
      <color theme="1"/>
      <name val="Calibri"/>
      <family val="2"/>
      <scheme val="minor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E2EFD9"/>
        <bgColor rgb="FFE2EFD9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2" borderId="1" xfId="0" applyFont="1" applyFill="1" applyBorder="1"/>
    <xf numFmtId="0" fontId="3" fillId="0" borderId="0" xfId="0" applyFont="1"/>
    <xf numFmtId="0" fontId="4" fillId="0" borderId="0" xfId="0" applyFont="1"/>
    <xf numFmtId="0" fontId="5" fillId="0" borderId="0" xfId="0" applyFont="1" applyAlignment="1"/>
    <xf numFmtId="0" fontId="5" fillId="0" borderId="0" xfId="0" applyFont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000"/>
  <sheetViews>
    <sheetView tabSelected="1" workbookViewId="0"/>
  </sheetViews>
  <sheetFormatPr baseColWidth="10" defaultColWidth="11.1640625" defaultRowHeight="15" customHeight="1" x14ac:dyDescent="0.2"/>
  <cols>
    <col min="1" max="4" width="10.5" customWidth="1"/>
    <col min="5" max="5" width="17.6640625" customWidth="1"/>
    <col min="6" max="6" width="16" customWidth="1"/>
    <col min="7" max="7" width="11.5" customWidth="1"/>
    <col min="8" max="8" width="10.5" customWidth="1"/>
    <col min="9" max="9" width="24.83203125" customWidth="1"/>
    <col min="10" max="10" width="22.83203125" customWidth="1"/>
    <col min="11" max="11" width="10.5" customWidth="1"/>
    <col min="12" max="12" width="20.1640625" customWidth="1"/>
    <col min="13" max="13" width="10.5" customWidth="1"/>
    <col min="14" max="14" width="26.83203125" customWidth="1"/>
    <col min="15" max="15" width="28" customWidth="1"/>
    <col min="16" max="26" width="10.5" customWidth="1"/>
  </cols>
  <sheetData>
    <row r="1" spans="1:15" s="6" customFormat="1" ht="15.75" customHeight="1" x14ac:dyDescent="0.2">
      <c r="A1" s="6" t="s">
        <v>0</v>
      </c>
      <c r="B1" s="7" t="s">
        <v>1</v>
      </c>
      <c r="C1" s="7" t="s">
        <v>2</v>
      </c>
      <c r="D1" s="7" t="s">
        <v>3</v>
      </c>
      <c r="E1" s="8" t="s">
        <v>4</v>
      </c>
      <c r="F1" s="7" t="s">
        <v>5</v>
      </c>
      <c r="H1" s="7" t="s">
        <v>6</v>
      </c>
      <c r="I1" s="6" t="s">
        <v>7</v>
      </c>
      <c r="J1" s="6" t="s">
        <v>8</v>
      </c>
      <c r="N1" s="8"/>
      <c r="O1" s="8"/>
    </row>
    <row r="2" spans="1:15" ht="15.75" customHeight="1" x14ac:dyDescent="0.2">
      <c r="A2" s="1">
        <v>1897321</v>
      </c>
      <c r="B2" s="1">
        <v>3562</v>
      </c>
      <c r="C2" s="1">
        <v>89</v>
      </c>
      <c r="D2" s="1" t="s">
        <v>9</v>
      </c>
      <c r="E2" s="1" t="str">
        <f t="shared" ref="E2:E220" si="0">IF(D2="NULL","YES","NO")</f>
        <v>YES</v>
      </c>
      <c r="F2" s="1">
        <f t="shared" ref="F2:F224" si="1">IF(E2="YES",0,1)</f>
        <v>0</v>
      </c>
      <c r="H2" s="1">
        <f ca="1">IFERROR(__xludf.DUMMYFUNCTION("ARRAY_CONSTRAIN(ARRAYFORMULA(UNIQUE(B2:B224)), 49, 1)"),3562)</f>
        <v>3562</v>
      </c>
      <c r="I2" s="1">
        <f t="shared" ref="I2:I50" ca="1" si="2">AVERAGEIFS(F:F,B:B,H2)</f>
        <v>0</v>
      </c>
      <c r="J2" s="1">
        <f t="shared" ref="J2:J50" ca="1" si="3">1-I2</f>
        <v>1</v>
      </c>
      <c r="N2" s="2"/>
      <c r="O2" s="2"/>
    </row>
    <row r="3" spans="1:15" ht="15.75" customHeight="1" x14ac:dyDescent="0.2">
      <c r="A3" s="1">
        <v>1899668</v>
      </c>
      <c r="B3" s="1">
        <v>3564</v>
      </c>
      <c r="C3" s="1">
        <v>19</v>
      </c>
      <c r="D3" s="1" t="s">
        <v>9</v>
      </c>
      <c r="E3" s="1" t="str">
        <f t="shared" si="0"/>
        <v>YES</v>
      </c>
      <c r="F3" s="1">
        <f t="shared" si="1"/>
        <v>0</v>
      </c>
      <c r="H3" s="1">
        <f ca="1">IFERROR(__xludf.DUMMYFUNCTION("""COMPUTED_VALUE"""),3564)</f>
        <v>3564</v>
      </c>
      <c r="I3" s="1">
        <f t="shared" ca="1" si="2"/>
        <v>0.6</v>
      </c>
      <c r="J3" s="1">
        <f t="shared" ca="1" si="3"/>
        <v>0.4</v>
      </c>
      <c r="N3" s="2"/>
      <c r="O3" s="2"/>
    </row>
    <row r="4" spans="1:15" ht="15.75" customHeight="1" x14ac:dyDescent="0.2">
      <c r="A4" s="1">
        <v>1899815</v>
      </c>
      <c r="B4" s="1">
        <v>3564</v>
      </c>
      <c r="C4" s="1">
        <v>62</v>
      </c>
      <c r="D4" s="1" t="s">
        <v>10</v>
      </c>
      <c r="E4" s="1" t="str">
        <f t="shared" si="0"/>
        <v>NO</v>
      </c>
      <c r="F4" s="1">
        <f t="shared" si="1"/>
        <v>1</v>
      </c>
      <c r="H4" s="1">
        <f ca="1">IFERROR(__xludf.DUMMYFUNCTION("""COMPUTED_VALUE"""),3565)</f>
        <v>3565</v>
      </c>
      <c r="I4" s="1">
        <f t="shared" ca="1" si="2"/>
        <v>0.5</v>
      </c>
      <c r="J4" s="1">
        <f t="shared" ca="1" si="3"/>
        <v>0.5</v>
      </c>
      <c r="L4" s="3" t="s">
        <v>11</v>
      </c>
      <c r="N4" s="2"/>
      <c r="O4" s="2"/>
    </row>
    <row r="5" spans="1:15" ht="15.75" customHeight="1" x14ac:dyDescent="0.2">
      <c r="A5" s="1">
        <v>1899942</v>
      </c>
      <c r="B5" s="1">
        <v>3564</v>
      </c>
      <c r="C5" s="1">
        <v>5</v>
      </c>
      <c r="D5" s="1" t="s">
        <v>10</v>
      </c>
      <c r="E5" s="1" t="str">
        <f t="shared" si="0"/>
        <v>NO</v>
      </c>
      <c r="F5" s="1">
        <f t="shared" si="1"/>
        <v>1</v>
      </c>
      <c r="H5" s="1">
        <f ca="1">IFERROR(__xludf.DUMMYFUNCTION("""COMPUTED_VALUE"""),3567)</f>
        <v>3567</v>
      </c>
      <c r="I5" s="1">
        <f t="shared" ca="1" si="2"/>
        <v>1</v>
      </c>
      <c r="J5" s="1">
        <f t="shared" ca="1" si="3"/>
        <v>0</v>
      </c>
      <c r="L5" s="3" t="s">
        <v>12</v>
      </c>
      <c r="N5" s="2"/>
      <c r="O5" s="2"/>
    </row>
    <row r="6" spans="1:15" ht="15.75" customHeight="1" x14ac:dyDescent="0.2">
      <c r="A6" s="1">
        <v>1899943</v>
      </c>
      <c r="B6" s="1">
        <v>3564</v>
      </c>
      <c r="C6" s="1">
        <v>46</v>
      </c>
      <c r="D6" s="1" t="s">
        <v>10</v>
      </c>
      <c r="E6" s="1" t="str">
        <f t="shared" si="0"/>
        <v>NO</v>
      </c>
      <c r="F6" s="1">
        <f t="shared" si="1"/>
        <v>1</v>
      </c>
      <c r="H6" s="1">
        <f ca="1">IFERROR(__xludf.DUMMYFUNCTION("""COMPUTED_VALUE"""),3569)</f>
        <v>3569</v>
      </c>
      <c r="I6" s="1">
        <f t="shared" ca="1" si="2"/>
        <v>1</v>
      </c>
      <c r="J6" s="1">
        <f t="shared" ca="1" si="3"/>
        <v>0</v>
      </c>
      <c r="L6" s="3" t="s">
        <v>13</v>
      </c>
      <c r="N6" s="2"/>
      <c r="O6" s="2"/>
    </row>
    <row r="7" spans="1:15" ht="15.75" customHeight="1" x14ac:dyDescent="0.2">
      <c r="A7" s="1">
        <v>1901309</v>
      </c>
      <c r="B7" s="1">
        <v>3564</v>
      </c>
      <c r="C7" s="1">
        <v>56</v>
      </c>
      <c r="D7" s="1" t="s">
        <v>9</v>
      </c>
      <c r="E7" s="1" t="str">
        <f t="shared" si="0"/>
        <v>YES</v>
      </c>
      <c r="F7" s="1">
        <f t="shared" si="1"/>
        <v>0</v>
      </c>
      <c r="H7" s="1">
        <f ca="1">IFERROR(__xludf.DUMMYFUNCTION("""COMPUTED_VALUE"""),3571)</f>
        <v>3571</v>
      </c>
      <c r="I7" s="1">
        <f t="shared" ca="1" si="2"/>
        <v>0.25</v>
      </c>
      <c r="J7" s="1">
        <f t="shared" ca="1" si="3"/>
        <v>0.75</v>
      </c>
      <c r="L7" s="3" t="s">
        <v>14</v>
      </c>
      <c r="N7" s="2"/>
      <c r="O7" s="2"/>
    </row>
    <row r="8" spans="1:15" ht="15.75" customHeight="1" x14ac:dyDescent="0.2">
      <c r="A8" s="1">
        <v>1899769</v>
      </c>
      <c r="B8" s="1">
        <v>3565</v>
      </c>
      <c r="C8" s="1">
        <v>310</v>
      </c>
      <c r="D8" s="1" t="s">
        <v>9</v>
      </c>
      <c r="E8" s="1" t="str">
        <f t="shared" si="0"/>
        <v>YES</v>
      </c>
      <c r="F8" s="1">
        <f t="shared" si="1"/>
        <v>0</v>
      </c>
      <c r="H8" s="1">
        <f ca="1">IFERROR(__xludf.DUMMYFUNCTION("""COMPUTED_VALUE"""),3575)</f>
        <v>3575</v>
      </c>
      <c r="I8" s="1">
        <f t="shared" ca="1" si="2"/>
        <v>0</v>
      </c>
      <c r="J8" s="1">
        <f t="shared" ca="1" si="3"/>
        <v>1</v>
      </c>
      <c r="N8" s="2"/>
      <c r="O8" s="2"/>
    </row>
    <row r="9" spans="1:15" ht="15.75" customHeight="1" x14ac:dyDescent="0.2">
      <c r="A9" s="1">
        <v>1904710</v>
      </c>
      <c r="B9" s="1">
        <v>3565</v>
      </c>
      <c r="C9" s="1">
        <v>179</v>
      </c>
      <c r="D9" s="1" t="s">
        <v>10</v>
      </c>
      <c r="E9" s="1" t="str">
        <f t="shared" si="0"/>
        <v>NO</v>
      </c>
      <c r="F9" s="1">
        <f t="shared" si="1"/>
        <v>1</v>
      </c>
      <c r="H9" s="1">
        <f ca="1">IFERROR(__xludf.DUMMYFUNCTION("""COMPUTED_VALUE"""),3576)</f>
        <v>3576</v>
      </c>
      <c r="I9" s="1">
        <f t="shared" ca="1" si="2"/>
        <v>0</v>
      </c>
      <c r="J9" s="1">
        <f t="shared" ca="1" si="3"/>
        <v>1</v>
      </c>
      <c r="N9" s="2"/>
      <c r="O9" s="2"/>
    </row>
    <row r="10" spans="1:15" ht="15.75" customHeight="1" x14ac:dyDescent="0.2">
      <c r="A10" s="1">
        <v>1909793</v>
      </c>
      <c r="B10" s="1">
        <v>3565</v>
      </c>
      <c r="C10" s="1">
        <v>477</v>
      </c>
      <c r="D10" s="1" t="s">
        <v>9</v>
      </c>
      <c r="E10" s="1" t="str">
        <f t="shared" si="0"/>
        <v>YES</v>
      </c>
      <c r="F10" s="1">
        <f t="shared" si="1"/>
        <v>0</v>
      </c>
      <c r="H10" s="1">
        <f ca="1">IFERROR(__xludf.DUMMYFUNCTION("""COMPUTED_VALUE"""),3577)</f>
        <v>3577</v>
      </c>
      <c r="I10" s="1">
        <f t="shared" ca="1" si="2"/>
        <v>0.16666666666666666</v>
      </c>
      <c r="J10" s="1">
        <f t="shared" ca="1" si="3"/>
        <v>0.83333333333333337</v>
      </c>
      <c r="N10" s="2"/>
      <c r="O10" s="2"/>
    </row>
    <row r="11" spans="1:15" ht="15.75" customHeight="1" x14ac:dyDescent="0.2">
      <c r="A11" s="1">
        <v>1915123</v>
      </c>
      <c r="B11" s="1">
        <v>3565</v>
      </c>
      <c r="C11" s="1">
        <v>129</v>
      </c>
      <c r="D11" s="1" t="s">
        <v>10</v>
      </c>
      <c r="E11" s="1" t="str">
        <f t="shared" si="0"/>
        <v>NO</v>
      </c>
      <c r="F11" s="1">
        <f t="shared" si="1"/>
        <v>1</v>
      </c>
      <c r="H11" s="1">
        <f ca="1">IFERROR(__xludf.DUMMYFUNCTION("""COMPUTED_VALUE"""),3582)</f>
        <v>3582</v>
      </c>
      <c r="I11" s="1">
        <f t="shared" ca="1" si="2"/>
        <v>0.66666666666666663</v>
      </c>
      <c r="J11" s="1">
        <f t="shared" ca="1" si="3"/>
        <v>0.33333333333333337</v>
      </c>
      <c r="N11" s="2"/>
      <c r="O11" s="2"/>
    </row>
    <row r="12" spans="1:15" ht="15.75" customHeight="1" x14ac:dyDescent="0.2">
      <c r="A12" s="1">
        <v>1900360</v>
      </c>
      <c r="B12" s="1">
        <v>3567</v>
      </c>
      <c r="C12" s="1">
        <v>41</v>
      </c>
      <c r="D12" s="1" t="s">
        <v>10</v>
      </c>
      <c r="E12" s="1" t="str">
        <f t="shared" si="0"/>
        <v>NO</v>
      </c>
      <c r="F12" s="1">
        <f t="shared" si="1"/>
        <v>1</v>
      </c>
      <c r="H12" s="1">
        <f ca="1">IFERROR(__xludf.DUMMYFUNCTION("""COMPUTED_VALUE"""),3583)</f>
        <v>3583</v>
      </c>
      <c r="I12" s="1">
        <f t="shared" ca="1" si="2"/>
        <v>0</v>
      </c>
      <c r="J12" s="1">
        <f t="shared" ca="1" si="3"/>
        <v>1</v>
      </c>
      <c r="N12" s="2"/>
      <c r="O12" s="2"/>
    </row>
    <row r="13" spans="1:15" ht="15.75" customHeight="1" x14ac:dyDescent="0.2">
      <c r="A13" s="1">
        <v>1900361</v>
      </c>
      <c r="B13" s="1">
        <v>3567</v>
      </c>
      <c r="C13" s="1">
        <v>16</v>
      </c>
      <c r="D13" s="1" t="s">
        <v>10</v>
      </c>
      <c r="E13" s="1" t="str">
        <f t="shared" si="0"/>
        <v>NO</v>
      </c>
      <c r="F13" s="1">
        <f t="shared" si="1"/>
        <v>1</v>
      </c>
      <c r="H13" s="1">
        <f ca="1">IFERROR(__xludf.DUMMYFUNCTION("""COMPUTED_VALUE"""),3585)</f>
        <v>3585</v>
      </c>
      <c r="I13" s="1">
        <f t="shared" ca="1" si="2"/>
        <v>0.44444444444444442</v>
      </c>
      <c r="J13" s="1">
        <f t="shared" ca="1" si="3"/>
        <v>0.55555555555555558</v>
      </c>
      <c r="N13" s="2"/>
      <c r="O13" s="2"/>
    </row>
    <row r="14" spans="1:15" ht="15.75" customHeight="1" x14ac:dyDescent="0.2">
      <c r="A14" s="1">
        <v>1902440</v>
      </c>
      <c r="B14" s="1">
        <v>3567</v>
      </c>
      <c r="C14" s="1">
        <v>26</v>
      </c>
      <c r="D14" s="1" t="s">
        <v>10</v>
      </c>
      <c r="E14" s="1" t="str">
        <f t="shared" si="0"/>
        <v>NO</v>
      </c>
      <c r="F14" s="1">
        <f t="shared" si="1"/>
        <v>1</v>
      </c>
      <c r="H14" s="1">
        <f ca="1">IFERROR(__xludf.DUMMYFUNCTION("""COMPUTED_VALUE"""),3586)</f>
        <v>3586</v>
      </c>
      <c r="I14" s="1">
        <f t="shared" ca="1" si="2"/>
        <v>1</v>
      </c>
      <c r="J14" s="1">
        <f t="shared" ca="1" si="3"/>
        <v>0</v>
      </c>
      <c r="N14" s="2"/>
      <c r="O14" s="2"/>
    </row>
    <row r="15" spans="1:15" ht="15.75" customHeight="1" x14ac:dyDescent="0.2">
      <c r="A15" s="1">
        <v>1907284</v>
      </c>
      <c r="B15" s="1">
        <v>3569</v>
      </c>
      <c r="C15" s="1">
        <v>203</v>
      </c>
      <c r="D15" s="1" t="s">
        <v>10</v>
      </c>
      <c r="E15" s="1" t="str">
        <f t="shared" si="0"/>
        <v>NO</v>
      </c>
      <c r="F15" s="1">
        <f t="shared" si="1"/>
        <v>1</v>
      </c>
      <c r="H15" s="1">
        <f ca="1">IFERROR(__xludf.DUMMYFUNCTION("""COMPUTED_VALUE"""),3588)</f>
        <v>3588</v>
      </c>
      <c r="I15" s="1">
        <f t="shared" ca="1" si="2"/>
        <v>0.33333333333333331</v>
      </c>
      <c r="J15" s="1">
        <f t="shared" ca="1" si="3"/>
        <v>0.66666666666666674</v>
      </c>
      <c r="N15" s="2"/>
      <c r="O15" s="2"/>
    </row>
    <row r="16" spans="1:15" ht="15.75" customHeight="1" x14ac:dyDescent="0.2">
      <c r="A16" s="1">
        <v>1908448</v>
      </c>
      <c r="B16" s="1">
        <v>3569</v>
      </c>
      <c r="C16" s="1">
        <v>5</v>
      </c>
      <c r="D16" s="1" t="s">
        <v>10</v>
      </c>
      <c r="E16" s="1" t="str">
        <f t="shared" si="0"/>
        <v>NO</v>
      </c>
      <c r="F16" s="1">
        <f t="shared" si="1"/>
        <v>1</v>
      </c>
      <c r="H16" s="1">
        <f ca="1">IFERROR(__xludf.DUMMYFUNCTION("""COMPUTED_VALUE"""),3589)</f>
        <v>3589</v>
      </c>
      <c r="I16" s="1">
        <f t="shared" ca="1" si="2"/>
        <v>0.25</v>
      </c>
      <c r="J16" s="1">
        <f t="shared" ca="1" si="3"/>
        <v>0.75</v>
      </c>
      <c r="N16" s="2"/>
      <c r="O16" s="2"/>
    </row>
    <row r="17" spans="1:15" ht="15.75" customHeight="1" x14ac:dyDescent="0.2">
      <c r="A17" s="1">
        <v>1908461</v>
      </c>
      <c r="B17" s="1">
        <v>3569</v>
      </c>
      <c r="C17" s="1">
        <v>23</v>
      </c>
      <c r="D17" s="1" t="s">
        <v>10</v>
      </c>
      <c r="E17" s="1" t="str">
        <f t="shared" si="0"/>
        <v>NO</v>
      </c>
      <c r="F17" s="1">
        <f t="shared" si="1"/>
        <v>1</v>
      </c>
      <c r="H17" s="1">
        <f ca="1">IFERROR(__xludf.DUMMYFUNCTION("""COMPUTED_VALUE"""),3597)</f>
        <v>3597</v>
      </c>
      <c r="I17" s="1">
        <f t="shared" ca="1" si="2"/>
        <v>0.5714285714285714</v>
      </c>
      <c r="J17" s="1">
        <f t="shared" ca="1" si="3"/>
        <v>0.4285714285714286</v>
      </c>
      <c r="N17" s="2"/>
      <c r="O17" s="2"/>
    </row>
    <row r="18" spans="1:15" ht="15.75" customHeight="1" x14ac:dyDescent="0.2">
      <c r="A18" s="1">
        <v>1908497</v>
      </c>
      <c r="B18" s="1">
        <v>3569</v>
      </c>
      <c r="C18" s="1">
        <v>8</v>
      </c>
      <c r="D18" s="1" t="s">
        <v>10</v>
      </c>
      <c r="E18" s="1" t="str">
        <f t="shared" si="0"/>
        <v>NO</v>
      </c>
      <c r="F18" s="1">
        <f t="shared" si="1"/>
        <v>1</v>
      </c>
      <c r="H18" s="1">
        <f ca="1">IFERROR(__xludf.DUMMYFUNCTION("""COMPUTED_VALUE"""),3598)</f>
        <v>3598</v>
      </c>
      <c r="I18" s="1">
        <f t="shared" ca="1" si="2"/>
        <v>0</v>
      </c>
      <c r="J18" s="1">
        <f t="shared" ca="1" si="3"/>
        <v>1</v>
      </c>
      <c r="N18" s="2"/>
      <c r="O18" s="2"/>
    </row>
    <row r="19" spans="1:15" ht="15.75" customHeight="1" x14ac:dyDescent="0.2">
      <c r="A19" s="1">
        <v>1908529</v>
      </c>
      <c r="B19" s="1">
        <v>3569</v>
      </c>
      <c r="C19" s="1">
        <v>30</v>
      </c>
      <c r="D19" s="1" t="s">
        <v>10</v>
      </c>
      <c r="E19" s="1" t="str">
        <f t="shared" si="0"/>
        <v>NO</v>
      </c>
      <c r="F19" s="1">
        <f t="shared" si="1"/>
        <v>1</v>
      </c>
      <c r="H19" s="1">
        <f ca="1">IFERROR(__xludf.DUMMYFUNCTION("""COMPUTED_VALUE"""),3599)</f>
        <v>3599</v>
      </c>
      <c r="I19" s="1">
        <f t="shared" ca="1" si="2"/>
        <v>1</v>
      </c>
      <c r="J19" s="1">
        <f t="shared" ca="1" si="3"/>
        <v>0</v>
      </c>
      <c r="N19" s="2"/>
      <c r="O19" s="2"/>
    </row>
    <row r="20" spans="1:15" ht="15.75" customHeight="1" x14ac:dyDescent="0.2">
      <c r="A20" s="1">
        <v>1908530</v>
      </c>
      <c r="B20" s="1">
        <v>3569</v>
      </c>
      <c r="C20" s="1">
        <v>4</v>
      </c>
      <c r="D20" s="1" t="s">
        <v>10</v>
      </c>
      <c r="E20" s="1" t="str">
        <f t="shared" si="0"/>
        <v>NO</v>
      </c>
      <c r="F20" s="1">
        <f t="shared" si="1"/>
        <v>1</v>
      </c>
      <c r="H20" s="1">
        <f ca="1">IFERROR(__xludf.DUMMYFUNCTION("""COMPUTED_VALUE"""),3600)</f>
        <v>3600</v>
      </c>
      <c r="I20" s="1">
        <f t="shared" ca="1" si="2"/>
        <v>1</v>
      </c>
      <c r="J20" s="1">
        <f t="shared" ca="1" si="3"/>
        <v>0</v>
      </c>
      <c r="N20" s="2"/>
      <c r="O20" s="2"/>
    </row>
    <row r="21" spans="1:15" ht="15.75" customHeight="1" x14ac:dyDescent="0.2">
      <c r="A21" s="1">
        <v>1909453</v>
      </c>
      <c r="B21" s="1">
        <v>3569</v>
      </c>
      <c r="C21" s="1">
        <v>10</v>
      </c>
      <c r="D21" s="1" t="s">
        <v>10</v>
      </c>
      <c r="E21" s="1" t="str">
        <f t="shared" si="0"/>
        <v>NO</v>
      </c>
      <c r="F21" s="1">
        <f t="shared" si="1"/>
        <v>1</v>
      </c>
      <c r="H21" s="1">
        <f ca="1">IFERROR(__xludf.DUMMYFUNCTION("""COMPUTED_VALUE"""),3601)</f>
        <v>3601</v>
      </c>
      <c r="I21" s="1">
        <f t="shared" ca="1" si="2"/>
        <v>0</v>
      </c>
      <c r="J21" s="1">
        <f t="shared" ca="1" si="3"/>
        <v>1</v>
      </c>
      <c r="N21" s="2"/>
      <c r="O21" s="2"/>
    </row>
    <row r="22" spans="1:15" ht="15.75" customHeight="1" x14ac:dyDescent="0.2">
      <c r="A22" s="1">
        <v>1909454</v>
      </c>
      <c r="B22" s="1">
        <v>3569</v>
      </c>
      <c r="C22" s="1">
        <v>60</v>
      </c>
      <c r="D22" s="1" t="s">
        <v>10</v>
      </c>
      <c r="E22" s="1" t="str">
        <f t="shared" si="0"/>
        <v>NO</v>
      </c>
      <c r="F22" s="1">
        <f t="shared" si="1"/>
        <v>1</v>
      </c>
      <c r="H22" s="1">
        <f ca="1">IFERROR(__xludf.DUMMYFUNCTION("""COMPUTED_VALUE"""),3603)</f>
        <v>3603</v>
      </c>
      <c r="I22" s="1">
        <f t="shared" ca="1" si="2"/>
        <v>0.5</v>
      </c>
      <c r="J22" s="1">
        <f t="shared" ca="1" si="3"/>
        <v>0.5</v>
      </c>
      <c r="N22" s="2"/>
      <c r="O22" s="2"/>
    </row>
    <row r="23" spans="1:15" ht="15.75" customHeight="1" x14ac:dyDescent="0.2">
      <c r="A23" s="1">
        <v>1911127</v>
      </c>
      <c r="B23" s="1">
        <v>3569</v>
      </c>
      <c r="C23" s="1">
        <v>28</v>
      </c>
      <c r="D23" s="1" t="s">
        <v>10</v>
      </c>
      <c r="E23" s="1" t="str">
        <f t="shared" si="0"/>
        <v>NO</v>
      </c>
      <c r="F23" s="1">
        <f t="shared" si="1"/>
        <v>1</v>
      </c>
      <c r="H23" s="1">
        <f ca="1">IFERROR(__xludf.DUMMYFUNCTION("""COMPUTED_VALUE"""),3606)</f>
        <v>3606</v>
      </c>
      <c r="I23" s="1">
        <f t="shared" ca="1" si="2"/>
        <v>1</v>
      </c>
      <c r="J23" s="1">
        <f t="shared" ca="1" si="3"/>
        <v>0</v>
      </c>
      <c r="N23" s="2"/>
      <c r="O23" s="2"/>
    </row>
    <row r="24" spans="1:15" ht="15.75" customHeight="1" x14ac:dyDescent="0.2">
      <c r="A24" s="1">
        <v>1911129</v>
      </c>
      <c r="B24" s="1">
        <v>3569</v>
      </c>
      <c r="C24" s="1">
        <v>5</v>
      </c>
      <c r="D24" s="1" t="s">
        <v>10</v>
      </c>
      <c r="E24" s="1" t="str">
        <f t="shared" si="0"/>
        <v>NO</v>
      </c>
      <c r="F24" s="1">
        <f t="shared" si="1"/>
        <v>1</v>
      </c>
      <c r="H24" s="1">
        <f ca="1">IFERROR(__xludf.DUMMYFUNCTION("""COMPUTED_VALUE"""),3609)</f>
        <v>3609</v>
      </c>
      <c r="I24" s="1">
        <f t="shared" ca="1" si="2"/>
        <v>1</v>
      </c>
      <c r="J24" s="1">
        <f t="shared" ca="1" si="3"/>
        <v>0</v>
      </c>
      <c r="N24" s="2"/>
      <c r="O24" s="2"/>
    </row>
    <row r="25" spans="1:15" ht="15.75" customHeight="1" x14ac:dyDescent="0.2">
      <c r="A25" s="1">
        <v>1911130</v>
      </c>
      <c r="B25" s="1">
        <v>3569</v>
      </c>
      <c r="C25" s="1">
        <v>78</v>
      </c>
      <c r="D25" s="1" t="s">
        <v>10</v>
      </c>
      <c r="E25" s="1" t="str">
        <f t="shared" si="0"/>
        <v>NO</v>
      </c>
      <c r="F25" s="1">
        <f t="shared" si="1"/>
        <v>1</v>
      </c>
      <c r="H25" s="1">
        <f ca="1">IFERROR(__xludf.DUMMYFUNCTION("""COMPUTED_VALUE"""),3610)</f>
        <v>3610</v>
      </c>
      <c r="I25" s="1">
        <f t="shared" ca="1" si="2"/>
        <v>0</v>
      </c>
      <c r="J25" s="1">
        <f t="shared" ca="1" si="3"/>
        <v>1</v>
      </c>
      <c r="N25" s="2"/>
      <c r="O25" s="2"/>
    </row>
    <row r="26" spans="1:15" ht="15.75" customHeight="1" x14ac:dyDescent="0.2">
      <c r="A26" s="1">
        <v>1911131</v>
      </c>
      <c r="B26" s="1">
        <v>3569</v>
      </c>
      <c r="C26" s="1">
        <v>4</v>
      </c>
      <c r="D26" s="1" t="s">
        <v>10</v>
      </c>
      <c r="E26" s="1" t="str">
        <f t="shared" si="0"/>
        <v>NO</v>
      </c>
      <c r="F26" s="1">
        <f t="shared" si="1"/>
        <v>1</v>
      </c>
      <c r="H26" s="1">
        <f ca="1">IFERROR(__xludf.DUMMYFUNCTION("""COMPUTED_VALUE"""),3612)</f>
        <v>3612</v>
      </c>
      <c r="I26" s="1">
        <f t="shared" ca="1" si="2"/>
        <v>0</v>
      </c>
      <c r="J26" s="1">
        <f t="shared" ca="1" si="3"/>
        <v>1</v>
      </c>
      <c r="N26" s="2"/>
      <c r="O26" s="2"/>
    </row>
    <row r="27" spans="1:15" ht="15.75" customHeight="1" x14ac:dyDescent="0.2">
      <c r="A27" s="1">
        <v>1911618</v>
      </c>
      <c r="B27" s="1">
        <v>3569</v>
      </c>
      <c r="C27" s="1">
        <v>54</v>
      </c>
      <c r="D27" s="1" t="s">
        <v>10</v>
      </c>
      <c r="E27" s="1" t="str">
        <f t="shared" si="0"/>
        <v>NO</v>
      </c>
      <c r="F27" s="1">
        <f t="shared" si="1"/>
        <v>1</v>
      </c>
      <c r="H27" s="1">
        <f ca="1">IFERROR(__xludf.DUMMYFUNCTION("""COMPUTED_VALUE"""),3615)</f>
        <v>3615</v>
      </c>
      <c r="I27" s="1">
        <f t="shared" ca="1" si="2"/>
        <v>0.13636363636363635</v>
      </c>
      <c r="J27" s="1">
        <f t="shared" ca="1" si="3"/>
        <v>0.86363636363636365</v>
      </c>
      <c r="N27" s="2"/>
      <c r="O27" s="2"/>
    </row>
    <row r="28" spans="1:15" ht="15.75" customHeight="1" x14ac:dyDescent="0.2">
      <c r="A28" s="1">
        <v>1911654</v>
      </c>
      <c r="B28" s="1">
        <v>3569</v>
      </c>
      <c r="C28" s="1">
        <v>2</v>
      </c>
      <c r="D28" s="1" t="s">
        <v>10</v>
      </c>
      <c r="E28" s="1" t="str">
        <f t="shared" si="0"/>
        <v>NO</v>
      </c>
      <c r="F28" s="1">
        <f t="shared" si="1"/>
        <v>1</v>
      </c>
      <c r="H28" s="1">
        <f ca="1">IFERROR(__xludf.DUMMYFUNCTION("""COMPUTED_VALUE"""),3616)</f>
        <v>3616</v>
      </c>
      <c r="I28" s="1">
        <f t="shared" ca="1" si="2"/>
        <v>1</v>
      </c>
      <c r="J28" s="1">
        <f t="shared" ca="1" si="3"/>
        <v>0</v>
      </c>
      <c r="N28" s="2"/>
      <c r="O28" s="2"/>
    </row>
    <row r="29" spans="1:15" ht="15.75" customHeight="1" x14ac:dyDescent="0.2">
      <c r="A29" s="1">
        <v>1911655</v>
      </c>
      <c r="B29" s="1">
        <v>3569</v>
      </c>
      <c r="C29" s="1">
        <v>1</v>
      </c>
      <c r="D29" s="1" t="s">
        <v>10</v>
      </c>
      <c r="E29" s="1" t="str">
        <f t="shared" si="0"/>
        <v>NO</v>
      </c>
      <c r="F29" s="1">
        <f t="shared" si="1"/>
        <v>1</v>
      </c>
      <c r="H29" s="1">
        <f ca="1">IFERROR(__xludf.DUMMYFUNCTION("""COMPUTED_VALUE"""),3617)</f>
        <v>3617</v>
      </c>
      <c r="I29" s="1">
        <f t="shared" ca="1" si="2"/>
        <v>1</v>
      </c>
      <c r="J29" s="1">
        <f t="shared" ca="1" si="3"/>
        <v>0</v>
      </c>
      <c r="N29" s="2"/>
      <c r="O29" s="2"/>
    </row>
    <row r="30" spans="1:15" ht="15.75" customHeight="1" x14ac:dyDescent="0.2">
      <c r="A30" s="1">
        <v>1911656</v>
      </c>
      <c r="B30" s="1">
        <v>3569</v>
      </c>
      <c r="C30" s="1">
        <v>43</v>
      </c>
      <c r="D30" s="1" t="s">
        <v>10</v>
      </c>
      <c r="E30" s="1" t="str">
        <f t="shared" si="0"/>
        <v>NO</v>
      </c>
      <c r="F30" s="1">
        <f t="shared" si="1"/>
        <v>1</v>
      </c>
      <c r="H30" s="1">
        <f ca="1">IFERROR(__xludf.DUMMYFUNCTION("""COMPUTED_VALUE"""),3619)</f>
        <v>3619</v>
      </c>
      <c r="I30" s="1">
        <f t="shared" ca="1" si="2"/>
        <v>0</v>
      </c>
      <c r="J30" s="1">
        <f t="shared" ca="1" si="3"/>
        <v>1</v>
      </c>
      <c r="N30" s="2"/>
      <c r="O30" s="2"/>
    </row>
    <row r="31" spans="1:15" ht="15.75" customHeight="1" x14ac:dyDescent="0.2">
      <c r="A31" s="1">
        <v>1912515</v>
      </c>
      <c r="B31" s="1">
        <v>3569</v>
      </c>
      <c r="C31" s="1">
        <v>1</v>
      </c>
      <c r="D31" s="1" t="s">
        <v>10</v>
      </c>
      <c r="E31" s="1" t="str">
        <f t="shared" si="0"/>
        <v>NO</v>
      </c>
      <c r="F31" s="1">
        <f t="shared" si="1"/>
        <v>1</v>
      </c>
      <c r="H31" s="1">
        <f ca="1">IFERROR(__xludf.DUMMYFUNCTION("""COMPUTED_VALUE"""),3627)</f>
        <v>3627</v>
      </c>
      <c r="I31" s="1">
        <f t="shared" ca="1" si="2"/>
        <v>1</v>
      </c>
      <c r="J31" s="1">
        <f t="shared" ca="1" si="3"/>
        <v>0</v>
      </c>
      <c r="N31" s="2"/>
      <c r="O31" s="2"/>
    </row>
    <row r="32" spans="1:15" ht="15.75" customHeight="1" x14ac:dyDescent="0.2">
      <c r="A32" s="1">
        <v>1914164</v>
      </c>
      <c r="B32" s="1">
        <v>3569</v>
      </c>
      <c r="C32" s="1">
        <v>7</v>
      </c>
      <c r="D32" s="1" t="s">
        <v>10</v>
      </c>
      <c r="E32" s="1" t="str">
        <f t="shared" si="0"/>
        <v>NO</v>
      </c>
      <c r="F32" s="1">
        <f t="shared" si="1"/>
        <v>1</v>
      </c>
      <c r="H32" s="1">
        <f ca="1">IFERROR(__xludf.DUMMYFUNCTION("""COMPUTED_VALUE"""),3629)</f>
        <v>3629</v>
      </c>
      <c r="I32" s="1">
        <f t="shared" ca="1" si="2"/>
        <v>0.96153846153846156</v>
      </c>
      <c r="J32" s="1">
        <f t="shared" ca="1" si="3"/>
        <v>3.8461538461538436E-2</v>
      </c>
      <c r="N32" s="2"/>
      <c r="O32" s="2"/>
    </row>
    <row r="33" spans="1:15" ht="15.75" customHeight="1" x14ac:dyDescent="0.2">
      <c r="A33" s="1">
        <v>1914165</v>
      </c>
      <c r="B33" s="1">
        <v>3569</v>
      </c>
      <c r="C33" s="1">
        <v>4</v>
      </c>
      <c r="D33" s="1" t="s">
        <v>10</v>
      </c>
      <c r="E33" s="1" t="str">
        <f t="shared" si="0"/>
        <v>NO</v>
      </c>
      <c r="F33" s="1">
        <f t="shared" si="1"/>
        <v>1</v>
      </c>
      <c r="H33" s="1">
        <f ca="1">IFERROR(__xludf.DUMMYFUNCTION("""COMPUTED_VALUE"""),3630)</f>
        <v>3630</v>
      </c>
      <c r="I33" s="1">
        <f t="shared" ca="1" si="2"/>
        <v>1</v>
      </c>
      <c r="J33" s="1">
        <f t="shared" ca="1" si="3"/>
        <v>0</v>
      </c>
      <c r="N33" s="2"/>
      <c r="O33" s="2"/>
    </row>
    <row r="34" spans="1:15" ht="15.75" customHeight="1" x14ac:dyDescent="0.2">
      <c r="A34" s="1">
        <v>1914166</v>
      </c>
      <c r="B34" s="1">
        <v>3569</v>
      </c>
      <c r="C34" s="1">
        <v>1</v>
      </c>
      <c r="D34" s="1" t="s">
        <v>10</v>
      </c>
      <c r="E34" s="1" t="str">
        <f t="shared" si="0"/>
        <v>NO</v>
      </c>
      <c r="F34" s="1">
        <f t="shared" si="1"/>
        <v>1</v>
      </c>
      <c r="H34" s="1">
        <f ca="1">IFERROR(__xludf.DUMMYFUNCTION("""COMPUTED_VALUE"""),3633)</f>
        <v>3633</v>
      </c>
      <c r="I34" s="1">
        <f t="shared" ca="1" si="2"/>
        <v>0.33333333333333331</v>
      </c>
      <c r="J34" s="1">
        <f t="shared" ca="1" si="3"/>
        <v>0.66666666666666674</v>
      </c>
      <c r="N34" s="2"/>
      <c r="O34" s="2"/>
    </row>
    <row r="35" spans="1:15" ht="15.75" customHeight="1" x14ac:dyDescent="0.2">
      <c r="A35" s="1">
        <v>1914167</v>
      </c>
      <c r="B35" s="1">
        <v>3569</v>
      </c>
      <c r="C35" s="1">
        <v>1</v>
      </c>
      <c r="D35" s="1" t="s">
        <v>10</v>
      </c>
      <c r="E35" s="1" t="str">
        <f t="shared" si="0"/>
        <v>NO</v>
      </c>
      <c r="F35" s="1">
        <f t="shared" si="1"/>
        <v>1</v>
      </c>
      <c r="H35" s="1">
        <f ca="1">IFERROR(__xludf.DUMMYFUNCTION("""COMPUTED_VALUE"""),3634)</f>
        <v>3634</v>
      </c>
      <c r="I35" s="1">
        <f t="shared" ca="1" si="2"/>
        <v>1</v>
      </c>
      <c r="J35" s="1">
        <f t="shared" ca="1" si="3"/>
        <v>0</v>
      </c>
      <c r="N35" s="2"/>
      <c r="O35" s="2"/>
    </row>
    <row r="36" spans="1:15" ht="15.75" customHeight="1" x14ac:dyDescent="0.2">
      <c r="A36" s="1">
        <v>1914168</v>
      </c>
      <c r="B36" s="1">
        <v>3569</v>
      </c>
      <c r="C36" s="1">
        <v>1</v>
      </c>
      <c r="D36" s="1" t="s">
        <v>10</v>
      </c>
      <c r="E36" s="1" t="str">
        <f t="shared" si="0"/>
        <v>NO</v>
      </c>
      <c r="F36" s="1">
        <f t="shared" si="1"/>
        <v>1</v>
      </c>
      <c r="H36" s="1">
        <f ca="1">IFERROR(__xludf.DUMMYFUNCTION("""COMPUTED_VALUE"""),3638)</f>
        <v>3638</v>
      </c>
      <c r="I36" s="1">
        <f t="shared" ca="1" si="2"/>
        <v>0.27272727272727271</v>
      </c>
      <c r="J36" s="1">
        <f t="shared" ca="1" si="3"/>
        <v>0.72727272727272729</v>
      </c>
      <c r="N36" s="2"/>
      <c r="O36" s="2"/>
    </row>
    <row r="37" spans="1:15" ht="15.75" customHeight="1" x14ac:dyDescent="0.2">
      <c r="A37" s="1">
        <v>1914912</v>
      </c>
      <c r="B37" s="1">
        <v>3569</v>
      </c>
      <c r="C37" s="1">
        <v>67</v>
      </c>
      <c r="D37" s="1" t="s">
        <v>10</v>
      </c>
      <c r="E37" s="1" t="str">
        <f t="shared" si="0"/>
        <v>NO</v>
      </c>
      <c r="F37" s="1">
        <f t="shared" si="1"/>
        <v>1</v>
      </c>
      <c r="H37" s="1">
        <f ca="1">IFERROR(__xludf.DUMMYFUNCTION("""COMPUTED_VALUE"""),3639)</f>
        <v>3639</v>
      </c>
      <c r="I37" s="1">
        <f t="shared" ca="1" si="2"/>
        <v>0.33333333333333331</v>
      </c>
      <c r="J37" s="1">
        <f t="shared" ca="1" si="3"/>
        <v>0.66666666666666674</v>
      </c>
      <c r="N37" s="2"/>
      <c r="O37" s="2"/>
    </row>
    <row r="38" spans="1:15" ht="15.75" customHeight="1" x14ac:dyDescent="0.2">
      <c r="A38" s="1">
        <v>1916536</v>
      </c>
      <c r="B38" s="1">
        <v>3569</v>
      </c>
      <c r="C38" s="1">
        <v>75</v>
      </c>
      <c r="D38" s="1" t="s">
        <v>10</v>
      </c>
      <c r="E38" s="1" t="str">
        <f t="shared" si="0"/>
        <v>NO</v>
      </c>
      <c r="F38" s="1">
        <f t="shared" si="1"/>
        <v>1</v>
      </c>
      <c r="H38" s="1">
        <f ca="1">IFERROR(__xludf.DUMMYFUNCTION("""COMPUTED_VALUE"""),3642)</f>
        <v>3642</v>
      </c>
      <c r="I38" s="1">
        <f t="shared" ca="1" si="2"/>
        <v>1</v>
      </c>
      <c r="J38" s="1">
        <f t="shared" ca="1" si="3"/>
        <v>0</v>
      </c>
      <c r="N38" s="2"/>
      <c r="O38" s="2"/>
    </row>
    <row r="39" spans="1:15" ht="15.75" customHeight="1" x14ac:dyDescent="0.2">
      <c r="A39" s="1">
        <v>1919852</v>
      </c>
      <c r="B39" s="1">
        <v>3569</v>
      </c>
      <c r="C39" s="1">
        <v>13</v>
      </c>
      <c r="D39" s="1" t="s">
        <v>10</v>
      </c>
      <c r="E39" s="1" t="str">
        <f t="shared" si="0"/>
        <v>NO</v>
      </c>
      <c r="F39" s="1">
        <f t="shared" si="1"/>
        <v>1</v>
      </c>
      <c r="H39" s="1">
        <f ca="1">IFERROR(__xludf.DUMMYFUNCTION("""COMPUTED_VALUE"""),3651)</f>
        <v>3651</v>
      </c>
      <c r="I39" s="1">
        <f t="shared" ca="1" si="2"/>
        <v>0</v>
      </c>
      <c r="J39" s="1">
        <f t="shared" ca="1" si="3"/>
        <v>1</v>
      </c>
      <c r="N39" s="2"/>
      <c r="O39" s="2"/>
    </row>
    <row r="40" spans="1:15" ht="15.75" customHeight="1" x14ac:dyDescent="0.2">
      <c r="A40" s="1">
        <v>1919853</v>
      </c>
      <c r="B40" s="1">
        <v>3569</v>
      </c>
      <c r="C40" s="1">
        <v>54</v>
      </c>
      <c r="D40" s="1" t="s">
        <v>10</v>
      </c>
      <c r="E40" s="1" t="str">
        <f t="shared" si="0"/>
        <v>NO</v>
      </c>
      <c r="F40" s="1">
        <f t="shared" si="1"/>
        <v>1</v>
      </c>
      <c r="H40" s="1">
        <f ca="1">IFERROR(__xludf.DUMMYFUNCTION("""COMPUTED_VALUE"""),3654)</f>
        <v>3654</v>
      </c>
      <c r="I40" s="1">
        <f t="shared" ca="1" si="2"/>
        <v>1</v>
      </c>
      <c r="J40" s="1">
        <f t="shared" ca="1" si="3"/>
        <v>0</v>
      </c>
      <c r="N40" s="2"/>
      <c r="O40" s="2"/>
    </row>
    <row r="41" spans="1:15" ht="15.75" customHeight="1" x14ac:dyDescent="0.2">
      <c r="A41" s="1">
        <v>1920059</v>
      </c>
      <c r="B41" s="1">
        <v>3569</v>
      </c>
      <c r="C41" s="1">
        <v>22</v>
      </c>
      <c r="D41" s="1" t="s">
        <v>10</v>
      </c>
      <c r="E41" s="1" t="str">
        <f t="shared" si="0"/>
        <v>NO</v>
      </c>
      <c r="F41" s="1">
        <f t="shared" si="1"/>
        <v>1</v>
      </c>
      <c r="H41" s="1">
        <f ca="1">IFERROR(__xludf.DUMMYFUNCTION("""COMPUTED_VALUE"""),3660)</f>
        <v>3660</v>
      </c>
      <c r="I41" s="1">
        <f t="shared" ca="1" si="2"/>
        <v>0</v>
      </c>
      <c r="J41" s="1">
        <f t="shared" ca="1" si="3"/>
        <v>1</v>
      </c>
      <c r="O41" s="4"/>
    </row>
    <row r="42" spans="1:15" ht="15.75" customHeight="1" x14ac:dyDescent="0.2">
      <c r="A42" s="1">
        <v>1920060</v>
      </c>
      <c r="B42" s="1">
        <v>3569</v>
      </c>
      <c r="C42" s="1">
        <v>61</v>
      </c>
      <c r="D42" s="1" t="s">
        <v>10</v>
      </c>
      <c r="E42" s="1" t="str">
        <f t="shared" si="0"/>
        <v>NO</v>
      </c>
      <c r="F42" s="1">
        <f t="shared" si="1"/>
        <v>1</v>
      </c>
      <c r="H42" s="1">
        <f ca="1">IFERROR(__xludf.DUMMYFUNCTION("""COMPUTED_VALUE"""),3664)</f>
        <v>3664</v>
      </c>
      <c r="I42" s="1">
        <f t="shared" ca="1" si="2"/>
        <v>1</v>
      </c>
      <c r="J42" s="1">
        <f t="shared" ca="1" si="3"/>
        <v>0</v>
      </c>
      <c r="O42" s="4"/>
    </row>
    <row r="43" spans="1:15" ht="15.75" customHeight="1" x14ac:dyDescent="0.2">
      <c r="A43" s="1">
        <v>1835128</v>
      </c>
      <c r="B43" s="1">
        <v>3571</v>
      </c>
      <c r="C43" s="1">
        <v>103</v>
      </c>
      <c r="D43" s="1" t="s">
        <v>9</v>
      </c>
      <c r="E43" s="1" t="str">
        <f t="shared" si="0"/>
        <v>YES</v>
      </c>
      <c r="F43" s="1">
        <f t="shared" si="1"/>
        <v>0</v>
      </c>
      <c r="H43" s="1">
        <f ca="1">IFERROR(__xludf.DUMMYFUNCTION("""COMPUTED_VALUE"""),3684)</f>
        <v>3684</v>
      </c>
      <c r="I43" s="1">
        <f t="shared" ca="1" si="2"/>
        <v>1</v>
      </c>
      <c r="J43" s="1">
        <f t="shared" ca="1" si="3"/>
        <v>0</v>
      </c>
      <c r="O43" s="4"/>
    </row>
    <row r="44" spans="1:15" ht="15.75" customHeight="1" x14ac:dyDescent="0.2">
      <c r="A44" s="1">
        <v>1901421</v>
      </c>
      <c r="B44" s="1">
        <v>3571</v>
      </c>
      <c r="C44" s="1">
        <v>13</v>
      </c>
      <c r="D44" s="1" t="s">
        <v>10</v>
      </c>
      <c r="E44" s="1" t="str">
        <f t="shared" si="0"/>
        <v>NO</v>
      </c>
      <c r="F44" s="1">
        <f t="shared" si="1"/>
        <v>1</v>
      </c>
      <c r="H44" s="1">
        <f ca="1">IFERROR(__xludf.DUMMYFUNCTION("""COMPUTED_VALUE"""),3697)</f>
        <v>3697</v>
      </c>
      <c r="I44" s="1">
        <f t="shared" ca="1" si="2"/>
        <v>1</v>
      </c>
      <c r="J44" s="1">
        <f t="shared" ca="1" si="3"/>
        <v>0</v>
      </c>
      <c r="O44" s="4"/>
    </row>
    <row r="45" spans="1:15" ht="15.75" customHeight="1" x14ac:dyDescent="0.2">
      <c r="A45" s="1">
        <v>1904442</v>
      </c>
      <c r="B45" s="1">
        <v>3571</v>
      </c>
      <c r="C45" s="1">
        <v>61</v>
      </c>
      <c r="D45" s="1" t="s">
        <v>9</v>
      </c>
      <c r="E45" s="1" t="str">
        <f t="shared" si="0"/>
        <v>YES</v>
      </c>
      <c r="F45" s="1">
        <f t="shared" si="1"/>
        <v>0</v>
      </c>
      <c r="H45" s="1">
        <f ca="1">IFERROR(__xludf.DUMMYFUNCTION("""COMPUTED_VALUE"""),3698)</f>
        <v>3698</v>
      </c>
      <c r="I45" s="1">
        <f t="shared" ca="1" si="2"/>
        <v>1</v>
      </c>
      <c r="J45" s="1">
        <f t="shared" ca="1" si="3"/>
        <v>0</v>
      </c>
      <c r="O45" s="4"/>
    </row>
    <row r="46" spans="1:15" ht="15.75" customHeight="1" x14ac:dyDescent="0.2">
      <c r="A46" s="1">
        <v>1905512</v>
      </c>
      <c r="B46" s="1">
        <v>3571</v>
      </c>
      <c r="C46" s="1">
        <v>154</v>
      </c>
      <c r="D46" s="1" t="s">
        <v>9</v>
      </c>
      <c r="E46" s="1" t="str">
        <f t="shared" si="0"/>
        <v>YES</v>
      </c>
      <c r="F46" s="1">
        <f t="shared" si="1"/>
        <v>0</v>
      </c>
      <c r="H46" s="1">
        <f ca="1">IFERROR(__xludf.DUMMYFUNCTION("""COMPUTED_VALUE"""),3700)</f>
        <v>3700</v>
      </c>
      <c r="I46" s="1">
        <f t="shared" ca="1" si="2"/>
        <v>1</v>
      </c>
      <c r="J46" s="1">
        <f t="shared" ca="1" si="3"/>
        <v>0</v>
      </c>
      <c r="O46" s="4"/>
    </row>
    <row r="47" spans="1:15" ht="15.75" customHeight="1" x14ac:dyDescent="0.2">
      <c r="A47" s="1">
        <v>1906855</v>
      </c>
      <c r="B47" s="1">
        <v>3575</v>
      </c>
      <c r="C47" s="1">
        <v>97</v>
      </c>
      <c r="D47" s="1" t="s">
        <v>9</v>
      </c>
      <c r="E47" s="1" t="str">
        <f t="shared" si="0"/>
        <v>YES</v>
      </c>
      <c r="F47" s="1">
        <f t="shared" si="1"/>
        <v>0</v>
      </c>
      <c r="H47" s="1">
        <f ca="1">IFERROR(__xludf.DUMMYFUNCTION("""COMPUTED_VALUE"""),3714)</f>
        <v>3714</v>
      </c>
      <c r="I47" s="1">
        <f t="shared" ca="1" si="2"/>
        <v>1</v>
      </c>
      <c r="J47" s="1">
        <f t="shared" ca="1" si="3"/>
        <v>0</v>
      </c>
    </row>
    <row r="48" spans="1:15" ht="15.75" customHeight="1" x14ac:dyDescent="0.2">
      <c r="A48" s="1">
        <v>1911528</v>
      </c>
      <c r="B48" s="1">
        <v>3576</v>
      </c>
      <c r="C48" s="1">
        <v>41</v>
      </c>
      <c r="D48" s="1" t="s">
        <v>9</v>
      </c>
      <c r="E48" s="1" t="str">
        <f t="shared" si="0"/>
        <v>YES</v>
      </c>
      <c r="F48" s="1">
        <f t="shared" si="1"/>
        <v>0</v>
      </c>
      <c r="H48" s="1">
        <f ca="1">IFERROR(__xludf.DUMMYFUNCTION("""COMPUTED_VALUE"""),3581)</f>
        <v>3581</v>
      </c>
      <c r="I48" s="1">
        <f t="shared" ca="1" si="2"/>
        <v>1</v>
      </c>
      <c r="J48" s="1">
        <f t="shared" ca="1" si="3"/>
        <v>0</v>
      </c>
    </row>
    <row r="49" spans="1:10" ht="15.75" customHeight="1" x14ac:dyDescent="0.2">
      <c r="A49" s="1">
        <v>1908570</v>
      </c>
      <c r="B49" s="1">
        <v>3577</v>
      </c>
      <c r="C49" s="1">
        <v>7</v>
      </c>
      <c r="D49" s="1" t="s">
        <v>9</v>
      </c>
      <c r="E49" s="1" t="str">
        <f t="shared" si="0"/>
        <v>YES</v>
      </c>
      <c r="F49" s="1">
        <f t="shared" si="1"/>
        <v>0</v>
      </c>
      <c r="H49" s="1">
        <f ca="1">IFERROR(__xludf.DUMMYFUNCTION("""COMPUTED_VALUE"""),3590)</f>
        <v>3590</v>
      </c>
      <c r="I49" s="1">
        <f t="shared" ca="1" si="2"/>
        <v>0.33333333333333331</v>
      </c>
      <c r="J49" s="1">
        <f t="shared" ca="1" si="3"/>
        <v>0.66666666666666674</v>
      </c>
    </row>
    <row r="50" spans="1:10" ht="15.75" customHeight="1" x14ac:dyDescent="0.2">
      <c r="A50" s="1">
        <v>1910629</v>
      </c>
      <c r="B50" s="1">
        <v>3577</v>
      </c>
      <c r="C50" s="1">
        <v>59</v>
      </c>
      <c r="D50" s="1" t="s">
        <v>9</v>
      </c>
      <c r="E50" s="1" t="str">
        <f t="shared" si="0"/>
        <v>YES</v>
      </c>
      <c r="F50" s="1">
        <f t="shared" si="1"/>
        <v>0</v>
      </c>
      <c r="H50" s="1">
        <f ca="1">IFERROR(__xludf.DUMMYFUNCTION("""COMPUTED_VALUE"""),3691)</f>
        <v>3691</v>
      </c>
      <c r="I50" s="1">
        <f t="shared" ca="1" si="2"/>
        <v>0.25</v>
      </c>
      <c r="J50" s="1">
        <f t="shared" ca="1" si="3"/>
        <v>0.75</v>
      </c>
    </row>
    <row r="51" spans="1:10" ht="15.75" customHeight="1" x14ac:dyDescent="0.2">
      <c r="A51" s="1">
        <v>1910880</v>
      </c>
      <c r="B51" s="1">
        <v>3577</v>
      </c>
      <c r="C51" s="1">
        <v>156</v>
      </c>
      <c r="D51" s="1" t="s">
        <v>10</v>
      </c>
      <c r="E51" s="1" t="str">
        <f t="shared" si="0"/>
        <v>NO</v>
      </c>
      <c r="F51" s="1">
        <f t="shared" si="1"/>
        <v>1</v>
      </c>
    </row>
    <row r="52" spans="1:10" ht="15.75" customHeight="1" x14ac:dyDescent="0.2">
      <c r="A52" s="1">
        <v>1912252</v>
      </c>
      <c r="B52" s="1">
        <v>3577</v>
      </c>
      <c r="C52" s="1">
        <v>1</v>
      </c>
      <c r="D52" s="1" t="s">
        <v>9</v>
      </c>
      <c r="E52" s="1" t="str">
        <f t="shared" si="0"/>
        <v>YES</v>
      </c>
      <c r="F52" s="1">
        <f t="shared" si="1"/>
        <v>0</v>
      </c>
    </row>
    <row r="53" spans="1:10" ht="15.75" customHeight="1" x14ac:dyDescent="0.2">
      <c r="A53" s="1">
        <v>1913864</v>
      </c>
      <c r="B53" s="1">
        <v>3577</v>
      </c>
      <c r="C53" s="1">
        <v>17</v>
      </c>
      <c r="D53" s="1" t="s">
        <v>9</v>
      </c>
      <c r="E53" s="1" t="str">
        <f t="shared" si="0"/>
        <v>YES</v>
      </c>
      <c r="F53" s="1">
        <f t="shared" si="1"/>
        <v>0</v>
      </c>
    </row>
    <row r="54" spans="1:10" ht="15.75" customHeight="1" x14ac:dyDescent="0.2">
      <c r="A54" s="1">
        <v>1913950</v>
      </c>
      <c r="B54" s="1">
        <v>3577</v>
      </c>
      <c r="C54" s="1">
        <v>78</v>
      </c>
      <c r="D54" s="1" t="s">
        <v>9</v>
      </c>
      <c r="E54" s="1" t="str">
        <f t="shared" si="0"/>
        <v>YES</v>
      </c>
      <c r="F54" s="1">
        <f t="shared" si="1"/>
        <v>0</v>
      </c>
    </row>
    <row r="55" spans="1:10" ht="15.75" customHeight="1" x14ac:dyDescent="0.2">
      <c r="A55" s="1">
        <v>1910677</v>
      </c>
      <c r="B55" s="1">
        <v>3582</v>
      </c>
      <c r="C55" s="1">
        <v>108</v>
      </c>
      <c r="D55" s="1" t="s">
        <v>9</v>
      </c>
      <c r="E55" s="1" t="str">
        <f t="shared" si="0"/>
        <v>YES</v>
      </c>
      <c r="F55" s="1">
        <f t="shared" si="1"/>
        <v>0</v>
      </c>
    </row>
    <row r="56" spans="1:10" ht="15.75" customHeight="1" x14ac:dyDescent="0.2">
      <c r="A56" s="1">
        <v>1911128</v>
      </c>
      <c r="B56" s="1">
        <v>3582</v>
      </c>
      <c r="C56" s="1">
        <v>95</v>
      </c>
      <c r="D56" s="1" t="s">
        <v>10</v>
      </c>
      <c r="E56" s="1" t="str">
        <f t="shared" si="0"/>
        <v>NO</v>
      </c>
      <c r="F56" s="1">
        <f t="shared" si="1"/>
        <v>1</v>
      </c>
    </row>
    <row r="57" spans="1:10" ht="15.75" customHeight="1" x14ac:dyDescent="0.2">
      <c r="A57" s="1">
        <v>1911392</v>
      </c>
      <c r="B57" s="1">
        <v>3582</v>
      </c>
      <c r="C57" s="1">
        <v>13</v>
      </c>
      <c r="D57" s="1" t="s">
        <v>10</v>
      </c>
      <c r="E57" s="1" t="str">
        <f t="shared" si="0"/>
        <v>NO</v>
      </c>
      <c r="F57" s="1">
        <f t="shared" si="1"/>
        <v>1</v>
      </c>
    </row>
    <row r="58" spans="1:10" ht="15.75" customHeight="1" x14ac:dyDescent="0.2">
      <c r="A58" s="1">
        <v>1911097</v>
      </c>
      <c r="B58" s="1">
        <v>3583</v>
      </c>
      <c r="C58" s="1">
        <v>202</v>
      </c>
      <c r="D58" s="1" t="s">
        <v>9</v>
      </c>
      <c r="E58" s="1" t="str">
        <f t="shared" si="0"/>
        <v>YES</v>
      </c>
      <c r="F58" s="1">
        <f t="shared" si="1"/>
        <v>0</v>
      </c>
    </row>
    <row r="59" spans="1:10" ht="15.75" customHeight="1" x14ac:dyDescent="0.2">
      <c r="A59" s="1">
        <v>1911104</v>
      </c>
      <c r="B59" s="1">
        <v>3583</v>
      </c>
      <c r="C59" s="1">
        <v>21</v>
      </c>
      <c r="D59" s="1" t="s">
        <v>9</v>
      </c>
      <c r="E59" s="1" t="str">
        <f t="shared" si="0"/>
        <v>YES</v>
      </c>
      <c r="F59" s="1">
        <f t="shared" si="1"/>
        <v>0</v>
      </c>
    </row>
    <row r="60" spans="1:10" ht="15.75" customHeight="1" x14ac:dyDescent="0.2">
      <c r="A60" s="1">
        <v>1911367</v>
      </c>
      <c r="B60" s="1">
        <v>3583</v>
      </c>
      <c r="C60" s="1">
        <v>27</v>
      </c>
      <c r="D60" s="1" t="s">
        <v>9</v>
      </c>
      <c r="E60" s="1" t="str">
        <f t="shared" si="0"/>
        <v>YES</v>
      </c>
      <c r="F60" s="1">
        <f t="shared" si="1"/>
        <v>0</v>
      </c>
    </row>
    <row r="61" spans="1:10" ht="15.75" customHeight="1" x14ac:dyDescent="0.2">
      <c r="A61" s="1">
        <v>1909845</v>
      </c>
      <c r="B61" s="1">
        <v>3585</v>
      </c>
      <c r="C61" s="1">
        <v>44</v>
      </c>
      <c r="D61" s="1" t="s">
        <v>9</v>
      </c>
      <c r="E61" s="1" t="str">
        <f t="shared" si="0"/>
        <v>YES</v>
      </c>
      <c r="F61" s="1">
        <f t="shared" si="1"/>
        <v>0</v>
      </c>
    </row>
    <row r="62" spans="1:10" ht="15.75" customHeight="1" x14ac:dyDescent="0.2">
      <c r="A62" s="1">
        <v>1910863</v>
      </c>
      <c r="B62" s="1">
        <v>3585</v>
      </c>
      <c r="C62" s="1">
        <v>50</v>
      </c>
      <c r="D62" s="1" t="s">
        <v>9</v>
      </c>
      <c r="E62" s="1" t="str">
        <f t="shared" si="0"/>
        <v>YES</v>
      </c>
      <c r="F62" s="1">
        <f t="shared" si="1"/>
        <v>0</v>
      </c>
    </row>
    <row r="63" spans="1:10" ht="15.75" customHeight="1" x14ac:dyDescent="0.2">
      <c r="A63" s="1">
        <v>1911107</v>
      </c>
      <c r="B63" s="1">
        <v>3585</v>
      </c>
      <c r="C63" s="1">
        <v>29</v>
      </c>
      <c r="D63" s="1" t="s">
        <v>9</v>
      </c>
      <c r="E63" s="1" t="str">
        <f t="shared" si="0"/>
        <v>YES</v>
      </c>
      <c r="F63" s="1">
        <f t="shared" si="1"/>
        <v>0</v>
      </c>
    </row>
    <row r="64" spans="1:10" ht="15.75" customHeight="1" x14ac:dyDescent="0.2">
      <c r="A64" s="1">
        <v>1911114</v>
      </c>
      <c r="B64" s="1">
        <v>3585</v>
      </c>
      <c r="C64" s="1">
        <v>27</v>
      </c>
      <c r="D64" s="1" t="s">
        <v>9</v>
      </c>
      <c r="E64" s="1" t="str">
        <f t="shared" si="0"/>
        <v>YES</v>
      </c>
      <c r="F64" s="1">
        <f t="shared" si="1"/>
        <v>0</v>
      </c>
    </row>
    <row r="65" spans="1:6" ht="15.75" customHeight="1" x14ac:dyDescent="0.2">
      <c r="A65" s="1">
        <v>1911116</v>
      </c>
      <c r="B65" s="1">
        <v>3585</v>
      </c>
      <c r="C65" s="1">
        <v>38</v>
      </c>
      <c r="D65" s="1" t="s">
        <v>9</v>
      </c>
      <c r="E65" s="1" t="str">
        <f t="shared" si="0"/>
        <v>YES</v>
      </c>
      <c r="F65" s="1">
        <f t="shared" si="1"/>
        <v>0</v>
      </c>
    </row>
    <row r="66" spans="1:6" ht="15.75" customHeight="1" x14ac:dyDescent="0.2">
      <c r="A66" s="1">
        <v>1911147</v>
      </c>
      <c r="B66" s="1">
        <v>3585</v>
      </c>
      <c r="C66" s="1">
        <v>7</v>
      </c>
      <c r="D66" s="1" t="s">
        <v>10</v>
      </c>
      <c r="E66" s="1" t="str">
        <f t="shared" si="0"/>
        <v>NO</v>
      </c>
      <c r="F66" s="1">
        <f t="shared" si="1"/>
        <v>1</v>
      </c>
    </row>
    <row r="67" spans="1:6" ht="15.75" customHeight="1" x14ac:dyDescent="0.2">
      <c r="A67" s="1">
        <v>1911389</v>
      </c>
      <c r="B67" s="1">
        <v>3585</v>
      </c>
      <c r="C67" s="1">
        <v>21</v>
      </c>
      <c r="D67" s="1" t="s">
        <v>10</v>
      </c>
      <c r="E67" s="1" t="str">
        <f t="shared" si="0"/>
        <v>NO</v>
      </c>
      <c r="F67" s="1">
        <f t="shared" si="1"/>
        <v>1</v>
      </c>
    </row>
    <row r="68" spans="1:6" ht="15.75" customHeight="1" x14ac:dyDescent="0.2">
      <c r="A68" s="1">
        <v>1911390</v>
      </c>
      <c r="B68" s="1">
        <v>3585</v>
      </c>
      <c r="C68" s="1">
        <v>3</v>
      </c>
      <c r="D68" s="1" t="s">
        <v>10</v>
      </c>
      <c r="E68" s="1" t="str">
        <f t="shared" si="0"/>
        <v>NO</v>
      </c>
      <c r="F68" s="1">
        <f t="shared" si="1"/>
        <v>1</v>
      </c>
    </row>
    <row r="69" spans="1:6" ht="15.75" customHeight="1" x14ac:dyDescent="0.2">
      <c r="A69" s="1">
        <v>1911391</v>
      </c>
      <c r="B69" s="1">
        <v>3585</v>
      </c>
      <c r="C69" s="1">
        <v>3</v>
      </c>
      <c r="D69" s="1" t="s">
        <v>10</v>
      </c>
      <c r="E69" s="1" t="str">
        <f t="shared" si="0"/>
        <v>NO</v>
      </c>
      <c r="F69" s="1">
        <f t="shared" si="1"/>
        <v>1</v>
      </c>
    </row>
    <row r="70" spans="1:6" ht="15.75" customHeight="1" x14ac:dyDescent="0.2">
      <c r="A70" s="1">
        <v>1911132</v>
      </c>
      <c r="B70" s="1">
        <v>3586</v>
      </c>
      <c r="C70" s="1">
        <v>9</v>
      </c>
      <c r="D70" s="1" t="s">
        <v>10</v>
      </c>
      <c r="E70" s="1" t="str">
        <f t="shared" si="0"/>
        <v>NO</v>
      </c>
      <c r="F70" s="1">
        <f t="shared" si="1"/>
        <v>1</v>
      </c>
    </row>
    <row r="71" spans="1:6" ht="15.75" customHeight="1" x14ac:dyDescent="0.2">
      <c r="A71" s="1">
        <v>1908176</v>
      </c>
      <c r="B71" s="1">
        <v>3588</v>
      </c>
      <c r="C71" s="1">
        <v>85</v>
      </c>
      <c r="D71" s="1" t="s">
        <v>9</v>
      </c>
      <c r="E71" s="1" t="str">
        <f t="shared" si="0"/>
        <v>YES</v>
      </c>
      <c r="F71" s="1">
        <f t="shared" si="1"/>
        <v>0</v>
      </c>
    </row>
    <row r="72" spans="1:6" ht="15.75" customHeight="1" x14ac:dyDescent="0.2">
      <c r="A72" s="1">
        <v>1910647</v>
      </c>
      <c r="B72" s="1">
        <v>3588</v>
      </c>
      <c r="C72" s="1">
        <v>176</v>
      </c>
      <c r="D72" s="1" t="s">
        <v>9</v>
      </c>
      <c r="E72" s="1" t="str">
        <f t="shared" si="0"/>
        <v>YES</v>
      </c>
      <c r="F72" s="1">
        <f t="shared" si="1"/>
        <v>0</v>
      </c>
    </row>
    <row r="73" spans="1:6" ht="15.75" customHeight="1" x14ac:dyDescent="0.2">
      <c r="A73" s="1">
        <v>1911295</v>
      </c>
      <c r="B73" s="1">
        <v>3588</v>
      </c>
      <c r="C73" s="1">
        <v>64</v>
      </c>
      <c r="D73" s="1" t="s">
        <v>10</v>
      </c>
      <c r="E73" s="1" t="str">
        <f t="shared" si="0"/>
        <v>NO</v>
      </c>
      <c r="F73" s="1">
        <f t="shared" si="1"/>
        <v>1</v>
      </c>
    </row>
    <row r="74" spans="1:6" ht="15.75" customHeight="1" x14ac:dyDescent="0.2">
      <c r="A74" s="1">
        <v>1909870</v>
      </c>
      <c r="B74" s="1">
        <v>3589</v>
      </c>
      <c r="C74" s="1">
        <v>25</v>
      </c>
      <c r="D74" s="1" t="s">
        <v>9</v>
      </c>
      <c r="E74" s="1" t="str">
        <f t="shared" si="0"/>
        <v>YES</v>
      </c>
      <c r="F74" s="1">
        <f t="shared" si="1"/>
        <v>0</v>
      </c>
    </row>
    <row r="75" spans="1:6" ht="15.75" customHeight="1" x14ac:dyDescent="0.2">
      <c r="A75" s="1">
        <v>1910864</v>
      </c>
      <c r="B75" s="1">
        <v>3589</v>
      </c>
      <c r="C75" s="1">
        <v>22</v>
      </c>
      <c r="D75" s="1" t="s">
        <v>9</v>
      </c>
      <c r="E75" s="1" t="str">
        <f t="shared" si="0"/>
        <v>YES</v>
      </c>
      <c r="F75" s="1">
        <f t="shared" si="1"/>
        <v>0</v>
      </c>
    </row>
    <row r="76" spans="1:6" ht="15.75" customHeight="1" x14ac:dyDescent="0.2">
      <c r="A76" s="1">
        <v>1911367</v>
      </c>
      <c r="B76" s="1">
        <v>3589</v>
      </c>
      <c r="C76" s="1">
        <v>6</v>
      </c>
      <c r="D76" s="1" t="s">
        <v>9</v>
      </c>
      <c r="E76" s="1" t="str">
        <f t="shared" si="0"/>
        <v>YES</v>
      </c>
      <c r="F76" s="1">
        <f t="shared" si="1"/>
        <v>0</v>
      </c>
    </row>
    <row r="77" spans="1:6" ht="15.75" customHeight="1" x14ac:dyDescent="0.2">
      <c r="A77" s="1">
        <v>1911393</v>
      </c>
      <c r="B77" s="1">
        <v>3589</v>
      </c>
      <c r="C77" s="1">
        <v>44</v>
      </c>
      <c r="D77" s="1" t="s">
        <v>10</v>
      </c>
      <c r="E77" s="1" t="str">
        <f t="shared" si="0"/>
        <v>NO</v>
      </c>
      <c r="F77" s="1">
        <f t="shared" si="1"/>
        <v>1</v>
      </c>
    </row>
    <row r="78" spans="1:6" ht="15.75" customHeight="1" x14ac:dyDescent="0.2">
      <c r="A78" s="1">
        <v>1911329</v>
      </c>
      <c r="B78" s="1">
        <v>3597</v>
      </c>
      <c r="C78" s="1">
        <v>9</v>
      </c>
      <c r="D78" s="1" t="s">
        <v>9</v>
      </c>
      <c r="E78" s="1" t="str">
        <f t="shared" si="0"/>
        <v>YES</v>
      </c>
      <c r="F78" s="1">
        <f t="shared" si="1"/>
        <v>0</v>
      </c>
    </row>
    <row r="79" spans="1:6" ht="15.75" customHeight="1" x14ac:dyDescent="0.2">
      <c r="A79" s="1">
        <v>1911520</v>
      </c>
      <c r="B79" s="1">
        <v>3597</v>
      </c>
      <c r="C79" s="1">
        <v>31</v>
      </c>
      <c r="D79" s="1" t="s">
        <v>9</v>
      </c>
      <c r="E79" s="1" t="str">
        <f t="shared" si="0"/>
        <v>YES</v>
      </c>
      <c r="F79" s="1">
        <f t="shared" si="1"/>
        <v>0</v>
      </c>
    </row>
    <row r="80" spans="1:6" ht="15.75" customHeight="1" x14ac:dyDescent="0.2">
      <c r="A80" s="1">
        <v>1911591</v>
      </c>
      <c r="B80" s="1">
        <v>3597</v>
      </c>
      <c r="C80" s="1">
        <v>4</v>
      </c>
      <c r="D80" s="1" t="s">
        <v>10</v>
      </c>
      <c r="E80" s="1" t="str">
        <f t="shared" si="0"/>
        <v>NO</v>
      </c>
      <c r="F80" s="1">
        <f t="shared" si="1"/>
        <v>1</v>
      </c>
    </row>
    <row r="81" spans="1:6" ht="15.75" customHeight="1" x14ac:dyDescent="0.2">
      <c r="A81" s="1">
        <v>1918452</v>
      </c>
      <c r="B81" s="1">
        <v>3597</v>
      </c>
      <c r="C81" s="1">
        <v>29</v>
      </c>
      <c r="D81" s="1" t="s">
        <v>9</v>
      </c>
      <c r="E81" s="1" t="str">
        <f t="shared" si="0"/>
        <v>YES</v>
      </c>
      <c r="F81" s="1">
        <f t="shared" si="1"/>
        <v>0</v>
      </c>
    </row>
    <row r="82" spans="1:6" ht="15.75" customHeight="1" x14ac:dyDescent="0.2">
      <c r="A82" s="1">
        <v>1919169</v>
      </c>
      <c r="B82" s="1">
        <v>3597</v>
      </c>
      <c r="C82" s="1">
        <v>1</v>
      </c>
      <c r="D82" s="1" t="s">
        <v>10</v>
      </c>
      <c r="E82" s="1" t="str">
        <f t="shared" si="0"/>
        <v>NO</v>
      </c>
      <c r="F82" s="1">
        <f t="shared" si="1"/>
        <v>1</v>
      </c>
    </row>
    <row r="83" spans="1:6" ht="15.75" customHeight="1" x14ac:dyDescent="0.2">
      <c r="A83" s="1">
        <v>1919170</v>
      </c>
      <c r="B83" s="1">
        <v>3597</v>
      </c>
      <c r="C83" s="1">
        <v>1</v>
      </c>
      <c r="D83" s="1" t="s">
        <v>10</v>
      </c>
      <c r="E83" s="1" t="str">
        <f t="shared" si="0"/>
        <v>NO</v>
      </c>
      <c r="F83" s="1">
        <f t="shared" si="1"/>
        <v>1</v>
      </c>
    </row>
    <row r="84" spans="1:6" ht="15.75" customHeight="1" x14ac:dyDescent="0.2">
      <c r="A84" s="1">
        <v>1919282</v>
      </c>
      <c r="B84" s="1">
        <v>3597</v>
      </c>
      <c r="C84" s="1">
        <v>55</v>
      </c>
      <c r="D84" s="1" t="s">
        <v>10</v>
      </c>
      <c r="E84" s="1" t="str">
        <f t="shared" si="0"/>
        <v>NO</v>
      </c>
      <c r="F84" s="1">
        <f t="shared" si="1"/>
        <v>1</v>
      </c>
    </row>
    <row r="85" spans="1:6" ht="15.75" customHeight="1" x14ac:dyDescent="0.2">
      <c r="A85" s="1">
        <v>1911401</v>
      </c>
      <c r="B85" s="1">
        <v>3598</v>
      </c>
      <c r="C85" s="1">
        <v>53</v>
      </c>
      <c r="D85" s="1" t="s">
        <v>9</v>
      </c>
      <c r="E85" s="1" t="str">
        <f t="shared" si="0"/>
        <v>YES</v>
      </c>
      <c r="F85" s="1">
        <f t="shared" si="1"/>
        <v>0</v>
      </c>
    </row>
    <row r="86" spans="1:6" ht="15.75" customHeight="1" x14ac:dyDescent="0.2">
      <c r="A86" s="1">
        <v>1911657</v>
      </c>
      <c r="B86" s="1">
        <v>3599</v>
      </c>
      <c r="C86" s="1">
        <v>5</v>
      </c>
      <c r="D86" s="1" t="s">
        <v>10</v>
      </c>
      <c r="E86" s="1" t="str">
        <f t="shared" si="0"/>
        <v>NO</v>
      </c>
      <c r="F86" s="1">
        <f t="shared" si="1"/>
        <v>1</v>
      </c>
    </row>
    <row r="87" spans="1:6" ht="15.75" customHeight="1" x14ac:dyDescent="0.2">
      <c r="A87" s="1">
        <v>1911658</v>
      </c>
      <c r="B87" s="1">
        <v>3599</v>
      </c>
      <c r="C87" s="1">
        <v>12</v>
      </c>
      <c r="D87" s="1" t="s">
        <v>10</v>
      </c>
      <c r="E87" s="1" t="str">
        <f t="shared" si="0"/>
        <v>NO</v>
      </c>
      <c r="F87" s="1">
        <f t="shared" si="1"/>
        <v>1</v>
      </c>
    </row>
    <row r="88" spans="1:6" ht="15.75" customHeight="1" x14ac:dyDescent="0.2">
      <c r="A88" s="1">
        <v>1915533</v>
      </c>
      <c r="B88" s="1">
        <v>3599</v>
      </c>
      <c r="C88" s="1">
        <v>21</v>
      </c>
      <c r="D88" s="1" t="s">
        <v>10</v>
      </c>
      <c r="E88" s="1" t="str">
        <f t="shared" si="0"/>
        <v>NO</v>
      </c>
      <c r="F88" s="1">
        <f t="shared" si="1"/>
        <v>1</v>
      </c>
    </row>
    <row r="89" spans="1:6" ht="15.75" customHeight="1" x14ac:dyDescent="0.2">
      <c r="A89" s="1">
        <v>1911708</v>
      </c>
      <c r="B89" s="1">
        <v>3600</v>
      </c>
      <c r="C89" s="1">
        <v>7</v>
      </c>
      <c r="D89" s="1" t="s">
        <v>10</v>
      </c>
      <c r="E89" s="1" t="str">
        <f t="shared" si="0"/>
        <v>NO</v>
      </c>
      <c r="F89" s="1">
        <f t="shared" si="1"/>
        <v>1</v>
      </c>
    </row>
    <row r="90" spans="1:6" ht="15.75" customHeight="1" x14ac:dyDescent="0.2">
      <c r="A90" s="1">
        <v>1912510</v>
      </c>
      <c r="B90" s="1">
        <v>3600</v>
      </c>
      <c r="C90" s="1">
        <v>15</v>
      </c>
      <c r="D90" s="1" t="s">
        <v>10</v>
      </c>
      <c r="E90" s="1" t="str">
        <f t="shared" si="0"/>
        <v>NO</v>
      </c>
      <c r="F90" s="1">
        <f t="shared" si="1"/>
        <v>1</v>
      </c>
    </row>
    <row r="91" spans="1:6" ht="15.75" customHeight="1" x14ac:dyDescent="0.2">
      <c r="A91" s="1">
        <v>1911528</v>
      </c>
      <c r="B91" s="1">
        <v>3601</v>
      </c>
      <c r="C91" s="1">
        <v>21</v>
      </c>
      <c r="D91" s="1" t="s">
        <v>9</v>
      </c>
      <c r="E91" s="1" t="str">
        <f t="shared" si="0"/>
        <v>YES</v>
      </c>
      <c r="F91" s="1">
        <f t="shared" si="1"/>
        <v>0</v>
      </c>
    </row>
    <row r="92" spans="1:6" ht="15.75" customHeight="1" x14ac:dyDescent="0.2">
      <c r="A92" s="1">
        <v>1910403</v>
      </c>
      <c r="B92" s="1">
        <v>3603</v>
      </c>
      <c r="C92" s="1">
        <v>35</v>
      </c>
      <c r="D92" s="1" t="s">
        <v>9</v>
      </c>
      <c r="E92" s="1" t="str">
        <f t="shared" si="0"/>
        <v>YES</v>
      </c>
      <c r="F92" s="1">
        <f t="shared" si="1"/>
        <v>0</v>
      </c>
    </row>
    <row r="93" spans="1:6" ht="15.75" customHeight="1" x14ac:dyDescent="0.2">
      <c r="A93" s="1">
        <v>1912501</v>
      </c>
      <c r="B93" s="1">
        <v>3603</v>
      </c>
      <c r="C93" s="1">
        <v>2</v>
      </c>
      <c r="D93" s="1" t="s">
        <v>10</v>
      </c>
      <c r="E93" s="1" t="str">
        <f t="shared" si="0"/>
        <v>NO</v>
      </c>
      <c r="F93" s="1">
        <f t="shared" si="1"/>
        <v>1</v>
      </c>
    </row>
    <row r="94" spans="1:6" ht="15.75" customHeight="1" x14ac:dyDescent="0.2">
      <c r="A94" s="1">
        <v>1912191</v>
      </c>
      <c r="B94" s="1">
        <v>3606</v>
      </c>
      <c r="C94" s="1">
        <v>109</v>
      </c>
      <c r="D94" s="1" t="s">
        <v>10</v>
      </c>
      <c r="E94" s="1" t="str">
        <f t="shared" si="0"/>
        <v>NO</v>
      </c>
      <c r="F94" s="1">
        <f t="shared" si="1"/>
        <v>1</v>
      </c>
    </row>
    <row r="95" spans="1:6" ht="15.75" customHeight="1" x14ac:dyDescent="0.2">
      <c r="A95" s="1">
        <v>1912192</v>
      </c>
      <c r="B95" s="1">
        <v>3606</v>
      </c>
      <c r="C95" s="1">
        <v>2</v>
      </c>
      <c r="D95" s="1" t="s">
        <v>10</v>
      </c>
      <c r="E95" s="1" t="str">
        <f t="shared" si="0"/>
        <v>NO</v>
      </c>
      <c r="F95" s="1">
        <f t="shared" si="1"/>
        <v>1</v>
      </c>
    </row>
    <row r="96" spans="1:6" ht="15.75" customHeight="1" x14ac:dyDescent="0.2">
      <c r="A96" s="1">
        <v>1919918</v>
      </c>
      <c r="B96" s="1">
        <v>3606</v>
      </c>
      <c r="C96" s="1">
        <v>2</v>
      </c>
      <c r="D96" s="1" t="s">
        <v>10</v>
      </c>
      <c r="E96" s="1" t="str">
        <f t="shared" si="0"/>
        <v>NO</v>
      </c>
      <c r="F96" s="1">
        <f t="shared" si="1"/>
        <v>1</v>
      </c>
    </row>
    <row r="97" spans="1:6" ht="15.75" customHeight="1" x14ac:dyDescent="0.2">
      <c r="A97" s="1">
        <v>1912498</v>
      </c>
      <c r="B97" s="1">
        <v>3609</v>
      </c>
      <c r="C97" s="1">
        <v>18</v>
      </c>
      <c r="D97" s="1" t="s">
        <v>10</v>
      </c>
      <c r="E97" s="1" t="str">
        <f t="shared" si="0"/>
        <v>NO</v>
      </c>
      <c r="F97" s="1">
        <f t="shared" si="1"/>
        <v>1</v>
      </c>
    </row>
    <row r="98" spans="1:6" ht="15.75" customHeight="1" x14ac:dyDescent="0.2">
      <c r="A98" s="1">
        <v>1939120</v>
      </c>
      <c r="B98" s="1">
        <v>3609</v>
      </c>
      <c r="C98" s="1">
        <v>112</v>
      </c>
      <c r="D98" s="1" t="s">
        <v>10</v>
      </c>
      <c r="E98" s="1" t="str">
        <f t="shared" si="0"/>
        <v>NO</v>
      </c>
      <c r="F98" s="1">
        <f t="shared" si="1"/>
        <v>1</v>
      </c>
    </row>
    <row r="99" spans="1:6" ht="15.75" customHeight="1" x14ac:dyDescent="0.2">
      <c r="A99" s="1">
        <v>1939121</v>
      </c>
      <c r="B99" s="1">
        <v>3609</v>
      </c>
      <c r="C99" s="1">
        <v>35</v>
      </c>
      <c r="D99" s="1" t="s">
        <v>10</v>
      </c>
      <c r="E99" s="1" t="str">
        <f t="shared" si="0"/>
        <v>NO</v>
      </c>
      <c r="F99" s="1">
        <f t="shared" si="1"/>
        <v>1</v>
      </c>
    </row>
    <row r="100" spans="1:6" ht="15.75" customHeight="1" x14ac:dyDescent="0.2">
      <c r="A100" s="1">
        <v>1579737</v>
      </c>
      <c r="B100" s="1">
        <v>3610</v>
      </c>
      <c r="C100" s="1">
        <v>40</v>
      </c>
      <c r="D100" s="1" t="s">
        <v>9</v>
      </c>
      <c r="E100" s="1" t="str">
        <f t="shared" si="0"/>
        <v>YES</v>
      </c>
      <c r="F100" s="1">
        <f t="shared" si="1"/>
        <v>0</v>
      </c>
    </row>
    <row r="101" spans="1:6" ht="15.75" customHeight="1" x14ac:dyDescent="0.2">
      <c r="A101" s="1">
        <v>1910318</v>
      </c>
      <c r="B101" s="1">
        <v>3612</v>
      </c>
      <c r="C101" s="1">
        <v>127</v>
      </c>
      <c r="D101" s="1" t="s">
        <v>9</v>
      </c>
      <c r="E101" s="1" t="str">
        <f t="shared" si="0"/>
        <v>YES</v>
      </c>
      <c r="F101" s="1">
        <f t="shared" si="1"/>
        <v>0</v>
      </c>
    </row>
    <row r="102" spans="1:6" ht="15.75" customHeight="1" x14ac:dyDescent="0.2">
      <c r="A102" s="1">
        <v>1912475</v>
      </c>
      <c r="B102" s="1">
        <v>3612</v>
      </c>
      <c r="C102" s="1">
        <v>12</v>
      </c>
      <c r="D102" s="1" t="s">
        <v>9</v>
      </c>
      <c r="E102" s="1" t="str">
        <f t="shared" si="0"/>
        <v>YES</v>
      </c>
      <c r="F102" s="1">
        <f t="shared" si="1"/>
        <v>0</v>
      </c>
    </row>
    <row r="103" spans="1:6" ht="15.75" customHeight="1" x14ac:dyDescent="0.2">
      <c r="A103" s="1">
        <v>1912481</v>
      </c>
      <c r="B103" s="1">
        <v>3612</v>
      </c>
      <c r="C103" s="1">
        <v>2</v>
      </c>
      <c r="D103" s="1" t="s">
        <v>9</v>
      </c>
      <c r="E103" s="1" t="str">
        <f t="shared" si="0"/>
        <v>YES</v>
      </c>
      <c r="F103" s="1">
        <f t="shared" si="1"/>
        <v>0</v>
      </c>
    </row>
    <row r="104" spans="1:6" ht="15.75" customHeight="1" x14ac:dyDescent="0.2">
      <c r="A104" s="1">
        <v>1898467</v>
      </c>
      <c r="B104" s="1">
        <v>3615</v>
      </c>
      <c r="C104" s="1">
        <v>4</v>
      </c>
      <c r="D104" s="1" t="s">
        <v>9</v>
      </c>
      <c r="E104" s="1" t="str">
        <f t="shared" si="0"/>
        <v>YES</v>
      </c>
      <c r="F104" s="1">
        <f t="shared" si="1"/>
        <v>0</v>
      </c>
    </row>
    <row r="105" spans="1:6" ht="15.75" customHeight="1" x14ac:dyDescent="0.2">
      <c r="A105" s="1">
        <v>1903570</v>
      </c>
      <c r="B105" s="1">
        <v>3615</v>
      </c>
      <c r="C105" s="1">
        <v>2</v>
      </c>
      <c r="D105" s="1" t="s">
        <v>9</v>
      </c>
      <c r="E105" s="1" t="str">
        <f t="shared" si="0"/>
        <v>YES</v>
      </c>
      <c r="F105" s="1">
        <f t="shared" si="1"/>
        <v>0</v>
      </c>
    </row>
    <row r="106" spans="1:6" ht="15.75" customHeight="1" x14ac:dyDescent="0.2">
      <c r="A106" s="1">
        <v>1907934</v>
      </c>
      <c r="B106" s="1">
        <v>3615</v>
      </c>
      <c r="C106" s="1">
        <v>4</v>
      </c>
      <c r="D106" s="1" t="s">
        <v>9</v>
      </c>
      <c r="E106" s="1" t="str">
        <f t="shared" si="0"/>
        <v>YES</v>
      </c>
      <c r="F106" s="1">
        <f t="shared" si="1"/>
        <v>0</v>
      </c>
    </row>
    <row r="107" spans="1:6" ht="15.75" customHeight="1" x14ac:dyDescent="0.2">
      <c r="A107" s="1">
        <v>1911387</v>
      </c>
      <c r="B107" s="1">
        <v>3615</v>
      </c>
      <c r="C107" s="1">
        <v>8</v>
      </c>
      <c r="D107" s="1" t="s">
        <v>9</v>
      </c>
      <c r="E107" s="1" t="str">
        <f t="shared" si="0"/>
        <v>YES</v>
      </c>
      <c r="F107" s="1">
        <f t="shared" si="1"/>
        <v>0</v>
      </c>
    </row>
    <row r="108" spans="1:6" ht="15.75" customHeight="1" x14ac:dyDescent="0.2">
      <c r="A108" s="1">
        <v>1912784</v>
      </c>
      <c r="B108" s="1">
        <v>3615</v>
      </c>
      <c r="C108" s="1">
        <v>7</v>
      </c>
      <c r="D108" s="1" t="s">
        <v>9</v>
      </c>
      <c r="E108" s="1" t="str">
        <f t="shared" si="0"/>
        <v>YES</v>
      </c>
      <c r="F108" s="1">
        <f t="shared" si="1"/>
        <v>0</v>
      </c>
    </row>
    <row r="109" spans="1:6" ht="15.75" customHeight="1" x14ac:dyDescent="0.2">
      <c r="A109" s="1">
        <v>1912810</v>
      </c>
      <c r="B109" s="1">
        <v>3615</v>
      </c>
      <c r="C109" s="1">
        <v>4</v>
      </c>
      <c r="D109" s="1" t="s">
        <v>9</v>
      </c>
      <c r="E109" s="1" t="str">
        <f t="shared" si="0"/>
        <v>YES</v>
      </c>
      <c r="F109" s="1">
        <f t="shared" si="1"/>
        <v>0</v>
      </c>
    </row>
    <row r="110" spans="1:6" ht="15.75" customHeight="1" x14ac:dyDescent="0.2">
      <c r="A110" s="1">
        <v>1912822</v>
      </c>
      <c r="B110" s="1">
        <v>3615</v>
      </c>
      <c r="C110" s="1">
        <v>10</v>
      </c>
      <c r="D110" s="1" t="s">
        <v>10</v>
      </c>
      <c r="E110" s="1" t="str">
        <f t="shared" si="0"/>
        <v>NO</v>
      </c>
      <c r="F110" s="1">
        <f t="shared" si="1"/>
        <v>1</v>
      </c>
    </row>
    <row r="111" spans="1:6" ht="15.75" customHeight="1" x14ac:dyDescent="0.2">
      <c r="A111" s="1">
        <v>1913257</v>
      </c>
      <c r="B111" s="1">
        <v>3615</v>
      </c>
      <c r="C111" s="1">
        <v>2</v>
      </c>
      <c r="D111" s="1" t="s">
        <v>9</v>
      </c>
      <c r="E111" s="1" t="str">
        <f t="shared" si="0"/>
        <v>YES</v>
      </c>
      <c r="F111" s="1">
        <f t="shared" si="1"/>
        <v>0</v>
      </c>
    </row>
    <row r="112" spans="1:6" ht="15.75" customHeight="1" x14ac:dyDescent="0.2">
      <c r="A112" s="1">
        <v>1913502</v>
      </c>
      <c r="B112" s="1">
        <v>3615</v>
      </c>
      <c r="C112" s="1">
        <v>3</v>
      </c>
      <c r="D112" s="1" t="s">
        <v>9</v>
      </c>
      <c r="E112" s="1" t="str">
        <f t="shared" si="0"/>
        <v>YES</v>
      </c>
      <c r="F112" s="1">
        <f t="shared" si="1"/>
        <v>0</v>
      </c>
    </row>
    <row r="113" spans="1:6" ht="15.75" customHeight="1" x14ac:dyDescent="0.2">
      <c r="A113" s="1">
        <v>1913520</v>
      </c>
      <c r="B113" s="1">
        <v>3615</v>
      </c>
      <c r="C113" s="1">
        <v>6</v>
      </c>
      <c r="D113" s="1" t="s">
        <v>9</v>
      </c>
      <c r="E113" s="1" t="str">
        <f t="shared" si="0"/>
        <v>YES</v>
      </c>
      <c r="F113" s="1">
        <f t="shared" si="1"/>
        <v>0</v>
      </c>
    </row>
    <row r="114" spans="1:6" ht="15.75" customHeight="1" x14ac:dyDescent="0.2">
      <c r="A114" s="1">
        <v>1915098</v>
      </c>
      <c r="B114" s="1">
        <v>3615</v>
      </c>
      <c r="C114" s="1">
        <v>2</v>
      </c>
      <c r="D114" s="1" t="s">
        <v>9</v>
      </c>
      <c r="E114" s="1" t="str">
        <f t="shared" si="0"/>
        <v>YES</v>
      </c>
      <c r="F114" s="1">
        <f t="shared" si="1"/>
        <v>0</v>
      </c>
    </row>
    <row r="115" spans="1:6" ht="15.75" customHeight="1" x14ac:dyDescent="0.2">
      <c r="A115" s="1">
        <v>1915099</v>
      </c>
      <c r="B115" s="1">
        <v>3615</v>
      </c>
      <c r="C115" s="1">
        <v>2</v>
      </c>
      <c r="D115" s="1" t="s">
        <v>9</v>
      </c>
      <c r="E115" s="1" t="str">
        <f t="shared" si="0"/>
        <v>YES</v>
      </c>
      <c r="F115" s="1">
        <f t="shared" si="1"/>
        <v>0</v>
      </c>
    </row>
    <row r="116" spans="1:6" ht="15.75" customHeight="1" x14ac:dyDescent="0.2">
      <c r="A116" s="1">
        <v>1915114</v>
      </c>
      <c r="B116" s="1">
        <v>3615</v>
      </c>
      <c r="C116" s="1">
        <v>2</v>
      </c>
      <c r="D116" s="1" t="s">
        <v>9</v>
      </c>
      <c r="E116" s="1" t="str">
        <f t="shared" si="0"/>
        <v>YES</v>
      </c>
      <c r="F116" s="1">
        <f t="shared" si="1"/>
        <v>0</v>
      </c>
    </row>
    <row r="117" spans="1:6" ht="15.75" customHeight="1" x14ac:dyDescent="0.2">
      <c r="A117" s="1">
        <v>1915208</v>
      </c>
      <c r="B117" s="1">
        <v>3615</v>
      </c>
      <c r="C117" s="1">
        <v>2</v>
      </c>
      <c r="D117" s="1" t="s">
        <v>10</v>
      </c>
      <c r="E117" s="1" t="str">
        <f t="shared" si="0"/>
        <v>NO</v>
      </c>
      <c r="F117" s="1">
        <f t="shared" si="1"/>
        <v>1</v>
      </c>
    </row>
    <row r="118" spans="1:6" ht="15.75" customHeight="1" x14ac:dyDescent="0.2">
      <c r="A118" s="1">
        <v>1926622</v>
      </c>
      <c r="B118" s="1">
        <v>3615</v>
      </c>
      <c r="C118" s="1">
        <v>4</v>
      </c>
      <c r="D118" s="1" t="s">
        <v>9</v>
      </c>
      <c r="E118" s="1" t="str">
        <f t="shared" si="0"/>
        <v>YES</v>
      </c>
      <c r="F118" s="1">
        <f t="shared" si="1"/>
        <v>0</v>
      </c>
    </row>
    <row r="119" spans="1:6" ht="15.75" customHeight="1" x14ac:dyDescent="0.2">
      <c r="A119" s="1">
        <v>1926632</v>
      </c>
      <c r="B119" s="1">
        <v>3615</v>
      </c>
      <c r="C119" s="1">
        <v>6</v>
      </c>
      <c r="D119" s="1" t="s">
        <v>9</v>
      </c>
      <c r="E119" s="1" t="str">
        <f t="shared" si="0"/>
        <v>YES</v>
      </c>
      <c r="F119" s="1">
        <f t="shared" si="1"/>
        <v>0</v>
      </c>
    </row>
    <row r="120" spans="1:6" ht="15.75" customHeight="1" x14ac:dyDescent="0.2">
      <c r="A120" s="1">
        <v>1926652</v>
      </c>
      <c r="B120" s="1">
        <v>3615</v>
      </c>
      <c r="C120" s="1">
        <v>7</v>
      </c>
      <c r="D120" s="1" t="s">
        <v>9</v>
      </c>
      <c r="E120" s="1" t="str">
        <f t="shared" si="0"/>
        <v>YES</v>
      </c>
      <c r="F120" s="1">
        <f t="shared" si="1"/>
        <v>0</v>
      </c>
    </row>
    <row r="121" spans="1:6" ht="15.75" customHeight="1" x14ac:dyDescent="0.2">
      <c r="A121" s="1">
        <v>1930131</v>
      </c>
      <c r="B121" s="1">
        <v>3615</v>
      </c>
      <c r="C121" s="1">
        <v>4</v>
      </c>
      <c r="D121" s="1" t="s">
        <v>9</v>
      </c>
      <c r="E121" s="1" t="str">
        <f t="shared" si="0"/>
        <v>YES</v>
      </c>
      <c r="F121" s="1">
        <f t="shared" si="1"/>
        <v>0</v>
      </c>
    </row>
    <row r="122" spans="1:6" ht="15.75" customHeight="1" x14ac:dyDescent="0.2">
      <c r="A122" s="1">
        <v>1930135</v>
      </c>
      <c r="B122" s="1">
        <v>3615</v>
      </c>
      <c r="C122" s="1">
        <v>9</v>
      </c>
      <c r="D122" s="1" t="s">
        <v>9</v>
      </c>
      <c r="E122" s="1" t="str">
        <f t="shared" si="0"/>
        <v>YES</v>
      </c>
      <c r="F122" s="1">
        <f t="shared" si="1"/>
        <v>0</v>
      </c>
    </row>
    <row r="123" spans="1:6" ht="15.75" customHeight="1" x14ac:dyDescent="0.2">
      <c r="A123" s="1">
        <v>1930137</v>
      </c>
      <c r="B123" s="1">
        <v>3615</v>
      </c>
      <c r="C123" s="1">
        <v>6</v>
      </c>
      <c r="D123" s="1" t="s">
        <v>9</v>
      </c>
      <c r="E123" s="1" t="str">
        <f t="shared" si="0"/>
        <v>YES</v>
      </c>
      <c r="F123" s="1">
        <f t="shared" si="1"/>
        <v>0</v>
      </c>
    </row>
    <row r="124" spans="1:6" ht="15.75" customHeight="1" x14ac:dyDescent="0.2">
      <c r="A124" s="1">
        <v>1930146</v>
      </c>
      <c r="B124" s="1">
        <v>3615</v>
      </c>
      <c r="C124" s="1">
        <v>8</v>
      </c>
      <c r="D124" s="1" t="s">
        <v>9</v>
      </c>
      <c r="E124" s="1" t="str">
        <f t="shared" si="0"/>
        <v>YES</v>
      </c>
      <c r="F124" s="1">
        <f t="shared" si="1"/>
        <v>0</v>
      </c>
    </row>
    <row r="125" spans="1:6" ht="15.75" customHeight="1" x14ac:dyDescent="0.2">
      <c r="A125" s="1">
        <v>1930259</v>
      </c>
      <c r="B125" s="1">
        <v>3615</v>
      </c>
      <c r="C125" s="1">
        <v>8</v>
      </c>
      <c r="D125" s="1" t="s">
        <v>10</v>
      </c>
      <c r="E125" s="1" t="str">
        <f t="shared" si="0"/>
        <v>NO</v>
      </c>
      <c r="F125" s="1">
        <f t="shared" si="1"/>
        <v>1</v>
      </c>
    </row>
    <row r="126" spans="1:6" ht="15.75" customHeight="1" x14ac:dyDescent="0.2">
      <c r="A126" s="1">
        <v>1913262</v>
      </c>
      <c r="B126" s="1">
        <v>3616</v>
      </c>
      <c r="C126" s="1">
        <v>36</v>
      </c>
      <c r="D126" s="1" t="s">
        <v>10</v>
      </c>
      <c r="E126" s="1" t="str">
        <f t="shared" si="0"/>
        <v>NO</v>
      </c>
      <c r="F126" s="1">
        <f t="shared" si="1"/>
        <v>1</v>
      </c>
    </row>
    <row r="127" spans="1:6" ht="15.75" customHeight="1" x14ac:dyDescent="0.2">
      <c r="A127" s="1">
        <v>1913262</v>
      </c>
      <c r="B127" s="1">
        <v>3617</v>
      </c>
      <c r="C127" s="1">
        <v>38</v>
      </c>
      <c r="D127" s="1" t="s">
        <v>10</v>
      </c>
      <c r="E127" s="1" t="str">
        <f t="shared" si="0"/>
        <v>NO</v>
      </c>
      <c r="F127" s="1">
        <f t="shared" si="1"/>
        <v>1</v>
      </c>
    </row>
    <row r="128" spans="1:6" ht="15.75" customHeight="1" x14ac:dyDescent="0.2">
      <c r="A128" s="1">
        <v>1913355</v>
      </c>
      <c r="B128" s="1">
        <v>3617</v>
      </c>
      <c r="C128" s="1">
        <v>21</v>
      </c>
      <c r="D128" s="1" t="s">
        <v>10</v>
      </c>
      <c r="E128" s="1" t="str">
        <f t="shared" si="0"/>
        <v>NO</v>
      </c>
      <c r="F128" s="1">
        <f t="shared" si="1"/>
        <v>1</v>
      </c>
    </row>
    <row r="129" spans="1:6" ht="15.75" customHeight="1" x14ac:dyDescent="0.2">
      <c r="A129" s="1">
        <v>1916610</v>
      </c>
      <c r="B129" s="1">
        <v>3617</v>
      </c>
      <c r="C129" s="1">
        <v>6</v>
      </c>
      <c r="D129" s="1" t="s">
        <v>10</v>
      </c>
      <c r="E129" s="1" t="str">
        <f t="shared" si="0"/>
        <v>NO</v>
      </c>
      <c r="F129" s="1">
        <f t="shared" si="1"/>
        <v>1</v>
      </c>
    </row>
    <row r="130" spans="1:6" ht="15.75" customHeight="1" x14ac:dyDescent="0.2">
      <c r="A130" s="1">
        <v>1579737</v>
      </c>
      <c r="B130" s="1">
        <v>3619</v>
      </c>
      <c r="C130" s="1">
        <v>642</v>
      </c>
      <c r="D130" s="1" t="s">
        <v>9</v>
      </c>
      <c r="E130" s="1" t="str">
        <f t="shared" si="0"/>
        <v>YES</v>
      </c>
      <c r="F130" s="1">
        <f t="shared" si="1"/>
        <v>0</v>
      </c>
    </row>
    <row r="131" spans="1:6" ht="15.75" customHeight="1" x14ac:dyDescent="0.2">
      <c r="A131" s="1">
        <v>1914968</v>
      </c>
      <c r="B131" s="1">
        <v>3627</v>
      </c>
      <c r="C131" s="1">
        <v>41</v>
      </c>
      <c r="D131" s="1" t="s">
        <v>10</v>
      </c>
      <c r="E131" s="1" t="str">
        <f t="shared" si="0"/>
        <v>NO</v>
      </c>
      <c r="F131" s="1">
        <f t="shared" si="1"/>
        <v>1</v>
      </c>
    </row>
    <row r="132" spans="1:6" ht="15.75" customHeight="1" x14ac:dyDescent="0.2">
      <c r="A132" s="1">
        <v>1924340</v>
      </c>
      <c r="B132" s="1">
        <v>3627</v>
      </c>
      <c r="C132" s="1">
        <v>4</v>
      </c>
      <c r="D132" s="1" t="s">
        <v>10</v>
      </c>
      <c r="E132" s="1" t="str">
        <f t="shared" si="0"/>
        <v>NO</v>
      </c>
      <c r="F132" s="1">
        <f t="shared" si="1"/>
        <v>1</v>
      </c>
    </row>
    <row r="133" spans="1:6" ht="15.75" customHeight="1" x14ac:dyDescent="0.2">
      <c r="A133" s="1">
        <v>1935040</v>
      </c>
      <c r="B133" s="1">
        <v>3629</v>
      </c>
      <c r="C133" s="1">
        <v>8</v>
      </c>
      <c r="D133" s="1" t="s">
        <v>10</v>
      </c>
      <c r="E133" s="1" t="str">
        <f t="shared" si="0"/>
        <v>NO</v>
      </c>
      <c r="F133" s="1">
        <f t="shared" si="1"/>
        <v>1</v>
      </c>
    </row>
    <row r="134" spans="1:6" ht="15.75" customHeight="1" x14ac:dyDescent="0.2">
      <c r="A134" s="1">
        <v>1935058</v>
      </c>
      <c r="B134" s="1">
        <v>3629</v>
      </c>
      <c r="C134" s="1">
        <v>22</v>
      </c>
      <c r="D134" s="1" t="s">
        <v>10</v>
      </c>
      <c r="E134" s="1" t="str">
        <f t="shared" si="0"/>
        <v>NO</v>
      </c>
      <c r="F134" s="1">
        <f t="shared" si="1"/>
        <v>1</v>
      </c>
    </row>
    <row r="135" spans="1:6" ht="15.75" customHeight="1" x14ac:dyDescent="0.2">
      <c r="A135" s="1">
        <v>1936032</v>
      </c>
      <c r="B135" s="1">
        <v>3629</v>
      </c>
      <c r="C135" s="1">
        <v>39</v>
      </c>
      <c r="D135" s="1" t="s">
        <v>10</v>
      </c>
      <c r="E135" s="1" t="str">
        <f t="shared" si="0"/>
        <v>NO</v>
      </c>
      <c r="F135" s="1">
        <f t="shared" si="1"/>
        <v>1</v>
      </c>
    </row>
    <row r="136" spans="1:6" ht="15.75" customHeight="1" x14ac:dyDescent="0.2">
      <c r="A136" s="1">
        <v>1936071</v>
      </c>
      <c r="B136" s="1">
        <v>3629</v>
      </c>
      <c r="C136" s="1">
        <v>19</v>
      </c>
      <c r="D136" s="1" t="s">
        <v>10</v>
      </c>
      <c r="E136" s="1" t="str">
        <f t="shared" si="0"/>
        <v>NO</v>
      </c>
      <c r="F136" s="1">
        <f t="shared" si="1"/>
        <v>1</v>
      </c>
    </row>
    <row r="137" spans="1:6" ht="15.75" customHeight="1" x14ac:dyDescent="0.2">
      <c r="A137" s="1">
        <v>1937576</v>
      </c>
      <c r="B137" s="1">
        <v>3629</v>
      </c>
      <c r="C137" s="1">
        <v>14</v>
      </c>
      <c r="D137" s="1" t="s">
        <v>10</v>
      </c>
      <c r="E137" s="1" t="str">
        <f t="shared" si="0"/>
        <v>NO</v>
      </c>
      <c r="F137" s="1">
        <f t="shared" si="1"/>
        <v>1</v>
      </c>
    </row>
    <row r="138" spans="1:6" ht="15.75" customHeight="1" x14ac:dyDescent="0.2">
      <c r="A138" s="1">
        <v>1937577</v>
      </c>
      <c r="B138" s="1">
        <v>3629</v>
      </c>
      <c r="C138" s="1">
        <v>38</v>
      </c>
      <c r="D138" s="1" t="s">
        <v>10</v>
      </c>
      <c r="E138" s="1" t="str">
        <f t="shared" si="0"/>
        <v>NO</v>
      </c>
      <c r="F138" s="1">
        <f t="shared" si="1"/>
        <v>1</v>
      </c>
    </row>
    <row r="139" spans="1:6" ht="15.75" customHeight="1" x14ac:dyDescent="0.2">
      <c r="A139" s="1">
        <v>1938628</v>
      </c>
      <c r="B139" s="1">
        <v>3629</v>
      </c>
      <c r="C139" s="1">
        <v>19</v>
      </c>
      <c r="D139" s="1" t="s">
        <v>10</v>
      </c>
      <c r="E139" s="1" t="str">
        <f t="shared" si="0"/>
        <v>NO</v>
      </c>
      <c r="F139" s="1">
        <f t="shared" si="1"/>
        <v>1</v>
      </c>
    </row>
    <row r="140" spans="1:6" ht="15.75" customHeight="1" x14ac:dyDescent="0.2">
      <c r="A140" s="1">
        <v>1938629</v>
      </c>
      <c r="B140" s="1">
        <v>3629</v>
      </c>
      <c r="C140" s="1">
        <v>76</v>
      </c>
      <c r="D140" s="1" t="s">
        <v>10</v>
      </c>
      <c r="E140" s="1" t="str">
        <f t="shared" si="0"/>
        <v>NO</v>
      </c>
      <c r="F140" s="1">
        <f t="shared" si="1"/>
        <v>1</v>
      </c>
    </row>
    <row r="141" spans="1:6" ht="15.75" customHeight="1" x14ac:dyDescent="0.2">
      <c r="A141" s="1">
        <v>1939119</v>
      </c>
      <c r="B141" s="1">
        <v>3629</v>
      </c>
      <c r="C141" s="1">
        <v>25</v>
      </c>
      <c r="D141" s="1" t="s">
        <v>10</v>
      </c>
      <c r="E141" s="1" t="str">
        <f t="shared" si="0"/>
        <v>NO</v>
      </c>
      <c r="F141" s="1">
        <f t="shared" si="1"/>
        <v>1</v>
      </c>
    </row>
    <row r="142" spans="1:6" ht="15.75" customHeight="1" x14ac:dyDescent="0.2">
      <c r="A142" s="1">
        <v>1939901</v>
      </c>
      <c r="B142" s="1">
        <v>3629</v>
      </c>
      <c r="C142" s="1">
        <v>68</v>
      </c>
      <c r="D142" s="1" t="s">
        <v>10</v>
      </c>
      <c r="E142" s="1" t="str">
        <f t="shared" si="0"/>
        <v>NO</v>
      </c>
      <c r="F142" s="1">
        <f t="shared" si="1"/>
        <v>1</v>
      </c>
    </row>
    <row r="143" spans="1:6" ht="15.75" customHeight="1" x14ac:dyDescent="0.2">
      <c r="A143" s="1">
        <v>1939952</v>
      </c>
      <c r="B143" s="1">
        <v>3629</v>
      </c>
      <c r="C143" s="1">
        <v>8</v>
      </c>
      <c r="D143" s="1" t="s">
        <v>10</v>
      </c>
      <c r="E143" s="1" t="str">
        <f t="shared" si="0"/>
        <v>NO</v>
      </c>
      <c r="F143" s="1">
        <f t="shared" si="1"/>
        <v>1</v>
      </c>
    </row>
    <row r="144" spans="1:6" ht="15.75" customHeight="1" x14ac:dyDescent="0.2">
      <c r="A144" s="1">
        <v>1941569</v>
      </c>
      <c r="B144" s="1">
        <v>3629</v>
      </c>
      <c r="C144" s="1">
        <v>10</v>
      </c>
      <c r="D144" s="1" t="s">
        <v>10</v>
      </c>
      <c r="E144" s="1" t="str">
        <f t="shared" si="0"/>
        <v>NO</v>
      </c>
      <c r="F144" s="1">
        <f t="shared" si="1"/>
        <v>1</v>
      </c>
    </row>
    <row r="145" spans="1:6" ht="15.75" customHeight="1" x14ac:dyDescent="0.2">
      <c r="A145" s="1">
        <v>1941570</v>
      </c>
      <c r="B145" s="1">
        <v>3629</v>
      </c>
      <c r="C145" s="1">
        <v>32</v>
      </c>
      <c r="D145" s="1" t="s">
        <v>10</v>
      </c>
      <c r="E145" s="1" t="str">
        <f t="shared" si="0"/>
        <v>NO</v>
      </c>
      <c r="F145" s="1">
        <f t="shared" si="1"/>
        <v>1</v>
      </c>
    </row>
    <row r="146" spans="1:6" ht="15.75" customHeight="1" x14ac:dyDescent="0.2">
      <c r="A146" s="1">
        <v>1941571</v>
      </c>
      <c r="B146" s="1">
        <v>3629</v>
      </c>
      <c r="C146" s="1">
        <v>17</v>
      </c>
      <c r="D146" s="1" t="s">
        <v>10</v>
      </c>
      <c r="E146" s="1" t="str">
        <f t="shared" si="0"/>
        <v>NO</v>
      </c>
      <c r="F146" s="1">
        <f t="shared" si="1"/>
        <v>1</v>
      </c>
    </row>
    <row r="147" spans="1:6" ht="15.75" customHeight="1" x14ac:dyDescent="0.2">
      <c r="A147" s="1">
        <v>1941891</v>
      </c>
      <c r="B147" s="1">
        <v>3629</v>
      </c>
      <c r="C147" s="1">
        <v>14</v>
      </c>
      <c r="D147" s="1" t="s">
        <v>9</v>
      </c>
      <c r="E147" s="1" t="str">
        <f t="shared" si="0"/>
        <v>YES</v>
      </c>
      <c r="F147" s="1">
        <f t="shared" si="1"/>
        <v>0</v>
      </c>
    </row>
    <row r="148" spans="1:6" ht="15.75" customHeight="1" x14ac:dyDescent="0.2">
      <c r="A148" s="1">
        <v>1942778</v>
      </c>
      <c r="B148" s="1">
        <v>3629</v>
      </c>
      <c r="C148" s="1">
        <v>39</v>
      </c>
      <c r="D148" s="1" t="s">
        <v>10</v>
      </c>
      <c r="E148" s="1" t="str">
        <f t="shared" si="0"/>
        <v>NO</v>
      </c>
      <c r="F148" s="1">
        <f t="shared" si="1"/>
        <v>1</v>
      </c>
    </row>
    <row r="149" spans="1:6" ht="15.75" customHeight="1" x14ac:dyDescent="0.2">
      <c r="A149" s="1">
        <v>1942779</v>
      </c>
      <c r="B149" s="1">
        <v>3629</v>
      </c>
      <c r="C149" s="1">
        <v>21</v>
      </c>
      <c r="D149" s="1" t="s">
        <v>10</v>
      </c>
      <c r="E149" s="1" t="str">
        <f t="shared" si="0"/>
        <v>NO</v>
      </c>
      <c r="F149" s="1">
        <f t="shared" si="1"/>
        <v>1</v>
      </c>
    </row>
    <row r="150" spans="1:6" ht="15.75" customHeight="1" x14ac:dyDescent="0.2">
      <c r="A150" s="1">
        <v>1944747</v>
      </c>
      <c r="B150" s="1">
        <v>3629</v>
      </c>
      <c r="C150" s="1">
        <v>67</v>
      </c>
      <c r="D150" s="1" t="s">
        <v>10</v>
      </c>
      <c r="E150" s="1" t="str">
        <f t="shared" si="0"/>
        <v>NO</v>
      </c>
      <c r="F150" s="1">
        <f t="shared" si="1"/>
        <v>1</v>
      </c>
    </row>
    <row r="151" spans="1:6" ht="15.75" customHeight="1" x14ac:dyDescent="0.2">
      <c r="A151" s="1">
        <v>1944748</v>
      </c>
      <c r="B151" s="1">
        <v>3629</v>
      </c>
      <c r="C151" s="1">
        <v>35</v>
      </c>
      <c r="D151" s="1" t="s">
        <v>10</v>
      </c>
      <c r="E151" s="1" t="str">
        <f t="shared" si="0"/>
        <v>NO</v>
      </c>
      <c r="F151" s="1">
        <f t="shared" si="1"/>
        <v>1</v>
      </c>
    </row>
    <row r="152" spans="1:6" ht="15.75" customHeight="1" x14ac:dyDescent="0.2">
      <c r="A152" s="1">
        <v>1944750</v>
      </c>
      <c r="B152" s="1">
        <v>3629</v>
      </c>
      <c r="C152" s="1">
        <v>68</v>
      </c>
      <c r="D152" s="1" t="s">
        <v>10</v>
      </c>
      <c r="E152" s="1" t="str">
        <f t="shared" si="0"/>
        <v>NO</v>
      </c>
      <c r="F152" s="1">
        <f t="shared" si="1"/>
        <v>1</v>
      </c>
    </row>
    <row r="153" spans="1:6" ht="15.75" customHeight="1" x14ac:dyDescent="0.2">
      <c r="A153" s="1">
        <v>1948554</v>
      </c>
      <c r="B153" s="1">
        <v>3629</v>
      </c>
      <c r="C153" s="1">
        <v>75</v>
      </c>
      <c r="D153" s="1" t="s">
        <v>10</v>
      </c>
      <c r="E153" s="1" t="str">
        <f t="shared" si="0"/>
        <v>NO</v>
      </c>
      <c r="F153" s="1">
        <f t="shared" si="1"/>
        <v>1</v>
      </c>
    </row>
    <row r="154" spans="1:6" ht="15.75" customHeight="1" x14ac:dyDescent="0.2">
      <c r="A154" s="1">
        <v>1949186</v>
      </c>
      <c r="B154" s="1">
        <v>3629</v>
      </c>
      <c r="C154" s="1">
        <v>46</v>
      </c>
      <c r="D154" s="1" t="s">
        <v>10</v>
      </c>
      <c r="E154" s="1" t="str">
        <f t="shared" si="0"/>
        <v>NO</v>
      </c>
      <c r="F154" s="1">
        <f t="shared" si="1"/>
        <v>1</v>
      </c>
    </row>
    <row r="155" spans="1:6" ht="15.75" customHeight="1" x14ac:dyDescent="0.2">
      <c r="A155" s="1">
        <v>1951264</v>
      </c>
      <c r="B155" s="1">
        <v>3629</v>
      </c>
      <c r="C155" s="1">
        <v>49</v>
      </c>
      <c r="D155" s="1" t="s">
        <v>10</v>
      </c>
      <c r="E155" s="1" t="str">
        <f t="shared" si="0"/>
        <v>NO</v>
      </c>
      <c r="F155" s="1">
        <f t="shared" si="1"/>
        <v>1</v>
      </c>
    </row>
    <row r="156" spans="1:6" ht="15.75" customHeight="1" x14ac:dyDescent="0.2">
      <c r="A156" s="1">
        <v>1951265</v>
      </c>
      <c r="B156" s="1">
        <v>3629</v>
      </c>
      <c r="C156" s="1">
        <v>5</v>
      </c>
      <c r="D156" s="1" t="s">
        <v>10</v>
      </c>
      <c r="E156" s="1" t="str">
        <f t="shared" si="0"/>
        <v>NO</v>
      </c>
      <c r="F156" s="1">
        <f t="shared" si="1"/>
        <v>1</v>
      </c>
    </row>
    <row r="157" spans="1:6" ht="15.75" customHeight="1" x14ac:dyDescent="0.2">
      <c r="A157" s="1">
        <v>1952315</v>
      </c>
      <c r="B157" s="1">
        <v>3629</v>
      </c>
      <c r="C157" s="1">
        <v>20</v>
      </c>
      <c r="D157" s="1" t="s">
        <v>10</v>
      </c>
      <c r="E157" s="1" t="str">
        <f t="shared" si="0"/>
        <v>NO</v>
      </c>
      <c r="F157" s="1">
        <f t="shared" si="1"/>
        <v>1</v>
      </c>
    </row>
    <row r="158" spans="1:6" ht="15.75" customHeight="1" x14ac:dyDescent="0.2">
      <c r="A158" s="1">
        <v>1952382</v>
      </c>
      <c r="B158" s="1">
        <v>3629</v>
      </c>
      <c r="C158" s="1">
        <v>45</v>
      </c>
      <c r="D158" s="1" t="s">
        <v>10</v>
      </c>
      <c r="E158" s="1" t="str">
        <f t="shared" si="0"/>
        <v>NO</v>
      </c>
      <c r="F158" s="1">
        <f t="shared" si="1"/>
        <v>1</v>
      </c>
    </row>
    <row r="159" spans="1:6" ht="15.75" customHeight="1" x14ac:dyDescent="0.2">
      <c r="A159" s="1">
        <v>1916737</v>
      </c>
      <c r="B159" s="1">
        <v>3630</v>
      </c>
      <c r="C159" s="1">
        <v>53</v>
      </c>
      <c r="D159" s="1" t="s">
        <v>10</v>
      </c>
      <c r="E159" s="1" t="str">
        <f t="shared" si="0"/>
        <v>NO</v>
      </c>
      <c r="F159" s="1">
        <f t="shared" si="1"/>
        <v>1</v>
      </c>
    </row>
    <row r="160" spans="1:6" ht="15.75" customHeight="1" x14ac:dyDescent="0.2">
      <c r="A160" s="1">
        <v>1936166</v>
      </c>
      <c r="B160" s="1">
        <v>3633</v>
      </c>
      <c r="C160" s="1">
        <v>152</v>
      </c>
      <c r="D160" s="1" t="s">
        <v>9</v>
      </c>
      <c r="E160" s="1" t="str">
        <f t="shared" si="0"/>
        <v>YES</v>
      </c>
      <c r="F160" s="1">
        <f t="shared" si="1"/>
        <v>0</v>
      </c>
    </row>
    <row r="161" spans="1:6" ht="15.75" customHeight="1" x14ac:dyDescent="0.2">
      <c r="A161" s="1">
        <v>1939817</v>
      </c>
      <c r="B161" s="1">
        <v>3633</v>
      </c>
      <c r="C161" s="1">
        <v>228</v>
      </c>
      <c r="D161" s="1" t="s">
        <v>9</v>
      </c>
      <c r="E161" s="1" t="str">
        <f t="shared" si="0"/>
        <v>YES</v>
      </c>
      <c r="F161" s="1">
        <f t="shared" si="1"/>
        <v>0</v>
      </c>
    </row>
    <row r="162" spans="1:6" ht="15.75" customHeight="1" x14ac:dyDescent="0.2">
      <c r="A162" s="1">
        <v>1942197</v>
      </c>
      <c r="B162" s="1">
        <v>3633</v>
      </c>
      <c r="C162" s="1">
        <v>1</v>
      </c>
      <c r="D162" s="1" t="s">
        <v>10</v>
      </c>
      <c r="E162" s="1" t="str">
        <f t="shared" si="0"/>
        <v>NO</v>
      </c>
      <c r="F162" s="1">
        <f t="shared" si="1"/>
        <v>1</v>
      </c>
    </row>
    <row r="163" spans="1:6" ht="15.75" customHeight="1" x14ac:dyDescent="0.2">
      <c r="A163" s="1">
        <v>1916610</v>
      </c>
      <c r="B163" s="1">
        <v>3634</v>
      </c>
      <c r="C163" s="1">
        <v>43</v>
      </c>
      <c r="D163" s="1" t="s">
        <v>10</v>
      </c>
      <c r="E163" s="1" t="str">
        <f t="shared" si="0"/>
        <v>NO</v>
      </c>
      <c r="F163" s="1">
        <f t="shared" si="1"/>
        <v>1</v>
      </c>
    </row>
    <row r="164" spans="1:6" ht="15.75" customHeight="1" x14ac:dyDescent="0.2">
      <c r="A164" s="1">
        <v>1916299</v>
      </c>
      <c r="B164" s="1">
        <v>3638</v>
      </c>
      <c r="C164" s="1">
        <v>5</v>
      </c>
      <c r="D164" s="1" t="s">
        <v>9</v>
      </c>
      <c r="E164" s="1" t="str">
        <f t="shared" si="0"/>
        <v>YES</v>
      </c>
      <c r="F164" s="1">
        <f t="shared" si="1"/>
        <v>0</v>
      </c>
    </row>
    <row r="165" spans="1:6" ht="15.75" customHeight="1" x14ac:dyDescent="0.2">
      <c r="A165" s="1">
        <v>1916300</v>
      </c>
      <c r="B165" s="1">
        <v>3638</v>
      </c>
      <c r="C165" s="1">
        <v>7</v>
      </c>
      <c r="D165" s="1" t="s">
        <v>9</v>
      </c>
      <c r="E165" s="1" t="str">
        <f t="shared" si="0"/>
        <v>YES</v>
      </c>
      <c r="F165" s="1">
        <f t="shared" si="1"/>
        <v>0</v>
      </c>
    </row>
    <row r="166" spans="1:6" ht="15.75" customHeight="1" x14ac:dyDescent="0.2">
      <c r="A166" s="1">
        <v>1916506</v>
      </c>
      <c r="B166" s="1">
        <v>3638</v>
      </c>
      <c r="C166" s="1">
        <v>16</v>
      </c>
      <c r="D166" s="1" t="s">
        <v>9</v>
      </c>
      <c r="E166" s="1" t="str">
        <f t="shared" si="0"/>
        <v>YES</v>
      </c>
      <c r="F166" s="1">
        <f t="shared" si="1"/>
        <v>0</v>
      </c>
    </row>
    <row r="167" spans="1:6" ht="15.75" customHeight="1" x14ac:dyDescent="0.2">
      <c r="A167" s="1">
        <v>1917032</v>
      </c>
      <c r="B167" s="1">
        <v>3638</v>
      </c>
      <c r="C167" s="1">
        <v>12</v>
      </c>
      <c r="D167" s="1" t="s">
        <v>9</v>
      </c>
      <c r="E167" s="1" t="str">
        <f t="shared" si="0"/>
        <v>YES</v>
      </c>
      <c r="F167" s="1">
        <f t="shared" si="1"/>
        <v>0</v>
      </c>
    </row>
    <row r="168" spans="1:6" ht="15.75" customHeight="1" x14ac:dyDescent="0.2">
      <c r="A168" s="1">
        <v>1917038</v>
      </c>
      <c r="B168" s="1">
        <v>3638</v>
      </c>
      <c r="C168" s="1">
        <v>5</v>
      </c>
      <c r="D168" s="1" t="s">
        <v>9</v>
      </c>
      <c r="E168" s="1" t="str">
        <f t="shared" si="0"/>
        <v>YES</v>
      </c>
      <c r="F168" s="1">
        <f t="shared" si="1"/>
        <v>0</v>
      </c>
    </row>
    <row r="169" spans="1:6" ht="15.75" customHeight="1" x14ac:dyDescent="0.2">
      <c r="A169" s="1">
        <v>1917040</v>
      </c>
      <c r="B169" s="1">
        <v>3638</v>
      </c>
      <c r="C169" s="1">
        <v>6</v>
      </c>
      <c r="D169" s="1" t="s">
        <v>9</v>
      </c>
      <c r="E169" s="1" t="str">
        <f t="shared" si="0"/>
        <v>YES</v>
      </c>
      <c r="F169" s="1">
        <f t="shared" si="1"/>
        <v>0</v>
      </c>
    </row>
    <row r="170" spans="1:6" ht="15.75" customHeight="1" x14ac:dyDescent="0.2">
      <c r="A170" s="1">
        <v>1921306</v>
      </c>
      <c r="B170" s="1">
        <v>3638</v>
      </c>
      <c r="C170" s="1">
        <v>25</v>
      </c>
      <c r="D170" s="1" t="s">
        <v>10</v>
      </c>
      <c r="E170" s="1" t="str">
        <f t="shared" si="0"/>
        <v>NO</v>
      </c>
      <c r="F170" s="1">
        <f t="shared" si="1"/>
        <v>1</v>
      </c>
    </row>
    <row r="171" spans="1:6" ht="15.75" customHeight="1" x14ac:dyDescent="0.2">
      <c r="A171" s="1">
        <v>1922035</v>
      </c>
      <c r="B171" s="1">
        <v>3638</v>
      </c>
      <c r="C171" s="1">
        <v>7</v>
      </c>
      <c r="D171" s="1" t="s">
        <v>10</v>
      </c>
      <c r="E171" s="1" t="str">
        <f t="shared" si="0"/>
        <v>NO</v>
      </c>
      <c r="F171" s="1">
        <f t="shared" si="1"/>
        <v>1</v>
      </c>
    </row>
    <row r="172" spans="1:6" ht="15.75" customHeight="1" x14ac:dyDescent="0.2">
      <c r="A172" s="1">
        <v>1928263</v>
      </c>
      <c r="B172" s="1">
        <v>3638</v>
      </c>
      <c r="C172" s="1">
        <v>24</v>
      </c>
      <c r="D172" s="1" t="s">
        <v>9</v>
      </c>
      <c r="E172" s="1" t="str">
        <f t="shared" si="0"/>
        <v>YES</v>
      </c>
      <c r="F172" s="1">
        <f t="shared" si="1"/>
        <v>0</v>
      </c>
    </row>
    <row r="173" spans="1:6" ht="15.75" customHeight="1" x14ac:dyDescent="0.2">
      <c r="A173" s="1">
        <v>1930174</v>
      </c>
      <c r="B173" s="1">
        <v>3638</v>
      </c>
      <c r="C173" s="1">
        <v>12</v>
      </c>
      <c r="D173" s="1" t="s">
        <v>10</v>
      </c>
      <c r="E173" s="1" t="str">
        <f t="shared" si="0"/>
        <v>NO</v>
      </c>
      <c r="F173" s="1">
        <f t="shared" si="1"/>
        <v>1</v>
      </c>
    </row>
    <row r="174" spans="1:6" ht="15.75" customHeight="1" x14ac:dyDescent="0.2">
      <c r="A174" s="1">
        <v>1932061</v>
      </c>
      <c r="B174" s="1">
        <v>3638</v>
      </c>
      <c r="C174" s="1">
        <v>2</v>
      </c>
      <c r="D174" s="1" t="s">
        <v>9</v>
      </c>
      <c r="E174" s="1" t="str">
        <f t="shared" si="0"/>
        <v>YES</v>
      </c>
      <c r="F174" s="1">
        <f t="shared" si="1"/>
        <v>0</v>
      </c>
    </row>
    <row r="175" spans="1:6" ht="15.75" customHeight="1" x14ac:dyDescent="0.2">
      <c r="A175" s="1">
        <v>1915317</v>
      </c>
      <c r="B175" s="1">
        <v>3639</v>
      </c>
      <c r="C175" s="1">
        <v>48</v>
      </c>
      <c r="D175" s="1" t="s">
        <v>9</v>
      </c>
      <c r="E175" s="1" t="str">
        <f t="shared" si="0"/>
        <v>YES</v>
      </c>
      <c r="F175" s="1">
        <f t="shared" si="1"/>
        <v>0</v>
      </c>
    </row>
    <row r="176" spans="1:6" ht="15.75" customHeight="1" x14ac:dyDescent="0.2">
      <c r="A176" s="1">
        <v>1915658</v>
      </c>
      <c r="B176" s="1">
        <v>3639</v>
      </c>
      <c r="C176" s="1">
        <v>39</v>
      </c>
      <c r="D176" s="1" t="s">
        <v>9</v>
      </c>
      <c r="E176" s="1" t="str">
        <f t="shared" si="0"/>
        <v>YES</v>
      </c>
      <c r="F176" s="1">
        <f t="shared" si="1"/>
        <v>0</v>
      </c>
    </row>
    <row r="177" spans="1:6" ht="15.75" customHeight="1" x14ac:dyDescent="0.2">
      <c r="A177" s="1">
        <v>1921721</v>
      </c>
      <c r="B177" s="1">
        <v>3639</v>
      </c>
      <c r="C177" s="1">
        <v>50</v>
      </c>
      <c r="D177" s="1" t="s">
        <v>10</v>
      </c>
      <c r="E177" s="1" t="str">
        <f t="shared" si="0"/>
        <v>NO</v>
      </c>
      <c r="F177" s="1">
        <f t="shared" si="1"/>
        <v>1</v>
      </c>
    </row>
    <row r="178" spans="1:6" ht="15.75" customHeight="1" x14ac:dyDescent="0.2">
      <c r="A178" s="1">
        <v>1918115</v>
      </c>
      <c r="B178" s="1">
        <v>3642</v>
      </c>
      <c r="C178" s="1">
        <v>71</v>
      </c>
      <c r="D178" s="1" t="s">
        <v>10</v>
      </c>
      <c r="E178" s="1" t="str">
        <f t="shared" si="0"/>
        <v>NO</v>
      </c>
      <c r="F178" s="1">
        <f t="shared" si="1"/>
        <v>1</v>
      </c>
    </row>
    <row r="179" spans="1:6" ht="15.75" customHeight="1" x14ac:dyDescent="0.2">
      <c r="A179" s="1">
        <v>1921094</v>
      </c>
      <c r="B179" s="1">
        <v>3642</v>
      </c>
      <c r="C179" s="1">
        <v>1</v>
      </c>
      <c r="D179" s="1" t="s">
        <v>10</v>
      </c>
      <c r="E179" s="1" t="str">
        <f t="shared" si="0"/>
        <v>NO</v>
      </c>
      <c r="F179" s="1">
        <f t="shared" si="1"/>
        <v>1</v>
      </c>
    </row>
    <row r="180" spans="1:6" ht="15.75" customHeight="1" x14ac:dyDescent="0.2">
      <c r="A180" s="1">
        <v>1928135</v>
      </c>
      <c r="B180" s="1">
        <v>3642</v>
      </c>
      <c r="C180" s="1">
        <v>79</v>
      </c>
      <c r="D180" s="1" t="s">
        <v>10</v>
      </c>
      <c r="E180" s="1" t="str">
        <f t="shared" si="0"/>
        <v>NO</v>
      </c>
      <c r="F180" s="1">
        <f t="shared" si="1"/>
        <v>1</v>
      </c>
    </row>
    <row r="181" spans="1:6" ht="15.75" customHeight="1" x14ac:dyDescent="0.2">
      <c r="A181" s="1">
        <v>1932101</v>
      </c>
      <c r="B181" s="1">
        <v>3642</v>
      </c>
      <c r="C181" s="1">
        <v>11</v>
      </c>
      <c r="D181" s="1" t="s">
        <v>10</v>
      </c>
      <c r="E181" s="1" t="str">
        <f t="shared" si="0"/>
        <v>NO</v>
      </c>
      <c r="F181" s="1">
        <f t="shared" si="1"/>
        <v>1</v>
      </c>
    </row>
    <row r="182" spans="1:6" ht="15.75" customHeight="1" x14ac:dyDescent="0.2">
      <c r="A182" s="1">
        <v>1934512</v>
      </c>
      <c r="B182" s="1">
        <v>3642</v>
      </c>
      <c r="C182" s="1">
        <v>108</v>
      </c>
      <c r="D182" s="1" t="s">
        <v>10</v>
      </c>
      <c r="E182" s="1" t="str">
        <f t="shared" si="0"/>
        <v>NO</v>
      </c>
      <c r="F182" s="1">
        <f t="shared" si="1"/>
        <v>1</v>
      </c>
    </row>
    <row r="183" spans="1:6" ht="15.75" customHeight="1" x14ac:dyDescent="0.2">
      <c r="A183" s="1">
        <v>1934666</v>
      </c>
      <c r="B183" s="1">
        <v>3642</v>
      </c>
      <c r="C183" s="1">
        <v>50</v>
      </c>
      <c r="D183" s="1" t="s">
        <v>10</v>
      </c>
      <c r="E183" s="1" t="str">
        <f t="shared" si="0"/>
        <v>NO</v>
      </c>
      <c r="F183" s="1">
        <f t="shared" si="1"/>
        <v>1</v>
      </c>
    </row>
    <row r="184" spans="1:6" ht="15.75" customHeight="1" x14ac:dyDescent="0.2">
      <c r="A184" s="1">
        <v>1911104</v>
      </c>
      <c r="B184" s="1">
        <v>3651</v>
      </c>
      <c r="C184" s="1">
        <v>1</v>
      </c>
      <c r="D184" s="1" t="s">
        <v>9</v>
      </c>
      <c r="E184" s="1" t="str">
        <f t="shared" si="0"/>
        <v>YES</v>
      </c>
      <c r="F184" s="1">
        <f t="shared" si="1"/>
        <v>0</v>
      </c>
    </row>
    <row r="185" spans="1:6" ht="15.75" customHeight="1" x14ac:dyDescent="0.2">
      <c r="A185" s="1">
        <v>1911107</v>
      </c>
      <c r="B185" s="1">
        <v>3651</v>
      </c>
      <c r="C185" s="1">
        <v>2</v>
      </c>
      <c r="D185" s="1" t="s">
        <v>9</v>
      </c>
      <c r="E185" s="1" t="str">
        <f t="shared" si="0"/>
        <v>YES</v>
      </c>
      <c r="F185" s="1">
        <f t="shared" si="1"/>
        <v>0</v>
      </c>
    </row>
    <row r="186" spans="1:6" ht="15.75" customHeight="1" x14ac:dyDescent="0.2">
      <c r="A186" s="1">
        <v>1919840</v>
      </c>
      <c r="B186" s="1">
        <v>3651</v>
      </c>
      <c r="C186" s="1">
        <v>427</v>
      </c>
      <c r="D186" s="1" t="s">
        <v>9</v>
      </c>
      <c r="E186" s="1" t="str">
        <f t="shared" si="0"/>
        <v>YES</v>
      </c>
      <c r="F186" s="1">
        <f t="shared" si="1"/>
        <v>0</v>
      </c>
    </row>
    <row r="187" spans="1:6" ht="15.75" customHeight="1" x14ac:dyDescent="0.2">
      <c r="A187" s="1">
        <v>1921297</v>
      </c>
      <c r="B187" s="1">
        <v>3651</v>
      </c>
      <c r="C187" s="1">
        <v>296</v>
      </c>
      <c r="D187" s="1" t="s">
        <v>9</v>
      </c>
      <c r="E187" s="1" t="str">
        <f t="shared" si="0"/>
        <v>YES</v>
      </c>
      <c r="F187" s="1">
        <f t="shared" si="1"/>
        <v>0</v>
      </c>
    </row>
    <row r="188" spans="1:6" ht="15.75" customHeight="1" x14ac:dyDescent="0.2">
      <c r="A188" s="1">
        <v>1924479</v>
      </c>
      <c r="B188" s="1">
        <v>3654</v>
      </c>
      <c r="C188" s="1">
        <v>4</v>
      </c>
      <c r="D188" s="1" t="s">
        <v>10</v>
      </c>
      <c r="E188" s="1" t="str">
        <f t="shared" si="0"/>
        <v>NO</v>
      </c>
      <c r="F188" s="1">
        <f t="shared" si="1"/>
        <v>1</v>
      </c>
    </row>
    <row r="189" spans="1:6" ht="15.75" customHeight="1" x14ac:dyDescent="0.2">
      <c r="A189" s="1">
        <v>1924480</v>
      </c>
      <c r="B189" s="1">
        <v>3654</v>
      </c>
      <c r="C189" s="1">
        <v>38</v>
      </c>
      <c r="D189" s="1" t="s">
        <v>10</v>
      </c>
      <c r="E189" s="1" t="str">
        <f t="shared" si="0"/>
        <v>NO</v>
      </c>
      <c r="F189" s="1">
        <f t="shared" si="1"/>
        <v>1</v>
      </c>
    </row>
    <row r="190" spans="1:6" ht="15.75" customHeight="1" x14ac:dyDescent="0.2">
      <c r="A190" s="1">
        <v>1924512</v>
      </c>
      <c r="B190" s="1">
        <v>3654</v>
      </c>
      <c r="C190" s="1">
        <v>72</v>
      </c>
      <c r="D190" s="1" t="s">
        <v>10</v>
      </c>
      <c r="E190" s="1" t="str">
        <f t="shared" si="0"/>
        <v>NO</v>
      </c>
      <c r="F190" s="1">
        <f t="shared" si="1"/>
        <v>1</v>
      </c>
    </row>
    <row r="191" spans="1:6" ht="15.75" customHeight="1" x14ac:dyDescent="0.2">
      <c r="A191" s="1">
        <v>1922456</v>
      </c>
      <c r="B191" s="1">
        <v>3660</v>
      </c>
      <c r="C191" s="1">
        <v>38</v>
      </c>
      <c r="D191" s="1" t="s">
        <v>9</v>
      </c>
      <c r="E191" s="1" t="str">
        <f t="shared" si="0"/>
        <v>YES</v>
      </c>
      <c r="F191" s="1">
        <f t="shared" si="1"/>
        <v>0</v>
      </c>
    </row>
    <row r="192" spans="1:6" ht="15.75" customHeight="1" x14ac:dyDescent="0.2">
      <c r="A192" s="1">
        <v>1922717</v>
      </c>
      <c r="B192" s="1">
        <v>3660</v>
      </c>
      <c r="C192" s="1">
        <v>4</v>
      </c>
      <c r="D192" s="1" t="s">
        <v>9</v>
      </c>
      <c r="E192" s="1" t="str">
        <f t="shared" si="0"/>
        <v>YES</v>
      </c>
      <c r="F192" s="1">
        <f t="shared" si="1"/>
        <v>0</v>
      </c>
    </row>
    <row r="193" spans="1:6" ht="15.75" customHeight="1" x14ac:dyDescent="0.2">
      <c r="A193" s="1">
        <v>1922725</v>
      </c>
      <c r="B193" s="1">
        <v>3664</v>
      </c>
      <c r="C193" s="1">
        <v>56</v>
      </c>
      <c r="D193" s="1" t="s">
        <v>10</v>
      </c>
      <c r="E193" s="1" t="str">
        <f t="shared" si="0"/>
        <v>NO</v>
      </c>
      <c r="F193" s="1">
        <f t="shared" si="1"/>
        <v>1</v>
      </c>
    </row>
    <row r="194" spans="1:6" ht="15.75" customHeight="1" x14ac:dyDescent="0.2">
      <c r="A194" s="1">
        <v>1922726</v>
      </c>
      <c r="B194" s="1">
        <v>3664</v>
      </c>
      <c r="C194" s="1">
        <v>72</v>
      </c>
      <c r="D194" s="1" t="s">
        <v>10</v>
      </c>
      <c r="E194" s="1" t="str">
        <f t="shared" si="0"/>
        <v>NO</v>
      </c>
      <c r="F194" s="1">
        <f t="shared" si="1"/>
        <v>1</v>
      </c>
    </row>
    <row r="195" spans="1:6" ht="15.75" customHeight="1" x14ac:dyDescent="0.2">
      <c r="A195" s="1">
        <v>1922727</v>
      </c>
      <c r="B195" s="1">
        <v>3664</v>
      </c>
      <c r="C195" s="1">
        <v>73</v>
      </c>
      <c r="D195" s="1" t="s">
        <v>10</v>
      </c>
      <c r="E195" s="1" t="str">
        <f t="shared" si="0"/>
        <v>NO</v>
      </c>
      <c r="F195" s="1">
        <f t="shared" si="1"/>
        <v>1</v>
      </c>
    </row>
    <row r="196" spans="1:6" ht="15.75" customHeight="1" x14ac:dyDescent="0.2">
      <c r="A196" s="1">
        <v>1934510</v>
      </c>
      <c r="B196" s="1">
        <v>3684</v>
      </c>
      <c r="C196" s="1">
        <v>37</v>
      </c>
      <c r="D196" s="1" t="s">
        <v>10</v>
      </c>
      <c r="E196" s="1" t="str">
        <f t="shared" si="0"/>
        <v>NO</v>
      </c>
      <c r="F196" s="1">
        <f t="shared" si="1"/>
        <v>1</v>
      </c>
    </row>
    <row r="197" spans="1:6" ht="15.75" customHeight="1" x14ac:dyDescent="0.2">
      <c r="A197" s="1">
        <v>1934511</v>
      </c>
      <c r="B197" s="1">
        <v>3684</v>
      </c>
      <c r="C197" s="1">
        <v>44</v>
      </c>
      <c r="D197" s="1" t="s">
        <v>10</v>
      </c>
      <c r="E197" s="1" t="str">
        <f t="shared" si="0"/>
        <v>NO</v>
      </c>
      <c r="F197" s="1">
        <f t="shared" si="1"/>
        <v>1</v>
      </c>
    </row>
    <row r="198" spans="1:6" ht="15.75" customHeight="1" x14ac:dyDescent="0.2">
      <c r="A198" s="1">
        <v>1971243</v>
      </c>
      <c r="B198" s="1">
        <v>3697</v>
      </c>
      <c r="C198" s="1">
        <v>9</v>
      </c>
      <c r="D198" s="1" t="s">
        <v>10</v>
      </c>
      <c r="E198" s="1" t="str">
        <f t="shared" si="0"/>
        <v>NO</v>
      </c>
      <c r="F198" s="1">
        <f t="shared" si="1"/>
        <v>1</v>
      </c>
    </row>
    <row r="199" spans="1:6" ht="15.75" customHeight="1" x14ac:dyDescent="0.2">
      <c r="A199" s="1">
        <v>1971244</v>
      </c>
      <c r="B199" s="1">
        <v>3697</v>
      </c>
      <c r="C199" s="1">
        <v>18</v>
      </c>
      <c r="D199" s="1" t="s">
        <v>10</v>
      </c>
      <c r="E199" s="1" t="str">
        <f t="shared" si="0"/>
        <v>NO</v>
      </c>
      <c r="F199" s="1">
        <f t="shared" si="1"/>
        <v>1</v>
      </c>
    </row>
    <row r="200" spans="1:6" ht="15.75" customHeight="1" x14ac:dyDescent="0.2">
      <c r="A200" s="1">
        <v>1971245</v>
      </c>
      <c r="B200" s="1">
        <v>3697</v>
      </c>
      <c r="C200" s="1">
        <v>10</v>
      </c>
      <c r="D200" s="1" t="s">
        <v>10</v>
      </c>
      <c r="E200" s="1" t="str">
        <f t="shared" si="0"/>
        <v>NO</v>
      </c>
      <c r="F200" s="1">
        <f t="shared" si="1"/>
        <v>1</v>
      </c>
    </row>
    <row r="201" spans="1:6" ht="15.75" customHeight="1" x14ac:dyDescent="0.2">
      <c r="A201" s="1">
        <v>1972410</v>
      </c>
      <c r="B201" s="1">
        <v>3697</v>
      </c>
      <c r="C201" s="1">
        <v>7</v>
      </c>
      <c r="D201" s="1" t="s">
        <v>10</v>
      </c>
      <c r="E201" s="1" t="str">
        <f t="shared" si="0"/>
        <v>NO</v>
      </c>
      <c r="F201" s="1">
        <f t="shared" si="1"/>
        <v>1</v>
      </c>
    </row>
    <row r="202" spans="1:6" ht="15.75" customHeight="1" x14ac:dyDescent="0.2">
      <c r="A202" s="1">
        <v>1972621</v>
      </c>
      <c r="B202" s="1">
        <v>3697</v>
      </c>
      <c r="C202" s="1">
        <v>16</v>
      </c>
      <c r="D202" s="1" t="s">
        <v>10</v>
      </c>
      <c r="E202" s="1" t="str">
        <f t="shared" si="0"/>
        <v>NO</v>
      </c>
      <c r="F202" s="1">
        <f t="shared" si="1"/>
        <v>1</v>
      </c>
    </row>
    <row r="203" spans="1:6" ht="15.75" customHeight="1" x14ac:dyDescent="0.2">
      <c r="A203" s="1">
        <v>1972932</v>
      </c>
      <c r="B203" s="1">
        <v>3697</v>
      </c>
      <c r="C203" s="1">
        <v>11</v>
      </c>
      <c r="D203" s="1" t="s">
        <v>10</v>
      </c>
      <c r="E203" s="1" t="str">
        <f t="shared" si="0"/>
        <v>NO</v>
      </c>
      <c r="F203" s="1">
        <f t="shared" si="1"/>
        <v>1</v>
      </c>
    </row>
    <row r="204" spans="1:6" ht="15.75" customHeight="1" x14ac:dyDescent="0.2">
      <c r="A204" s="1">
        <v>1973908</v>
      </c>
      <c r="B204" s="1">
        <v>3697</v>
      </c>
      <c r="C204" s="1">
        <v>12</v>
      </c>
      <c r="D204" s="1" t="s">
        <v>10</v>
      </c>
      <c r="E204" s="1" t="str">
        <f t="shared" si="0"/>
        <v>NO</v>
      </c>
      <c r="F204" s="1">
        <f t="shared" si="1"/>
        <v>1</v>
      </c>
    </row>
    <row r="205" spans="1:6" ht="15.75" customHeight="1" x14ac:dyDescent="0.2">
      <c r="A205" s="1">
        <v>1958423</v>
      </c>
      <c r="B205" s="1">
        <v>3698</v>
      </c>
      <c r="C205" s="1">
        <v>40</v>
      </c>
      <c r="D205" s="1" t="s">
        <v>10</v>
      </c>
      <c r="E205" s="1" t="str">
        <f t="shared" si="0"/>
        <v>NO</v>
      </c>
      <c r="F205" s="1">
        <f t="shared" si="1"/>
        <v>1</v>
      </c>
    </row>
    <row r="206" spans="1:6" ht="15.75" customHeight="1" x14ac:dyDescent="0.2">
      <c r="A206" s="1">
        <v>1958875</v>
      </c>
      <c r="B206" s="1">
        <v>3698</v>
      </c>
      <c r="C206" s="1">
        <v>15</v>
      </c>
      <c r="D206" s="1" t="s">
        <v>10</v>
      </c>
      <c r="E206" s="1" t="str">
        <f t="shared" si="0"/>
        <v>NO</v>
      </c>
      <c r="F206" s="1">
        <f t="shared" si="1"/>
        <v>1</v>
      </c>
    </row>
    <row r="207" spans="1:6" ht="15.75" customHeight="1" x14ac:dyDescent="0.2">
      <c r="A207" s="1">
        <v>1959553</v>
      </c>
      <c r="B207" s="1">
        <v>3698</v>
      </c>
      <c r="C207" s="1">
        <v>26</v>
      </c>
      <c r="D207" s="1" t="s">
        <v>10</v>
      </c>
      <c r="E207" s="1" t="str">
        <f t="shared" si="0"/>
        <v>NO</v>
      </c>
      <c r="F207" s="1">
        <f t="shared" si="1"/>
        <v>1</v>
      </c>
    </row>
    <row r="208" spans="1:6" ht="15.75" customHeight="1" x14ac:dyDescent="0.2">
      <c r="A208" s="1">
        <v>1959614</v>
      </c>
      <c r="B208" s="1">
        <v>3698</v>
      </c>
      <c r="C208" s="1">
        <v>24</v>
      </c>
      <c r="D208" s="1" t="s">
        <v>10</v>
      </c>
      <c r="E208" s="1" t="str">
        <f t="shared" si="0"/>
        <v>NO</v>
      </c>
      <c r="F208" s="1">
        <f t="shared" si="1"/>
        <v>1</v>
      </c>
    </row>
    <row r="209" spans="1:24" ht="15.75" customHeight="1" x14ac:dyDescent="0.2">
      <c r="A209" s="1">
        <v>1960115</v>
      </c>
      <c r="B209" s="1">
        <v>3698</v>
      </c>
      <c r="C209" s="1">
        <v>8</v>
      </c>
      <c r="D209" s="1" t="s">
        <v>10</v>
      </c>
      <c r="E209" s="1" t="str">
        <f t="shared" si="0"/>
        <v>NO</v>
      </c>
      <c r="F209" s="1">
        <f t="shared" si="1"/>
        <v>1</v>
      </c>
    </row>
    <row r="210" spans="1:24" ht="15.75" customHeight="1" x14ac:dyDescent="0.2">
      <c r="A210" s="1">
        <v>1973907</v>
      </c>
      <c r="B210" s="1">
        <v>3698</v>
      </c>
      <c r="C210" s="1">
        <v>5</v>
      </c>
      <c r="D210" s="1" t="s">
        <v>10</v>
      </c>
      <c r="E210" s="1" t="str">
        <f t="shared" si="0"/>
        <v>NO</v>
      </c>
      <c r="F210" s="1">
        <f t="shared" si="1"/>
        <v>1</v>
      </c>
    </row>
    <row r="211" spans="1:24" ht="15.75" customHeight="1" x14ac:dyDescent="0.2">
      <c r="A211" s="1">
        <v>1961074</v>
      </c>
      <c r="B211" s="1">
        <v>3700</v>
      </c>
      <c r="C211" s="1">
        <v>146</v>
      </c>
      <c r="D211" s="1" t="s">
        <v>10</v>
      </c>
      <c r="E211" s="1" t="str">
        <f t="shared" si="0"/>
        <v>NO</v>
      </c>
      <c r="F211" s="1">
        <f t="shared" si="1"/>
        <v>1</v>
      </c>
    </row>
    <row r="212" spans="1:24" ht="15.75" customHeight="1" x14ac:dyDescent="0.2">
      <c r="A212" s="1">
        <v>1983005</v>
      </c>
      <c r="B212" s="1">
        <v>3714</v>
      </c>
      <c r="C212" s="1">
        <v>3</v>
      </c>
      <c r="D212" s="1" t="s">
        <v>10</v>
      </c>
      <c r="E212" s="1" t="str">
        <f t="shared" si="0"/>
        <v>NO</v>
      </c>
      <c r="F212" s="1">
        <f t="shared" si="1"/>
        <v>1</v>
      </c>
    </row>
    <row r="213" spans="1:24" ht="15.75" customHeight="1" x14ac:dyDescent="0.2">
      <c r="A213" s="1">
        <v>1983006</v>
      </c>
      <c r="B213" s="1">
        <v>3714</v>
      </c>
      <c r="C213" s="1">
        <v>25</v>
      </c>
      <c r="D213" s="1" t="s">
        <v>10</v>
      </c>
      <c r="E213" s="1" t="str">
        <f t="shared" si="0"/>
        <v>NO</v>
      </c>
      <c r="F213" s="1">
        <f t="shared" si="1"/>
        <v>1</v>
      </c>
    </row>
    <row r="214" spans="1:24" ht="15.75" customHeight="1" x14ac:dyDescent="0.2">
      <c r="A214" s="1">
        <v>1985253</v>
      </c>
      <c r="B214" s="1">
        <v>3714</v>
      </c>
      <c r="C214" s="1">
        <v>61</v>
      </c>
      <c r="D214" s="1" t="s">
        <v>10</v>
      </c>
      <c r="E214" s="1" t="str">
        <f t="shared" si="0"/>
        <v>NO</v>
      </c>
      <c r="F214" s="1">
        <f t="shared" si="1"/>
        <v>1</v>
      </c>
    </row>
    <row r="215" spans="1:24" ht="15.75" customHeight="1" x14ac:dyDescent="0.2">
      <c r="A215" s="1">
        <v>1998736</v>
      </c>
      <c r="B215" s="1">
        <v>3714</v>
      </c>
      <c r="C215" s="1">
        <v>155</v>
      </c>
      <c r="D215" s="1" t="s">
        <v>10</v>
      </c>
      <c r="E215" s="1" t="str">
        <f t="shared" si="0"/>
        <v>NO</v>
      </c>
      <c r="F215" s="1">
        <f t="shared" si="1"/>
        <v>1</v>
      </c>
    </row>
    <row r="216" spans="1:24" ht="15.75" customHeight="1" x14ac:dyDescent="0.2">
      <c r="A216" s="1">
        <v>1942493</v>
      </c>
      <c r="B216" s="1">
        <v>3581</v>
      </c>
      <c r="C216" s="1">
        <v>5</v>
      </c>
      <c r="D216" s="1" t="s">
        <v>10</v>
      </c>
      <c r="E216" s="1" t="str">
        <f t="shared" si="0"/>
        <v>NO</v>
      </c>
      <c r="F216" s="1">
        <f t="shared" si="1"/>
        <v>1</v>
      </c>
    </row>
    <row r="217" spans="1:24" ht="15.75" customHeight="1" x14ac:dyDescent="0.2">
      <c r="A217" s="1">
        <v>1942494</v>
      </c>
      <c r="B217" s="1">
        <v>3581</v>
      </c>
      <c r="C217" s="1">
        <v>9</v>
      </c>
      <c r="D217" s="1" t="s">
        <v>10</v>
      </c>
      <c r="E217" s="1" t="str">
        <f t="shared" si="0"/>
        <v>NO</v>
      </c>
      <c r="F217" s="1">
        <f t="shared" si="1"/>
        <v>1</v>
      </c>
    </row>
    <row r="218" spans="1:24" ht="15.75" customHeight="1" x14ac:dyDescent="0.2">
      <c r="A218" s="1">
        <v>1911064</v>
      </c>
      <c r="B218" s="1">
        <v>3590</v>
      </c>
      <c r="C218" s="1">
        <v>108</v>
      </c>
      <c r="D218" s="1" t="s">
        <v>9</v>
      </c>
      <c r="E218" s="1" t="str">
        <f t="shared" si="0"/>
        <v>YES</v>
      </c>
      <c r="F218" s="1">
        <f t="shared" si="1"/>
        <v>0</v>
      </c>
    </row>
    <row r="219" spans="1:24" ht="15.75" customHeight="1" x14ac:dyDescent="0.2">
      <c r="A219" s="1">
        <v>1927517</v>
      </c>
      <c r="B219" s="1">
        <v>3590</v>
      </c>
      <c r="C219" s="1">
        <v>20</v>
      </c>
      <c r="D219" s="1" t="s">
        <v>9</v>
      </c>
      <c r="E219" s="1" t="str">
        <f t="shared" si="0"/>
        <v>YES</v>
      </c>
      <c r="F219" s="1">
        <f t="shared" si="1"/>
        <v>0</v>
      </c>
    </row>
    <row r="220" spans="1:24" ht="15.75" customHeight="1" x14ac:dyDescent="0.2">
      <c r="A220" s="1">
        <v>1938416</v>
      </c>
      <c r="B220" s="1">
        <v>3590</v>
      </c>
      <c r="C220" s="1">
        <v>50</v>
      </c>
      <c r="D220" s="1" t="s">
        <v>10</v>
      </c>
      <c r="E220" s="1" t="str">
        <f t="shared" si="0"/>
        <v>NO</v>
      </c>
      <c r="F220" s="1">
        <f t="shared" si="1"/>
        <v>1</v>
      </c>
    </row>
    <row r="221" spans="1:24" ht="15.75" customHeight="1" x14ac:dyDescent="0.2">
      <c r="A221" s="1">
        <v>1940080</v>
      </c>
      <c r="B221" s="1">
        <v>3691</v>
      </c>
      <c r="C221" s="1">
        <v>4</v>
      </c>
      <c r="D221" s="1" t="s">
        <v>9</v>
      </c>
      <c r="E221" s="1" t="s">
        <v>15</v>
      </c>
      <c r="F221" s="1">
        <f t="shared" si="1"/>
        <v>0</v>
      </c>
    </row>
    <row r="222" spans="1:24" ht="15.75" customHeight="1" x14ac:dyDescent="0.2">
      <c r="A222" s="1">
        <v>1940383</v>
      </c>
      <c r="B222" s="1">
        <v>3691</v>
      </c>
      <c r="C222" s="1">
        <v>15</v>
      </c>
      <c r="D222" s="1" t="s">
        <v>9</v>
      </c>
      <c r="E222" s="5" t="s">
        <v>15</v>
      </c>
      <c r="F222" s="1">
        <f t="shared" si="1"/>
        <v>0</v>
      </c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</row>
    <row r="223" spans="1:24" ht="15.75" customHeight="1" x14ac:dyDescent="0.2">
      <c r="A223" s="1">
        <v>1941158</v>
      </c>
      <c r="B223" s="1">
        <v>3691</v>
      </c>
      <c r="C223" s="1">
        <v>25</v>
      </c>
      <c r="D223" s="1" t="s">
        <v>9</v>
      </c>
      <c r="E223" s="5" t="s">
        <v>15</v>
      </c>
      <c r="F223" s="1">
        <f t="shared" si="1"/>
        <v>0</v>
      </c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</row>
    <row r="224" spans="1:24" ht="15.75" customHeight="1" x14ac:dyDescent="0.2">
      <c r="A224" s="1">
        <v>1942556</v>
      </c>
      <c r="B224" s="1">
        <v>3691</v>
      </c>
      <c r="C224" s="1">
        <v>2</v>
      </c>
      <c r="D224" s="1" t="s">
        <v>10</v>
      </c>
      <c r="E224" s="5" t="s">
        <v>16</v>
      </c>
      <c r="F224" s="1">
        <f t="shared" si="1"/>
        <v>1</v>
      </c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</row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autoFilter ref="F1:J1" xr:uid="{00000000-0009-0000-0000-000000000000}"/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RSS feed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Emma Teglbrænder</cp:lastModifiedBy>
  <dcterms:created xsi:type="dcterms:W3CDTF">2022-08-10T08:38:15Z</dcterms:created>
  <dcterms:modified xsi:type="dcterms:W3CDTF">2022-08-30T11:10:59Z</dcterms:modified>
</cp:coreProperties>
</file>