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ichter/Dropbox/PhD/whole_genome/manuscript_dnv_algo/"/>
    </mc:Choice>
  </mc:AlternateContent>
  <xr:revisionPtr revIDLastSave="0" documentId="13_ncr:1_{A06D88A4-2B22-D541-8B7F-0038717E8202}" xr6:coauthVersionLast="43" xr6:coauthVersionMax="43" xr10:uidLastSave="{00000000-0000-0000-0000-000000000000}"/>
  <bookViews>
    <workbookView xWindow="-36140" yWindow="4660" windowWidth="27640" windowHeight="16540" xr2:uid="{52479BC6-F25B-9C4F-8602-3FBB7501A643}"/>
  </bookViews>
  <sheets>
    <sheet name="Table 1 DNV totals" sheetId="1" r:id="rId1"/>
    <sheet name="Table 2 in silico" sheetId="2" r:id="rId2"/>
    <sheet name="Table 3 PC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2" l="1"/>
  <c r="C19" i="2" s="1"/>
  <c r="B6" i="2"/>
  <c r="C6" i="2" s="1"/>
  <c r="K7" i="1"/>
  <c r="J7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<sst xmlns="http://schemas.openxmlformats.org/spreadsheetml/2006/main" count="72" uniqueCount="45">
  <si>
    <t>GATK dnvs</t>
  </si>
  <si>
    <t>GATK-FB dnvs</t>
  </si>
  <si>
    <t>GATK-FB-NN</t>
  </si>
  <si>
    <t>PCGC1 (N=349)</t>
  </si>
  <si>
    <t>Total</t>
  </si>
  <si>
    <t>SNV</t>
  </si>
  <si>
    <t>Indel</t>
  </si>
  <si>
    <t>Evidence Tier</t>
  </si>
  <si>
    <t>Tier 1</t>
  </si>
  <si>
    <t>Tier 2</t>
  </si>
  <si>
    <t>Tier 3</t>
  </si>
  <si>
    <t>Alternative Tier</t>
  </si>
  <si>
    <t>DNVs/trio</t>
  </si>
  <si>
    <t>Mean</t>
  </si>
  <si>
    <t>Max</t>
  </si>
  <si>
    <t>Min</t>
  </si>
  <si>
    <t>PCGC2 (N=413)</t>
  </si>
  <si>
    <t>SSC1 (N=518)</t>
  </si>
  <si>
    <t>SSC2 (N=1110)</t>
  </si>
  <si>
    <t>Sanger sequenceing results</t>
  </si>
  <si>
    <t>Submitted</t>
  </si>
  <si>
    <t>Sanger sequencing not successful (no primer or PCR did not work)</t>
  </si>
  <si>
    <t>GATK results</t>
  </si>
  <si>
    <r>
      <t xml:space="preserve">GATK </t>
    </r>
    <r>
      <rPr>
        <i/>
        <sz val="12"/>
        <color theme="1"/>
        <rFont val="Calibri"/>
        <family val="2"/>
        <scheme val="minor"/>
      </rPr>
      <t>De Novo</t>
    </r>
  </si>
  <si>
    <r>
      <t>Sanger</t>
    </r>
    <r>
      <rPr>
        <i/>
        <sz val="12"/>
        <color theme="1"/>
        <rFont val="Calibri"/>
        <family val="2"/>
        <scheme val="minor"/>
      </rPr>
      <t xml:space="preserve"> De Novo</t>
    </r>
  </si>
  <si>
    <t>True Positive rate (%)</t>
  </si>
  <si>
    <t>GATK-FB</t>
  </si>
  <si>
    <r>
      <t xml:space="preserve">GATK-FB </t>
    </r>
    <r>
      <rPr>
        <i/>
        <sz val="12"/>
        <color theme="1"/>
        <rFont val="Calibri"/>
        <family val="2"/>
        <scheme val="minor"/>
      </rPr>
      <t>De Novo</t>
    </r>
  </si>
  <si>
    <r>
      <t xml:space="preserve">GATK-FB-NN </t>
    </r>
    <r>
      <rPr>
        <i/>
        <sz val="12"/>
        <color theme="1"/>
        <rFont val="Calibri"/>
        <family val="2"/>
        <scheme val="minor"/>
      </rPr>
      <t>De Novo</t>
    </r>
  </si>
  <si>
    <t>In Silico Visualization Result</t>
  </si>
  <si>
    <t>True DNV</t>
  </si>
  <si>
    <t>False DNV</t>
  </si>
  <si>
    <t>Subsets of FB remove variants</t>
  </si>
  <si>
    <t>Overlapping Indel Filter</t>
  </si>
  <si>
    <t>Nearby Indel Filter</t>
  </si>
  <si>
    <t>Homopolymer</t>
  </si>
  <si>
    <t>Dinucleotide Repeat</t>
  </si>
  <si>
    <t>FB Keep</t>
  </si>
  <si>
    <t>All FB removed</t>
  </si>
  <si>
    <t>IGV-bot keep</t>
  </si>
  <si>
    <t>IGV-bot remove</t>
  </si>
  <si>
    <t>IGV-bot results for variants kept with GATK and FreeBayes</t>
  </si>
  <si>
    <t>FreeBayes results for variants kept with GATK</t>
  </si>
  <si>
    <t xml:space="preserve">Proportion of variants kept with GATK/FB </t>
  </si>
  <si>
    <t>Proportion of variants kept with GATK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</si>
</sst>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7E6E-94D6-3647-B50A-AFBFD1CBA3B6}">
  <dimension ref="A1:K13"/>
  <sheetViews>
    <sheetView tabSelected="1" workbookViewId="0">
      <selection activeCell="D15" sqref="D15"/>
    </sheetView>
  </sheetViews>
  <sheetFormatPr baseColWidth="10" defaultRowHeight="16" x14ac:dyDescent="0.2"/>
  <cols>
    <col min="1" max="1" width="13.6640625" bestFit="1" customWidth="1"/>
  </cols>
  <sheetData>
    <row r="1" spans="1:11" x14ac:dyDescent="0.2">
      <c r="B1" s="1"/>
      <c r="C1" s="2" t="s">
        <v>0</v>
      </c>
      <c r="D1" s="2"/>
      <c r="E1" s="2"/>
      <c r="F1" s="2" t="s">
        <v>1</v>
      </c>
      <c r="G1" s="2"/>
      <c r="H1" s="2"/>
      <c r="I1" s="2" t="s">
        <v>2</v>
      </c>
      <c r="J1" s="2"/>
      <c r="K1" s="2"/>
    </row>
    <row r="2" spans="1:11" x14ac:dyDescent="0.2">
      <c r="A2" s="3" t="s">
        <v>3</v>
      </c>
      <c r="B2" s="4"/>
      <c r="C2" s="4" t="s">
        <v>4</v>
      </c>
      <c r="D2" s="4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x14ac:dyDescent="0.2">
      <c r="A3" s="6" t="s">
        <v>7</v>
      </c>
      <c r="B3" s="7" t="s">
        <v>8</v>
      </c>
      <c r="C3" s="8">
        <v>26034</v>
      </c>
      <c r="D3" s="8">
        <v>22333</v>
      </c>
      <c r="E3" s="1">
        <v>3701</v>
      </c>
      <c r="F3" s="1">
        <v>23199</v>
      </c>
      <c r="G3" s="1">
        <v>21467</v>
      </c>
      <c r="H3" s="1">
        <v>1732</v>
      </c>
      <c r="I3" s="1">
        <v>21406</v>
      </c>
      <c r="J3" s="1">
        <v>19942</v>
      </c>
      <c r="K3" s="1">
        <v>1464</v>
      </c>
    </row>
    <row r="4" spans="1:11" x14ac:dyDescent="0.2">
      <c r="A4" s="6"/>
      <c r="B4" s="7" t="s">
        <v>9</v>
      </c>
      <c r="C4" s="8">
        <v>7918</v>
      </c>
      <c r="D4" s="8">
        <v>3809</v>
      </c>
      <c r="E4" s="1">
        <v>4109</v>
      </c>
      <c r="F4" s="1">
        <v>2640</v>
      </c>
      <c r="G4" s="1">
        <v>2403</v>
      </c>
      <c r="H4" s="1">
        <v>237</v>
      </c>
      <c r="I4" s="1">
        <v>1714</v>
      </c>
      <c r="J4" s="1">
        <v>1592</v>
      </c>
      <c r="K4" s="1">
        <v>122</v>
      </c>
    </row>
    <row r="5" spans="1:11" x14ac:dyDescent="0.2">
      <c r="A5" s="6"/>
      <c r="B5" s="7" t="s">
        <v>10</v>
      </c>
      <c r="C5" s="8">
        <v>5224</v>
      </c>
      <c r="D5" s="8">
        <v>1163</v>
      </c>
      <c r="E5" s="1">
        <v>4061</v>
      </c>
      <c r="F5" s="1">
        <v>302</v>
      </c>
      <c r="G5" s="1">
        <v>263</v>
      </c>
      <c r="H5" s="1">
        <v>39</v>
      </c>
      <c r="I5" s="1">
        <v>96</v>
      </c>
      <c r="J5" s="1">
        <v>92</v>
      </c>
      <c r="K5" s="1">
        <v>4</v>
      </c>
    </row>
    <row r="6" spans="1:11" x14ac:dyDescent="0.2">
      <c r="A6" s="6"/>
      <c r="B6" s="7" t="s">
        <v>11</v>
      </c>
      <c r="C6" s="1">
        <v>5772</v>
      </c>
      <c r="D6" s="1">
        <v>4622</v>
      </c>
      <c r="E6" s="8">
        <v>1150</v>
      </c>
      <c r="F6" s="8">
        <v>1089</v>
      </c>
      <c r="G6" s="1">
        <v>973</v>
      </c>
      <c r="H6" s="1">
        <v>116</v>
      </c>
      <c r="I6" s="8">
        <v>613</v>
      </c>
      <c r="J6" s="1">
        <v>562</v>
      </c>
      <c r="K6" s="1">
        <v>51</v>
      </c>
    </row>
    <row r="7" spans="1:11" x14ac:dyDescent="0.2">
      <c r="A7" s="6"/>
      <c r="B7" s="7" t="s">
        <v>4</v>
      </c>
      <c r="C7" s="8">
        <f t="shared" ref="C7:K7" si="0">SUM(C3:C6)</f>
        <v>44948</v>
      </c>
      <c r="D7" s="8">
        <f t="shared" si="0"/>
        <v>31927</v>
      </c>
      <c r="E7" s="8">
        <f t="shared" si="0"/>
        <v>13021</v>
      </c>
      <c r="F7" s="8">
        <f t="shared" si="0"/>
        <v>27230</v>
      </c>
      <c r="G7" s="8">
        <f t="shared" si="0"/>
        <v>25106</v>
      </c>
      <c r="H7" s="8">
        <f t="shared" si="0"/>
        <v>2124</v>
      </c>
      <c r="I7" s="8">
        <f t="shared" si="0"/>
        <v>23829</v>
      </c>
      <c r="J7" s="8">
        <f t="shared" si="0"/>
        <v>22188</v>
      </c>
      <c r="K7" s="8">
        <f t="shared" si="0"/>
        <v>1641</v>
      </c>
    </row>
    <row r="8" spans="1:11" x14ac:dyDescent="0.2">
      <c r="A8" s="9" t="s">
        <v>12</v>
      </c>
      <c r="B8" s="10" t="s">
        <v>13</v>
      </c>
      <c r="C8" s="11">
        <v>128.79083094555801</v>
      </c>
      <c r="D8" s="11">
        <v>91.481375358166105</v>
      </c>
      <c r="E8" s="11">
        <v>37.309455587392499</v>
      </c>
      <c r="F8" s="11">
        <v>78.229226361031493</v>
      </c>
      <c r="G8" s="11">
        <v>72.134670487106007</v>
      </c>
      <c r="H8" s="11">
        <v>6.0945558739254997</v>
      </c>
      <c r="I8" s="11">
        <v>68.461318051575901</v>
      </c>
      <c r="J8" s="11">
        <v>63.750716332378197</v>
      </c>
      <c r="K8" s="11">
        <v>4.7106017191977001</v>
      </c>
    </row>
    <row r="9" spans="1:11" x14ac:dyDescent="0.2">
      <c r="A9" s="9"/>
      <c r="B9" s="10" t="s">
        <v>14</v>
      </c>
      <c r="C9" s="12">
        <v>258</v>
      </c>
      <c r="D9" s="12">
        <v>164</v>
      </c>
      <c r="E9" s="12">
        <v>170</v>
      </c>
      <c r="F9" s="12">
        <v>133</v>
      </c>
      <c r="G9" s="12">
        <v>125</v>
      </c>
      <c r="H9" s="12">
        <v>17</v>
      </c>
      <c r="I9" s="12">
        <v>119</v>
      </c>
      <c r="J9" s="12">
        <v>114</v>
      </c>
      <c r="K9" s="12">
        <v>14</v>
      </c>
    </row>
    <row r="10" spans="1:11" x14ac:dyDescent="0.2">
      <c r="A10" s="13"/>
      <c r="B10" s="14" t="s">
        <v>15</v>
      </c>
      <c r="C10" s="15">
        <v>73</v>
      </c>
      <c r="D10" s="15">
        <v>45</v>
      </c>
      <c r="E10" s="15">
        <v>12</v>
      </c>
      <c r="F10" s="15">
        <v>36</v>
      </c>
      <c r="G10" s="15">
        <v>33</v>
      </c>
      <c r="H10" s="15">
        <v>0</v>
      </c>
      <c r="I10" s="15">
        <v>28</v>
      </c>
      <c r="J10" s="15">
        <v>27</v>
      </c>
      <c r="K10" s="15">
        <v>0</v>
      </c>
    </row>
    <row r="11" spans="1:11" x14ac:dyDescent="0.2">
      <c r="A11" s="3" t="s">
        <v>16</v>
      </c>
      <c r="B11" s="7" t="s">
        <v>4</v>
      </c>
      <c r="C11" s="8">
        <v>73193</v>
      </c>
      <c r="D11" s="8">
        <v>38672</v>
      </c>
      <c r="E11" s="8">
        <v>34521</v>
      </c>
      <c r="F11" s="8">
        <v>35530</v>
      </c>
      <c r="G11" s="8">
        <v>32619</v>
      </c>
      <c r="H11" s="8">
        <v>2911</v>
      </c>
      <c r="I11" s="8">
        <v>33902</v>
      </c>
      <c r="J11" s="8">
        <v>31302</v>
      </c>
      <c r="K11" s="8">
        <v>2600</v>
      </c>
    </row>
    <row r="12" spans="1:11" x14ac:dyDescent="0.2">
      <c r="A12" s="3" t="s">
        <v>17</v>
      </c>
      <c r="B12" s="7" t="s">
        <v>4</v>
      </c>
      <c r="C12" s="8">
        <v>79380</v>
      </c>
      <c r="D12" s="8">
        <v>54581</v>
      </c>
      <c r="E12" s="8">
        <v>24799</v>
      </c>
      <c r="F12" s="8">
        <v>42696</v>
      </c>
      <c r="G12" s="8">
        <v>39401</v>
      </c>
      <c r="H12" s="8">
        <v>3295</v>
      </c>
      <c r="I12" s="8">
        <v>36011</v>
      </c>
      <c r="J12" s="8">
        <v>33627</v>
      </c>
      <c r="K12" s="8">
        <v>2384</v>
      </c>
    </row>
    <row r="13" spans="1:11" x14ac:dyDescent="0.2">
      <c r="A13" s="3" t="s">
        <v>18</v>
      </c>
      <c r="B13" s="7" t="s">
        <v>4</v>
      </c>
      <c r="C13" s="8">
        <v>122764</v>
      </c>
      <c r="D13" s="8">
        <v>96906</v>
      </c>
      <c r="E13" s="8">
        <v>25858</v>
      </c>
      <c r="F13" s="8">
        <v>86617</v>
      </c>
      <c r="G13" s="8">
        <v>81418</v>
      </c>
      <c r="H13" s="8">
        <v>5199</v>
      </c>
      <c r="I13" s="8">
        <v>84027</v>
      </c>
      <c r="J13" s="8">
        <v>79176</v>
      </c>
      <c r="K13" s="8">
        <v>4851</v>
      </c>
    </row>
  </sheetData>
  <mergeCells count="5">
    <mergeCell ref="C1:E1"/>
    <mergeCell ref="F1:H1"/>
    <mergeCell ref="I1:K1"/>
    <mergeCell ref="A3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9EE6-9A76-E14C-840E-0BF772239646}">
  <dimension ref="A1:E19"/>
  <sheetViews>
    <sheetView workbookViewId="0">
      <selection activeCell="C29" sqref="C29"/>
    </sheetView>
  </sheetViews>
  <sheetFormatPr baseColWidth="10" defaultRowHeight="16" x14ac:dyDescent="0.2"/>
  <sheetData>
    <row r="1" spans="1:5" x14ac:dyDescent="0.2">
      <c r="A1" s="3" t="s">
        <v>42</v>
      </c>
    </row>
    <row r="2" spans="1:5" x14ac:dyDescent="0.2">
      <c r="A2" t="s">
        <v>29</v>
      </c>
      <c r="B2" t="s">
        <v>37</v>
      </c>
      <c r="C2" t="s">
        <v>38</v>
      </c>
    </row>
    <row r="3" spans="1:5" x14ac:dyDescent="0.2">
      <c r="A3" t="s">
        <v>30</v>
      </c>
      <c r="B3">
        <v>502</v>
      </c>
      <c r="C3">
        <v>21</v>
      </c>
    </row>
    <row r="4" spans="1:5" x14ac:dyDescent="0.2">
      <c r="A4" t="s">
        <v>31</v>
      </c>
      <c r="B4">
        <v>3</v>
      </c>
      <c r="C4">
        <v>462</v>
      </c>
    </row>
    <row r="5" spans="1:5" x14ac:dyDescent="0.2">
      <c r="A5" t="s">
        <v>4</v>
      </c>
      <c r="B5">
        <v>505</v>
      </c>
      <c r="C5">
        <v>483</v>
      </c>
    </row>
    <row r="6" spans="1:5" x14ac:dyDescent="0.2">
      <c r="A6" t="s">
        <v>44</v>
      </c>
      <c r="B6" s="18">
        <f>27230/44948</f>
        <v>0.60581115956216069</v>
      </c>
      <c r="C6" s="18">
        <f>1-B6</f>
        <v>0.39418884043783931</v>
      </c>
    </row>
    <row r="8" spans="1:5" x14ac:dyDescent="0.2">
      <c r="A8" s="3" t="s">
        <v>32</v>
      </c>
    </row>
    <row r="9" spans="1:5" x14ac:dyDescent="0.2">
      <c r="A9" t="s">
        <v>29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 t="s">
        <v>30</v>
      </c>
      <c r="B10">
        <v>1</v>
      </c>
      <c r="C10">
        <v>10</v>
      </c>
      <c r="D10">
        <v>6</v>
      </c>
      <c r="E10">
        <v>3</v>
      </c>
    </row>
    <row r="11" spans="1:5" x14ac:dyDescent="0.2">
      <c r="A11" t="s">
        <v>31</v>
      </c>
      <c r="B11">
        <v>96</v>
      </c>
      <c r="C11">
        <v>11</v>
      </c>
      <c r="D11">
        <v>10</v>
      </c>
      <c r="E11">
        <v>13</v>
      </c>
    </row>
    <row r="12" spans="1:5" x14ac:dyDescent="0.2">
      <c r="A12" t="s">
        <v>4</v>
      </c>
      <c r="B12">
        <v>97</v>
      </c>
      <c r="C12">
        <v>21</v>
      </c>
      <c r="D12">
        <v>16</v>
      </c>
      <c r="E12">
        <v>16</v>
      </c>
    </row>
    <row r="14" spans="1:5" x14ac:dyDescent="0.2">
      <c r="A14" s="3" t="s">
        <v>41</v>
      </c>
    </row>
    <row r="15" spans="1:5" x14ac:dyDescent="0.2">
      <c r="A15" t="s">
        <v>29</v>
      </c>
      <c r="B15" t="s">
        <v>39</v>
      </c>
      <c r="C15" t="s">
        <v>40</v>
      </c>
    </row>
    <row r="16" spans="1:5" x14ac:dyDescent="0.2">
      <c r="A16" t="s">
        <v>30</v>
      </c>
      <c r="B16">
        <v>264</v>
      </c>
      <c r="C16">
        <v>112</v>
      </c>
    </row>
    <row r="17" spans="1:3" x14ac:dyDescent="0.2">
      <c r="A17" t="s">
        <v>31</v>
      </c>
      <c r="B17">
        <v>28</v>
      </c>
      <c r="C17">
        <v>176</v>
      </c>
    </row>
    <row r="18" spans="1:3" x14ac:dyDescent="0.2">
      <c r="A18" t="s">
        <v>4</v>
      </c>
      <c r="B18">
        <v>292</v>
      </c>
      <c r="C18">
        <v>288</v>
      </c>
    </row>
    <row r="19" spans="1:3" x14ac:dyDescent="0.2">
      <c r="A19" t="s">
        <v>43</v>
      </c>
      <c r="B19" s="18">
        <f>33902/35530</f>
        <v>0.95417956656346747</v>
      </c>
      <c r="C19" s="18">
        <f>1-B19</f>
        <v>4.5820433436532526E-2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DEB9-4DA1-A440-9324-ADC32B648B87}">
  <dimension ref="A1:E12"/>
  <sheetViews>
    <sheetView workbookViewId="0">
      <selection activeCell="B15" sqref="B15"/>
    </sheetView>
  </sheetViews>
  <sheetFormatPr baseColWidth="10" defaultRowHeight="16" x14ac:dyDescent="0.2"/>
  <cols>
    <col min="2" max="2" width="23.5" customWidth="1"/>
  </cols>
  <sheetData>
    <row r="1" spans="1:5" x14ac:dyDescent="0.2">
      <c r="C1" s="5" t="s">
        <v>4</v>
      </c>
      <c r="D1" s="5" t="s">
        <v>5</v>
      </c>
      <c r="E1" s="5" t="s">
        <v>6</v>
      </c>
    </row>
    <row r="2" spans="1:5" x14ac:dyDescent="0.2">
      <c r="A2" t="s">
        <v>19</v>
      </c>
      <c r="B2" t="s">
        <v>20</v>
      </c>
      <c r="C2" s="1">
        <v>399</v>
      </c>
      <c r="D2" s="1">
        <v>289</v>
      </c>
      <c r="E2" s="1">
        <v>110</v>
      </c>
    </row>
    <row r="3" spans="1:5" x14ac:dyDescent="0.2">
      <c r="B3" t="s">
        <v>21</v>
      </c>
      <c r="C3" s="1">
        <v>9</v>
      </c>
      <c r="D3" s="1">
        <v>3</v>
      </c>
      <c r="E3" s="1">
        <v>6</v>
      </c>
    </row>
    <row r="4" spans="1:5" x14ac:dyDescent="0.2">
      <c r="A4" t="s">
        <v>22</v>
      </c>
      <c r="B4" t="s">
        <v>23</v>
      </c>
      <c r="C4" s="1">
        <v>390</v>
      </c>
      <c r="D4" s="1">
        <v>286</v>
      </c>
      <c r="E4" s="1">
        <v>104</v>
      </c>
    </row>
    <row r="5" spans="1:5" x14ac:dyDescent="0.2">
      <c r="B5" t="s">
        <v>24</v>
      </c>
      <c r="C5" s="1">
        <v>372</v>
      </c>
      <c r="D5" s="1">
        <v>281</v>
      </c>
      <c r="E5" s="1">
        <v>91</v>
      </c>
    </row>
    <row r="6" spans="1:5" x14ac:dyDescent="0.2">
      <c r="B6" s="3" t="s">
        <v>25</v>
      </c>
      <c r="C6" s="16">
        <v>95.384615384615387</v>
      </c>
      <c r="D6" s="16">
        <v>98.251748251748253</v>
      </c>
      <c r="E6" s="16">
        <v>87.5</v>
      </c>
    </row>
    <row r="7" spans="1:5" x14ac:dyDescent="0.2">
      <c r="A7" t="s">
        <v>26</v>
      </c>
      <c r="B7" t="s">
        <v>27</v>
      </c>
      <c r="C7" s="1">
        <v>354</v>
      </c>
      <c r="D7" s="1">
        <v>265</v>
      </c>
      <c r="E7" s="1">
        <v>89</v>
      </c>
    </row>
    <row r="8" spans="1:5" x14ac:dyDescent="0.2">
      <c r="B8" t="s">
        <v>24</v>
      </c>
      <c r="C8" s="1">
        <v>343</v>
      </c>
      <c r="D8" s="1">
        <v>261</v>
      </c>
      <c r="E8" s="1">
        <v>82</v>
      </c>
    </row>
    <row r="9" spans="1:5" x14ac:dyDescent="0.2">
      <c r="B9" s="3" t="s">
        <v>25</v>
      </c>
      <c r="C9" s="16">
        <v>96.89265536723164</v>
      </c>
      <c r="D9" s="16">
        <v>98.490566037735846</v>
      </c>
      <c r="E9" s="16">
        <v>92.134831460674164</v>
      </c>
    </row>
    <row r="10" spans="1:5" x14ac:dyDescent="0.2">
      <c r="A10" t="s">
        <v>2</v>
      </c>
      <c r="B10" t="s">
        <v>28</v>
      </c>
      <c r="C10" s="17">
        <v>318</v>
      </c>
      <c r="D10" s="17">
        <v>244</v>
      </c>
      <c r="E10" s="17">
        <v>74</v>
      </c>
    </row>
    <row r="11" spans="1:5" x14ac:dyDescent="0.2">
      <c r="B11" t="s">
        <v>24</v>
      </c>
      <c r="C11" s="17">
        <v>312</v>
      </c>
      <c r="D11" s="1">
        <v>240</v>
      </c>
      <c r="E11" s="1">
        <v>72</v>
      </c>
    </row>
    <row r="12" spans="1:5" x14ac:dyDescent="0.2">
      <c r="B12" s="3" t="s">
        <v>25</v>
      </c>
      <c r="C12" s="16">
        <v>98.113207547169807</v>
      </c>
      <c r="D12" s="16">
        <v>98.360655737704917</v>
      </c>
      <c r="E12" s="16">
        <v>97.297297297297305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DNV totals</vt:lpstr>
      <vt:lpstr>Table 2 in silico</vt:lpstr>
      <vt:lpstr>Table 3 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Richter</dc:creator>
  <cp:lastModifiedBy>Felix Richter</cp:lastModifiedBy>
  <dcterms:created xsi:type="dcterms:W3CDTF">2019-03-13T20:20:54Z</dcterms:created>
  <dcterms:modified xsi:type="dcterms:W3CDTF">2019-03-13T21:35:12Z</dcterms:modified>
</cp:coreProperties>
</file>