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jam\Desktop\"/>
    </mc:Choice>
  </mc:AlternateContent>
  <bookViews>
    <workbookView xWindow="0" yWindow="0" windowWidth="19200" windowHeight="6588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6"/>
  <fileRecoveryPr autoRecover="0"/>
</workbook>
</file>

<file path=xl/calcChain.xml><?xml version="1.0" encoding="utf-8"?>
<calcChain xmlns="http://schemas.openxmlformats.org/spreadsheetml/2006/main">
  <c r="I34" i="2" l="1"/>
  <c r="K20" i="2" l="1"/>
  <c r="I20" i="2"/>
  <c r="E29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H3" i="4"/>
  <c r="H2" i="4"/>
  <c r="K3" i="4"/>
  <c r="L3" i="4"/>
  <c r="M3" i="4"/>
  <c r="N3" i="4"/>
  <c r="O3" i="4"/>
  <c r="P3" i="4"/>
  <c r="Q3" i="4"/>
  <c r="G6" i="4"/>
  <c r="G7" i="4"/>
  <c r="G8" i="4"/>
  <c r="G9" i="4"/>
  <c r="G10" i="4"/>
  <c r="G11" i="4"/>
  <c r="G12" i="4"/>
  <c r="G13" i="4"/>
  <c r="G14" i="4"/>
  <c r="G15" i="4"/>
  <c r="G16" i="4"/>
  <c r="G5" i="4"/>
  <c r="G4" i="4"/>
  <c r="G3" i="4"/>
</calcChain>
</file>

<file path=xl/sharedStrings.xml><?xml version="1.0" encoding="utf-8"?>
<sst xmlns="http://schemas.openxmlformats.org/spreadsheetml/2006/main" count="424" uniqueCount="199">
  <si>
    <t>Name</t>
  </si>
  <si>
    <t>GitHub Alias</t>
  </si>
  <si>
    <t>Omar Besic</t>
  </si>
  <si>
    <t>besio1</t>
  </si>
  <si>
    <t>Scrum-Master</t>
  </si>
  <si>
    <t>Im Sprint 1</t>
  </si>
  <si>
    <t>Musab Elkour</t>
  </si>
  <si>
    <t>elkom1</t>
  </si>
  <si>
    <t>developer</t>
  </si>
  <si>
    <t>Guillaume Fricker</t>
  </si>
  <si>
    <t>fricg2</t>
  </si>
  <si>
    <t>Mirjam Kaufmann</t>
  </si>
  <si>
    <t>kaufm5</t>
  </si>
  <si>
    <t>Thierry Schmidt</t>
  </si>
  <si>
    <t>schmt5</t>
  </si>
  <si>
    <t>Im Sprint 2</t>
  </si>
  <si>
    <t>Michelle Stähli</t>
  </si>
  <si>
    <t>stahm2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</si>
  <si>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</si>
  <si>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</si>
  <si>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</si>
  <si>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</si>
  <si>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</si>
  <si>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</si>
  <si>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</si>
  <si>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</si>
  <si>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Aufsetzen</t>
  </si>
  <si>
    <t>Grundgerüst der Klassen erstellen</t>
  </si>
  <si>
    <t>high</t>
  </si>
  <si>
    <t>no update needed</t>
  </si>
  <si>
    <t>completed</t>
  </si>
  <si>
    <t>App öffnen</t>
  </si>
  <si>
    <t>Wenn ich die App öffne, erscheinen vier leere PIN-Felder</t>
  </si>
  <si>
    <t>waiting</t>
  </si>
  <si>
    <t>PIN korrekt eingegeben</t>
  </si>
  <si>
    <t>Wenn ich die korrekte PIN eingebe, gelange ich auf die Main-View.</t>
  </si>
  <si>
    <t>middle</t>
  </si>
  <si>
    <t>PIN inkorrekt eingegeben</t>
  </si>
  <si>
    <t>Wenn ich die falsche PIN eingebe, erscheint eine "falsche PIN" Benachrichtigung</t>
  </si>
  <si>
    <t>Main-View: 
aktuelle Gefühlslage angeben</t>
  </si>
  <si>
    <t>In der Main-View kann ich meine aktuelle Gefühlslage angeben</t>
  </si>
  <si>
    <t>in progress</t>
  </si>
  <si>
    <t>Main-View: 
Diary ausfüllen</t>
  </si>
  <si>
    <t>In der Main-View kann ich das Diary ausfüllen</t>
  </si>
  <si>
    <t>Main-View: 
Chat starten</t>
  </si>
  <si>
    <t>In der Main-View kann ich den Chat starten</t>
  </si>
  <si>
    <t>Main-View: 
Notrufummer der dargebotenen Hand anrufen</t>
  </si>
  <si>
    <t>In der Main-View kann ich direkt mit der dargebotenen Hand verbunden werden</t>
  </si>
  <si>
    <t>low</t>
  </si>
  <si>
    <t>Main View: Menü wählen</t>
  </si>
  <si>
    <t>In der Main-View kann ich das Menüfeld anwählen und habe vier Optionen: Main-View Statistik, Tagebuch, Reminder, Med. Info, Depression - Wiki</t>
  </si>
  <si>
    <t>in processing</t>
  </si>
  <si>
    <t>Statistik-View: 
First look</t>
  </si>
  <si>
    <t>Ich sehe hier die Statistik meiner täglichen Gefühlslagen anhand der eingegeben Smile's in der Main-View, ohne dass ich zusätzlich etwas machen muss. Wie in der Main-View, kann ich die Notfallnummer oder den Chat wählen</t>
  </si>
  <si>
    <t>Statistik-View: 
Wechsel zwischen Monats- und Wochenstatistik</t>
  </si>
  <si>
    <t xml:space="preserve">Ich kann wechseln zwischen Monatsstatistik und Wochenstatistik. </t>
  </si>
  <si>
    <t>Statistik-View: Notfallnummer oder Chat auswählen</t>
  </si>
  <si>
    <t>Aus der Statistik-View heraus, kann ich die Notfallnummer der dargebotenen Hand oder den Chat öffnen</t>
  </si>
  <si>
    <t>Statistik-View:
Menü wählen</t>
  </si>
  <si>
    <t xml:space="preserve">Aus der Statistik-View heraus, kann ich die Menüliste anwählen und in ein anderes Menü navigieren. </t>
  </si>
  <si>
    <t>Tagebuch-View: 
Tagebucheintrag erfassen und speichern</t>
  </si>
  <si>
    <t>Ich kann einen Tagebucheintrag verfassen und diesen abspeichern.</t>
  </si>
  <si>
    <t>Tagebuch-View: Notfallnummer oder Chat auswählen</t>
  </si>
  <si>
    <t>Aus der Tagebuch-View heraus, kann ich die Notfallnummer der dargebotenen Hand oder den Chat öffnen</t>
  </si>
  <si>
    <t>Tagebuch-View:
Menü wählen</t>
  </si>
  <si>
    <t xml:space="preserve">Aus der Tagebuch-View heraus, kann ich die Menüliste anwählen und in ein anderes Menü navigieren. </t>
  </si>
  <si>
    <t xml:space="preserve">Reminder-View:
Alarm für Medikamente
</t>
  </si>
  <si>
    <t>Ich kann einen Larm für Medikamente setzen. Ich kann definieren welches Medikament ich nehmen muss und zu welcher Zeit der Alarm ausgelöst werden soll. Den erfassten Alarm kann ich abspeichern.</t>
  </si>
  <si>
    <t>Reminder-View: Notfallnummer oder Chat auswählen</t>
  </si>
  <si>
    <t>Aus der Reminder-View heraus, kann ich die Notfallnummer der dargebotenen Hand oder den Chat öffnen</t>
  </si>
  <si>
    <t>Reminder-View:
Menü wählen</t>
  </si>
  <si>
    <t>Aus der Reminder-View heraus, kann ich die Menüliste anwählen und in ein anderes Menü navigieren</t>
  </si>
  <si>
    <t>Depression-Wiki-View:
Namensuche</t>
  </si>
  <si>
    <t>Wenn ich meinen Medikamentennamen in die Suchleiste eintippe, erhalte ich informationen über mein Medikament.</t>
  </si>
  <si>
    <t>Depression-Wiki-View: Notfallnummer oder Chat auswählen</t>
  </si>
  <si>
    <t>Aus der Depression-Wiki-View heraus, kann ich die Notfallnummer der dargebotenen Hand oder den Chat öffnen</t>
  </si>
  <si>
    <t>Depression-Wiki-View:
Menü anwählen</t>
  </si>
  <si>
    <t>Aus der Depression-Wiki-View heraus, kann ich die Menüliste anwählen und in ein anderes Menü navigieren</t>
  </si>
  <si>
    <t>Einstellungen-View:
User-Name angeben</t>
  </si>
  <si>
    <t>Ich kann meinen Usernamen für die App eingeben</t>
  </si>
  <si>
    <t>Einstellungen-View:
Geburtsdatum angeben</t>
  </si>
  <si>
    <t>Ich kann mein Geburtsdatum angeben</t>
  </si>
  <si>
    <t>Einstellungen-View:
PIN ändern</t>
  </si>
  <si>
    <t>Ich kann meine PIN ändern</t>
  </si>
  <si>
    <t>Einstellungen-View:
Sprache wählen</t>
  </si>
  <si>
    <t>Ich kann die Sprache der App zwischen Englisch, Französisch, Italienisch und Deutsch ändern</t>
  </si>
  <si>
    <t>Chat-View:
View vorhanden</t>
  </si>
  <si>
    <t>Die View für den Chat ist vorhanden, aber ohne Funktionen</t>
  </si>
  <si>
    <t xml:space="preserve">TOTAL h EFFECTIVE </t>
  </si>
  <si>
    <t>(180 -(9h + 12h)) (da fricg2 während 2 Sprints abwesend)</t>
  </si>
  <si>
    <t>TOTAL h REQUIRED</t>
  </si>
  <si>
    <t>Sprint</t>
  </si>
  <si>
    <t>Components</t>
  </si>
  <si>
    <t>Owner</t>
  </si>
  <si>
    <t>Reviewer</t>
  </si>
  <si>
    <t>0</t>
  </si>
  <si>
    <t>Aufsetzen des Grundgerüstes</t>
  </si>
  <si>
    <t>Eclipse</t>
  </si>
  <si>
    <t>alle</t>
  </si>
  <si>
    <t>1</t>
  </si>
  <si>
    <t>First Step</t>
  </si>
  <si>
    <t>Webapplikaton soll auf dem Localhost gestartet werden können.</t>
  </si>
  <si>
    <t>Server, subsystem: App</t>
  </si>
  <si>
    <t>2</t>
  </si>
  <si>
    <t>View: MainView Diary Entry</t>
  </si>
  <si>
    <t>Main View soll aufgebaut werden mit: Feelingparameter, Titel, Textboxt, Menu, Bestätigungsbutton, SOS-Button, Chat-Button. Rudimentäre Anzeige auf Localhost. Ohne Funktionen und teilweise responsive</t>
  </si>
  <si>
    <t>UI Framework Vaadin</t>
  </si>
  <si>
    <t xml:space="preserve">besio1
</t>
  </si>
  <si>
    <t>3</t>
  </si>
  <si>
    <t>View: Chat</t>
  </si>
  <si>
    <t>grober aufbau mit Eingabetextfeld, SendButton, AttachmentButton, SOSButton und MenuButton</t>
  </si>
  <si>
    <t>4</t>
  </si>
  <si>
    <t>View: Diary</t>
  </si>
  <si>
    <t>RefreshButton, newEntryButton, ChatButton, SOSButton, MenuButton</t>
  </si>
  <si>
    <t>5</t>
  </si>
  <si>
    <t>View: Menu</t>
  </si>
  <si>
    <t>Menu mit den auswählbaren Views Gefühlsagen, Tagebuch, Statistik, Reminder, MedInf, DefinitionDepression, Einstellungen + SOSButton und ChatButton. Zusätzlich Möglichkeit dass man auf die Views Gefühlslage, Tagebuch, Statistik, SOS, Chat</t>
  </si>
  <si>
    <t>6</t>
  </si>
  <si>
    <t>View: Report</t>
  </si>
  <si>
    <t>Vom Menu aus gelangt man in die Statistik View durch Navigator Verbindung. Die Statistik View ist nur auf Design begrenzt, v.g Prototype 9.1. Anzeige der Feeling Parameter noch nicht enthalten</t>
  </si>
  <si>
    <t>7</t>
  </si>
  <si>
    <t>View: SOS</t>
  </si>
  <si>
    <t>Anzeigen einer rudimentären View mit MenuButton und ChatButton</t>
  </si>
  <si>
    <t>Views</t>
  </si>
  <si>
    <t>Erstellen der URL für die einzelnen Views</t>
  </si>
  <si>
    <t>8</t>
  </si>
  <si>
    <t>Interface: Mood, SperoView, SperoViewListener</t>
  </si>
  <si>
    <t>Definieren und mit den View-Klassen verbinden</t>
  </si>
  <si>
    <t>-</t>
  </si>
  <si>
    <t>9</t>
  </si>
  <si>
    <t>Model: Diary</t>
  </si>
  <si>
    <t>searchMethode createMethode deleteMethode</t>
  </si>
  <si>
    <t>10</t>
  </si>
  <si>
    <t>Model: DiaryEntry</t>
  </si>
  <si>
    <t>getter und setter für alle Attribute: Tags, Attachments, Titel, Text</t>
  </si>
  <si>
    <t>MainPresenter</t>
  </si>
  <si>
    <t>Erstellen des MainPresenters mit den Buttons</t>
  </si>
  <si>
    <t>12</t>
  </si>
  <si>
    <t>MainPresenter  und DiaryPresenter mit Model verlinken</t>
  </si>
  <si>
    <t xml:space="preserve">elkom1 </t>
  </si>
  <si>
    <t>13</t>
  </si>
  <si>
    <t>DiaryPresenter</t>
  </si>
  <si>
    <t>Erstellen des Diarypresenters mit den Button verknüpfungen. Anzeige des vom Anwender kreierten DiaryEntry</t>
  </si>
  <si>
    <t>14</t>
  </si>
  <si>
    <t>DiaryPresenter und ChatPresenter und SOSPresenter</t>
  </si>
  <si>
    <t>Erstellen und Verknüpfungen der Buttons in den Views</t>
  </si>
  <si>
    <t>15</t>
  </si>
  <si>
    <t>MenuPresenter</t>
  </si>
  <si>
    <t>Erstellen und Veknüpfungen der Buttons in den Views</t>
  </si>
  <si>
    <t>Wir rechnen mit 9 Stunden à 5 Personen, da fricg2 im Militär. Je nach Möglichkeit werden wir ihm einzelne Aufgaben zuteilen. Doch im allgemeinen ist er in der Zeitplanung nicht einbezogen, da Scrum nicht dafür ausgelegt ist. Scrum-Master im 1. Sprint ist besio1</t>
  </si>
  <si>
    <t>Summe:</t>
  </si>
  <si>
    <t xml:space="preserve">Sprint </t>
  </si>
  <si>
    <t>Time of Record</t>
  </si>
  <si>
    <t>Remaining Effort</t>
  </si>
  <si>
    <t>Remaining Ressources</t>
  </si>
  <si>
    <t>Tage</t>
  </si>
  <si>
    <t>Ideal Burndown</t>
  </si>
  <si>
    <t>Remaining effort</t>
  </si>
  <si>
    <t>Datenbank</t>
  </si>
  <si>
    <t>DiaryEntry in die Datenbank speichern</t>
  </si>
  <si>
    <t>Die Datenbank auslesen (damit es in der Diary View angezeigt wird)</t>
  </si>
  <si>
    <t>Buttons Chat, Menu, Sos in Superklasse tun, und die Vererbung an alle Klassen machen</t>
  </si>
  <si>
    <t>Einstellungen erstellen: Pin, Farbe, Chat (hiding); View, Presenter, Model</t>
  </si>
  <si>
    <t>Startseite PIN erstellen (gesperrte Seite); View, Presenter, Model</t>
  </si>
  <si>
    <t>Definition Depression; Model, View, Presenter</t>
  </si>
  <si>
    <t>CSS erstellen</t>
  </si>
  <si>
    <t>Code Sortieren</t>
  </si>
  <si>
    <t>Reminder; Model, View, Presenter</t>
  </si>
  <si>
    <t>Chat; Model, View, Presenter</t>
  </si>
  <si>
    <t>Sos Model ?</t>
  </si>
  <si>
    <t>Statistik Chart; Report Presenter, Model</t>
  </si>
  <si>
    <t>fricg1</t>
  </si>
  <si>
    <t>Menu</t>
  </si>
  <si>
    <t>Menu als Dropdown erstellen</t>
  </si>
  <si>
    <t>Arzneimittelkompendium Verknüpfung erstellen</t>
  </si>
  <si>
    <t>Informationen zur Medikation mit Verknüpfung: Model, View, Presenter</t>
  </si>
  <si>
    <t>Einstellungen</t>
  </si>
  <si>
    <t>PIN</t>
  </si>
  <si>
    <t>MedInfo</t>
  </si>
  <si>
    <t>Definition Depression</t>
  </si>
  <si>
    <t>Reminder</t>
  </si>
  <si>
    <t>Chat</t>
  </si>
  <si>
    <t>Datenbank auf Server erstellen und Connection mit JDBC herstellen</t>
  </si>
  <si>
    <t>in Bearbeitung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</si>
  <si>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</si>
  <si>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</si>
  <si>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</si>
  <si>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</si>
  <si>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</si>
  <si>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</si>
  <si>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</si>
  <si>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</si>
  <si>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</si>
  <si>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</si>
  <si>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Server</t>
  </si>
  <si>
    <t>Kompendium API</t>
  </si>
  <si>
    <t>Sockets</t>
  </si>
  <si>
    <t>Wir rechnen mit 9 Stunden à 6 Personen. Scrum-Master im 2. Sprint ist kaufm5.</t>
  </si>
  <si>
    <t>Im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</si>
</sst>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49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49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top" wrapText="1"/>
    </xf>
    <xf numFmtId="1" fontId="3" fillId="0" borderId="0" xfId="0" applyNumberFormat="1" applyFont="1" applyFill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2" fillId="7" borderId="2" xfId="0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BurndownChart!$G$1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BurndownChart!$G$2:$G$16</c:f>
              <c:numCache>
                <c:formatCode>0</c:formatCode>
                <c:ptCount val="15"/>
                <c:pt idx="0" formatCode="General">
                  <c:v>46</c:v>
                </c:pt>
                <c:pt idx="1">
                  <c:v>42.714285714285715</c:v>
                </c:pt>
                <c:pt idx="2">
                  <c:v>39.428571428571431</c:v>
                </c:pt>
                <c:pt idx="3">
                  <c:v>36.142857142857139</c:v>
                </c:pt>
                <c:pt idx="4">
                  <c:v>32.857142857142861</c:v>
                </c:pt>
                <c:pt idx="5">
                  <c:v>29.571428571428573</c:v>
                </c:pt>
                <c:pt idx="6">
                  <c:v>26.285714285714285</c:v>
                </c:pt>
                <c:pt idx="7">
                  <c:v>23</c:v>
                </c:pt>
                <c:pt idx="8">
                  <c:v>19.714285714285715</c:v>
                </c:pt>
                <c:pt idx="9">
                  <c:v>16.428571428571431</c:v>
                </c:pt>
                <c:pt idx="10">
                  <c:v>13.142857142857146</c:v>
                </c:pt>
                <c:pt idx="11">
                  <c:v>9.8571428571428612</c:v>
                </c:pt>
                <c:pt idx="12">
                  <c:v>6.5714285714285694</c:v>
                </c:pt>
                <c:pt idx="13">
                  <c:v>3.2857142857142847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9-493A-A9FE-95AE238863EA}"/>
            </c:ext>
          </c:extLst>
        </c:ser>
        <c:ser>
          <c:idx val="1"/>
          <c:order val="1"/>
          <c:tx>
            <c:strRef>
              <c:f>BurndownChart!$H$1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BurndownChart!$H$2:$H$16</c:f>
              <c:numCache>
                <c:formatCode>General</c:formatCode>
                <c:ptCount val="1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9-493A-A9FE-95AE2388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70736"/>
        <c:axId val="377773032"/>
      </c:lineChart>
      <c:catAx>
        <c:axId val="3777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3032"/>
        <c:crosses val="autoZero"/>
        <c:auto val="1"/>
        <c:lblAlgn val="ctr"/>
        <c:lblOffset val="100"/>
        <c:noMultiLvlLbl val="0"/>
      </c:catAx>
      <c:valAx>
        <c:axId val="3777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638593</xdr:colOff>
      <xdr:row>3</xdr:row>
      <xdr:rowOff>17508</xdr:rowOff>
    </xdr:from>
    <xdr:to>
      <xdr:col>17</xdr:col>
      <xdr:colOff>56028</xdr:colOff>
      <xdr:row>20</xdr:row>
      <xdr:rowOff>145675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C2C876-F5D1-4F9E-B3E8-4C6A88FD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8" sqref="D8"/>
    </sheetView>
  </sheetViews>
  <sheetFormatPr baseColWidth="10" defaultColWidth="9" defaultRowHeight="14.4" x14ac:dyDescent="0.3"/>
  <cols>
    <col min="1" max="1" width="15.21875" customWidth="1"/>
    <col min="2" max="2" width="18.5546875" customWidth="1"/>
    <col min="3" max="3" width="22" customWidth="1"/>
    <col min="4" max="4" width="10.109375" customWidth="1"/>
  </cols>
  <sheetData>
    <row r="1" spans="1:4" s="1" customFormat="1" ht="19.350000000000001" customHeight="1" x14ac:dyDescent="0.3">
      <c r="A1" s="1" t="s">
        <v>0</v>
      </c>
      <c r="B1" s="1" t="s">
        <v>1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 t="s">
        <v>7</v>
      </c>
      <c r="C3" t="s">
        <v>8</v>
      </c>
    </row>
    <row r="4" spans="1:4" x14ac:dyDescent="0.3">
      <c r="A4" t="s">
        <v>9</v>
      </c>
      <c r="B4" t="s">
        <v>10</v>
      </c>
      <c r="C4" t="s">
        <v>8</v>
      </c>
    </row>
    <row r="5" spans="1:4" x14ac:dyDescent="0.3">
      <c r="A5" t="s">
        <v>11</v>
      </c>
      <c r="B5" t="s">
        <v>12</v>
      </c>
      <c r="C5" t="s">
        <v>8</v>
      </c>
      <c r="D5" t="s">
        <v>15</v>
      </c>
    </row>
    <row r="6" spans="1:4" x14ac:dyDescent="0.3">
      <c r="A6" t="s">
        <v>13</v>
      </c>
      <c r="B6" t="s">
        <v>14</v>
      </c>
      <c r="C6" t="s">
        <v>8</v>
      </c>
    </row>
    <row r="7" spans="1:4" x14ac:dyDescent="0.3">
      <c r="A7" t="s">
        <v>16</v>
      </c>
      <c r="B7" t="s">
        <v>17</v>
      </c>
      <c r="C7" t="s">
        <v>8</v>
      </c>
      <c r="D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topLeftCell="A8" workbookViewId="0">
      <selection activeCell="C9" sqref="C9"/>
    </sheetView>
  </sheetViews>
  <sheetFormatPr baseColWidth="10" defaultColWidth="9" defaultRowHeight="14.4" x14ac:dyDescent="0.3"/>
  <cols>
    <col min="1" max="1" width="3.88671875" style="11" customWidth="1"/>
    <col min="2" max="2" width="22.21875" customWidth="1"/>
    <col min="3" max="3" width="37.109375" customWidth="1"/>
    <col min="4" max="4" width="7.21875" customWidth="1"/>
    <col min="5" max="5" width="25" customWidth="1"/>
    <col min="6" max="6" width="24.77734375" customWidth="1"/>
    <col min="7" max="7" width="10.109375" customWidth="1"/>
    <col min="8" max="8" width="14.44140625" customWidth="1"/>
  </cols>
  <sheetData>
    <row r="1" spans="1:8" s="1" customFormat="1" ht="28.8" x14ac:dyDescent="0.3">
      <c r="A1" s="12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s="29" customFormat="1" ht="23.25" customHeight="1" x14ac:dyDescent="0.3">
      <c r="A2" s="30">
        <v>0</v>
      </c>
      <c r="B2" s="31" t="s">
        <v>26</v>
      </c>
      <c r="C2" s="31" t="s">
        <v>27</v>
      </c>
      <c r="D2" s="31" t="s">
        <v>28</v>
      </c>
      <c r="E2" s="44">
        <v>1</v>
      </c>
      <c r="F2" s="31" t="s">
        <v>29</v>
      </c>
      <c r="G2" s="31">
        <v>1</v>
      </c>
      <c r="H2" s="31" t="s">
        <v>30</v>
      </c>
    </row>
    <row r="3" spans="1:8" ht="39.9" customHeight="1" x14ac:dyDescent="0.3">
      <c r="A3" s="16">
        <v>1</v>
      </c>
      <c r="B3" s="13" t="s">
        <v>31</v>
      </c>
      <c r="C3" s="14" t="s">
        <v>32</v>
      </c>
      <c r="D3" s="15" t="s">
        <v>28</v>
      </c>
      <c r="E3" s="45">
        <v>12</v>
      </c>
      <c r="F3" s="15"/>
      <c r="G3" s="15"/>
      <c r="H3" s="15" t="s">
        <v>33</v>
      </c>
    </row>
    <row r="4" spans="1:8" ht="39.9" customHeight="1" x14ac:dyDescent="0.3">
      <c r="A4" s="5">
        <v>2</v>
      </c>
      <c r="B4" s="13" t="s">
        <v>34</v>
      </c>
      <c r="C4" s="14" t="s">
        <v>35</v>
      </c>
      <c r="D4" s="15" t="s">
        <v>36</v>
      </c>
      <c r="E4" s="45">
        <v>6</v>
      </c>
      <c r="F4" s="15"/>
      <c r="G4" s="15"/>
      <c r="H4" s="15" t="s">
        <v>33</v>
      </c>
    </row>
    <row r="5" spans="1:8" ht="39.9" customHeight="1" x14ac:dyDescent="0.3">
      <c r="A5" s="5">
        <v>3</v>
      </c>
      <c r="B5" s="13" t="s">
        <v>37</v>
      </c>
      <c r="C5" s="14" t="s">
        <v>38</v>
      </c>
      <c r="D5" s="15" t="s">
        <v>36</v>
      </c>
      <c r="E5" s="45">
        <v>6</v>
      </c>
      <c r="F5" s="15"/>
      <c r="G5" s="15"/>
      <c r="H5" s="15" t="s">
        <v>33</v>
      </c>
    </row>
    <row r="6" spans="1:8" ht="39.9" customHeight="1" x14ac:dyDescent="0.3">
      <c r="A6" s="16">
        <v>4</v>
      </c>
      <c r="B6" s="13" t="s">
        <v>39</v>
      </c>
      <c r="C6" s="14" t="s">
        <v>40</v>
      </c>
      <c r="D6" s="15" t="s">
        <v>28</v>
      </c>
      <c r="E6" s="45">
        <v>16</v>
      </c>
      <c r="F6" s="15"/>
      <c r="G6" s="15"/>
      <c r="H6" s="15" t="s">
        <v>41</v>
      </c>
    </row>
    <row r="7" spans="1:8" ht="39.9" customHeight="1" x14ac:dyDescent="0.3">
      <c r="A7" s="16">
        <v>5</v>
      </c>
      <c r="B7" s="13" t="s">
        <v>42</v>
      </c>
      <c r="C7" s="14" t="s">
        <v>43</v>
      </c>
      <c r="D7" s="15" t="s">
        <v>28</v>
      </c>
      <c r="E7" s="45">
        <v>4</v>
      </c>
      <c r="F7" s="15"/>
      <c r="G7" s="15"/>
      <c r="H7" s="15" t="s">
        <v>30</v>
      </c>
    </row>
    <row r="8" spans="1:8" ht="39.9" customHeight="1" x14ac:dyDescent="0.3">
      <c r="A8" s="5">
        <v>6</v>
      </c>
      <c r="B8" s="13" t="s">
        <v>44</v>
      </c>
      <c r="C8" s="14" t="s">
        <v>45</v>
      </c>
      <c r="D8" s="15" t="s">
        <v>28</v>
      </c>
      <c r="E8" s="45">
        <v>8</v>
      </c>
      <c r="F8" s="15"/>
      <c r="G8" s="15"/>
      <c r="H8" s="15" t="s">
        <v>33</v>
      </c>
    </row>
    <row r="9" spans="1:8" ht="42.75" customHeight="1" x14ac:dyDescent="0.3">
      <c r="A9" s="5">
        <v>7</v>
      </c>
      <c r="B9" s="13" t="s">
        <v>46</v>
      </c>
      <c r="C9" s="14" t="s">
        <v>47</v>
      </c>
      <c r="D9" s="15" t="s">
        <v>48</v>
      </c>
      <c r="E9" s="45">
        <v>4</v>
      </c>
      <c r="F9" s="15"/>
      <c r="G9" s="15"/>
      <c r="H9" s="15" t="s">
        <v>33</v>
      </c>
    </row>
    <row r="10" spans="1:8" ht="72" customHeight="1" x14ac:dyDescent="0.3">
      <c r="A10" s="16">
        <v>8</v>
      </c>
      <c r="B10" s="13" t="s">
        <v>49</v>
      </c>
      <c r="C10" s="14" t="s">
        <v>50</v>
      </c>
      <c r="D10" s="15" t="s">
        <v>28</v>
      </c>
      <c r="E10" s="45">
        <v>6</v>
      </c>
      <c r="F10" s="15"/>
      <c r="G10" s="15"/>
      <c r="H10" s="15" t="s">
        <v>51</v>
      </c>
    </row>
    <row r="11" spans="1:8" ht="60.75" customHeight="1" x14ac:dyDescent="0.3">
      <c r="A11" s="16">
        <v>9</v>
      </c>
      <c r="B11" s="13" t="s">
        <v>52</v>
      </c>
      <c r="C11" s="14" t="s">
        <v>53</v>
      </c>
      <c r="D11" s="15" t="s">
        <v>28</v>
      </c>
      <c r="E11" s="45">
        <v>8</v>
      </c>
      <c r="F11" s="15"/>
      <c r="G11" s="15"/>
      <c r="H11" s="15" t="s">
        <v>51</v>
      </c>
    </row>
    <row r="12" spans="1:8" ht="39.9" customHeight="1" x14ac:dyDescent="0.3">
      <c r="A12" s="5">
        <v>10</v>
      </c>
      <c r="B12" s="13" t="s">
        <v>54</v>
      </c>
      <c r="C12" s="14" t="s">
        <v>55</v>
      </c>
      <c r="D12" s="15" t="s">
        <v>36</v>
      </c>
      <c r="E12" s="45">
        <v>6</v>
      </c>
      <c r="F12" s="15"/>
      <c r="G12" s="15"/>
      <c r="H12" s="15" t="s">
        <v>51</v>
      </c>
    </row>
    <row r="13" spans="1:8" ht="49.95" customHeight="1" x14ac:dyDescent="0.3">
      <c r="A13" s="5">
        <v>11</v>
      </c>
      <c r="B13" s="13" t="s">
        <v>56</v>
      </c>
      <c r="C13" s="14" t="s">
        <v>57</v>
      </c>
      <c r="D13" s="15" t="s">
        <v>36</v>
      </c>
      <c r="E13" s="45">
        <v>4</v>
      </c>
      <c r="F13" s="15"/>
      <c r="G13" s="15"/>
      <c r="H13" s="15" t="s">
        <v>51</v>
      </c>
    </row>
    <row r="14" spans="1:8" ht="43.2" customHeight="1" x14ac:dyDescent="0.3">
      <c r="A14" s="5">
        <v>12</v>
      </c>
      <c r="B14" s="13" t="s">
        <v>58</v>
      </c>
      <c r="C14" s="14" t="s">
        <v>59</v>
      </c>
      <c r="D14" s="15" t="s">
        <v>28</v>
      </c>
      <c r="E14" s="45">
        <v>4</v>
      </c>
      <c r="F14" s="15"/>
      <c r="G14" s="15"/>
      <c r="H14" s="15" t="s">
        <v>51</v>
      </c>
    </row>
    <row r="15" spans="1:8" ht="39.9" customHeight="1" x14ac:dyDescent="0.3">
      <c r="A15" s="16">
        <v>13</v>
      </c>
      <c r="B15" s="13" t="s">
        <v>60</v>
      </c>
      <c r="C15" s="14" t="s">
        <v>61</v>
      </c>
      <c r="D15" s="15" t="s">
        <v>28</v>
      </c>
      <c r="E15" s="45">
        <v>8</v>
      </c>
      <c r="F15" s="15"/>
      <c r="G15" s="15"/>
      <c r="H15" s="15" t="s">
        <v>51</v>
      </c>
    </row>
    <row r="16" spans="1:8" ht="39.9" customHeight="1" x14ac:dyDescent="0.3">
      <c r="A16" s="5">
        <v>14</v>
      </c>
      <c r="B16" s="13" t="s">
        <v>62</v>
      </c>
      <c r="C16" s="14" t="s">
        <v>63</v>
      </c>
      <c r="D16" s="15" t="s">
        <v>36</v>
      </c>
      <c r="E16" s="45">
        <v>4</v>
      </c>
      <c r="F16" s="15"/>
      <c r="G16" s="15"/>
      <c r="H16" s="15" t="s">
        <v>33</v>
      </c>
    </row>
    <row r="17" spans="1:8" ht="53.7" customHeight="1" x14ac:dyDescent="0.3">
      <c r="A17" s="5">
        <v>15</v>
      </c>
      <c r="B17" s="13" t="s">
        <v>64</v>
      </c>
      <c r="C17" s="14" t="s">
        <v>65</v>
      </c>
      <c r="D17" s="15" t="s">
        <v>28</v>
      </c>
      <c r="E17" s="45">
        <v>2</v>
      </c>
      <c r="F17" s="15"/>
      <c r="G17" s="15"/>
      <c r="H17" s="15" t="s">
        <v>33</v>
      </c>
    </row>
    <row r="18" spans="1:8" ht="42.75" customHeight="1" x14ac:dyDescent="0.3">
      <c r="A18" s="5">
        <v>16</v>
      </c>
      <c r="B18" s="13" t="s">
        <v>66</v>
      </c>
      <c r="C18" s="14" t="s">
        <v>67</v>
      </c>
      <c r="D18" s="15" t="s">
        <v>28</v>
      </c>
      <c r="E18" s="45">
        <v>8</v>
      </c>
      <c r="F18" s="15"/>
      <c r="G18" s="15"/>
      <c r="H18" s="15" t="s">
        <v>33</v>
      </c>
    </row>
    <row r="19" spans="1:8" ht="57" customHeight="1" x14ac:dyDescent="0.3">
      <c r="A19" s="5">
        <v>17</v>
      </c>
      <c r="B19" s="13" t="s">
        <v>68</v>
      </c>
      <c r="C19" s="14" t="s">
        <v>69</v>
      </c>
      <c r="D19" s="15" t="s">
        <v>36</v>
      </c>
      <c r="E19" s="45">
        <v>4</v>
      </c>
      <c r="F19" s="15"/>
      <c r="G19" s="15"/>
      <c r="H19" s="15" t="s">
        <v>33</v>
      </c>
    </row>
    <row r="20" spans="1:8" ht="39.9" customHeight="1" x14ac:dyDescent="0.3">
      <c r="A20" s="5">
        <v>18</v>
      </c>
      <c r="B20" s="13" t="s">
        <v>70</v>
      </c>
      <c r="C20" s="14" t="s">
        <v>71</v>
      </c>
      <c r="D20" s="15" t="s">
        <v>28</v>
      </c>
      <c r="E20" s="45">
        <v>4</v>
      </c>
      <c r="F20" s="15"/>
      <c r="G20" s="15"/>
      <c r="H20" s="15" t="s">
        <v>33</v>
      </c>
    </row>
    <row r="21" spans="1:8" ht="43.2" customHeight="1" x14ac:dyDescent="0.3">
      <c r="A21" s="5">
        <v>19</v>
      </c>
      <c r="B21" s="13" t="s">
        <v>72</v>
      </c>
      <c r="C21" s="14" t="s">
        <v>73</v>
      </c>
      <c r="D21" s="15" t="s">
        <v>36</v>
      </c>
      <c r="E21" s="45">
        <v>8</v>
      </c>
      <c r="F21" s="15"/>
      <c r="G21" s="15"/>
      <c r="H21" s="15" t="s">
        <v>33</v>
      </c>
    </row>
    <row r="22" spans="1:8" ht="46.5" customHeight="1" x14ac:dyDescent="0.3">
      <c r="A22" s="5">
        <v>20</v>
      </c>
      <c r="B22" s="13" t="s">
        <v>74</v>
      </c>
      <c r="C22" s="14" t="s">
        <v>75</v>
      </c>
      <c r="D22" s="15" t="s">
        <v>36</v>
      </c>
      <c r="E22" s="45">
        <v>4</v>
      </c>
      <c r="F22" s="15"/>
      <c r="G22" s="15"/>
      <c r="H22" s="15" t="s">
        <v>33</v>
      </c>
    </row>
    <row r="23" spans="1:8" ht="44.7" customHeight="1" x14ac:dyDescent="0.3">
      <c r="A23" s="5">
        <v>21</v>
      </c>
      <c r="B23" s="13" t="s">
        <v>76</v>
      </c>
      <c r="C23" s="14" t="s">
        <v>77</v>
      </c>
      <c r="D23" s="15" t="s">
        <v>28</v>
      </c>
      <c r="E23" s="45">
        <v>4</v>
      </c>
      <c r="F23" s="15"/>
      <c r="G23" s="15"/>
      <c r="H23" s="15" t="s">
        <v>33</v>
      </c>
    </row>
    <row r="24" spans="1:8" ht="39.9" customHeight="1" x14ac:dyDescent="0.3">
      <c r="A24" s="20">
        <v>22</v>
      </c>
      <c r="B24" s="13" t="s">
        <v>78</v>
      </c>
      <c r="C24" s="7" t="s">
        <v>79</v>
      </c>
      <c r="D24" s="8" t="s">
        <v>36</v>
      </c>
      <c r="E24" s="45">
        <v>6</v>
      </c>
      <c r="F24" s="8"/>
      <c r="G24" s="8"/>
      <c r="H24" s="15" t="s">
        <v>33</v>
      </c>
    </row>
    <row r="25" spans="1:8" ht="39.9" customHeight="1" x14ac:dyDescent="0.3">
      <c r="A25" s="20">
        <v>23</v>
      </c>
      <c r="B25" s="13" t="s">
        <v>80</v>
      </c>
      <c r="C25" s="7" t="s">
        <v>81</v>
      </c>
      <c r="D25" s="8" t="s">
        <v>48</v>
      </c>
      <c r="E25" s="45">
        <v>4</v>
      </c>
      <c r="F25" s="8"/>
      <c r="G25" s="8"/>
      <c r="H25" s="15" t="s">
        <v>33</v>
      </c>
    </row>
    <row r="26" spans="1:8" ht="39.9" customHeight="1" x14ac:dyDescent="0.3">
      <c r="A26" s="5">
        <v>24</v>
      </c>
      <c r="B26" s="13" t="s">
        <v>82</v>
      </c>
      <c r="C26" s="7" t="s">
        <v>83</v>
      </c>
      <c r="D26" s="8" t="s">
        <v>28</v>
      </c>
      <c r="E26" s="45">
        <v>4</v>
      </c>
      <c r="F26" s="8"/>
      <c r="G26" s="8"/>
      <c r="H26" s="15" t="s">
        <v>33</v>
      </c>
    </row>
    <row r="27" spans="1:8" ht="39.9" customHeight="1" x14ac:dyDescent="0.3">
      <c r="A27" s="5">
        <v>25</v>
      </c>
      <c r="B27" s="13" t="s">
        <v>84</v>
      </c>
      <c r="C27" s="7" t="s">
        <v>85</v>
      </c>
      <c r="D27" s="8" t="s">
        <v>48</v>
      </c>
      <c r="E27" s="45">
        <v>8</v>
      </c>
      <c r="F27" s="8"/>
      <c r="G27" s="8"/>
      <c r="H27" s="15" t="s">
        <v>33</v>
      </c>
    </row>
    <row r="28" spans="1:8" ht="39.9" customHeight="1" thickBot="1" x14ac:dyDescent="0.35">
      <c r="A28" s="5">
        <v>26</v>
      </c>
      <c r="B28" s="13" t="s">
        <v>86</v>
      </c>
      <c r="C28" s="7" t="s">
        <v>87</v>
      </c>
      <c r="D28" s="8" t="s">
        <v>28</v>
      </c>
      <c r="E28" s="45">
        <v>4</v>
      </c>
      <c r="F28" s="8"/>
      <c r="G28" s="8"/>
      <c r="H28" s="15" t="s">
        <v>33</v>
      </c>
    </row>
    <row r="29" spans="1:8" ht="15" thickBot="1" x14ac:dyDescent="0.35">
      <c r="A29" s="39"/>
      <c r="B29" s="43" t="s">
        <v>88</v>
      </c>
      <c r="C29" s="40"/>
      <c r="D29" s="41"/>
      <c r="E29" s="46">
        <f>SUM(E2:E28)</f>
        <v>157</v>
      </c>
      <c r="F29" s="41"/>
      <c r="G29" s="41"/>
      <c r="H29" s="42"/>
    </row>
    <row r="30" spans="1:8" ht="15" thickBot="1" x14ac:dyDescent="0.35">
      <c r="A30" s="5"/>
      <c r="B30" s="13"/>
      <c r="C30" s="7"/>
      <c r="D30" s="8"/>
      <c r="E30" s="47" t="s">
        <v>89</v>
      </c>
      <c r="F30" s="41"/>
      <c r="G30" s="41"/>
      <c r="H30" s="42"/>
    </row>
    <row r="31" spans="1:8" ht="15" thickBot="1" x14ac:dyDescent="0.35">
      <c r="A31" s="37"/>
      <c r="B31" s="38" t="s">
        <v>90</v>
      </c>
      <c r="C31" s="34"/>
      <c r="D31" s="35"/>
      <c r="E31" s="35">
        <v>180</v>
      </c>
      <c r="F31" s="35"/>
      <c r="G31" s="35"/>
      <c r="H31" s="36"/>
    </row>
    <row r="32" spans="1:8" x14ac:dyDescent="0.3">
      <c r="A32" s="5"/>
      <c r="B32" s="13"/>
      <c r="C32" s="7"/>
      <c r="D32" s="8"/>
      <c r="E32" s="8"/>
      <c r="F32" s="8"/>
      <c r="G32" s="8"/>
      <c r="H32" s="8"/>
    </row>
    <row r="33" spans="1:6" x14ac:dyDescent="0.3">
      <c r="A33" s="5"/>
      <c r="B33" s="9"/>
      <c r="C33" s="10"/>
      <c r="D33" s="9"/>
      <c r="E33" s="9"/>
      <c r="F33" s="9"/>
    </row>
    <row r="34" spans="1:6" x14ac:dyDescent="0.3">
      <c r="A34" s="5"/>
      <c r="B34" s="9"/>
      <c r="C34" s="10"/>
      <c r="D34" s="9"/>
      <c r="E34" s="9"/>
      <c r="F34" s="9"/>
    </row>
    <row r="35" spans="1:6" x14ac:dyDescent="0.3">
      <c r="A35" s="5"/>
      <c r="B35" s="9"/>
      <c r="C35" s="10"/>
      <c r="D35" s="9"/>
      <c r="E35" s="9"/>
      <c r="F35" s="9"/>
    </row>
    <row r="36" spans="1:6" x14ac:dyDescent="0.3">
      <c r="A36" s="5"/>
      <c r="B36" s="9"/>
      <c r="C36" s="10"/>
      <c r="D36" s="9"/>
      <c r="E36" s="9"/>
      <c r="F36" s="9"/>
    </row>
    <row r="37" spans="1:6" x14ac:dyDescent="0.3">
      <c r="A37" s="5"/>
      <c r="B37" s="9"/>
      <c r="C37" s="10"/>
      <c r="D37" s="9"/>
      <c r="E37" s="9"/>
      <c r="F37" s="9"/>
    </row>
    <row r="38" spans="1:6" x14ac:dyDescent="0.3">
      <c r="A38" s="5"/>
      <c r="B38" s="9"/>
      <c r="C38" s="10"/>
      <c r="D38" s="9"/>
      <c r="E38" s="9"/>
      <c r="F38" s="9"/>
    </row>
    <row r="39" spans="1:6" x14ac:dyDescent="0.3">
      <c r="A39" s="5"/>
      <c r="B39" s="9"/>
      <c r="C39" s="10"/>
      <c r="D39" s="9"/>
      <c r="E39" s="9"/>
      <c r="F39" s="9"/>
    </row>
    <row r="40" spans="1:6" x14ac:dyDescent="0.3">
      <c r="A40" s="5"/>
      <c r="B40" s="9"/>
      <c r="C40" s="10"/>
      <c r="D40" s="9"/>
      <c r="E40" s="9"/>
      <c r="F40" s="9"/>
    </row>
    <row r="41" spans="1:6" x14ac:dyDescent="0.3">
      <c r="A41" s="5"/>
      <c r="B41" s="9"/>
      <c r="C41" s="10"/>
      <c r="D41" s="9"/>
      <c r="E41" s="9"/>
      <c r="F41" s="9"/>
    </row>
    <row r="42" spans="1:6" x14ac:dyDescent="0.3">
      <c r="A42" s="5"/>
      <c r="B42" s="9"/>
      <c r="C42" s="10"/>
      <c r="D42" s="9"/>
      <c r="E42" s="9"/>
      <c r="F42" s="9"/>
    </row>
    <row r="43" spans="1:6" x14ac:dyDescent="0.3">
      <c r="A43" s="5"/>
      <c r="B43" s="9"/>
      <c r="C43" s="10"/>
      <c r="D43" s="9"/>
      <c r="E43" s="9"/>
      <c r="F43" s="9"/>
    </row>
    <row r="44" spans="1:6" x14ac:dyDescent="0.3">
      <c r="A44" s="5"/>
      <c r="C44" s="6"/>
    </row>
    <row r="45" spans="1:6" x14ac:dyDescent="0.3">
      <c r="A45" s="5"/>
      <c r="C45" s="6"/>
    </row>
    <row r="46" spans="1:6" x14ac:dyDescent="0.3">
      <c r="A46" s="5"/>
      <c r="C46" s="6"/>
    </row>
    <row r="47" spans="1:6" x14ac:dyDescent="0.3">
      <c r="A47" s="5"/>
      <c r="C47" s="6"/>
    </row>
    <row r="48" spans="1:6" x14ac:dyDescent="0.3">
      <c r="A48" s="5"/>
      <c r="C48" s="6"/>
    </row>
    <row r="49" spans="1:3" x14ac:dyDescent="0.3">
      <c r="A49" s="5"/>
      <c r="C49" s="6"/>
    </row>
    <row r="50" spans="1:3" x14ac:dyDescent="0.3">
      <c r="A50" s="5"/>
      <c r="C50" s="6"/>
    </row>
    <row r="51" spans="1:3" x14ac:dyDescent="0.3">
      <c r="A51" s="5"/>
      <c r="C51" s="6"/>
    </row>
    <row r="52" spans="1:3" x14ac:dyDescent="0.3">
      <c r="A52" s="5"/>
      <c r="C52" s="6"/>
    </row>
    <row r="53" spans="1:3" x14ac:dyDescent="0.3">
      <c r="A53" s="5"/>
      <c r="C53" s="6"/>
    </row>
    <row r="54" spans="1:3" x14ac:dyDescent="0.3">
      <c r="A54" s="5"/>
      <c r="C54" s="6"/>
    </row>
    <row r="55" spans="1:3" x14ac:dyDescent="0.3">
      <c r="A55" s="5"/>
      <c r="C55" s="6"/>
    </row>
    <row r="56" spans="1:3" x14ac:dyDescent="0.3">
      <c r="A56" s="5"/>
      <c r="C56" s="6"/>
    </row>
    <row r="57" spans="1:3" x14ac:dyDescent="0.3">
      <c r="A57" s="5"/>
      <c r="C57" s="6"/>
    </row>
    <row r="58" spans="1:3" x14ac:dyDescent="0.3">
      <c r="A58" s="5"/>
      <c r="C58" s="6"/>
    </row>
    <row r="59" spans="1:3" x14ac:dyDescent="0.3">
      <c r="A59" s="5"/>
      <c r="C59" s="6"/>
    </row>
    <row r="60" spans="1:3" x14ac:dyDescent="0.3">
      <c r="A60" s="5"/>
      <c r="C60" s="6"/>
    </row>
    <row r="61" spans="1:3" x14ac:dyDescent="0.3">
      <c r="A61" s="5"/>
      <c r="C61" s="6"/>
    </row>
    <row r="62" spans="1:3" x14ac:dyDescent="0.3">
      <c r="A62" s="5"/>
      <c r="C62" s="6"/>
    </row>
    <row r="63" spans="1:3" x14ac:dyDescent="0.3">
      <c r="A63" s="5"/>
      <c r="C63" s="6"/>
    </row>
    <row r="64" spans="1:3" x14ac:dyDescent="0.3">
      <c r="A64" s="5"/>
      <c r="C64" s="6"/>
    </row>
    <row r="65" spans="1:3" x14ac:dyDescent="0.3">
      <c r="A65" s="5"/>
      <c r="C65" s="6"/>
    </row>
    <row r="66" spans="1:3" x14ac:dyDescent="0.3">
      <c r="A66" s="5"/>
      <c r="C66" s="6"/>
    </row>
    <row r="67" spans="1:3" x14ac:dyDescent="0.3">
      <c r="A67" s="5"/>
      <c r="C67" s="6"/>
    </row>
    <row r="68" spans="1:3" x14ac:dyDescent="0.3">
      <c r="A68" s="5"/>
      <c r="C68" s="6"/>
    </row>
    <row r="69" spans="1:3" x14ac:dyDescent="0.3">
      <c r="A69" s="5"/>
      <c r="C69" s="6"/>
    </row>
    <row r="70" spans="1:3" x14ac:dyDescent="0.3">
      <c r="A70" s="5"/>
      <c r="C70" s="6"/>
    </row>
    <row r="71" spans="1:3" x14ac:dyDescent="0.3">
      <c r="A71" s="5"/>
      <c r="C71" s="6"/>
    </row>
    <row r="72" spans="1:3" x14ac:dyDescent="0.3">
      <c r="A72" s="5"/>
      <c r="C72" s="6"/>
    </row>
    <row r="73" spans="1:3" x14ac:dyDescent="0.3">
      <c r="A73" s="5"/>
      <c r="C73" s="6"/>
    </row>
    <row r="74" spans="1:3" x14ac:dyDescent="0.3">
      <c r="A74" s="5"/>
      <c r="C74" s="6"/>
    </row>
    <row r="75" spans="1:3" x14ac:dyDescent="0.3">
      <c r="A75" s="5">
        <v>73</v>
      </c>
      <c r="C75" s="6"/>
    </row>
    <row r="76" spans="1:3" x14ac:dyDescent="0.3">
      <c r="A76" s="5">
        <v>74</v>
      </c>
      <c r="C76" s="6"/>
    </row>
    <row r="77" spans="1:3" x14ac:dyDescent="0.3">
      <c r="A77" s="5">
        <v>75</v>
      </c>
      <c r="C77" s="6"/>
    </row>
    <row r="78" spans="1:3" x14ac:dyDescent="0.3">
      <c r="A78" s="5">
        <v>76</v>
      </c>
      <c r="C78" s="6"/>
    </row>
    <row r="79" spans="1:3" x14ac:dyDescent="0.3">
      <c r="A79" s="5">
        <v>77</v>
      </c>
      <c r="C79" s="6"/>
    </row>
    <row r="80" spans="1:3" x14ac:dyDescent="0.3">
      <c r="A80" s="5">
        <v>78</v>
      </c>
      <c r="C80" s="6"/>
    </row>
    <row r="81" spans="1:3" x14ac:dyDescent="0.3">
      <c r="A81" s="5">
        <v>79</v>
      </c>
      <c r="C81" s="6"/>
    </row>
    <row r="82" spans="1:3" x14ac:dyDescent="0.3">
      <c r="A82" s="5">
        <v>80</v>
      </c>
      <c r="C82" s="6"/>
    </row>
    <row r="83" spans="1:3" x14ac:dyDescent="0.3">
      <c r="C83" s="6"/>
    </row>
    <row r="84" spans="1:3" x14ac:dyDescent="0.3">
      <c r="C84" s="6"/>
    </row>
    <row r="85" spans="1:3" x14ac:dyDescent="0.3">
      <c r="C85" s="6"/>
    </row>
    <row r="86" spans="1:3" x14ac:dyDescent="0.3">
      <c r="C86" s="6"/>
    </row>
    <row r="87" spans="1:3" x14ac:dyDescent="0.3">
      <c r="C87" s="6"/>
    </row>
    <row r="88" spans="1:3" x14ac:dyDescent="0.3">
      <c r="C88" s="6"/>
    </row>
    <row r="89" spans="1:3" x14ac:dyDescent="0.3">
      <c r="C89" s="6"/>
    </row>
    <row r="90" spans="1:3" x14ac:dyDescent="0.3">
      <c r="C90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tabSelected="1" topLeftCell="A20" zoomScale="53" zoomScaleNormal="69" workbookViewId="0">
      <selection activeCell="O28" sqref="O28"/>
    </sheetView>
  </sheetViews>
  <sheetFormatPr baseColWidth="10" defaultColWidth="9" defaultRowHeight="14.4" x14ac:dyDescent="0.3"/>
  <cols>
    <col min="1" max="1" width="5" style="17" customWidth="1"/>
    <col min="2" max="2" width="7.5546875" customWidth="1"/>
    <col min="3" max="3" width="13.21875" customWidth="1"/>
    <col min="4" max="4" width="19.44140625" customWidth="1"/>
    <col min="5" max="5" width="13.88671875" style="21" customWidth="1"/>
    <col min="6" max="6" width="21" customWidth="1"/>
    <col min="7" max="7" width="18.109375" customWidth="1"/>
    <col min="8" max="8" width="11" customWidth="1"/>
    <col min="9" max="9" width="7.88671875" customWidth="1"/>
    <col min="10" max="10" width="22.21875" customWidth="1"/>
    <col min="11" max="11" width="7.109375" customWidth="1"/>
    <col min="12" max="12" width="15.109375" customWidth="1"/>
  </cols>
  <sheetData>
    <row r="1" spans="1:12" s="2" customFormat="1" ht="43.2" x14ac:dyDescent="0.3">
      <c r="A1" s="18" t="s">
        <v>18</v>
      </c>
      <c r="B1" s="2" t="s">
        <v>91</v>
      </c>
      <c r="C1" s="2" t="s">
        <v>0</v>
      </c>
      <c r="D1" s="2" t="s">
        <v>20</v>
      </c>
      <c r="E1" s="2" t="s">
        <v>92</v>
      </c>
      <c r="F1" s="2" t="s">
        <v>93</v>
      </c>
      <c r="G1" s="2" t="s">
        <v>94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s="33" customFormat="1" ht="28.8" x14ac:dyDescent="0.3">
      <c r="A2" s="32" t="s">
        <v>95</v>
      </c>
      <c r="B2" s="48">
        <v>1</v>
      </c>
      <c r="C2" s="33" t="s">
        <v>26</v>
      </c>
      <c r="D2" s="33" t="s">
        <v>96</v>
      </c>
      <c r="E2" s="33" t="s">
        <v>97</v>
      </c>
      <c r="F2" s="33" t="s">
        <v>98</v>
      </c>
      <c r="G2" s="33" t="s">
        <v>98</v>
      </c>
      <c r="H2" s="33" t="s">
        <v>28</v>
      </c>
      <c r="I2" s="48">
        <v>1</v>
      </c>
      <c r="J2" s="48" t="s">
        <v>29</v>
      </c>
      <c r="K2" s="48">
        <v>1</v>
      </c>
      <c r="L2" s="33" t="s">
        <v>30</v>
      </c>
    </row>
    <row r="3" spans="1:12" ht="57.6" x14ac:dyDescent="0.3">
      <c r="A3" s="32" t="s">
        <v>99</v>
      </c>
      <c r="B3" s="15">
        <v>1</v>
      </c>
      <c r="C3" s="13" t="s">
        <v>100</v>
      </c>
      <c r="D3" s="13" t="s">
        <v>101</v>
      </c>
      <c r="E3" s="13" t="s">
        <v>102</v>
      </c>
      <c r="F3" s="15" t="s">
        <v>3</v>
      </c>
      <c r="G3" s="15" t="s">
        <v>17</v>
      </c>
      <c r="H3" s="15" t="s">
        <v>28</v>
      </c>
      <c r="I3" s="15">
        <v>2</v>
      </c>
      <c r="J3" s="15" t="s">
        <v>29</v>
      </c>
      <c r="K3" s="15">
        <v>1</v>
      </c>
      <c r="L3" s="15" t="s">
        <v>30</v>
      </c>
    </row>
    <row r="4" spans="1:12" ht="144" x14ac:dyDescent="0.3">
      <c r="A4" s="32" t="s">
        <v>103</v>
      </c>
      <c r="B4" s="15">
        <v>1</v>
      </c>
      <c r="C4" s="13" t="s">
        <v>104</v>
      </c>
      <c r="D4" s="13" t="s">
        <v>105</v>
      </c>
      <c r="E4" s="13" t="s">
        <v>106</v>
      </c>
      <c r="F4" s="13" t="s">
        <v>107</v>
      </c>
      <c r="G4" s="15" t="s">
        <v>17</v>
      </c>
      <c r="H4" s="15" t="s">
        <v>28</v>
      </c>
      <c r="I4" s="15">
        <v>6</v>
      </c>
      <c r="J4" s="15">
        <v>9</v>
      </c>
      <c r="K4" s="15">
        <v>9</v>
      </c>
      <c r="L4" s="15" t="s">
        <v>30</v>
      </c>
    </row>
    <row r="5" spans="1:12" ht="86.4" x14ac:dyDescent="0.3">
      <c r="A5" s="32" t="s">
        <v>108</v>
      </c>
      <c r="B5" s="15">
        <v>1</v>
      </c>
      <c r="C5" s="13" t="s">
        <v>109</v>
      </c>
      <c r="D5" s="13" t="s">
        <v>110</v>
      </c>
      <c r="E5" s="13" t="s">
        <v>106</v>
      </c>
      <c r="F5" s="13" t="s">
        <v>17</v>
      </c>
      <c r="G5" s="15" t="s">
        <v>14</v>
      </c>
      <c r="H5" s="15" t="s">
        <v>28</v>
      </c>
      <c r="I5" s="15">
        <v>2</v>
      </c>
      <c r="J5" s="15" t="s">
        <v>29</v>
      </c>
      <c r="K5" s="15">
        <v>2</v>
      </c>
      <c r="L5" s="15" t="s">
        <v>30</v>
      </c>
    </row>
    <row r="6" spans="1:12" ht="72" x14ac:dyDescent="0.3">
      <c r="A6" s="32" t="s">
        <v>111</v>
      </c>
      <c r="B6" s="15">
        <v>1</v>
      </c>
      <c r="C6" s="13" t="s">
        <v>112</v>
      </c>
      <c r="D6" s="13" t="s">
        <v>113</v>
      </c>
      <c r="E6" s="13" t="s">
        <v>106</v>
      </c>
      <c r="F6" s="13" t="s">
        <v>17</v>
      </c>
      <c r="G6" s="15" t="s">
        <v>12</v>
      </c>
      <c r="H6" s="15" t="s">
        <v>28</v>
      </c>
      <c r="I6" s="15">
        <v>4</v>
      </c>
      <c r="J6" s="15" t="s">
        <v>29</v>
      </c>
      <c r="K6" s="15">
        <v>4</v>
      </c>
      <c r="L6" s="15" t="s">
        <v>30</v>
      </c>
    </row>
    <row r="7" spans="1:12" ht="201.6" x14ac:dyDescent="0.3">
      <c r="A7" s="32" t="s">
        <v>114</v>
      </c>
      <c r="B7" s="15">
        <v>1</v>
      </c>
      <c r="C7" s="13" t="s">
        <v>115</v>
      </c>
      <c r="D7" s="13" t="s">
        <v>116</v>
      </c>
      <c r="E7" s="13" t="s">
        <v>106</v>
      </c>
      <c r="F7" s="13" t="s">
        <v>12</v>
      </c>
      <c r="G7" s="15" t="s">
        <v>17</v>
      </c>
      <c r="H7" s="15" t="s">
        <v>28</v>
      </c>
      <c r="I7" s="15">
        <v>4</v>
      </c>
      <c r="J7" s="15">
        <v>5</v>
      </c>
      <c r="K7" s="15">
        <v>5</v>
      </c>
      <c r="L7" s="15" t="s">
        <v>30</v>
      </c>
    </row>
    <row r="8" spans="1:12" ht="144" x14ac:dyDescent="0.3">
      <c r="A8" s="32" t="s">
        <v>117</v>
      </c>
      <c r="B8" s="15">
        <v>1</v>
      </c>
      <c r="C8" s="13" t="s">
        <v>118</v>
      </c>
      <c r="D8" s="13" t="s">
        <v>119</v>
      </c>
      <c r="E8" s="13" t="s">
        <v>106</v>
      </c>
      <c r="F8" s="13" t="s">
        <v>7</v>
      </c>
      <c r="G8" s="15" t="s">
        <v>3</v>
      </c>
      <c r="H8" s="15" t="s">
        <v>28</v>
      </c>
      <c r="I8" s="15">
        <v>4</v>
      </c>
      <c r="J8" s="49" t="s">
        <v>29</v>
      </c>
      <c r="K8" s="15">
        <v>4</v>
      </c>
      <c r="L8" s="15" t="s">
        <v>30</v>
      </c>
    </row>
    <row r="9" spans="1:12" ht="57.6" x14ac:dyDescent="0.3">
      <c r="A9" s="32" t="s">
        <v>120</v>
      </c>
      <c r="B9" s="15">
        <v>1</v>
      </c>
      <c r="C9" s="13" t="s">
        <v>121</v>
      </c>
      <c r="D9" s="13" t="s">
        <v>122</v>
      </c>
      <c r="E9" s="13" t="s">
        <v>106</v>
      </c>
      <c r="F9" s="13" t="s">
        <v>17</v>
      </c>
      <c r="G9" s="15" t="s">
        <v>12</v>
      </c>
      <c r="H9" s="15" t="s">
        <v>28</v>
      </c>
      <c r="I9" s="15">
        <v>2</v>
      </c>
      <c r="J9" s="49" t="s">
        <v>29</v>
      </c>
      <c r="K9" s="15">
        <v>2</v>
      </c>
      <c r="L9" s="15" t="s">
        <v>30</v>
      </c>
    </row>
    <row r="10" spans="1:12" ht="28.8" x14ac:dyDescent="0.3">
      <c r="A10" s="32"/>
      <c r="B10" s="15"/>
      <c r="C10" s="13" t="s">
        <v>123</v>
      </c>
      <c r="D10" s="13" t="s">
        <v>124</v>
      </c>
      <c r="E10" s="13" t="s">
        <v>106</v>
      </c>
      <c r="F10" s="13" t="s">
        <v>7</v>
      </c>
      <c r="G10" s="15"/>
      <c r="H10" s="15"/>
      <c r="I10" s="15">
        <v>2</v>
      </c>
      <c r="J10" s="49" t="s">
        <v>29</v>
      </c>
      <c r="K10" s="15">
        <v>2</v>
      </c>
      <c r="L10" s="15" t="s">
        <v>30</v>
      </c>
    </row>
    <row r="11" spans="1:12" ht="84" customHeight="1" x14ac:dyDescent="0.3">
      <c r="A11" s="32" t="s">
        <v>125</v>
      </c>
      <c r="B11" s="15">
        <v>1</v>
      </c>
      <c r="C11" s="13" t="s">
        <v>126</v>
      </c>
      <c r="D11" s="13" t="s">
        <v>127</v>
      </c>
      <c r="E11" s="13" t="s">
        <v>128</v>
      </c>
      <c r="F11" s="13" t="s">
        <v>7</v>
      </c>
      <c r="G11" s="15" t="s">
        <v>3</v>
      </c>
      <c r="H11" s="15" t="s">
        <v>28</v>
      </c>
      <c r="I11" s="15">
        <v>2</v>
      </c>
      <c r="J11" s="49" t="s">
        <v>29</v>
      </c>
      <c r="K11" s="15">
        <v>2</v>
      </c>
      <c r="L11" s="15" t="s">
        <v>30</v>
      </c>
    </row>
    <row r="12" spans="1:12" ht="41.25" customHeight="1" x14ac:dyDescent="0.3">
      <c r="A12" s="32" t="s">
        <v>129</v>
      </c>
      <c r="B12" s="15">
        <v>1</v>
      </c>
      <c r="C12" s="13" t="s">
        <v>130</v>
      </c>
      <c r="D12" s="13" t="s">
        <v>131</v>
      </c>
      <c r="E12" s="13" t="s">
        <v>128</v>
      </c>
      <c r="F12" s="13" t="s">
        <v>14</v>
      </c>
      <c r="G12" s="15" t="s">
        <v>12</v>
      </c>
      <c r="H12" s="15" t="s">
        <v>28</v>
      </c>
      <c r="I12" s="15">
        <v>4</v>
      </c>
      <c r="J12" s="49" t="s">
        <v>29</v>
      </c>
      <c r="K12" s="15">
        <v>4</v>
      </c>
      <c r="L12" s="15" t="s">
        <v>30</v>
      </c>
    </row>
    <row r="13" spans="1:12" ht="41.25" customHeight="1" x14ac:dyDescent="0.3">
      <c r="A13" s="32" t="s">
        <v>132</v>
      </c>
      <c r="B13" s="15">
        <v>1</v>
      </c>
      <c r="C13" s="13" t="s">
        <v>133</v>
      </c>
      <c r="D13" s="13" t="s">
        <v>134</v>
      </c>
      <c r="E13" s="13" t="s">
        <v>128</v>
      </c>
      <c r="F13" s="13" t="s">
        <v>12</v>
      </c>
      <c r="G13" s="15" t="s">
        <v>14</v>
      </c>
      <c r="H13" s="15" t="s">
        <v>28</v>
      </c>
      <c r="I13" s="15">
        <v>4</v>
      </c>
      <c r="J13" s="49" t="s">
        <v>29</v>
      </c>
      <c r="K13" s="15">
        <v>4</v>
      </c>
      <c r="L13" s="15" t="s">
        <v>30</v>
      </c>
    </row>
    <row r="14" spans="1:12" ht="41.25" customHeight="1" x14ac:dyDescent="0.3">
      <c r="A14" s="32"/>
      <c r="B14" s="15"/>
      <c r="C14" s="13" t="s">
        <v>135</v>
      </c>
      <c r="D14" s="13" t="s">
        <v>136</v>
      </c>
      <c r="E14" s="13"/>
      <c r="F14" s="13" t="s">
        <v>7</v>
      </c>
      <c r="G14" s="15" t="s">
        <v>14</v>
      </c>
      <c r="H14" s="15" t="s">
        <v>28</v>
      </c>
      <c r="I14" s="15">
        <v>2</v>
      </c>
      <c r="J14" s="49" t="s">
        <v>29</v>
      </c>
      <c r="K14" s="15">
        <v>2</v>
      </c>
      <c r="L14" s="15" t="s">
        <v>30</v>
      </c>
    </row>
    <row r="15" spans="1:12" ht="55.5" customHeight="1" x14ac:dyDescent="0.3">
      <c r="A15" s="32" t="s">
        <v>137</v>
      </c>
      <c r="B15" s="15">
        <v>1</v>
      </c>
      <c r="C15" s="50" t="s">
        <v>135</v>
      </c>
      <c r="D15" s="50" t="s">
        <v>138</v>
      </c>
      <c r="E15" s="50" t="s">
        <v>128</v>
      </c>
      <c r="F15" s="49" t="s">
        <v>14</v>
      </c>
      <c r="G15" s="49" t="s">
        <v>139</v>
      </c>
      <c r="H15" s="49" t="s">
        <v>28</v>
      </c>
      <c r="I15" s="49">
        <v>4</v>
      </c>
      <c r="J15" s="49" t="s">
        <v>29</v>
      </c>
      <c r="K15" s="49">
        <v>4</v>
      </c>
      <c r="L15" s="15" t="s">
        <v>30</v>
      </c>
    </row>
    <row r="16" spans="1:12" ht="55.5" customHeight="1" x14ac:dyDescent="0.3">
      <c r="A16" s="32" t="s">
        <v>140</v>
      </c>
      <c r="B16" s="15">
        <v>1</v>
      </c>
      <c r="C16" s="50" t="s">
        <v>141</v>
      </c>
      <c r="D16" s="50" t="s">
        <v>142</v>
      </c>
      <c r="E16" s="50" t="s">
        <v>128</v>
      </c>
      <c r="F16" s="49" t="s">
        <v>14</v>
      </c>
      <c r="G16" s="49" t="s">
        <v>3</v>
      </c>
      <c r="H16" s="49" t="s">
        <v>28</v>
      </c>
      <c r="I16" s="49">
        <v>2</v>
      </c>
      <c r="J16" s="49" t="s">
        <v>29</v>
      </c>
      <c r="K16" s="49">
        <v>2</v>
      </c>
      <c r="L16" s="15" t="s">
        <v>30</v>
      </c>
    </row>
    <row r="17" spans="1:12" ht="83.7" customHeight="1" x14ac:dyDescent="0.3">
      <c r="A17" s="32" t="s">
        <v>143</v>
      </c>
      <c r="B17" s="15">
        <v>1</v>
      </c>
      <c r="C17" s="50" t="s">
        <v>144</v>
      </c>
      <c r="D17" s="50" t="s">
        <v>145</v>
      </c>
      <c r="E17" s="50" t="s">
        <v>128</v>
      </c>
      <c r="F17" s="49" t="s">
        <v>17</v>
      </c>
      <c r="G17" s="49" t="s">
        <v>3</v>
      </c>
      <c r="H17" s="49" t="s">
        <v>28</v>
      </c>
      <c r="I17" s="49">
        <v>2</v>
      </c>
      <c r="J17" s="49">
        <v>1</v>
      </c>
      <c r="K17" s="49">
        <v>1</v>
      </c>
      <c r="L17" s="15" t="s">
        <v>30</v>
      </c>
    </row>
    <row r="18" spans="1:12" ht="55.5" customHeight="1" x14ac:dyDescent="0.3">
      <c r="A18" s="32" t="s">
        <v>146</v>
      </c>
      <c r="B18" s="15">
        <v>1</v>
      </c>
      <c r="C18" s="50" t="s">
        <v>147</v>
      </c>
      <c r="D18" s="50" t="s">
        <v>148</v>
      </c>
      <c r="E18" s="50" t="s">
        <v>128</v>
      </c>
      <c r="F18" s="49" t="s">
        <v>12</v>
      </c>
      <c r="G18" s="49" t="s">
        <v>3</v>
      </c>
      <c r="H18" s="49" t="s">
        <v>28</v>
      </c>
      <c r="I18" s="49">
        <v>2</v>
      </c>
      <c r="J18" s="49" t="s">
        <v>29</v>
      </c>
      <c r="K18" s="49">
        <v>2</v>
      </c>
      <c r="L18" s="15" t="s">
        <v>30</v>
      </c>
    </row>
    <row r="19" spans="1:12" x14ac:dyDescent="0.3">
      <c r="A19" s="26"/>
      <c r="B19" s="26"/>
      <c r="C19" s="27"/>
      <c r="D19" s="27"/>
      <c r="E19" s="27"/>
      <c r="F19" s="26"/>
      <c r="G19" s="26"/>
      <c r="H19" s="26"/>
      <c r="I19" s="26"/>
      <c r="J19" s="26"/>
      <c r="K19" s="26"/>
      <c r="L19" s="26"/>
    </row>
    <row r="20" spans="1:12" ht="187.2" x14ac:dyDescent="0.3">
      <c r="A20" s="32"/>
      <c r="B20" s="15"/>
      <c r="C20" s="13"/>
      <c r="D20" s="13" t="s">
        <v>149</v>
      </c>
      <c r="E20" s="13"/>
      <c r="F20" s="15"/>
      <c r="G20" s="15"/>
      <c r="H20" s="28" t="s">
        <v>150</v>
      </c>
      <c r="I20" s="28">
        <f>SUM(I2:I18)</f>
        <v>49</v>
      </c>
      <c r="J20" s="28" t="s">
        <v>150</v>
      </c>
      <c r="K20" s="28">
        <f>SUM(K2:K18)</f>
        <v>51</v>
      </c>
      <c r="L20" s="15"/>
    </row>
    <row r="21" spans="1:12" x14ac:dyDescent="0.3">
      <c r="A21" s="19"/>
      <c r="B21" s="15"/>
      <c r="C21" s="13"/>
      <c r="D21" s="13"/>
      <c r="E21" s="13"/>
      <c r="F21" s="15"/>
      <c r="G21" s="15"/>
      <c r="H21" s="15"/>
      <c r="J21" s="15"/>
      <c r="K21" s="15"/>
      <c r="L21" s="15"/>
    </row>
    <row r="22" spans="1:12" s="2" customFormat="1" ht="43.2" x14ac:dyDescent="0.3">
      <c r="A22" s="18" t="s">
        <v>18</v>
      </c>
      <c r="B22" s="2" t="s">
        <v>91</v>
      </c>
      <c r="C22" s="2" t="s">
        <v>0</v>
      </c>
      <c r="D22" s="2" t="s">
        <v>20</v>
      </c>
      <c r="E22" s="2" t="s">
        <v>92</v>
      </c>
      <c r="F22" s="2" t="s">
        <v>93</v>
      </c>
      <c r="G22" s="2" t="s">
        <v>94</v>
      </c>
      <c r="H22" s="2" t="s">
        <v>21</v>
      </c>
      <c r="I22" s="2" t="s">
        <v>22</v>
      </c>
      <c r="J22" s="2" t="s">
        <v>23</v>
      </c>
      <c r="K22" s="2" t="s">
        <v>24</v>
      </c>
      <c r="L22" s="2" t="s">
        <v>25</v>
      </c>
    </row>
    <row r="23" spans="1:12" ht="57.6" x14ac:dyDescent="0.3">
      <c r="A23" s="19" t="s">
        <v>184</v>
      </c>
      <c r="B23" s="15">
        <v>2</v>
      </c>
      <c r="C23" s="13" t="s">
        <v>158</v>
      </c>
      <c r="D23" s="13" t="s">
        <v>182</v>
      </c>
      <c r="E23" s="13" t="s">
        <v>194</v>
      </c>
      <c r="F23" s="15" t="s">
        <v>3</v>
      </c>
      <c r="G23" s="15" t="s">
        <v>14</v>
      </c>
      <c r="H23" s="15" t="s">
        <v>28</v>
      </c>
      <c r="I23" s="15">
        <v>4</v>
      </c>
      <c r="K23" s="15"/>
      <c r="L23" s="15" t="s">
        <v>183</v>
      </c>
    </row>
    <row r="24" spans="1:12" ht="28.8" x14ac:dyDescent="0.3">
      <c r="A24" s="19" t="s">
        <v>185</v>
      </c>
      <c r="B24" s="15">
        <v>2</v>
      </c>
      <c r="C24" s="13" t="s">
        <v>158</v>
      </c>
      <c r="D24" s="13" t="s">
        <v>159</v>
      </c>
      <c r="E24" s="13" t="s">
        <v>194</v>
      </c>
      <c r="F24" s="15" t="s">
        <v>14</v>
      </c>
      <c r="G24" s="15" t="s">
        <v>3</v>
      </c>
      <c r="H24" s="15" t="s">
        <v>28</v>
      </c>
      <c r="I24" s="15">
        <v>8</v>
      </c>
      <c r="J24" s="15"/>
      <c r="K24" s="15"/>
      <c r="L24" s="15" t="s">
        <v>183</v>
      </c>
    </row>
    <row r="25" spans="1:12" ht="57.6" x14ac:dyDescent="0.3">
      <c r="A25" s="19" t="s">
        <v>186</v>
      </c>
      <c r="B25" s="15">
        <v>2</v>
      </c>
      <c r="C25" s="13" t="s">
        <v>158</v>
      </c>
      <c r="D25" s="13" t="s">
        <v>160</v>
      </c>
      <c r="E25" s="13" t="s">
        <v>194</v>
      </c>
      <c r="F25" s="15" t="s">
        <v>3</v>
      </c>
      <c r="G25" s="15" t="s">
        <v>14</v>
      </c>
      <c r="H25" s="15" t="s">
        <v>28</v>
      </c>
      <c r="I25" s="15">
        <v>8</v>
      </c>
      <c r="J25" s="15"/>
      <c r="K25" s="15"/>
      <c r="L25" s="15" t="s">
        <v>183</v>
      </c>
    </row>
    <row r="26" spans="1:12" ht="57.6" x14ac:dyDescent="0.3">
      <c r="A26" s="19" t="s">
        <v>187</v>
      </c>
      <c r="B26" s="15">
        <v>2</v>
      </c>
      <c r="C26" s="13" t="s">
        <v>176</v>
      </c>
      <c r="D26" s="13" t="s">
        <v>162</v>
      </c>
      <c r="E26" s="13" t="s">
        <v>128</v>
      </c>
      <c r="F26" s="15" t="s">
        <v>12</v>
      </c>
      <c r="G26" s="15" t="s">
        <v>17</v>
      </c>
      <c r="H26" s="15" t="s">
        <v>28</v>
      </c>
      <c r="I26" s="15">
        <v>6</v>
      </c>
      <c r="K26" s="15"/>
      <c r="L26" s="15" t="s">
        <v>183</v>
      </c>
    </row>
    <row r="27" spans="1:12" ht="57.6" x14ac:dyDescent="0.3">
      <c r="A27" s="19" t="s">
        <v>188</v>
      </c>
      <c r="B27" s="15">
        <v>2</v>
      </c>
      <c r="C27" s="15" t="s">
        <v>177</v>
      </c>
      <c r="D27" s="13" t="s">
        <v>163</v>
      </c>
      <c r="E27" s="13" t="s">
        <v>128</v>
      </c>
      <c r="F27" s="15" t="s">
        <v>12</v>
      </c>
      <c r="G27" s="15" t="s">
        <v>17</v>
      </c>
      <c r="H27" s="15" t="s">
        <v>28</v>
      </c>
      <c r="I27" s="15">
        <v>6</v>
      </c>
      <c r="K27" s="15"/>
      <c r="L27" s="15" t="s">
        <v>183</v>
      </c>
    </row>
    <row r="28" spans="1:12" ht="57.6" x14ac:dyDescent="0.3">
      <c r="A28" s="19" t="s">
        <v>189</v>
      </c>
      <c r="B28" s="15">
        <v>2</v>
      </c>
      <c r="C28" s="15" t="s">
        <v>178</v>
      </c>
      <c r="D28" s="13" t="s">
        <v>175</v>
      </c>
      <c r="E28" s="13" t="s">
        <v>195</v>
      </c>
      <c r="F28" s="15" t="s">
        <v>7</v>
      </c>
      <c r="G28" s="15" t="s">
        <v>171</v>
      </c>
      <c r="H28" s="15" t="s">
        <v>28</v>
      </c>
      <c r="I28" s="15">
        <v>4</v>
      </c>
      <c r="J28" s="15"/>
      <c r="K28" s="15"/>
      <c r="L28" s="15" t="s">
        <v>183</v>
      </c>
    </row>
    <row r="29" spans="1:12" ht="57.6" x14ac:dyDescent="0.3">
      <c r="A29" s="19" t="s">
        <v>190</v>
      </c>
      <c r="B29" s="15">
        <v>2</v>
      </c>
      <c r="C29" s="15" t="s">
        <v>178</v>
      </c>
      <c r="D29" s="13" t="s">
        <v>175</v>
      </c>
      <c r="E29" s="13" t="s">
        <v>195</v>
      </c>
      <c r="F29" s="15" t="s">
        <v>14</v>
      </c>
      <c r="G29" s="15" t="s">
        <v>171</v>
      </c>
      <c r="H29" s="15" t="s">
        <v>28</v>
      </c>
      <c r="I29" s="15">
        <v>4</v>
      </c>
      <c r="J29" s="15"/>
      <c r="K29" s="15"/>
      <c r="L29" s="15" t="s">
        <v>183</v>
      </c>
    </row>
    <row r="30" spans="1:12" ht="43.2" x14ac:dyDescent="0.3">
      <c r="A30" s="19" t="s">
        <v>191</v>
      </c>
      <c r="B30" s="15">
        <v>2</v>
      </c>
      <c r="C30" s="13" t="s">
        <v>179</v>
      </c>
      <c r="D30" s="13" t="s">
        <v>164</v>
      </c>
      <c r="E30" s="13" t="s">
        <v>128</v>
      </c>
      <c r="F30" s="15" t="s">
        <v>7</v>
      </c>
      <c r="G30" s="15" t="s">
        <v>171</v>
      </c>
      <c r="H30" s="15" t="s">
        <v>28</v>
      </c>
      <c r="I30" s="15">
        <v>8</v>
      </c>
      <c r="J30" s="15"/>
      <c r="K30" s="15"/>
      <c r="L30" s="15" t="s">
        <v>183</v>
      </c>
    </row>
    <row r="31" spans="1:12" ht="28.8" x14ac:dyDescent="0.3">
      <c r="A31" s="19" t="s">
        <v>192</v>
      </c>
      <c r="B31" s="15">
        <v>2</v>
      </c>
      <c r="C31" s="15" t="s">
        <v>180</v>
      </c>
      <c r="D31" s="13" t="s">
        <v>167</v>
      </c>
      <c r="E31" s="13" t="s">
        <v>128</v>
      </c>
      <c r="F31" s="15" t="s">
        <v>17</v>
      </c>
      <c r="G31" s="15" t="s">
        <v>12</v>
      </c>
      <c r="H31" s="15" t="s">
        <v>28</v>
      </c>
      <c r="I31" s="15">
        <v>12</v>
      </c>
      <c r="J31" s="15"/>
      <c r="K31" s="15"/>
      <c r="L31" s="15" t="s">
        <v>183</v>
      </c>
    </row>
    <row r="32" spans="1:12" ht="28.8" x14ac:dyDescent="0.3">
      <c r="A32" s="19" t="s">
        <v>193</v>
      </c>
      <c r="B32" s="15">
        <v>2</v>
      </c>
      <c r="C32" s="15" t="s">
        <v>181</v>
      </c>
      <c r="D32" s="13" t="s">
        <v>168</v>
      </c>
      <c r="E32" s="13" t="s">
        <v>196</v>
      </c>
      <c r="F32" s="15" t="s">
        <v>171</v>
      </c>
      <c r="G32" s="15" t="s">
        <v>7</v>
      </c>
      <c r="H32" s="15" t="s">
        <v>28</v>
      </c>
      <c r="I32" s="15">
        <v>12</v>
      </c>
      <c r="K32" s="15"/>
      <c r="L32" s="15" t="s">
        <v>183</v>
      </c>
    </row>
    <row r="33" spans="1:12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ht="78" customHeight="1" x14ac:dyDescent="0.3">
      <c r="A34" s="19"/>
      <c r="B34" s="15"/>
      <c r="C34" s="15"/>
      <c r="D34" s="13" t="s">
        <v>197</v>
      </c>
      <c r="E34" s="13"/>
      <c r="F34" s="15"/>
      <c r="G34" s="15"/>
      <c r="H34" s="28" t="s">
        <v>150</v>
      </c>
      <c r="I34" s="28">
        <f>SUM(I23:I32)</f>
        <v>72</v>
      </c>
      <c r="J34" s="15"/>
      <c r="K34" s="15"/>
      <c r="L34" s="15"/>
    </row>
    <row r="35" spans="1:12" x14ac:dyDescent="0.3">
      <c r="D35" s="21"/>
    </row>
    <row r="36" spans="1:12" s="2" customFormat="1" ht="43.2" x14ac:dyDescent="0.3">
      <c r="A36" s="18" t="s">
        <v>18</v>
      </c>
      <c r="B36" s="2" t="s">
        <v>91</v>
      </c>
      <c r="C36" s="2" t="s">
        <v>0</v>
      </c>
      <c r="D36" s="2" t="s">
        <v>20</v>
      </c>
      <c r="E36" s="2" t="s">
        <v>92</v>
      </c>
      <c r="F36" s="2" t="s">
        <v>93</v>
      </c>
      <c r="G36" s="2" t="s">
        <v>94</v>
      </c>
      <c r="H36" s="2" t="s">
        <v>21</v>
      </c>
      <c r="I36" s="2" t="s">
        <v>22</v>
      </c>
      <c r="J36" s="2" t="s">
        <v>23</v>
      </c>
      <c r="K36" s="2" t="s">
        <v>24</v>
      </c>
      <c r="L36" s="2" t="s">
        <v>25</v>
      </c>
    </row>
    <row r="37" spans="1:12" ht="28.8" x14ac:dyDescent="0.3">
      <c r="C37" t="s">
        <v>172</v>
      </c>
      <c r="D37" s="21" t="s">
        <v>173</v>
      </c>
    </row>
    <row r="38" spans="1:12" x14ac:dyDescent="0.3">
      <c r="A38" s="19"/>
      <c r="B38" s="15">
        <v>3</v>
      </c>
      <c r="C38" s="15"/>
      <c r="D38" s="13" t="s">
        <v>165</v>
      </c>
      <c r="E38" s="13"/>
      <c r="F38" s="15"/>
      <c r="G38" s="15"/>
      <c r="H38" s="15"/>
      <c r="I38" s="15"/>
      <c r="J38" s="15"/>
      <c r="K38" s="15"/>
      <c r="L38" s="15"/>
    </row>
    <row r="39" spans="1:12" x14ac:dyDescent="0.3">
      <c r="A39" s="19"/>
      <c r="B39" s="15">
        <v>3</v>
      </c>
      <c r="C39" s="15"/>
      <c r="D39" s="13" t="s">
        <v>166</v>
      </c>
      <c r="E39" s="13"/>
      <c r="F39" s="15"/>
      <c r="G39" s="15"/>
      <c r="H39" s="15"/>
      <c r="I39" s="15"/>
      <c r="J39" s="15"/>
      <c r="K39" s="15"/>
      <c r="L39" s="15"/>
    </row>
    <row r="40" spans="1:12" ht="43.2" x14ac:dyDescent="0.3">
      <c r="D40" s="21" t="s">
        <v>174</v>
      </c>
    </row>
    <row r="41" spans="1:12" x14ac:dyDescent="0.3">
      <c r="A41" s="19"/>
      <c r="B41" s="15">
        <v>3</v>
      </c>
      <c r="C41" s="15"/>
      <c r="D41" s="13" t="s">
        <v>169</v>
      </c>
      <c r="E41" s="13"/>
      <c r="F41" s="15"/>
      <c r="G41" s="15"/>
      <c r="H41" s="15"/>
      <c r="I41" s="15"/>
      <c r="J41" s="15"/>
      <c r="K41" s="15"/>
      <c r="L41" s="15"/>
    </row>
    <row r="42" spans="1:12" ht="28.8" x14ac:dyDescent="0.3">
      <c r="A42" s="19"/>
      <c r="B42" s="15">
        <v>3</v>
      </c>
      <c r="C42" s="15"/>
      <c r="D42" s="13" t="s">
        <v>170</v>
      </c>
      <c r="E42" s="13"/>
      <c r="F42" s="15"/>
      <c r="G42" s="15"/>
      <c r="H42" s="15"/>
      <c r="I42" s="15">
        <v>10</v>
      </c>
      <c r="J42" s="15"/>
      <c r="K42" s="15"/>
      <c r="L42" s="15"/>
    </row>
    <row r="43" spans="1:12" ht="57.6" x14ac:dyDescent="0.3">
      <c r="A43" s="19"/>
      <c r="B43" s="15">
        <v>2</v>
      </c>
      <c r="C43" s="13"/>
      <c r="D43" s="13" t="s">
        <v>161</v>
      </c>
      <c r="E43" s="13"/>
      <c r="F43" s="15"/>
      <c r="G43" s="15"/>
      <c r="H43" s="15"/>
      <c r="I43" s="15">
        <v>2</v>
      </c>
      <c r="J43" s="15"/>
      <c r="K43" s="15"/>
      <c r="L43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zoomScale="85" zoomScaleNormal="85" workbookViewId="0">
      <selection activeCell="F2" sqref="F2:H16"/>
    </sheetView>
  </sheetViews>
  <sheetFormatPr baseColWidth="10" defaultColWidth="9" defaultRowHeight="14.4" x14ac:dyDescent="0.3"/>
  <cols>
    <col min="2" max="2" width="10.21875" bestFit="1" customWidth="1"/>
    <col min="3" max="3" width="14.77734375" customWidth="1"/>
    <col min="4" max="4" width="14.21875" customWidth="1"/>
    <col min="14" max="14" width="9" customWidth="1"/>
    <col min="18" max="18" width="9.109375" bestFit="1" customWidth="1"/>
  </cols>
  <sheetData>
    <row r="1" spans="1:27" s="3" customFormat="1" ht="26.4" customHeight="1" x14ac:dyDescent="0.3">
      <c r="A1" s="3" t="s">
        <v>151</v>
      </c>
      <c r="B1" s="3" t="s">
        <v>152</v>
      </c>
      <c r="C1" s="3" t="s">
        <v>153</v>
      </c>
      <c r="D1" s="3" t="s">
        <v>154</v>
      </c>
      <c r="F1" s="3" t="s">
        <v>155</v>
      </c>
      <c r="G1" s="3" t="s">
        <v>156</v>
      </c>
      <c r="H1" s="3" t="s">
        <v>157</v>
      </c>
    </row>
    <row r="2" spans="1:27" x14ac:dyDescent="0.3">
      <c r="A2">
        <v>1</v>
      </c>
      <c r="B2" s="4">
        <v>43060</v>
      </c>
      <c r="C2">
        <v>46</v>
      </c>
      <c r="D2">
        <v>46</v>
      </c>
      <c r="F2">
        <v>0</v>
      </c>
      <c r="G2">
        <v>46</v>
      </c>
      <c r="H2">
        <f>C2</f>
        <v>46</v>
      </c>
      <c r="K2" s="22">
        <v>4</v>
      </c>
      <c r="L2">
        <v>8</v>
      </c>
      <c r="M2">
        <v>16</v>
      </c>
      <c r="N2">
        <v>4</v>
      </c>
      <c r="O2">
        <v>2</v>
      </c>
      <c r="P2">
        <v>8</v>
      </c>
      <c r="Q2">
        <v>4</v>
      </c>
    </row>
    <row r="3" spans="1:27" x14ac:dyDescent="0.3">
      <c r="B3" s="4"/>
      <c r="F3">
        <v>1</v>
      </c>
      <c r="G3" s="25">
        <f>46-(46/14)*F3</f>
        <v>42.714285714285715</v>
      </c>
      <c r="H3">
        <f>C3</f>
        <v>0</v>
      </c>
      <c r="J3" s="23">
        <v>46</v>
      </c>
      <c r="K3" s="24">
        <f>J3-K2</f>
        <v>42</v>
      </c>
      <c r="L3" s="23">
        <f>J3-K2-L2</f>
        <v>34</v>
      </c>
      <c r="M3" s="23">
        <f>J3-K2-L2-M2</f>
        <v>18</v>
      </c>
      <c r="N3" s="9">
        <f>M3-N2</f>
        <v>14</v>
      </c>
      <c r="O3" s="23">
        <f>M3-N2-O2</f>
        <v>12</v>
      </c>
      <c r="P3" s="23">
        <f>M3-N2-O2-P2</f>
        <v>4</v>
      </c>
      <c r="Q3" s="9">
        <f>P3-Q2</f>
        <v>0</v>
      </c>
    </row>
    <row r="4" spans="1:27" x14ac:dyDescent="0.3">
      <c r="B4" s="4"/>
      <c r="F4">
        <v>2</v>
      </c>
      <c r="G4" s="25">
        <f>46-(46/14)*F4</f>
        <v>39.428571428571431</v>
      </c>
      <c r="H4">
        <f>C4</f>
        <v>0</v>
      </c>
    </row>
    <row r="5" spans="1:27" x14ac:dyDescent="0.3">
      <c r="F5">
        <v>3</v>
      </c>
      <c r="G5" s="25">
        <f>46-(46/14)*F5</f>
        <v>36.142857142857139</v>
      </c>
      <c r="H5">
        <f t="shared" ref="H5:H16" si="0">C5</f>
        <v>0</v>
      </c>
      <c r="X5" s="15"/>
      <c r="AA5" s="15"/>
    </row>
    <row r="6" spans="1:27" x14ac:dyDescent="0.3">
      <c r="F6">
        <v>4</v>
      </c>
      <c r="G6" s="25">
        <f t="shared" ref="G6:G16" si="1">46-(46/14)*F6</f>
        <v>32.857142857142861</v>
      </c>
      <c r="H6">
        <f t="shared" si="0"/>
        <v>0</v>
      </c>
      <c r="K6" s="15"/>
    </row>
    <row r="7" spans="1:27" x14ac:dyDescent="0.3">
      <c r="F7">
        <v>5</v>
      </c>
      <c r="G7" s="25">
        <f t="shared" si="1"/>
        <v>29.571428571428573</v>
      </c>
      <c r="H7">
        <f t="shared" si="0"/>
        <v>0</v>
      </c>
      <c r="K7" s="15"/>
    </row>
    <row r="8" spans="1:27" x14ac:dyDescent="0.3">
      <c r="F8">
        <v>6</v>
      </c>
      <c r="G8" s="25">
        <f t="shared" si="1"/>
        <v>26.285714285714285</v>
      </c>
      <c r="H8">
        <f t="shared" si="0"/>
        <v>0</v>
      </c>
      <c r="K8" s="15"/>
    </row>
    <row r="9" spans="1:27" x14ac:dyDescent="0.3">
      <c r="F9">
        <v>7</v>
      </c>
      <c r="G9" s="25">
        <f t="shared" si="1"/>
        <v>23</v>
      </c>
      <c r="H9">
        <f t="shared" si="0"/>
        <v>0</v>
      </c>
      <c r="K9" s="15"/>
    </row>
    <row r="10" spans="1:27" x14ac:dyDescent="0.3">
      <c r="F10">
        <v>8</v>
      </c>
      <c r="G10" s="25">
        <f t="shared" si="1"/>
        <v>19.714285714285715</v>
      </c>
      <c r="H10">
        <f t="shared" si="0"/>
        <v>0</v>
      </c>
      <c r="K10" s="15"/>
    </row>
    <row r="11" spans="1:27" x14ac:dyDescent="0.3">
      <c r="F11">
        <v>9</v>
      </c>
      <c r="G11" s="25">
        <f t="shared" si="1"/>
        <v>16.428571428571431</v>
      </c>
      <c r="H11">
        <f t="shared" si="0"/>
        <v>0</v>
      </c>
      <c r="K11" s="15"/>
    </row>
    <row r="12" spans="1:27" x14ac:dyDescent="0.3">
      <c r="F12">
        <v>10</v>
      </c>
      <c r="G12" s="25">
        <f t="shared" si="1"/>
        <v>13.142857142857146</v>
      </c>
      <c r="H12">
        <f t="shared" si="0"/>
        <v>0</v>
      </c>
    </row>
    <row r="13" spans="1:27" x14ac:dyDescent="0.3">
      <c r="F13">
        <v>11</v>
      </c>
      <c r="G13" s="25">
        <f t="shared" si="1"/>
        <v>9.8571428571428612</v>
      </c>
      <c r="H13">
        <f t="shared" si="0"/>
        <v>0</v>
      </c>
    </row>
    <row r="14" spans="1:27" x14ac:dyDescent="0.3">
      <c r="F14">
        <v>12</v>
      </c>
      <c r="G14" s="25">
        <f t="shared" si="1"/>
        <v>6.5714285714285694</v>
      </c>
      <c r="H14">
        <f t="shared" si="0"/>
        <v>0</v>
      </c>
    </row>
    <row r="15" spans="1:27" x14ac:dyDescent="0.3">
      <c r="F15">
        <v>13</v>
      </c>
      <c r="G15" s="25">
        <f t="shared" si="1"/>
        <v>3.2857142857142847</v>
      </c>
      <c r="H15">
        <f t="shared" si="0"/>
        <v>0</v>
      </c>
    </row>
    <row r="16" spans="1:27" x14ac:dyDescent="0.3">
      <c r="F16">
        <v>14</v>
      </c>
      <c r="G16" s="25">
        <f t="shared" si="1"/>
        <v>0</v>
      </c>
      <c r="H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Mirjam</cp:lastModifiedBy>
  <cp:revision/>
  <dcterms:created xsi:type="dcterms:W3CDTF">2012-11-08T11:09:41Z</dcterms:created>
  <dcterms:modified xsi:type="dcterms:W3CDTF">2017-12-01T09:02:17Z</dcterms:modified>
  <cp:category/>
  <cp:contentStatus/>
</cp:coreProperties>
</file>