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3220" yWindow="76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32" i="1"/>
  <c r="F33" i="1"/>
  <c r="F34" i="1"/>
  <c r="F35" i="1"/>
  <c r="F36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F23" i="1"/>
  <c r="E29" i="1"/>
  <c r="E30" i="1"/>
  <c r="E36" i="1"/>
  <c r="E35" i="1"/>
  <c r="E34" i="1"/>
  <c r="E33" i="1"/>
  <c r="E32" i="1"/>
  <c r="E31" i="1"/>
  <c r="E28" i="1"/>
  <c r="E27" i="1"/>
  <c r="E26" i="1"/>
  <c r="E25" i="1"/>
  <c r="E24" i="1"/>
  <c r="E23" i="1"/>
  <c r="H19" i="1"/>
  <c r="N19" i="1"/>
  <c r="M19" i="1"/>
  <c r="L19" i="1"/>
  <c r="K19" i="1"/>
  <c r="J19" i="1"/>
  <c r="H18" i="1"/>
  <c r="N18" i="1"/>
  <c r="M18" i="1"/>
  <c r="L18" i="1"/>
  <c r="K18" i="1"/>
  <c r="J18" i="1"/>
  <c r="H17" i="1"/>
  <c r="N17" i="1"/>
  <c r="M17" i="1"/>
  <c r="L17" i="1"/>
  <c r="K17" i="1"/>
  <c r="J17" i="1"/>
  <c r="H16" i="1"/>
  <c r="N16" i="1"/>
  <c r="M16" i="1"/>
  <c r="L16" i="1"/>
  <c r="K16" i="1"/>
  <c r="J16" i="1"/>
  <c r="H15" i="1"/>
  <c r="N15" i="1"/>
  <c r="M15" i="1"/>
  <c r="L15" i="1"/>
  <c r="K15" i="1"/>
  <c r="J15" i="1"/>
  <c r="H13" i="1"/>
  <c r="J13" i="1"/>
  <c r="K13" i="1"/>
  <c r="L13" i="1"/>
  <c r="M13" i="1"/>
  <c r="N13" i="1"/>
  <c r="H14" i="1"/>
  <c r="N14" i="1"/>
  <c r="M14" i="1"/>
  <c r="L14" i="1"/>
  <c r="K14" i="1"/>
  <c r="J14" i="1"/>
  <c r="H12" i="1"/>
  <c r="N12" i="1"/>
  <c r="M12" i="1"/>
  <c r="L12" i="1"/>
  <c r="K12" i="1"/>
  <c r="J12" i="1"/>
  <c r="H11" i="1"/>
  <c r="N11" i="1"/>
  <c r="M11" i="1"/>
  <c r="L11" i="1"/>
  <c r="K11" i="1"/>
  <c r="J11" i="1"/>
  <c r="H10" i="1"/>
  <c r="N10" i="1"/>
  <c r="M10" i="1"/>
  <c r="L10" i="1"/>
  <c r="K10" i="1"/>
  <c r="J10" i="1"/>
  <c r="H9" i="1"/>
  <c r="N9" i="1"/>
  <c r="M9" i="1"/>
  <c r="L9" i="1"/>
  <c r="K9" i="1"/>
  <c r="J9" i="1"/>
  <c r="H8" i="1"/>
  <c r="N8" i="1"/>
  <c r="M8" i="1"/>
  <c r="L8" i="1"/>
  <c r="K8" i="1"/>
  <c r="J8" i="1"/>
  <c r="H7" i="1"/>
  <c r="N7" i="1"/>
  <c r="M7" i="1"/>
  <c r="L7" i="1"/>
  <c r="K7" i="1"/>
  <c r="J7" i="1"/>
</calcChain>
</file>

<file path=xl/sharedStrings.xml><?xml version="1.0" encoding="utf-8"?>
<sst xmlns="http://schemas.openxmlformats.org/spreadsheetml/2006/main" count="34" uniqueCount="34">
  <si>
    <t>Raw</t>
  </si>
  <si>
    <t>fe intensity</t>
  </si>
  <si>
    <t>se intensity</t>
  </si>
  <si>
    <t>de intensity</t>
  </si>
  <si>
    <t>511 intensity</t>
  </si>
  <si>
    <t>compt. Intensity</t>
  </si>
  <si>
    <t>Total counts</t>
  </si>
  <si>
    <t>Raw counts</t>
  </si>
  <si>
    <t>Energy</t>
  </si>
  <si>
    <t>FWHM(keV)</t>
  </si>
  <si>
    <t>Egam(keV)</t>
  </si>
  <si>
    <t>Rel FWHM</t>
  </si>
  <si>
    <t>fe</t>
  </si>
  <si>
    <t>se</t>
  </si>
  <si>
    <t>de</t>
  </si>
  <si>
    <t>ann</t>
  </si>
  <si>
    <t>compt</t>
  </si>
  <si>
    <t>Incedent counts =</t>
  </si>
  <si>
    <t>tot efficiency</t>
  </si>
  <si>
    <t>s100</t>
  </si>
  <si>
    <t>s200</t>
  </si>
  <si>
    <t>s400</t>
  </si>
  <si>
    <t>s600</t>
  </si>
  <si>
    <t>s800</t>
  </si>
  <si>
    <t>s1000</t>
  </si>
  <si>
    <t>s1500</t>
  </si>
  <si>
    <t>s2000</t>
  </si>
  <si>
    <t>s3000</t>
  </si>
  <si>
    <t>s4000</t>
  </si>
  <si>
    <t>s6000</t>
  </si>
  <si>
    <t>s8000</t>
  </si>
  <si>
    <t>s10000</t>
  </si>
  <si>
    <t>CLOVER</t>
  </si>
  <si>
    <t>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</si>
</sst>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5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11" fontId="0" fillId="0" borderId="0" xfId="0" applyNumberFormat="1" applyFont="1" applyFill="1" applyAlignment="1">
      <alignment horizontal="center"/>
    </xf>
    <xf numFmtId="11" fontId="1" fillId="0" borderId="0" xfId="0" applyNumberFormat="1" applyFont="1" applyFill="1" applyAlignment="1">
      <alignment horizontal="left"/>
    </xf>
    <xf numFmtId="11" fontId="0" fillId="0" borderId="0" xfId="0" applyNumberFormat="1" applyFont="1" applyFill="1" applyAlignment="1">
      <alignment horizontal="left"/>
    </xf>
    <xf numFmtId="0" fontId="0" fillId="9" borderId="0" xfId="0" applyFill="1"/>
    <xf numFmtId="11" fontId="0" fillId="0" borderId="0" xfId="0" applyNumberFormat="1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169" fontId="0" fillId="0" borderId="0" xfId="0" applyNumberFormat="1"/>
    <xf numFmtId="169" fontId="4" fillId="0" borderId="0" xfId="0" applyNumberFormat="1" applyFont="1" applyFill="1"/>
  </cellXfs>
  <cellStyles count="5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Sheet1!$J$7:$J$19</c:f>
              <c:numCache>
                <c:formatCode>0.00E+00</c:formatCode>
                <c:ptCount val="13"/>
                <c:pt idx="0">
                  <c:v>0.773813429977649</c:v>
                </c:pt>
                <c:pt idx="1">
                  <c:v>0.674136519868899</c:v>
                </c:pt>
                <c:pt idx="2">
                  <c:v>0.461702091407496</c:v>
                </c:pt>
                <c:pt idx="3">
                  <c:v>0.363382041467217</c:v>
                </c:pt>
                <c:pt idx="4">
                  <c:v>0.308189572517241</c:v>
                </c:pt>
                <c:pt idx="5">
                  <c:v>0.273963130250555</c:v>
                </c:pt>
                <c:pt idx="6">
                  <c:v>0.221240100939004</c:v>
                </c:pt>
                <c:pt idx="7">
                  <c:v>0.187589093582086</c:v>
                </c:pt>
                <c:pt idx="8">
                  <c:v>0.13741295921988</c:v>
                </c:pt>
                <c:pt idx="9">
                  <c:v>0.102934135502232</c:v>
                </c:pt>
                <c:pt idx="10">
                  <c:v>0.0624734390450702</c:v>
                </c:pt>
                <c:pt idx="11">
                  <c:v>0.0400351741246371</c:v>
                </c:pt>
                <c:pt idx="12">
                  <c:v>0.0276642867127826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Sheet1!$K$7:$K$19</c:f>
              <c:numCache>
                <c:formatCode>0.00E+00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0.00277437316499335</c:v>
                </c:pt>
                <c:pt idx="7">
                  <c:v>0.00929340142877363</c:v>
                </c:pt>
                <c:pt idx="8">
                  <c:v>0.0247842230789583</c:v>
                </c:pt>
                <c:pt idx="9">
                  <c:v>0.035839994401899</c:v>
                </c:pt>
                <c:pt idx="10">
                  <c:v>0.0445509637849303</c:v>
                </c:pt>
                <c:pt idx="11">
                  <c:v>0.0437544425731081</c:v>
                </c:pt>
                <c:pt idx="12">
                  <c:v>0.0347787006755268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Sheet1!$L$7:$L$19</c:f>
              <c:numCache>
                <c:formatCode>0.00E+00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0.00439377674347398</c:v>
                </c:pt>
                <c:pt idx="8">
                  <c:v>0.0100775561142063</c:v>
                </c:pt>
                <c:pt idx="9">
                  <c:v>0.0154821974448276</c:v>
                </c:pt>
                <c:pt idx="10">
                  <c:v>0.0183094977748996</c:v>
                </c:pt>
                <c:pt idx="11">
                  <c:v>0.0168311245271224</c:v>
                </c:pt>
                <c:pt idx="12">
                  <c:v>0.0140003456740425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Sheet1!$M$7:$M$19</c:f>
              <c:numCache>
                <c:formatCode>0.00E+00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0.00357724058961044</c:v>
                </c:pt>
                <c:pt idx="7">
                  <c:v>0.00950438089123065</c:v>
                </c:pt>
                <c:pt idx="8">
                  <c:v>0.0247603922600792</c:v>
                </c:pt>
                <c:pt idx="9">
                  <c:v>0.035279473706766</c:v>
                </c:pt>
                <c:pt idx="10">
                  <c:v>0.0458351386144977</c:v>
                </c:pt>
                <c:pt idx="11">
                  <c:v>0.0506543435077028</c:v>
                </c:pt>
                <c:pt idx="12">
                  <c:v>0.0529319134981223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Sheet1!$N$7:$N$19</c:f>
              <c:numCache>
                <c:formatCode>0.00E+00</c:formatCode>
                <c:ptCount val="13"/>
                <c:pt idx="0">
                  <c:v>0.226186570022351</c:v>
                </c:pt>
                <c:pt idx="1">
                  <c:v>0.325863480131101</c:v>
                </c:pt>
                <c:pt idx="2">
                  <c:v>0.538297908592504</c:v>
                </c:pt>
                <c:pt idx="3">
                  <c:v>0.636617958532783</c:v>
                </c:pt>
                <c:pt idx="4">
                  <c:v>0.691810427482759</c:v>
                </c:pt>
                <c:pt idx="5">
                  <c:v>0.726036869749445</c:v>
                </c:pt>
                <c:pt idx="6">
                  <c:v>0.772408285306392</c:v>
                </c:pt>
                <c:pt idx="7">
                  <c:v>0.789219347354436</c:v>
                </c:pt>
                <c:pt idx="8">
                  <c:v>0.802964869326876</c:v>
                </c:pt>
                <c:pt idx="9">
                  <c:v>0.810464198944275</c:v>
                </c:pt>
                <c:pt idx="10">
                  <c:v>0.828830960780602</c:v>
                </c:pt>
                <c:pt idx="11">
                  <c:v>0.84872491526743</c:v>
                </c:pt>
                <c:pt idx="12">
                  <c:v>0.870624753439526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37176"/>
        <c:axId val="2101840232"/>
      </c:lineChart>
      <c:catAx>
        <c:axId val="210183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840232"/>
        <c:crosses val="autoZero"/>
        <c:auto val="1"/>
        <c:lblAlgn val="ctr"/>
        <c:lblOffset val="100"/>
        <c:noMultiLvlLbl val="0"/>
      </c:catAx>
      <c:valAx>
        <c:axId val="21018402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0183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30</xdr:row>
      <xdr:rowOff>69850</xdr:rowOff>
    </xdr:from>
    <xdr:to>
      <xdr:col>15</xdr:col>
      <xdr:colOff>565150</xdr:colOff>
      <xdr:row>56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showRuler="0" topLeftCell="A17" workbookViewId="0">
      <selection activeCell="F36" sqref="F36"/>
    </sheetView>
  </sheetViews>
  <sheetFormatPr baseColWidth="10" defaultRowHeight="15" x14ac:dyDescent="0"/>
  <cols>
    <col min="3" max="3" width="10.83203125" style="14"/>
    <col min="6" max="6" width="11.83203125" bestFit="1" customWidth="1"/>
    <col min="13" max="13" width="8.6640625" customWidth="1"/>
    <col min="14" max="15" width="9" customWidth="1"/>
    <col min="16" max="16" width="8.5" customWidth="1"/>
    <col min="17" max="17" width="8.83203125" customWidth="1"/>
  </cols>
  <sheetData>
    <row r="1" spans="1:15">
      <c r="A1" s="20"/>
      <c r="B1" s="22"/>
      <c r="C1" s="21"/>
      <c r="D1" s="21"/>
    </row>
    <row r="2" spans="1:15">
      <c r="A2" s="18" t="s">
        <v>32</v>
      </c>
      <c r="B2" s="14"/>
      <c r="C2"/>
    </row>
    <row r="3" spans="1:15">
      <c r="A3" t="s">
        <v>17</v>
      </c>
      <c r="B3" s="14"/>
      <c r="C3">
        <v>5000000</v>
      </c>
    </row>
    <row r="4" spans="1:15" s="1" customFormat="1">
      <c r="A4" s="2" t="s">
        <v>0</v>
      </c>
      <c r="B4" s="3" t="s">
        <v>1</v>
      </c>
      <c r="C4" s="4" t="s">
        <v>2</v>
      </c>
      <c r="D4" s="5" t="s">
        <v>3</v>
      </c>
      <c r="E4" s="6" t="s">
        <v>4</v>
      </c>
      <c r="F4" s="7" t="s">
        <v>5</v>
      </c>
      <c r="G4" s="7"/>
      <c r="H4" s="8" t="s">
        <v>6</v>
      </c>
      <c r="I4" s="1" t="s">
        <v>7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18</v>
      </c>
    </row>
    <row r="5" spans="1:15" s="1" customFormat="1">
      <c r="A5" s="2" t="s">
        <v>8</v>
      </c>
      <c r="B5" s="3"/>
      <c r="C5" s="4"/>
      <c r="D5" s="5"/>
      <c r="E5" s="6"/>
      <c r="F5" s="7"/>
      <c r="G5" s="7"/>
      <c r="H5" s="8"/>
    </row>
    <row r="6" spans="1:15" s="1" customFormat="1">
      <c r="A6" s="10"/>
      <c r="B6" s="10"/>
      <c r="C6" s="10"/>
      <c r="D6" s="10"/>
      <c r="E6" s="10"/>
      <c r="F6" s="9"/>
      <c r="G6" s="9"/>
      <c r="H6" s="9"/>
      <c r="I6" s="16"/>
    </row>
    <row r="7" spans="1:15" s="13" customFormat="1">
      <c r="A7" s="11" t="s">
        <v>19</v>
      </c>
      <c r="B7" s="15">
        <v>67684.3</v>
      </c>
      <c r="C7" s="15">
        <v>0</v>
      </c>
      <c r="D7" s="15">
        <v>0</v>
      </c>
      <c r="E7" s="15">
        <v>0</v>
      </c>
      <c r="F7" s="17">
        <v>19784.2</v>
      </c>
      <c r="G7" s="12"/>
      <c r="H7" s="17">
        <f t="shared" ref="H7:H19" si="0">B7+C7+D7+E7+F7</f>
        <v>87468.5</v>
      </c>
      <c r="I7" s="17">
        <v>87527</v>
      </c>
      <c r="J7" s="19">
        <f t="shared" ref="J7:J19" si="1">B7/H7</f>
        <v>0.77381342997764913</v>
      </c>
      <c r="K7" s="19">
        <f t="shared" ref="K7:K19" si="2">C7/H7</f>
        <v>0</v>
      </c>
      <c r="L7" s="19">
        <f t="shared" ref="L7:L19" si="3">D7/H7</f>
        <v>0</v>
      </c>
      <c r="M7" s="19">
        <f t="shared" ref="M7:M19" si="4">E7/H7</f>
        <v>0</v>
      </c>
      <c r="N7" s="19">
        <f t="shared" ref="N7:N15" si="5">F7/H7</f>
        <v>0.2261865700223509</v>
      </c>
      <c r="O7" s="19">
        <f t="shared" ref="O7:O19" si="6">I7/64429</f>
        <v>1.3585031585155753</v>
      </c>
    </row>
    <row r="8" spans="1:15" s="13" customFormat="1">
      <c r="A8" s="11" t="s">
        <v>20</v>
      </c>
      <c r="B8" s="15">
        <v>55761</v>
      </c>
      <c r="C8" s="15">
        <v>0</v>
      </c>
      <c r="D8" s="15">
        <v>0</v>
      </c>
      <c r="E8" s="15">
        <v>0</v>
      </c>
      <c r="F8" s="17">
        <v>26953.7</v>
      </c>
      <c r="G8" s="12"/>
      <c r="H8" s="17">
        <f t="shared" si="0"/>
        <v>82714.7</v>
      </c>
      <c r="I8" s="17">
        <v>82824</v>
      </c>
      <c r="J8" s="19">
        <f t="shared" si="1"/>
        <v>0.67413651986889878</v>
      </c>
      <c r="K8" s="19">
        <f t="shared" si="2"/>
        <v>0</v>
      </c>
      <c r="L8" s="19">
        <f t="shared" si="3"/>
        <v>0</v>
      </c>
      <c r="M8" s="19">
        <f t="shared" si="4"/>
        <v>0</v>
      </c>
      <c r="N8" s="19">
        <f t="shared" si="5"/>
        <v>0.32586348013110128</v>
      </c>
      <c r="O8" s="19">
        <f t="shared" si="6"/>
        <v>1.2855080786602306</v>
      </c>
    </row>
    <row r="9" spans="1:15" s="13" customFormat="1">
      <c r="A9" s="11" t="s">
        <v>21</v>
      </c>
      <c r="B9" s="15">
        <v>35226.9</v>
      </c>
      <c r="C9" s="15">
        <v>0</v>
      </c>
      <c r="D9" s="15">
        <v>0</v>
      </c>
      <c r="E9" s="15">
        <v>0</v>
      </c>
      <c r="F9" s="17">
        <v>41071</v>
      </c>
      <c r="G9" s="12"/>
      <c r="H9" s="17">
        <f t="shared" si="0"/>
        <v>76297.899999999994</v>
      </c>
      <c r="I9" s="17">
        <v>76398</v>
      </c>
      <c r="J9" s="19">
        <f t="shared" si="1"/>
        <v>0.46170209140749618</v>
      </c>
      <c r="K9" s="19">
        <f t="shared" si="2"/>
        <v>0</v>
      </c>
      <c r="L9" s="19">
        <f t="shared" si="3"/>
        <v>0</v>
      </c>
      <c r="M9" s="19">
        <f t="shared" si="4"/>
        <v>0</v>
      </c>
      <c r="N9" s="19">
        <f t="shared" si="5"/>
        <v>0.53829790859250393</v>
      </c>
      <c r="O9" s="19">
        <f t="shared" si="6"/>
        <v>1.1857703829021093</v>
      </c>
    </row>
    <row r="10" spans="1:15" s="13" customFormat="1">
      <c r="A10" s="11" t="s">
        <v>22</v>
      </c>
      <c r="B10" s="15">
        <v>26524.2</v>
      </c>
      <c r="C10" s="15">
        <v>0</v>
      </c>
      <c r="D10" s="15">
        <v>0</v>
      </c>
      <c r="E10" s="15">
        <v>0</v>
      </c>
      <c r="F10" s="17">
        <v>46468.4</v>
      </c>
      <c r="G10" s="12"/>
      <c r="H10" s="17">
        <f t="shared" si="0"/>
        <v>72992.600000000006</v>
      </c>
      <c r="I10" s="17">
        <v>73091</v>
      </c>
      <c r="J10" s="19">
        <f t="shared" si="1"/>
        <v>0.3633820414672172</v>
      </c>
      <c r="K10" s="19">
        <f t="shared" si="2"/>
        <v>0</v>
      </c>
      <c r="L10" s="19">
        <f t="shared" si="3"/>
        <v>0</v>
      </c>
      <c r="M10" s="19">
        <f t="shared" si="4"/>
        <v>0</v>
      </c>
      <c r="N10" s="19">
        <f t="shared" si="5"/>
        <v>0.63661795853278269</v>
      </c>
      <c r="O10" s="19">
        <f t="shared" si="6"/>
        <v>1.1344425646836052</v>
      </c>
    </row>
    <row r="11" spans="1:15" s="13" customFormat="1">
      <c r="A11" s="11" t="s">
        <v>23</v>
      </c>
      <c r="B11" s="15">
        <v>21696.7</v>
      </c>
      <c r="C11" s="15">
        <v>0</v>
      </c>
      <c r="D11" s="15">
        <v>0</v>
      </c>
      <c r="E11" s="15">
        <v>0</v>
      </c>
      <c r="F11" s="17">
        <v>48703.8</v>
      </c>
      <c r="G11" s="12"/>
      <c r="H11" s="17">
        <f t="shared" si="0"/>
        <v>70400.5</v>
      </c>
      <c r="I11" s="17">
        <v>70470</v>
      </c>
      <c r="J11" s="19">
        <f t="shared" si="1"/>
        <v>0.30818957251724066</v>
      </c>
      <c r="K11" s="19">
        <f t="shared" si="2"/>
        <v>0</v>
      </c>
      <c r="L11" s="19">
        <f t="shared" si="3"/>
        <v>0</v>
      </c>
      <c r="M11" s="19">
        <f t="shared" si="4"/>
        <v>0</v>
      </c>
      <c r="N11" s="19">
        <f t="shared" si="5"/>
        <v>0.69181042748275945</v>
      </c>
      <c r="O11" s="19">
        <f t="shared" si="6"/>
        <v>1.0937621257508265</v>
      </c>
    </row>
    <row r="12" spans="1:15" s="13" customFormat="1">
      <c r="A12" s="11" t="s">
        <v>24</v>
      </c>
      <c r="B12" s="15">
        <v>18621</v>
      </c>
      <c r="C12" s="15">
        <v>0</v>
      </c>
      <c r="D12" s="15">
        <v>0</v>
      </c>
      <c r="E12" s="15">
        <v>0</v>
      </c>
      <c r="F12" s="17">
        <v>49348</v>
      </c>
      <c r="G12" s="12"/>
      <c r="H12" s="17">
        <f t="shared" si="0"/>
        <v>67969</v>
      </c>
      <c r="I12" s="17">
        <v>67969</v>
      </c>
      <c r="J12" s="19">
        <f t="shared" si="1"/>
        <v>0.27396313025055541</v>
      </c>
      <c r="K12" s="19">
        <f t="shared" si="2"/>
        <v>0</v>
      </c>
      <c r="L12" s="19">
        <f t="shared" si="3"/>
        <v>0</v>
      </c>
      <c r="M12" s="19">
        <f t="shared" si="4"/>
        <v>0</v>
      </c>
      <c r="N12" s="19">
        <f t="shared" si="5"/>
        <v>0.72603686974944459</v>
      </c>
      <c r="O12" s="19">
        <f t="shared" si="6"/>
        <v>1.0549442021449968</v>
      </c>
    </row>
    <row r="13" spans="1:15" s="13" customFormat="1">
      <c r="A13" s="11" t="s">
        <v>25</v>
      </c>
      <c r="B13" s="15">
        <v>13890</v>
      </c>
      <c r="C13" s="15">
        <v>174.18199999999999</v>
      </c>
      <c r="D13" s="15">
        <v>0</v>
      </c>
      <c r="E13" s="15">
        <v>224.58799999999999</v>
      </c>
      <c r="F13" s="17">
        <v>48493.7</v>
      </c>
      <c r="G13" s="12"/>
      <c r="H13" s="17">
        <f t="shared" si="0"/>
        <v>62782.47</v>
      </c>
      <c r="I13" s="17">
        <v>62638</v>
      </c>
      <c r="J13" s="19">
        <f t="shared" si="1"/>
        <v>0.22124010093900415</v>
      </c>
      <c r="K13" s="19">
        <f t="shared" si="2"/>
        <v>2.774373164993349E-3</v>
      </c>
      <c r="L13" s="19">
        <f t="shared" si="3"/>
        <v>0</v>
      </c>
      <c r="M13" s="19">
        <f t="shared" si="4"/>
        <v>3.5772405896104436E-3</v>
      </c>
      <c r="N13" s="19">
        <f t="shared" si="5"/>
        <v>0.77240828530639194</v>
      </c>
      <c r="O13" s="19">
        <f t="shared" si="6"/>
        <v>0.97220195874528548</v>
      </c>
    </row>
    <row r="14" spans="1:15" s="13" customFormat="1">
      <c r="A14" s="11" t="s">
        <v>26</v>
      </c>
      <c r="B14" s="15">
        <v>11268</v>
      </c>
      <c r="C14" s="15">
        <v>558.23099999999999</v>
      </c>
      <c r="D14" s="15">
        <v>263.923</v>
      </c>
      <c r="E14" s="15">
        <v>570.904</v>
      </c>
      <c r="F14" s="17">
        <v>47406.400000000001</v>
      </c>
      <c r="G14" s="12"/>
      <c r="H14" s="17">
        <f t="shared" si="0"/>
        <v>60067.457999999999</v>
      </c>
      <c r="I14" s="17">
        <v>60139</v>
      </c>
      <c r="J14" s="19">
        <f t="shared" si="1"/>
        <v>0.18758909358208567</v>
      </c>
      <c r="K14" s="19">
        <f t="shared" si="2"/>
        <v>9.2934014287736292E-3</v>
      </c>
      <c r="L14" s="19">
        <f t="shared" si="3"/>
        <v>4.3937767434739788E-3</v>
      </c>
      <c r="M14" s="19">
        <f t="shared" si="4"/>
        <v>9.5043808912306568E-3</v>
      </c>
      <c r="N14" s="19">
        <f t="shared" si="5"/>
        <v>0.78921934735443611</v>
      </c>
      <c r="O14" s="19">
        <f t="shared" si="6"/>
        <v>0.93341507706157167</v>
      </c>
    </row>
    <row r="15" spans="1:15" s="13" customFormat="1">
      <c r="A15" s="11" t="s">
        <v>27</v>
      </c>
      <c r="B15" s="15">
        <v>8015</v>
      </c>
      <c r="C15" s="15">
        <v>1445.61</v>
      </c>
      <c r="D15" s="15">
        <v>587.80200000000002</v>
      </c>
      <c r="E15" s="15">
        <v>1444.22</v>
      </c>
      <c r="F15" s="17">
        <v>46835.199999999997</v>
      </c>
      <c r="G15" s="12"/>
      <c r="H15" s="17">
        <f t="shared" si="0"/>
        <v>58327.831999999995</v>
      </c>
      <c r="I15" s="17">
        <v>58362</v>
      </c>
      <c r="J15" s="19">
        <f t="shared" si="1"/>
        <v>0.13741295921987981</v>
      </c>
      <c r="K15" s="19">
        <f t="shared" si="2"/>
        <v>2.4784223078958258E-2</v>
      </c>
      <c r="L15" s="19">
        <f t="shared" si="3"/>
        <v>1.0077556114206337E-2</v>
      </c>
      <c r="M15" s="19">
        <f t="shared" si="4"/>
        <v>2.4760392260079204E-2</v>
      </c>
      <c r="N15" s="19">
        <f t="shared" si="5"/>
        <v>0.80296486932687638</v>
      </c>
      <c r="O15" s="19">
        <f t="shared" si="6"/>
        <v>0.90583432926166785</v>
      </c>
    </row>
    <row r="16" spans="1:15" s="13" customFormat="1">
      <c r="A16" s="11" t="s">
        <v>28</v>
      </c>
      <c r="B16" s="15">
        <v>6084</v>
      </c>
      <c r="C16" s="15">
        <v>2118.35</v>
      </c>
      <c r="D16" s="15">
        <v>915.08699999999999</v>
      </c>
      <c r="E16" s="15">
        <v>2085.2199999999998</v>
      </c>
      <c r="F16" s="17">
        <v>47903.1</v>
      </c>
      <c r="G16" s="12"/>
      <c r="H16" s="17">
        <f t="shared" si="0"/>
        <v>59105.756999999998</v>
      </c>
      <c r="I16" s="17">
        <v>59161</v>
      </c>
      <c r="J16" s="19">
        <f t="shared" si="1"/>
        <v>0.10293413550223204</v>
      </c>
      <c r="K16" s="19">
        <f t="shared" si="2"/>
        <v>3.5839994401898959E-2</v>
      </c>
      <c r="L16" s="19">
        <f t="shared" si="3"/>
        <v>1.5482197444827582E-2</v>
      </c>
      <c r="M16" s="19">
        <f t="shared" si="4"/>
        <v>3.5279473706765992E-2</v>
      </c>
      <c r="N16" s="19">
        <f t="shared" ref="N16:N19" si="7">F16/H16</f>
        <v>0.81046419894427546</v>
      </c>
      <c r="O16" s="19">
        <f t="shared" si="6"/>
        <v>0.91823557714693693</v>
      </c>
    </row>
    <row r="17" spans="1:15" s="13" customFormat="1">
      <c r="A17" s="11" t="s">
        <v>29</v>
      </c>
      <c r="B17" s="15">
        <v>3917.68</v>
      </c>
      <c r="C17" s="15">
        <v>2793.77</v>
      </c>
      <c r="D17" s="15">
        <v>1148.18</v>
      </c>
      <c r="E17" s="15">
        <v>2874.3</v>
      </c>
      <c r="F17" s="17">
        <v>51975.6</v>
      </c>
      <c r="G17" s="12"/>
      <c r="H17" s="17">
        <f t="shared" si="0"/>
        <v>62709.53</v>
      </c>
      <c r="I17" s="17">
        <v>62654</v>
      </c>
      <c r="J17" s="19">
        <f t="shared" si="1"/>
        <v>6.2473439045070182E-2</v>
      </c>
      <c r="K17" s="19">
        <f t="shared" si="2"/>
        <v>4.45509637849303E-2</v>
      </c>
      <c r="L17" s="19">
        <f t="shared" si="3"/>
        <v>1.8309497774899607E-2</v>
      </c>
      <c r="M17" s="19">
        <f t="shared" si="4"/>
        <v>4.5835138614497672E-2</v>
      </c>
      <c r="N17" s="19">
        <f t="shared" si="7"/>
        <v>0.82883096078060225</v>
      </c>
      <c r="O17" s="19">
        <f t="shared" si="6"/>
        <v>0.97245029412221207</v>
      </c>
    </row>
    <row r="18" spans="1:15" s="13" customFormat="1">
      <c r="A18" s="11" t="s">
        <v>30</v>
      </c>
      <c r="B18" s="15">
        <v>2643.81</v>
      </c>
      <c r="C18" s="15">
        <v>2889.42</v>
      </c>
      <c r="D18" s="15">
        <v>1111.48</v>
      </c>
      <c r="E18" s="15">
        <v>3345.07</v>
      </c>
      <c r="F18" s="17">
        <v>56047.4</v>
      </c>
      <c r="G18" s="12"/>
      <c r="H18" s="17">
        <f t="shared" si="0"/>
        <v>66037.179999999993</v>
      </c>
      <c r="I18" s="17">
        <v>66022</v>
      </c>
      <c r="J18" s="19">
        <f t="shared" si="1"/>
        <v>4.0035174124637064E-2</v>
      </c>
      <c r="K18" s="19">
        <f t="shared" si="2"/>
        <v>4.3754442573108066E-2</v>
      </c>
      <c r="L18" s="19">
        <f t="shared" si="3"/>
        <v>1.6831124527122449E-2</v>
      </c>
      <c r="M18" s="19">
        <f t="shared" si="4"/>
        <v>5.0654343507702787E-2</v>
      </c>
      <c r="N18" s="19">
        <f t="shared" si="7"/>
        <v>0.84872491526742977</v>
      </c>
      <c r="O18" s="19">
        <f t="shared" si="6"/>
        <v>1.0247248909652487</v>
      </c>
    </row>
    <row r="19" spans="1:15" s="13" customFormat="1">
      <c r="A19" s="11" t="s">
        <v>31</v>
      </c>
      <c r="B19" s="15">
        <v>1922</v>
      </c>
      <c r="C19" s="15">
        <v>2416.2800000000002</v>
      </c>
      <c r="D19" s="15">
        <v>972.68600000000004</v>
      </c>
      <c r="E19" s="15">
        <v>3677.49</v>
      </c>
      <c r="F19" s="17">
        <v>60487.4</v>
      </c>
      <c r="G19" s="12"/>
      <c r="H19" s="17">
        <f t="shared" si="0"/>
        <v>69475.856</v>
      </c>
      <c r="I19" s="17">
        <v>69506</v>
      </c>
      <c r="J19" s="19">
        <f t="shared" si="1"/>
        <v>2.7664286712782638E-2</v>
      </c>
      <c r="K19" s="19">
        <f t="shared" si="2"/>
        <v>3.4778700675526762E-2</v>
      </c>
      <c r="L19" s="19">
        <f t="shared" si="3"/>
        <v>1.4000345674042505E-2</v>
      </c>
      <c r="M19" s="19">
        <f t="shared" si="4"/>
        <v>5.2931913498122277E-2</v>
      </c>
      <c r="N19" s="19">
        <f t="shared" si="7"/>
        <v>0.87062475343952583</v>
      </c>
      <c r="O19" s="19">
        <f t="shared" si="6"/>
        <v>1.0787999192910025</v>
      </c>
    </row>
    <row r="22" spans="1:15" s="23" customFormat="1">
      <c r="A22" s="23" t="s">
        <v>10</v>
      </c>
      <c r="B22" s="23" t="s">
        <v>9</v>
      </c>
      <c r="C22" s="24"/>
      <c r="E22" s="23" t="s">
        <v>11</v>
      </c>
    </row>
    <row r="23" spans="1:15">
      <c r="A23" s="25">
        <v>100</v>
      </c>
      <c r="B23">
        <v>2.83</v>
      </c>
      <c r="E23">
        <f t="shared" ref="E23:E36" si="8">B23/A23</f>
        <v>2.8300000000000002E-2</v>
      </c>
      <c r="F23" s="29">
        <f>E23/E29</f>
        <v>7.8385527136618842</v>
      </c>
    </row>
    <row r="24" spans="1:15">
      <c r="A24" s="25">
        <v>200</v>
      </c>
      <c r="B24">
        <v>3.1880000000000002</v>
      </c>
      <c r="E24">
        <f t="shared" si="8"/>
        <v>1.5939999999999999E-2</v>
      </c>
      <c r="F24" s="29">
        <f>E24/E29</f>
        <v>4.4150717404865878</v>
      </c>
    </row>
    <row r="25" spans="1:15">
      <c r="A25" s="25">
        <v>400</v>
      </c>
      <c r="B25">
        <v>3.7330000000000001</v>
      </c>
      <c r="E25">
        <f t="shared" si="8"/>
        <v>9.3325000000000005E-3</v>
      </c>
      <c r="F25" s="29">
        <f>E25/E29</f>
        <v>2.5849220212102311</v>
      </c>
    </row>
    <row r="26" spans="1:15">
      <c r="A26" s="25">
        <v>600</v>
      </c>
      <c r="B26">
        <v>4.0380000000000003</v>
      </c>
      <c r="E26">
        <f t="shared" si="8"/>
        <v>6.7300000000000007E-3</v>
      </c>
      <c r="F26" s="29">
        <f>E26/E29</f>
        <v>1.8640798502807239</v>
      </c>
    </row>
    <row r="27" spans="1:15">
      <c r="A27" s="25">
        <v>800</v>
      </c>
      <c r="B27">
        <v>4.3019999999999996</v>
      </c>
      <c r="E27">
        <f t="shared" si="8"/>
        <v>5.3774999999999995E-3</v>
      </c>
      <c r="F27" s="29">
        <f>E27/E29</f>
        <v>1.4894635059263879</v>
      </c>
    </row>
    <row r="28" spans="1:15">
      <c r="A28" s="25">
        <v>1000</v>
      </c>
      <c r="B28">
        <v>4.57</v>
      </c>
      <c r="E28">
        <f t="shared" si="8"/>
        <v>4.5700000000000003E-3</v>
      </c>
      <c r="F28" s="29">
        <f>E28/E29</f>
        <v>1.2658016219588273</v>
      </c>
    </row>
    <row r="29" spans="1:15">
      <c r="A29" s="25">
        <v>1332</v>
      </c>
      <c r="B29">
        <v>4.8090000000000002</v>
      </c>
      <c r="C29" s="14" t="s">
        <v>33</v>
      </c>
      <c r="E29">
        <f t="shared" si="8"/>
        <v>3.6103603603603604E-3</v>
      </c>
      <c r="F29" s="30">
        <f>E29/E29</f>
        <v>1</v>
      </c>
    </row>
    <row r="30" spans="1:15" s="27" customFormat="1">
      <c r="A30" s="26">
        <v>1500</v>
      </c>
      <c r="B30" s="27">
        <v>4.9000000000000004</v>
      </c>
      <c r="C30" s="28"/>
      <c r="E30" s="21">
        <f t="shared" si="8"/>
        <v>3.2666666666666669E-3</v>
      </c>
      <c r="F30" s="30">
        <f>E30/E29</f>
        <v>0.90480349344978173</v>
      </c>
    </row>
    <row r="31" spans="1:15">
      <c r="A31" s="25">
        <v>2000</v>
      </c>
      <c r="B31">
        <v>5.3390000000000004</v>
      </c>
      <c r="E31">
        <f t="shared" si="8"/>
        <v>2.6695E-3</v>
      </c>
      <c r="F31" s="29">
        <f>E31/E29</f>
        <v>0.73939987523393635</v>
      </c>
    </row>
    <row r="32" spans="1:15">
      <c r="A32" s="25">
        <v>3000</v>
      </c>
      <c r="B32">
        <v>5.3730000000000002</v>
      </c>
      <c r="E32">
        <f t="shared" si="8"/>
        <v>1.7910000000000001E-3</v>
      </c>
      <c r="F32" s="29">
        <f>E32/E29</f>
        <v>0.49607236431690582</v>
      </c>
    </row>
    <row r="33" spans="1:6">
      <c r="A33" s="25">
        <v>4000</v>
      </c>
      <c r="B33">
        <v>6.0389999999999997</v>
      </c>
      <c r="E33">
        <f t="shared" si="8"/>
        <v>1.50975E-3</v>
      </c>
      <c r="F33" s="29">
        <f>E33/E29</f>
        <v>0.41817155333749217</v>
      </c>
    </row>
    <row r="34" spans="1:6">
      <c r="A34" s="25">
        <v>6000</v>
      </c>
      <c r="B34">
        <v>6.1130000000000004</v>
      </c>
      <c r="E34">
        <f t="shared" si="8"/>
        <v>1.0188333333333334E-3</v>
      </c>
      <c r="F34" s="29">
        <f>E34/E29</f>
        <v>0.28219713038053651</v>
      </c>
    </row>
    <row r="35" spans="1:6">
      <c r="A35" s="25">
        <v>8000</v>
      </c>
      <c r="B35">
        <v>6.734</v>
      </c>
      <c r="E35">
        <f t="shared" si="8"/>
        <v>8.4175000000000005E-4</v>
      </c>
      <c r="F35" s="29">
        <f>E35/E29</f>
        <v>0.23314847161572053</v>
      </c>
    </row>
    <row r="36" spans="1:6">
      <c r="A36" s="25">
        <v>10000</v>
      </c>
      <c r="B36">
        <v>6.9180000000000001</v>
      </c>
      <c r="E36">
        <f t="shared" si="8"/>
        <v>6.9180000000000001E-4</v>
      </c>
      <c r="F36" s="29">
        <f>E36/E29</f>
        <v>0.19161522145976295</v>
      </c>
    </row>
    <row r="37" spans="1:6">
      <c r="C37"/>
    </row>
    <row r="38" spans="1:6">
      <c r="C38"/>
    </row>
    <row r="39" spans="1:6">
      <c r="C39"/>
    </row>
    <row r="40" spans="1:6">
      <c r="C40"/>
    </row>
    <row r="41" spans="1:6">
      <c r="C41"/>
    </row>
    <row r="42" spans="1:6">
      <c r="C42"/>
    </row>
    <row r="43" spans="1:6">
      <c r="C43"/>
    </row>
    <row r="44" spans="1:6">
      <c r="C44"/>
    </row>
    <row r="45" spans="1:6">
      <c r="C45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Bruker ved UiO</dc:creator>
  <cp:lastModifiedBy>Magne Guttormsen</cp:lastModifiedBy>
  <dcterms:created xsi:type="dcterms:W3CDTF">2012-11-23T10:23:16Z</dcterms:created>
  <dcterms:modified xsi:type="dcterms:W3CDTF">2015-02-05T15:54:05Z</dcterms:modified>
</cp:coreProperties>
</file>