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00" yWindow="40" windowWidth="22080" windowHeight="16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13" i="1"/>
  <c r="M13" i="1"/>
  <c r="L13" i="1"/>
  <c r="K13" i="1"/>
  <c r="J13" i="1"/>
  <c r="H1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4" i="1"/>
  <c r="E30" i="1"/>
  <c r="E31" i="1"/>
  <c r="E37" i="1"/>
  <c r="E36" i="1"/>
  <c r="E35" i="1"/>
  <c r="E34" i="1"/>
  <c r="E33" i="1"/>
  <c r="E32" i="1"/>
  <c r="E29" i="1"/>
  <c r="E28" i="1"/>
  <c r="E27" i="1"/>
  <c r="E26" i="1"/>
  <c r="E25" i="1"/>
  <c r="E24" i="1"/>
  <c r="H20" i="1"/>
  <c r="N20" i="1"/>
  <c r="M20" i="1"/>
  <c r="L20" i="1"/>
  <c r="K20" i="1"/>
  <c r="J20" i="1"/>
  <c r="H19" i="1"/>
  <c r="N19" i="1"/>
  <c r="M19" i="1"/>
  <c r="L19" i="1"/>
  <c r="K19" i="1"/>
  <c r="J19" i="1"/>
  <c r="H18" i="1"/>
  <c r="N18" i="1"/>
  <c r="M18" i="1"/>
  <c r="L18" i="1"/>
  <c r="K18" i="1"/>
  <c r="J18" i="1"/>
  <c r="H17" i="1"/>
  <c r="N17" i="1"/>
  <c r="M17" i="1"/>
  <c r="L17" i="1"/>
  <c r="K17" i="1"/>
  <c r="J17" i="1"/>
  <c r="H16" i="1"/>
  <c r="N16" i="1"/>
  <c r="M16" i="1"/>
  <c r="L16" i="1"/>
  <c r="K16" i="1"/>
  <c r="J16" i="1"/>
  <c r="H14" i="1"/>
  <c r="J14" i="1"/>
  <c r="K14" i="1"/>
  <c r="L14" i="1"/>
  <c r="M14" i="1"/>
  <c r="N14" i="1"/>
  <c r="H15" i="1"/>
  <c r="N15" i="1"/>
  <c r="M15" i="1"/>
  <c r="L15" i="1"/>
  <c r="K15" i="1"/>
  <c r="J15" i="1"/>
  <c r="H12" i="1"/>
  <c r="N12" i="1"/>
  <c r="M12" i="1"/>
  <c r="L12" i="1"/>
  <c r="K12" i="1"/>
  <c r="J12" i="1"/>
  <c r="H11" i="1"/>
  <c r="N11" i="1"/>
  <c r="M11" i="1"/>
  <c r="L11" i="1"/>
  <c r="K11" i="1"/>
  <c r="J11" i="1"/>
  <c r="H10" i="1"/>
  <c r="N10" i="1"/>
  <c r="M10" i="1"/>
  <c r="L10" i="1"/>
  <c r="K10" i="1"/>
  <c r="J10" i="1"/>
  <c r="H9" i="1"/>
  <c r="N9" i="1"/>
  <c r="M9" i="1"/>
  <c r="L9" i="1"/>
  <c r="K9" i="1"/>
  <c r="J9" i="1"/>
  <c r="H8" i="1"/>
  <c r="N8" i="1"/>
  <c r="M8" i="1"/>
  <c r="L8" i="1"/>
  <c r="K8" i="1"/>
  <c r="J8" i="1"/>
  <c r="H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<sst xmlns="http://schemas.openxmlformats.org/spreadsheetml/2006/main" count="35" uniqueCount="35">
  <si>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</si>
  <si>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</si>
  <si>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</si>
  <si>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</si>
  <si>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</si>
  <si>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</si>
  <si>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</si>
  <si>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</si>
  <si>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</si>
  <si>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</si>
  <si>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</si>
  <si>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Rel FWHM</t>
  </si>
  <si>
    <t>fe</t>
  </si>
  <si>
    <t>se</t>
  </si>
  <si>
    <t>de</t>
  </si>
  <si>
    <t>ann</t>
  </si>
  <si>
    <t>compt</t>
  </si>
  <si>
    <t>Incedent counts =</t>
  </si>
  <si>
    <t>tot efficiency</t>
  </si>
  <si>
    <t>s100</t>
  </si>
  <si>
    <t>s200</t>
  </si>
  <si>
    <t>s400</t>
  </si>
  <si>
    <t>s600</t>
  </si>
  <si>
    <t>s800</t>
  </si>
  <si>
    <t>s1000</t>
  </si>
  <si>
    <t>s1500</t>
  </si>
  <si>
    <t>s2000</t>
  </si>
  <si>
    <t>s3000</t>
  </si>
  <si>
    <t>s4000</t>
  </si>
  <si>
    <t>s6000</t>
  </si>
  <si>
    <t>s8000</t>
  </si>
  <si>
    <t>s10000</t>
  </si>
  <si>
    <t>normalization</t>
  </si>
  <si>
    <t>s1332</t>
  </si>
  <si>
    <t>CLOVER, new response functions 21 april 2015 including anticompton (this was wrong in previous simulations and sorting of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</si>
</sst>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Sheet1!$J$7:$J$20</c:f>
              <c:numCache>
                <c:formatCode>0.00E+00</c:formatCode>
                <c:ptCount val="14"/>
                <c:pt idx="0">
                  <c:v>0.625274889827498</c:v>
                </c:pt>
                <c:pt idx="1">
                  <c:v>0.750285393191968</c:v>
                </c:pt>
                <c:pt idx="2">
                  <c:v>0.410890609279461</c:v>
                </c:pt>
                <c:pt idx="3">
                  <c:v>0.321412551187255</c:v>
                </c:pt>
                <c:pt idx="4">
                  <c:v>0.274534615728919</c:v>
                </c:pt>
                <c:pt idx="5">
                  <c:v>0.242182175518679</c:v>
                </c:pt>
                <c:pt idx="6">
                  <c:v>0.209859240342567</c:v>
                </c:pt>
                <c:pt idx="7">
                  <c:v>0.195793804231757</c:v>
                </c:pt>
                <c:pt idx="8">
                  <c:v>0.163221599462984</c:v>
                </c:pt>
                <c:pt idx="9">
                  <c:v>0.117451766077092</c:v>
                </c:pt>
                <c:pt idx="10">
                  <c:v>0.0916280252655429</c:v>
                </c:pt>
                <c:pt idx="11">
                  <c:v>0.053400422761221</c:v>
                </c:pt>
                <c:pt idx="12">
                  <c:v>0.0342866049302958</c:v>
                </c:pt>
                <c:pt idx="13">
                  <c:v>0.0233230887608517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Sheet1!$K$7:$K$20</c:f>
              <c:numCache>
                <c:formatCode>0.00E+00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0.00202650790436211</c:v>
                </c:pt>
                <c:pt idx="8">
                  <c:v>0.00877401281481233</c:v>
                </c:pt>
                <c:pt idx="9">
                  <c:v>0.0218791763583293</c:v>
                </c:pt>
                <c:pt idx="10">
                  <c:v>0.0321703340200941</c:v>
                </c:pt>
                <c:pt idx="11">
                  <c:v>0.0427793298702906</c:v>
                </c:pt>
                <c:pt idx="12">
                  <c:v>0.0452639064463506</c:v>
                </c:pt>
                <c:pt idx="13">
                  <c:v>0.0327482323577201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Sheet1!$L$7:$L$20</c:f>
              <c:numCache>
                <c:formatCode>0.00E+00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0.00484630913869092</c:v>
                </c:pt>
                <c:pt idx="9">
                  <c:v>0.0120782577136309</c:v>
                </c:pt>
                <c:pt idx="10">
                  <c:v>0.0169425251237506</c:v>
                </c:pt>
                <c:pt idx="11">
                  <c:v>0.0196245469786876</c:v>
                </c:pt>
                <c:pt idx="12">
                  <c:v>0.0175537269033219</c:v>
                </c:pt>
                <c:pt idx="13">
                  <c:v>0.0153523116348975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Sheet1!$M$7:$M$20</c:f>
              <c:numCache>
                <c:formatCode>0.00E+00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0.0038528817054939</c:v>
                </c:pt>
                <c:pt idx="8">
                  <c:v>0.0070601758341167</c:v>
                </c:pt>
                <c:pt idx="9">
                  <c:v>0.0181458267911197</c:v>
                </c:pt>
                <c:pt idx="10">
                  <c:v>0.0273938224403509</c:v>
                </c:pt>
                <c:pt idx="11">
                  <c:v>0.0357125586836411</c:v>
                </c:pt>
                <c:pt idx="12">
                  <c:v>0.0406511810835655</c:v>
                </c:pt>
                <c:pt idx="13">
                  <c:v>0.0415942307277617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Sheet1!$N$7:$N$20</c:f>
              <c:numCache>
                <c:formatCode>0.00E+00</c:formatCode>
                <c:ptCount val="14"/>
                <c:pt idx="0">
                  <c:v>0.374725110172501</c:v>
                </c:pt>
                <c:pt idx="1">
                  <c:v>0.249714606808032</c:v>
                </c:pt>
                <c:pt idx="2">
                  <c:v>0.589109390720539</c:v>
                </c:pt>
                <c:pt idx="3">
                  <c:v>0.678587448812745</c:v>
                </c:pt>
                <c:pt idx="4">
                  <c:v>0.725465384271081</c:v>
                </c:pt>
                <c:pt idx="5">
                  <c:v>0.757817824481321</c:v>
                </c:pt>
                <c:pt idx="6">
                  <c:v>0.790140759657433</c:v>
                </c:pt>
                <c:pt idx="7">
                  <c:v>0.798326806158387</c:v>
                </c:pt>
                <c:pt idx="8">
                  <c:v>0.816097902749396</c:v>
                </c:pt>
                <c:pt idx="9">
                  <c:v>0.830444973059828</c:v>
                </c:pt>
                <c:pt idx="10">
                  <c:v>0.831865293150262</c:v>
                </c:pt>
                <c:pt idx="11">
                  <c:v>0.84848314170616</c:v>
                </c:pt>
                <c:pt idx="12">
                  <c:v>0.862244580636466</c:v>
                </c:pt>
                <c:pt idx="13">
                  <c:v>0.886982136518769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52200"/>
        <c:axId val="2068155256"/>
      </c:lineChart>
      <c:catAx>
        <c:axId val="206815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55256"/>
        <c:crosses val="autoZero"/>
        <c:auto val="1"/>
        <c:lblAlgn val="ctr"/>
        <c:lblOffset val="100"/>
        <c:noMultiLvlLbl val="0"/>
      </c:catAx>
      <c:valAx>
        <c:axId val="2068155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815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showRuler="0" topLeftCell="A3" workbookViewId="0">
      <selection activeCell="C3" sqref="C3"/>
    </sheetView>
  </sheetViews>
  <sheetFormatPr baseColWidth="10" defaultRowHeight="15" x14ac:dyDescent="0"/>
  <cols>
    <col min="3" max="3" width="10.83203125" style="14"/>
    <col min="6" max="6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>
      <c r="A1" s="19"/>
      <c r="B1" s="21"/>
      <c r="C1" s="20"/>
      <c r="D1" s="20"/>
    </row>
    <row r="2" spans="1:15">
      <c r="A2" s="30" t="s">
        <v>34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5">
      <c r="A3" t="s">
        <v>17</v>
      </c>
      <c r="B3" s="14"/>
      <c r="C3">
        <v>5000000</v>
      </c>
    </row>
    <row r="4" spans="1:15" s="1" customFormat="1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</row>
    <row r="5" spans="1:15" s="1" customFormat="1">
      <c r="A5" s="2" t="s">
        <v>8</v>
      </c>
      <c r="B5" s="3"/>
      <c r="C5" s="4"/>
      <c r="D5" s="5"/>
      <c r="E5" s="6"/>
      <c r="F5" s="7"/>
      <c r="G5" s="7"/>
      <c r="H5" s="8"/>
    </row>
    <row r="6" spans="1:15" s="1" customFormat="1">
      <c r="A6" s="10"/>
      <c r="B6" s="10"/>
      <c r="C6" s="10"/>
      <c r="D6" s="10"/>
      <c r="E6" s="10"/>
      <c r="F6" s="9"/>
      <c r="G6" s="9"/>
      <c r="H6" s="9"/>
      <c r="I6" s="16"/>
    </row>
    <row r="7" spans="1:15" s="13" customFormat="1">
      <c r="A7" s="11" t="s">
        <v>19</v>
      </c>
      <c r="B7" s="15">
        <v>50525.4</v>
      </c>
      <c r="C7" s="15">
        <v>0</v>
      </c>
      <c r="D7" s="15">
        <v>0</v>
      </c>
      <c r="E7" s="15">
        <v>0</v>
      </c>
      <c r="F7" s="17">
        <v>30279.7</v>
      </c>
      <c r="G7" s="12"/>
      <c r="H7" s="17">
        <f t="shared" ref="H7:H20" si="0">B7+C7+D7+E7+F7</f>
        <v>80805.100000000006</v>
      </c>
      <c r="I7" s="17">
        <v>80617</v>
      </c>
      <c r="J7" s="18">
        <f t="shared" ref="J7:J20" si="1">B7/H7</f>
        <v>0.62527488982749846</v>
      </c>
      <c r="K7" s="18">
        <f t="shared" ref="K7:K20" si="2">C7/H7</f>
        <v>0</v>
      </c>
      <c r="L7" s="18">
        <f t="shared" ref="L7:L20" si="3">D7/H7</f>
        <v>0</v>
      </c>
      <c r="M7" s="18">
        <f t="shared" ref="M7:M20" si="4">E7/H7</f>
        <v>0</v>
      </c>
      <c r="N7" s="18">
        <f t="shared" ref="N7:N16" si="5">F7/H7</f>
        <v>0.37472511017250149</v>
      </c>
      <c r="O7" s="18">
        <f>I7/59362</f>
        <v>1.3580573430814327</v>
      </c>
    </row>
    <row r="8" spans="1:15" s="13" customFormat="1">
      <c r="A8" s="11" t="s">
        <v>20</v>
      </c>
      <c r="B8" s="15">
        <v>63423.5</v>
      </c>
      <c r="C8" s="15">
        <v>0</v>
      </c>
      <c r="D8" s="15">
        <v>0</v>
      </c>
      <c r="E8" s="15">
        <v>0</v>
      </c>
      <c r="F8" s="17">
        <v>21109</v>
      </c>
      <c r="G8" s="12"/>
      <c r="H8" s="17">
        <f t="shared" si="0"/>
        <v>84532.5</v>
      </c>
      <c r="I8" s="17">
        <v>84397</v>
      </c>
      <c r="J8" s="18">
        <f t="shared" si="1"/>
        <v>0.75028539319196763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0.24971460680803242</v>
      </c>
      <c r="O8" s="18">
        <f>I8/59362</f>
        <v>1.4217344429096055</v>
      </c>
    </row>
    <row r="9" spans="1:15" s="13" customFormat="1">
      <c r="A9" s="11" t="s">
        <v>21</v>
      </c>
      <c r="B9" s="15">
        <v>30098.6</v>
      </c>
      <c r="C9" s="15">
        <v>0</v>
      </c>
      <c r="D9" s="15">
        <v>0</v>
      </c>
      <c r="E9" s="15">
        <v>0</v>
      </c>
      <c r="F9" s="17">
        <v>43153.5</v>
      </c>
      <c r="G9" s="12"/>
      <c r="H9" s="17">
        <f t="shared" si="0"/>
        <v>73252.100000000006</v>
      </c>
      <c r="I9" s="17">
        <v>73225</v>
      </c>
      <c r="J9" s="18">
        <f t="shared" si="1"/>
        <v>0.41089060927946086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0.58910939072053903</v>
      </c>
      <c r="O9" s="18">
        <f>I9/59362</f>
        <v>1.2335332367507834</v>
      </c>
    </row>
    <row r="10" spans="1:15" s="13" customFormat="1">
      <c r="A10" s="11" t="s">
        <v>22</v>
      </c>
      <c r="B10" s="15">
        <v>22212.5</v>
      </c>
      <c r="C10" s="15">
        <v>0</v>
      </c>
      <c r="D10" s="15">
        <v>0</v>
      </c>
      <c r="E10" s="15">
        <v>0</v>
      </c>
      <c r="F10" s="17">
        <v>46896.5</v>
      </c>
      <c r="G10" s="12"/>
      <c r="H10" s="17">
        <f t="shared" si="0"/>
        <v>69109</v>
      </c>
      <c r="I10" s="17">
        <v>69109</v>
      </c>
      <c r="J10" s="18">
        <f t="shared" si="1"/>
        <v>0.32141255118725492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0.67858744881274513</v>
      </c>
      <c r="O10" s="18">
        <f>I10/59362</f>
        <v>1.1641959502712174</v>
      </c>
    </row>
    <row r="11" spans="1:15" s="13" customFormat="1">
      <c r="A11" s="11" t="s">
        <v>23</v>
      </c>
      <c r="B11" s="15">
        <v>18094</v>
      </c>
      <c r="C11" s="15">
        <v>0</v>
      </c>
      <c r="D11" s="15">
        <v>0</v>
      </c>
      <c r="E11" s="15">
        <v>0</v>
      </c>
      <c r="F11" s="17">
        <v>47813.9</v>
      </c>
      <c r="G11" s="12"/>
      <c r="H11" s="17">
        <f t="shared" si="0"/>
        <v>65907.899999999994</v>
      </c>
      <c r="I11" s="17">
        <v>65706</v>
      </c>
      <c r="J11" s="18">
        <f t="shared" si="1"/>
        <v>0.27453461572891869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8">
        <f t="shared" si="5"/>
        <v>0.72546538427108143</v>
      </c>
      <c r="O11" s="18">
        <f>I11/59362</f>
        <v>1.1068697146322564</v>
      </c>
    </row>
    <row r="12" spans="1:15" s="13" customFormat="1">
      <c r="A12" s="11" t="s">
        <v>24</v>
      </c>
      <c r="B12" s="15">
        <v>15280</v>
      </c>
      <c r="C12" s="15">
        <v>0</v>
      </c>
      <c r="D12" s="15">
        <v>0</v>
      </c>
      <c r="E12" s="15">
        <v>0</v>
      </c>
      <c r="F12" s="17">
        <v>47813</v>
      </c>
      <c r="G12" s="12"/>
      <c r="H12" s="17">
        <f t="shared" si="0"/>
        <v>63093</v>
      </c>
      <c r="I12" s="17">
        <v>63085</v>
      </c>
      <c r="J12" s="18">
        <f t="shared" si="1"/>
        <v>0.24218217551867877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0.75781782448132118</v>
      </c>
      <c r="O12" s="18">
        <f>I12/59362</f>
        <v>1.0627168895926686</v>
      </c>
    </row>
    <row r="13" spans="1:15" s="13" customFormat="1">
      <c r="A13" s="11" t="s">
        <v>33</v>
      </c>
      <c r="B13" s="15">
        <v>12458</v>
      </c>
      <c r="C13" s="15">
        <v>0</v>
      </c>
      <c r="D13" s="15">
        <v>0</v>
      </c>
      <c r="E13" s="15">
        <v>0</v>
      </c>
      <c r="F13" s="17">
        <v>46905.599999999999</v>
      </c>
      <c r="G13" s="12"/>
      <c r="H13" s="17">
        <f t="shared" si="0"/>
        <v>59363.6</v>
      </c>
      <c r="I13" s="17">
        <v>59362</v>
      </c>
      <c r="J13" s="18">
        <f t="shared" si="1"/>
        <v>0.20985924034256684</v>
      </c>
      <c r="K13" s="18">
        <f t="shared" si="2"/>
        <v>0</v>
      </c>
      <c r="L13" s="18">
        <f t="shared" si="3"/>
        <v>0</v>
      </c>
      <c r="M13" s="18">
        <f t="shared" si="4"/>
        <v>0</v>
      </c>
      <c r="N13" s="18">
        <f t="shared" si="5"/>
        <v>0.79014075965743313</v>
      </c>
      <c r="O13" s="18">
        <f>I13/59362</f>
        <v>1</v>
      </c>
    </row>
    <row r="14" spans="1:15" s="13" customFormat="1">
      <c r="A14" s="11" t="s">
        <v>25</v>
      </c>
      <c r="B14" s="15">
        <v>11413</v>
      </c>
      <c r="C14" s="15">
        <v>118.127</v>
      </c>
      <c r="D14" s="15">
        <v>0</v>
      </c>
      <c r="E14" s="15">
        <v>224.58799999999999</v>
      </c>
      <c r="F14" s="17">
        <v>46535.199999999997</v>
      </c>
      <c r="G14" s="12"/>
      <c r="H14" s="17">
        <f t="shared" si="0"/>
        <v>58290.914999999994</v>
      </c>
      <c r="I14" s="17">
        <v>58382</v>
      </c>
      <c r="J14" s="18">
        <f t="shared" si="1"/>
        <v>0.19579380423175724</v>
      </c>
      <c r="K14" s="18">
        <f t="shared" si="2"/>
        <v>2.026507904362112E-3</v>
      </c>
      <c r="L14" s="18">
        <f t="shared" si="3"/>
        <v>0</v>
      </c>
      <c r="M14" s="18">
        <f t="shared" si="4"/>
        <v>3.852881705493901E-3</v>
      </c>
      <c r="N14" s="18">
        <f t="shared" si="5"/>
        <v>0.7983268061583868</v>
      </c>
      <c r="O14" s="18">
        <f>I14/59362</f>
        <v>0.98349112226676993</v>
      </c>
    </row>
    <row r="15" spans="1:15" s="13" customFormat="1">
      <c r="A15" s="11" t="s">
        <v>26</v>
      </c>
      <c r="B15" s="15">
        <v>8893.09</v>
      </c>
      <c r="C15" s="15">
        <v>478.05</v>
      </c>
      <c r="D15" s="15">
        <v>264.05</v>
      </c>
      <c r="E15" s="15">
        <v>384.67200000000003</v>
      </c>
      <c r="F15" s="17">
        <v>44464.9</v>
      </c>
      <c r="G15" s="12"/>
      <c r="H15" s="17">
        <f t="shared" si="0"/>
        <v>54484.762000000002</v>
      </c>
      <c r="I15" s="17">
        <v>54578</v>
      </c>
      <c r="J15" s="18">
        <f t="shared" si="1"/>
        <v>0.16322159946298379</v>
      </c>
      <c r="K15" s="18">
        <f t="shared" si="2"/>
        <v>8.7740128148123316E-3</v>
      </c>
      <c r="L15" s="18">
        <f t="shared" si="3"/>
        <v>4.8463091386909242E-3</v>
      </c>
      <c r="M15" s="18">
        <f t="shared" si="4"/>
        <v>7.0601758341167021E-3</v>
      </c>
      <c r="N15" s="18">
        <f t="shared" si="5"/>
        <v>0.8160979027493962</v>
      </c>
      <c r="O15" s="18">
        <f>I15/59362</f>
        <v>0.91940972339206894</v>
      </c>
    </row>
    <row r="16" spans="1:15" s="13" customFormat="1">
      <c r="A16" s="11" t="s">
        <v>27</v>
      </c>
      <c r="B16" s="15">
        <v>6200.86</v>
      </c>
      <c r="C16" s="15">
        <v>1155.1099999999999</v>
      </c>
      <c r="D16" s="15">
        <v>637.67100000000005</v>
      </c>
      <c r="E16" s="15">
        <v>958.00800000000004</v>
      </c>
      <c r="F16" s="17">
        <v>43843.3</v>
      </c>
      <c r="G16" s="12"/>
      <c r="H16" s="17">
        <f t="shared" si="0"/>
        <v>52794.949000000001</v>
      </c>
      <c r="I16" s="17">
        <v>52609</v>
      </c>
      <c r="J16" s="18">
        <f t="shared" si="1"/>
        <v>0.11745176607709196</v>
      </c>
      <c r="K16" s="18">
        <f t="shared" si="2"/>
        <v>2.1879176358329276E-2</v>
      </c>
      <c r="L16" s="18">
        <f t="shared" si="3"/>
        <v>1.2078257713630901E-2</v>
      </c>
      <c r="M16" s="18">
        <f t="shared" si="4"/>
        <v>1.8145826791119736E-2</v>
      </c>
      <c r="N16" s="18">
        <f t="shared" si="5"/>
        <v>0.83044497305982823</v>
      </c>
      <c r="O16" s="18">
        <f>I16/59362</f>
        <v>0.88624035578316096</v>
      </c>
    </row>
    <row r="17" spans="1:15" s="13" customFormat="1">
      <c r="A17" s="11" t="s">
        <v>28</v>
      </c>
      <c r="B17" s="15">
        <v>4828.18</v>
      </c>
      <c r="C17" s="15">
        <v>1695.16</v>
      </c>
      <c r="D17" s="15">
        <v>892.75699999999995</v>
      </c>
      <c r="E17" s="15">
        <v>1443.47</v>
      </c>
      <c r="F17" s="17">
        <v>43833.7</v>
      </c>
      <c r="G17" s="12"/>
      <c r="H17" s="17">
        <f t="shared" si="0"/>
        <v>52693.266999999993</v>
      </c>
      <c r="I17" s="17">
        <v>52643</v>
      </c>
      <c r="J17" s="18">
        <f t="shared" si="1"/>
        <v>9.1628025265542964E-2</v>
      </c>
      <c r="K17" s="18">
        <f t="shared" si="2"/>
        <v>3.2170334020094074E-2</v>
      </c>
      <c r="L17" s="18">
        <f t="shared" si="3"/>
        <v>1.6942525123750631E-2</v>
      </c>
      <c r="M17" s="18">
        <f t="shared" si="4"/>
        <v>2.7393822440350876E-2</v>
      </c>
      <c r="N17" s="18">
        <f t="shared" ref="N17:N20" si="6">F17/H17</f>
        <v>0.83186529315026159</v>
      </c>
      <c r="O17" s="18">
        <f>I17/59362</f>
        <v>0.88681311276574237</v>
      </c>
    </row>
    <row r="18" spans="1:15" s="13" customFormat="1">
      <c r="A18" s="11" t="s">
        <v>29</v>
      </c>
      <c r="B18" s="15">
        <v>2882.22</v>
      </c>
      <c r="C18" s="15">
        <v>2308.96</v>
      </c>
      <c r="D18" s="15">
        <v>1059.21</v>
      </c>
      <c r="E18" s="15">
        <v>1927.54</v>
      </c>
      <c r="F18" s="17">
        <v>45795.8</v>
      </c>
      <c r="G18" s="12"/>
      <c r="H18" s="17">
        <f t="shared" si="0"/>
        <v>53973.73</v>
      </c>
      <c r="I18" s="17">
        <v>53818</v>
      </c>
      <c r="J18" s="18">
        <f t="shared" si="1"/>
        <v>5.3400422761221054E-2</v>
      </c>
      <c r="K18" s="18">
        <f t="shared" si="2"/>
        <v>4.2779329870290601E-2</v>
      </c>
      <c r="L18" s="18">
        <f t="shared" si="3"/>
        <v>1.9624546978687596E-2</v>
      </c>
      <c r="M18" s="18">
        <f t="shared" si="4"/>
        <v>3.5712558683641094E-2</v>
      </c>
      <c r="N18" s="18">
        <f t="shared" si="6"/>
        <v>0.84848314170615968</v>
      </c>
      <c r="O18" s="18">
        <f>I18/59362</f>
        <v>0.90660692025201306</v>
      </c>
    </row>
    <row r="19" spans="1:15" s="13" customFormat="1">
      <c r="A19" s="11" t="s">
        <v>30</v>
      </c>
      <c r="B19" s="15">
        <v>1921.74</v>
      </c>
      <c r="C19" s="15">
        <v>2537.0100000000002</v>
      </c>
      <c r="D19" s="15">
        <v>983.87400000000002</v>
      </c>
      <c r="E19" s="15">
        <v>2278.4699999999998</v>
      </c>
      <c r="F19" s="17">
        <v>48328.2</v>
      </c>
      <c r="G19" s="12"/>
      <c r="H19" s="17">
        <f t="shared" si="0"/>
        <v>56049.293999999994</v>
      </c>
      <c r="I19" s="17">
        <v>56269</v>
      </c>
      <c r="J19" s="18">
        <f t="shared" si="1"/>
        <v>3.4286604930295825E-2</v>
      </c>
      <c r="K19" s="18">
        <f t="shared" si="2"/>
        <v>4.5263906446350609E-2</v>
      </c>
      <c r="L19" s="18">
        <f t="shared" si="3"/>
        <v>1.7553726903321923E-2</v>
      </c>
      <c r="M19" s="18">
        <f t="shared" si="4"/>
        <v>4.0651181083565475E-2</v>
      </c>
      <c r="N19" s="18">
        <f t="shared" si="6"/>
        <v>0.86224458063646625</v>
      </c>
      <c r="O19" s="18">
        <f>I19/59362</f>
        <v>0.94789596037869339</v>
      </c>
    </row>
    <row r="20" spans="1:15" s="13" customFormat="1">
      <c r="A20" s="11" t="s">
        <v>31</v>
      </c>
      <c r="B20" s="15">
        <v>1362.79</v>
      </c>
      <c r="C20" s="15">
        <v>1913.51</v>
      </c>
      <c r="D20" s="15">
        <v>897.05</v>
      </c>
      <c r="E20" s="15">
        <v>2430.39</v>
      </c>
      <c r="F20" s="17">
        <v>51827.199999999997</v>
      </c>
      <c r="G20" s="12"/>
      <c r="H20" s="17">
        <f t="shared" si="0"/>
        <v>58430.939999999995</v>
      </c>
      <c r="I20" s="17">
        <v>58420</v>
      </c>
      <c r="J20" s="18">
        <f t="shared" si="1"/>
        <v>2.33230887608517E-2</v>
      </c>
      <c r="K20" s="18">
        <f t="shared" si="2"/>
        <v>3.2748232357720071E-2</v>
      </c>
      <c r="L20" s="18">
        <f t="shared" si="3"/>
        <v>1.5352311634897539E-2</v>
      </c>
      <c r="M20" s="18">
        <f t="shared" si="4"/>
        <v>4.1594230727761694E-2</v>
      </c>
      <c r="N20" s="18">
        <f t="shared" si="6"/>
        <v>0.886982136518769</v>
      </c>
      <c r="O20" s="18">
        <f>I20/59362</f>
        <v>0.9841312624237728</v>
      </c>
    </row>
    <row r="23" spans="1:15" s="22" customFormat="1">
      <c r="A23" s="22" t="s">
        <v>10</v>
      </c>
      <c r="B23" s="22" t="s">
        <v>9</v>
      </c>
      <c r="C23" s="23"/>
      <c r="E23" s="22" t="s">
        <v>11</v>
      </c>
    </row>
    <row r="24" spans="1:15">
      <c r="A24" s="24">
        <v>100</v>
      </c>
      <c r="B24">
        <v>2.83</v>
      </c>
      <c r="E24">
        <f t="shared" ref="E24:E37" si="7">B24/A24</f>
        <v>2.8300000000000002E-2</v>
      </c>
      <c r="F24" s="28">
        <f>E24/E30</f>
        <v>7.8385527136618842</v>
      </c>
    </row>
    <row r="25" spans="1:15">
      <c r="A25" s="24">
        <v>200</v>
      </c>
      <c r="B25">
        <v>3.1880000000000002</v>
      </c>
      <c r="E25">
        <f t="shared" si="7"/>
        <v>1.5939999999999999E-2</v>
      </c>
      <c r="F25" s="28">
        <f>E25/E30</f>
        <v>4.4150717404865878</v>
      </c>
    </row>
    <row r="26" spans="1:15">
      <c r="A26" s="24">
        <v>400</v>
      </c>
      <c r="B26">
        <v>3.7330000000000001</v>
      </c>
      <c r="E26">
        <f t="shared" si="7"/>
        <v>9.3325000000000005E-3</v>
      </c>
      <c r="F26" s="28">
        <f>E26/E30</f>
        <v>2.5849220212102311</v>
      </c>
    </row>
    <row r="27" spans="1:15">
      <c r="A27" s="24">
        <v>600</v>
      </c>
      <c r="B27">
        <v>4.0380000000000003</v>
      </c>
      <c r="E27">
        <f t="shared" si="7"/>
        <v>6.7300000000000007E-3</v>
      </c>
      <c r="F27" s="28">
        <f>E27/E30</f>
        <v>1.8640798502807239</v>
      </c>
    </row>
    <row r="28" spans="1:15">
      <c r="A28" s="24">
        <v>800</v>
      </c>
      <c r="B28">
        <v>4.3019999999999996</v>
      </c>
      <c r="E28">
        <f t="shared" si="7"/>
        <v>5.3774999999999995E-3</v>
      </c>
      <c r="F28" s="28">
        <f>E28/E30</f>
        <v>1.4894635059263879</v>
      </c>
    </row>
    <row r="29" spans="1:15">
      <c r="A29" s="24">
        <v>1000</v>
      </c>
      <c r="B29">
        <v>4.57</v>
      </c>
      <c r="E29">
        <f t="shared" si="7"/>
        <v>4.5700000000000003E-3</v>
      </c>
      <c r="F29" s="28">
        <f>E29/E30</f>
        <v>1.2658016219588273</v>
      </c>
    </row>
    <row r="30" spans="1:15">
      <c r="A30" s="24">
        <v>1332</v>
      </c>
      <c r="B30">
        <v>4.8090000000000002</v>
      </c>
      <c r="C30" s="14" t="s">
        <v>32</v>
      </c>
      <c r="E30">
        <f t="shared" si="7"/>
        <v>3.6103603603603604E-3</v>
      </c>
      <c r="F30" s="29">
        <f>E30/E30</f>
        <v>1</v>
      </c>
    </row>
    <row r="31" spans="1:15" s="26" customFormat="1">
      <c r="A31" s="25">
        <v>1500</v>
      </c>
      <c r="B31" s="26">
        <v>4.9000000000000004</v>
      </c>
      <c r="C31" s="27"/>
      <c r="E31" s="20">
        <f t="shared" si="7"/>
        <v>3.2666666666666669E-3</v>
      </c>
      <c r="F31" s="29">
        <f>E31/E30</f>
        <v>0.90480349344978173</v>
      </c>
    </row>
    <row r="32" spans="1:15">
      <c r="A32" s="24">
        <v>2000</v>
      </c>
      <c r="B32">
        <v>5.3390000000000004</v>
      </c>
      <c r="E32">
        <f t="shared" si="7"/>
        <v>2.6695E-3</v>
      </c>
      <c r="F32" s="28">
        <f>E32/E30</f>
        <v>0.73939987523393635</v>
      </c>
    </row>
    <row r="33" spans="1:6">
      <c r="A33" s="24">
        <v>3000</v>
      </c>
      <c r="B33">
        <v>5.3730000000000002</v>
      </c>
      <c r="E33">
        <f t="shared" si="7"/>
        <v>1.7910000000000001E-3</v>
      </c>
      <c r="F33" s="28">
        <f>E33/E30</f>
        <v>0.49607236431690582</v>
      </c>
    </row>
    <row r="34" spans="1:6">
      <c r="A34" s="24">
        <v>4000</v>
      </c>
      <c r="B34">
        <v>6.0389999999999997</v>
      </c>
      <c r="E34">
        <f t="shared" si="7"/>
        <v>1.50975E-3</v>
      </c>
      <c r="F34" s="28">
        <f>E34/E30</f>
        <v>0.41817155333749217</v>
      </c>
    </row>
    <row r="35" spans="1:6">
      <c r="A35" s="24">
        <v>6000</v>
      </c>
      <c r="B35">
        <v>6.1130000000000004</v>
      </c>
      <c r="E35">
        <f t="shared" si="7"/>
        <v>1.0188333333333334E-3</v>
      </c>
      <c r="F35" s="28">
        <f>E35/E30</f>
        <v>0.28219713038053651</v>
      </c>
    </row>
    <row r="36" spans="1:6">
      <c r="A36" s="24">
        <v>8000</v>
      </c>
      <c r="B36">
        <v>6.734</v>
      </c>
      <c r="E36">
        <f t="shared" si="7"/>
        <v>8.4175000000000005E-4</v>
      </c>
      <c r="F36" s="28">
        <f>E36/E30</f>
        <v>0.23314847161572053</v>
      </c>
    </row>
    <row r="37" spans="1:6">
      <c r="A37" s="24">
        <v>10000</v>
      </c>
      <c r="B37">
        <v>6.9180000000000001</v>
      </c>
      <c r="E37">
        <f t="shared" si="7"/>
        <v>6.9180000000000001E-4</v>
      </c>
      <c r="F37" s="28">
        <f>E37/E30</f>
        <v>0.19161522145976295</v>
      </c>
    </row>
    <row r="38" spans="1:6">
      <c r="C38"/>
    </row>
    <row r="39" spans="1:6">
      <c r="C39"/>
    </row>
    <row r="40" spans="1:6">
      <c r="C40"/>
    </row>
    <row r="41" spans="1:6">
      <c r="C41"/>
    </row>
    <row r="42" spans="1:6">
      <c r="C42"/>
    </row>
    <row r="43" spans="1:6">
      <c r="C43"/>
    </row>
    <row r="44" spans="1:6">
      <c r="C44"/>
    </row>
    <row r="45" spans="1:6">
      <c r="C45"/>
    </row>
    <row r="46" spans="1:6">
      <c r="C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2015-04-25T00:42:02Z</dcterms:modified>
</cp:coreProperties>
</file>