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0420" yWindow="400" windowWidth="14100" windowHeight="15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" l="1"/>
  <c r="E37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H27" i="1"/>
  <c r="N27" i="1"/>
  <c r="M27" i="1"/>
  <c r="L27" i="1"/>
  <c r="K27" i="1"/>
  <c r="J27" i="1"/>
  <c r="H26" i="1"/>
  <c r="N26" i="1"/>
  <c r="M26" i="1"/>
  <c r="L26" i="1"/>
  <c r="K26" i="1"/>
  <c r="J26" i="1"/>
  <c r="H25" i="1"/>
  <c r="N25" i="1"/>
  <c r="M25" i="1"/>
  <c r="L25" i="1"/>
  <c r="K25" i="1"/>
  <c r="J25" i="1"/>
  <c r="H24" i="1"/>
  <c r="N24" i="1"/>
  <c r="M24" i="1"/>
  <c r="L24" i="1"/>
  <c r="K24" i="1"/>
  <c r="J24" i="1"/>
  <c r="H23" i="1"/>
  <c r="N23" i="1"/>
  <c r="M23" i="1"/>
  <c r="L23" i="1"/>
  <c r="K23" i="1"/>
  <c r="J23" i="1"/>
  <c r="H22" i="1"/>
  <c r="N22" i="1"/>
  <c r="M22" i="1"/>
  <c r="L22" i="1"/>
  <c r="K22" i="1"/>
  <c r="J22" i="1"/>
  <c r="H21" i="1"/>
  <c r="N21" i="1"/>
  <c r="M21" i="1"/>
  <c r="L21" i="1"/>
  <c r="K21" i="1"/>
  <c r="J21" i="1"/>
  <c r="H20" i="1"/>
  <c r="N20" i="1"/>
  <c r="M20" i="1"/>
  <c r="L20" i="1"/>
  <c r="K20" i="1"/>
  <c r="J20" i="1"/>
  <c r="H19" i="1"/>
  <c r="N19" i="1"/>
  <c r="M19" i="1"/>
  <c r="L19" i="1"/>
  <c r="K19" i="1"/>
  <c r="J19" i="1"/>
  <c r="H18" i="1"/>
  <c r="N18" i="1"/>
  <c r="M18" i="1"/>
  <c r="L18" i="1"/>
  <c r="K18" i="1"/>
  <c r="J18" i="1"/>
  <c r="H17" i="1"/>
  <c r="N17" i="1"/>
  <c r="M17" i="1"/>
  <c r="L17" i="1"/>
  <c r="K17" i="1"/>
  <c r="J17" i="1"/>
  <c r="H16" i="1"/>
  <c r="N16" i="1"/>
  <c r="M16" i="1"/>
  <c r="L16" i="1"/>
  <c r="K16" i="1"/>
  <c r="J16" i="1"/>
  <c r="H15" i="1"/>
  <c r="N15" i="1"/>
  <c r="M15" i="1"/>
  <c r="L15" i="1"/>
  <c r="K15" i="1"/>
  <c r="J15" i="1"/>
  <c r="H13" i="1"/>
  <c r="J13" i="1"/>
  <c r="K13" i="1"/>
  <c r="L13" i="1"/>
  <c r="M13" i="1"/>
  <c r="N13" i="1"/>
  <c r="H14" i="1"/>
  <c r="N14" i="1"/>
  <c r="M14" i="1"/>
  <c r="L14" i="1"/>
  <c r="K14" i="1"/>
  <c r="J14" i="1"/>
  <c r="H12" i="1"/>
  <c r="N12" i="1"/>
  <c r="M12" i="1"/>
  <c r="L12" i="1"/>
  <c r="K12" i="1"/>
  <c r="J12" i="1"/>
  <c r="H11" i="1"/>
  <c r="N11" i="1"/>
  <c r="M11" i="1"/>
  <c r="L11" i="1"/>
  <c r="K11" i="1"/>
  <c r="J11" i="1"/>
  <c r="H10" i="1"/>
  <c r="N10" i="1"/>
  <c r="M10" i="1"/>
  <c r="L10" i="1"/>
  <c r="K10" i="1"/>
  <c r="J10" i="1"/>
  <c r="H9" i="1"/>
  <c r="N9" i="1"/>
  <c r="M9" i="1"/>
  <c r="L9" i="1"/>
  <c r="K9" i="1"/>
  <c r="J9" i="1"/>
  <c r="H8" i="1"/>
  <c r="N8" i="1"/>
  <c r="M8" i="1"/>
  <c r="L8" i="1"/>
  <c r="K8" i="1"/>
  <c r="J8" i="1"/>
  <c r="H7" i="1"/>
  <c r="N7" i="1"/>
  <c r="M7" i="1"/>
  <c r="L7" i="1"/>
  <c r="K7" i="1"/>
  <c r="J7" i="1"/>
</calcChain>
</file>

<file path=xl/sharedStrings.xml><?xml version="1.0" encoding="utf-8"?>
<sst xmlns="http://schemas.openxmlformats.org/spreadsheetml/2006/main" count="42" uniqueCount="42">
  <si>
    <t>Raw</t>
  </si>
  <si>
    <t>fe intensity</t>
  </si>
  <si>
    <t>se intensity</t>
  </si>
  <si>
    <t>de intensity</t>
  </si>
  <si>
    <t>511 intensity</t>
  </si>
  <si>
    <t>compt. Intensity</t>
  </si>
  <si>
    <t>Total counts</t>
  </si>
  <si>
    <t>Raw counts</t>
  </si>
  <si>
    <t>Energy</t>
  </si>
  <si>
    <t>FWHM(keV)</t>
  </si>
  <si>
    <t>Egam(keV)</t>
  </si>
  <si>
    <t>interpolated</t>
  </si>
  <si>
    <t>Rel FWHM</t>
  </si>
  <si>
    <t>fe</t>
  </si>
  <si>
    <t>se</t>
  </si>
  <si>
    <t>de</t>
  </si>
  <si>
    <t>ann</t>
  </si>
  <si>
    <t>compt</t>
  </si>
  <si>
    <t>sd200</t>
  </si>
  <si>
    <t>sd400</t>
  </si>
  <si>
    <t>sd600</t>
  </si>
  <si>
    <t>sd800</t>
  </si>
  <si>
    <t>sd1000</t>
  </si>
  <si>
    <t>sd1200</t>
  </si>
  <si>
    <t>sd1400</t>
  </si>
  <si>
    <t>sd1600</t>
  </si>
  <si>
    <t>sd1800</t>
  </si>
  <si>
    <t>SEGMENT 2</t>
  </si>
  <si>
    <t>sd2000</t>
  </si>
  <si>
    <t>sd2200</t>
  </si>
  <si>
    <t>sd2400</t>
  </si>
  <si>
    <t>sd2600</t>
  </si>
  <si>
    <t>sd2800</t>
  </si>
  <si>
    <t>sd3000</t>
  </si>
  <si>
    <t>sd3500</t>
  </si>
  <si>
    <t>sd4000</t>
  </si>
  <si>
    <t>sd4500</t>
  </si>
  <si>
    <t>sd5000</t>
  </si>
  <si>
    <t>sd5500</t>
  </si>
  <si>
    <t>sd6000</t>
  </si>
  <si>
    <t>Incedent counts =</t>
  </si>
  <si>
    <t>tot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</si>
</sst>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29"/>
      <scheme val="minor"/>
    </font>
    <font>
      <sz val="12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Font="1" applyFill="1" applyAlignment="1">
      <alignment horizontal="center"/>
    </xf>
    <xf numFmtId="11" fontId="1" fillId="0" borderId="0" xfId="0" applyNumberFormat="1" applyFont="1" applyFill="1" applyAlignment="1">
      <alignment horizontal="left"/>
    </xf>
    <xf numFmtId="11" fontId="0" fillId="0" borderId="0" xfId="0" applyNumberFormat="1" applyFont="1" applyFill="1" applyAlignment="1">
      <alignment horizontal="left"/>
    </xf>
    <xf numFmtId="0" fontId="0" fillId="9" borderId="0" xfId="0" applyFill="1"/>
    <xf numFmtId="11" fontId="0" fillId="0" borderId="0" xfId="0" applyNumberFormat="1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showRuler="0" topLeftCell="A29" workbookViewId="0">
      <selection activeCell="H43" sqref="H43"/>
    </sheetView>
  </sheetViews>
  <sheetFormatPr baseColWidth="10" defaultRowHeight="15" x14ac:dyDescent="0"/>
  <cols>
    <col min="3" max="3" width="10.83203125" style="15"/>
    <col min="13" max="13" width="8.6640625" customWidth="1"/>
    <col min="14" max="15" width="9" customWidth="1"/>
    <col min="16" max="16" width="8.5" customWidth="1"/>
    <col min="17" max="17" width="8.83203125" customWidth="1"/>
  </cols>
  <sheetData>
    <row r="1" spans="1:15">
      <c r="A1" s="21"/>
      <c r="B1" s="23"/>
      <c r="C1" s="22"/>
      <c r="D1" s="22"/>
    </row>
    <row r="2" spans="1:15">
      <c r="A2" s="19" t="s">
        <v>27</v>
      </c>
      <c r="B2" s="15"/>
      <c r="C2"/>
    </row>
    <row r="3" spans="1:15">
      <c r="A3" t="s">
        <v>40</v>
      </c>
      <c r="B3" s="15"/>
      <c r="C3">
        <v>1500000</v>
      </c>
    </row>
    <row r="4" spans="1:15" s="2" customFormat="1">
      <c r="A4" s="3" t="s">
        <v>0</v>
      </c>
      <c r="B4" s="4" t="s">
        <v>1</v>
      </c>
      <c r="C4" s="5" t="s">
        <v>2</v>
      </c>
      <c r="D4" s="6" t="s">
        <v>3</v>
      </c>
      <c r="E4" s="7" t="s">
        <v>4</v>
      </c>
      <c r="F4" s="8" t="s">
        <v>5</v>
      </c>
      <c r="G4" s="8"/>
      <c r="H4" s="9" t="s">
        <v>6</v>
      </c>
      <c r="I4" s="2" t="s">
        <v>7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41</v>
      </c>
    </row>
    <row r="5" spans="1:15" s="2" customFormat="1">
      <c r="A5" s="3" t="s">
        <v>8</v>
      </c>
      <c r="B5" s="4"/>
      <c r="C5" s="5"/>
      <c r="D5" s="6"/>
      <c r="E5" s="7"/>
      <c r="F5" s="8"/>
      <c r="G5" s="8"/>
      <c r="H5" s="9"/>
    </row>
    <row r="6" spans="1:15" s="2" customFormat="1">
      <c r="A6" s="11"/>
      <c r="B6" s="11"/>
      <c r="C6" s="11"/>
      <c r="D6" s="11"/>
      <c r="E6" s="11"/>
      <c r="F6" s="10"/>
      <c r="G6" s="10"/>
      <c r="H6" s="10"/>
      <c r="I6" s="17"/>
    </row>
    <row r="7" spans="1:15" s="14" customFormat="1">
      <c r="A7" s="12" t="s">
        <v>18</v>
      </c>
      <c r="B7" s="16">
        <v>656186</v>
      </c>
      <c r="C7" s="16">
        <v>0</v>
      </c>
      <c r="D7" s="16">
        <v>0</v>
      </c>
      <c r="E7" s="16">
        <v>0</v>
      </c>
      <c r="F7" s="18">
        <v>250470</v>
      </c>
      <c r="G7" s="13"/>
      <c r="H7" s="18">
        <f>B7+C7+D7+E7+F7</f>
        <v>906656</v>
      </c>
      <c r="I7" s="18">
        <v>909625</v>
      </c>
      <c r="J7" s="20">
        <f>B7/H7</f>
        <v>0.72374307344792288</v>
      </c>
      <c r="K7" s="20">
        <f>C7/H7</f>
        <v>0</v>
      </c>
      <c r="L7" s="20">
        <f>D7/H7</f>
        <v>0</v>
      </c>
      <c r="M7" s="20">
        <f>E7/H7</f>
        <v>0</v>
      </c>
      <c r="N7" s="20">
        <f t="shared" ref="N7:N15" si="0">F7/H7</f>
        <v>0.27625692655207706</v>
      </c>
    </row>
    <row r="8" spans="1:15" s="14" customFormat="1">
      <c r="A8" s="12" t="s">
        <v>19</v>
      </c>
      <c r="B8" s="16">
        <v>629859</v>
      </c>
      <c r="C8" s="16">
        <v>0</v>
      </c>
      <c r="D8" s="16">
        <v>0</v>
      </c>
      <c r="E8" s="16">
        <v>0</v>
      </c>
      <c r="F8" s="18">
        <v>376230</v>
      </c>
      <c r="G8" s="13"/>
      <c r="H8" s="18">
        <f>B8+C8+D8+E8+F8</f>
        <v>1006089</v>
      </c>
      <c r="I8" s="18">
        <v>1008830</v>
      </c>
      <c r="J8" s="20">
        <f>B8/H8</f>
        <v>0.62604699981810752</v>
      </c>
      <c r="K8" s="20">
        <f>C8/H8</f>
        <v>0</v>
      </c>
      <c r="L8" s="20">
        <f>D8/H8</f>
        <v>0</v>
      </c>
      <c r="M8" s="20">
        <f>E8/H8</f>
        <v>0</v>
      </c>
      <c r="N8" s="20">
        <f t="shared" si="0"/>
        <v>0.37395300018189248</v>
      </c>
    </row>
    <row r="9" spans="1:15" s="14" customFormat="1">
      <c r="A9" s="12" t="s">
        <v>20</v>
      </c>
      <c r="B9" s="16">
        <v>614865</v>
      </c>
      <c r="C9" s="16">
        <v>0</v>
      </c>
      <c r="D9" s="16">
        <v>0</v>
      </c>
      <c r="E9" s="16">
        <v>0</v>
      </c>
      <c r="F9" s="18">
        <v>429256</v>
      </c>
      <c r="G9" s="13"/>
      <c r="H9" s="18">
        <f>B9+C9+D9+E9+F9</f>
        <v>1044121</v>
      </c>
      <c r="I9" s="18">
        <v>1003490</v>
      </c>
      <c r="J9" s="20">
        <f>B9/H9</f>
        <v>0.58888289767182156</v>
      </c>
      <c r="K9" s="20">
        <f>C9/H9</f>
        <v>0</v>
      </c>
      <c r="L9" s="20">
        <f>D9/H9</f>
        <v>0</v>
      </c>
      <c r="M9" s="20">
        <f>E9/H9</f>
        <v>0</v>
      </c>
      <c r="N9" s="20">
        <f t="shared" si="0"/>
        <v>0.41111710232817844</v>
      </c>
    </row>
    <row r="10" spans="1:15" s="14" customFormat="1">
      <c r="A10" s="12" t="s">
        <v>21</v>
      </c>
      <c r="B10" s="16">
        <v>537161</v>
      </c>
      <c r="C10" s="16">
        <v>0</v>
      </c>
      <c r="D10" s="16">
        <v>0</v>
      </c>
      <c r="E10" s="16">
        <v>0</v>
      </c>
      <c r="F10" s="18">
        <v>450671</v>
      </c>
      <c r="G10" s="13"/>
      <c r="H10" s="18">
        <f>B10+C10+D10+E10+F10</f>
        <v>987832</v>
      </c>
      <c r="I10" s="18">
        <v>987730</v>
      </c>
      <c r="J10" s="20">
        <f>B10/H10</f>
        <v>0.54377768689412775</v>
      </c>
      <c r="K10" s="20">
        <f>C10/H10</f>
        <v>0</v>
      </c>
      <c r="L10" s="20">
        <f>D10/H10</f>
        <v>0</v>
      </c>
      <c r="M10" s="20">
        <f>E10/H10</f>
        <v>0</v>
      </c>
      <c r="N10" s="20">
        <f t="shared" si="0"/>
        <v>0.45622231310587225</v>
      </c>
    </row>
    <row r="11" spans="1:15" s="14" customFormat="1">
      <c r="A11" s="12" t="s">
        <v>22</v>
      </c>
      <c r="B11" s="16">
        <v>500822</v>
      </c>
      <c r="C11" s="16">
        <v>0</v>
      </c>
      <c r="D11" s="16">
        <v>0</v>
      </c>
      <c r="E11" s="16">
        <v>0</v>
      </c>
      <c r="F11" s="18">
        <v>464604</v>
      </c>
      <c r="G11" s="13"/>
      <c r="H11" s="18">
        <f>B11+C11+D11+E11+F11</f>
        <v>965426</v>
      </c>
      <c r="I11" s="18">
        <v>967630</v>
      </c>
      <c r="J11" s="20">
        <f>B11/H11</f>
        <v>0.51875752258588437</v>
      </c>
      <c r="K11" s="20">
        <f>C11/H11</f>
        <v>0</v>
      </c>
      <c r="L11" s="20">
        <f>D11/H11</f>
        <v>0</v>
      </c>
      <c r="M11" s="20">
        <f>E11/H11</f>
        <v>0</v>
      </c>
      <c r="N11" s="20">
        <f t="shared" si="0"/>
        <v>0.48124247741411563</v>
      </c>
    </row>
    <row r="12" spans="1:15" s="14" customFormat="1">
      <c r="A12" s="12" t="s">
        <v>23</v>
      </c>
      <c r="B12" s="16">
        <v>471013</v>
      </c>
      <c r="C12" s="16">
        <v>0</v>
      </c>
      <c r="D12" s="16">
        <v>0</v>
      </c>
      <c r="E12" s="16">
        <v>0</v>
      </c>
      <c r="F12" s="18">
        <v>480491</v>
      </c>
      <c r="G12" s="13"/>
      <c r="H12" s="18">
        <f>B12+C12+D12+E12+F12</f>
        <v>951504</v>
      </c>
      <c r="I12" s="18">
        <v>950046</v>
      </c>
      <c r="J12" s="20">
        <f>B12/H12</f>
        <v>0.49501946392237972</v>
      </c>
      <c r="K12" s="20">
        <f>C12/H12</f>
        <v>0</v>
      </c>
      <c r="L12" s="20">
        <f>D12/H12</f>
        <v>0</v>
      </c>
      <c r="M12" s="20">
        <f>E12/H12</f>
        <v>0</v>
      </c>
      <c r="N12" s="20">
        <f t="shared" si="0"/>
        <v>0.50498053607762028</v>
      </c>
    </row>
    <row r="13" spans="1:15" s="14" customFormat="1">
      <c r="A13" s="12" t="s">
        <v>24</v>
      </c>
      <c r="B13" s="16">
        <v>445141</v>
      </c>
      <c r="C13" s="16">
        <v>0</v>
      </c>
      <c r="D13" s="16">
        <v>0</v>
      </c>
      <c r="E13" s="16">
        <v>0</v>
      </c>
      <c r="F13" s="18">
        <v>487247</v>
      </c>
      <c r="G13" s="13"/>
      <c r="H13" s="18">
        <f>B13+C13+D13+E13+F13</f>
        <v>932388</v>
      </c>
      <c r="I13" s="18">
        <v>935344</v>
      </c>
      <c r="J13" s="20">
        <f>B13/H13</f>
        <v>0.47742034432017572</v>
      </c>
      <c r="K13" s="20">
        <f>C13/H13</f>
        <v>0</v>
      </c>
      <c r="L13" s="20">
        <f>D13/H13</f>
        <v>0</v>
      </c>
      <c r="M13" s="20">
        <f>E13/H13</f>
        <v>0</v>
      </c>
      <c r="N13" s="20">
        <f t="shared" si="0"/>
        <v>0.52257965567982423</v>
      </c>
    </row>
    <row r="14" spans="1:15" s="14" customFormat="1">
      <c r="A14" s="12" t="s">
        <v>25</v>
      </c>
      <c r="B14" s="16">
        <v>422677</v>
      </c>
      <c r="C14" s="16">
        <v>5330.43</v>
      </c>
      <c r="D14" s="16">
        <v>0</v>
      </c>
      <c r="E14" s="16">
        <v>2836.71</v>
      </c>
      <c r="F14" s="18">
        <v>493832</v>
      </c>
      <c r="G14" s="13"/>
      <c r="H14" s="18">
        <f>B14+C14+D14+E14+F14</f>
        <v>924676.14</v>
      </c>
      <c r="I14" s="18">
        <v>922192</v>
      </c>
      <c r="J14" s="20">
        <f>B14/H14</f>
        <v>0.45710815031952701</v>
      </c>
      <c r="K14" s="20">
        <f>C14/H14</f>
        <v>5.7646453384208665E-3</v>
      </c>
      <c r="L14" s="20">
        <f>D14/H14</f>
        <v>0</v>
      </c>
      <c r="M14" s="20">
        <f>E14/H14</f>
        <v>3.0677876039928963E-3</v>
      </c>
      <c r="N14" s="20">
        <f t="shared" si="0"/>
        <v>0.53405941673805923</v>
      </c>
    </row>
    <row r="15" spans="1:15" s="14" customFormat="1">
      <c r="A15" s="12" t="s">
        <v>26</v>
      </c>
      <c r="B15" s="16">
        <v>402672</v>
      </c>
      <c r="C15" s="16">
        <v>6140.77</v>
      </c>
      <c r="D15" s="16">
        <v>0</v>
      </c>
      <c r="E15" s="16">
        <v>5932.5</v>
      </c>
      <c r="F15" s="18">
        <v>504451</v>
      </c>
      <c r="G15" s="13"/>
      <c r="H15" s="18">
        <f>B15+C15+D15+E15+F15</f>
        <v>919196.27</v>
      </c>
      <c r="I15" s="18">
        <v>913729</v>
      </c>
      <c r="J15" s="20">
        <f>B15/H15</f>
        <v>0.43806966275004572</v>
      </c>
      <c r="K15" s="20">
        <f>C15/H15</f>
        <v>6.6805862908908458E-3</v>
      </c>
      <c r="L15" s="20">
        <f>D15/H15</f>
        <v>0</v>
      </c>
      <c r="M15" s="20">
        <f>E15/H15</f>
        <v>6.4540079128040844E-3</v>
      </c>
      <c r="N15" s="20">
        <f t="shared" si="0"/>
        <v>0.54879574304625933</v>
      </c>
    </row>
    <row r="16" spans="1:15" s="14" customFormat="1">
      <c r="A16" s="12" t="s">
        <v>28</v>
      </c>
      <c r="B16" s="16">
        <v>388783</v>
      </c>
      <c r="C16" s="16">
        <v>9504.2199999999993</v>
      </c>
      <c r="D16" s="16">
        <v>0</v>
      </c>
      <c r="E16" s="16">
        <v>7550.71</v>
      </c>
      <c r="F16" s="18">
        <v>503916</v>
      </c>
      <c r="G16" s="13"/>
      <c r="H16" s="18">
        <f>B16+C16+D16+E16+F16</f>
        <v>909753.92999999993</v>
      </c>
      <c r="I16" s="18">
        <v>906483</v>
      </c>
      <c r="J16" s="20">
        <f>B16/H16</f>
        <v>0.42734962409010974</v>
      </c>
      <c r="K16" s="20">
        <f>C16/H16</f>
        <v>1.0447022746029797E-2</v>
      </c>
      <c r="L16" s="20">
        <f>D16/H16</f>
        <v>0</v>
      </c>
      <c r="M16" s="20">
        <f>E16/H16</f>
        <v>8.299727817608878E-3</v>
      </c>
      <c r="N16" s="20">
        <f t="shared" ref="N16:N24" si="1">F16/H16</f>
        <v>0.55390362534625159</v>
      </c>
    </row>
    <row r="17" spans="1:14" s="14" customFormat="1">
      <c r="A17" s="12" t="s">
        <v>29</v>
      </c>
      <c r="B17" s="16">
        <v>368967</v>
      </c>
      <c r="C17" s="16">
        <v>11308.7</v>
      </c>
      <c r="D17" s="16">
        <v>0</v>
      </c>
      <c r="E17" s="16">
        <v>11753</v>
      </c>
      <c r="F17" s="18">
        <v>509664</v>
      </c>
      <c r="G17" s="13"/>
      <c r="H17" s="18">
        <f>B17+C17+D17+E17+F17</f>
        <v>901692.7</v>
      </c>
      <c r="I17" s="18">
        <v>902573</v>
      </c>
      <c r="J17" s="20">
        <f>B17/H17</f>
        <v>0.40919373085753052</v>
      </c>
      <c r="K17" s="20">
        <f>C17/H17</f>
        <v>1.2541634195330628E-2</v>
      </c>
      <c r="L17" s="20">
        <f>D17/H17</f>
        <v>0</v>
      </c>
      <c r="M17" s="20">
        <f>E17/H17</f>
        <v>1.3034374127682304E-2</v>
      </c>
      <c r="N17" s="20">
        <f t="shared" si="1"/>
        <v>0.5652302608194566</v>
      </c>
    </row>
    <row r="18" spans="1:14" s="14" customFormat="1">
      <c r="A18" s="12" t="s">
        <v>30</v>
      </c>
      <c r="B18" s="16">
        <v>353704</v>
      </c>
      <c r="C18" s="16">
        <v>15009.9</v>
      </c>
      <c r="D18" s="16">
        <v>0</v>
      </c>
      <c r="E18" s="16">
        <v>14212.8</v>
      </c>
      <c r="F18" s="18">
        <v>515053</v>
      </c>
      <c r="G18" s="13"/>
      <c r="H18" s="18">
        <f>B18+C18+D18+E18+F18</f>
        <v>897979.7</v>
      </c>
      <c r="I18" s="18">
        <v>898872</v>
      </c>
      <c r="J18" s="20">
        <f>B18/H18</f>
        <v>0.39388863690348458</v>
      </c>
      <c r="K18" s="20">
        <f>C18/H18</f>
        <v>1.6715188550476143E-2</v>
      </c>
      <c r="L18" s="20">
        <f>D18/H18</f>
        <v>0</v>
      </c>
      <c r="M18" s="20">
        <f>E18/H18</f>
        <v>1.5827529286018382E-2</v>
      </c>
      <c r="N18" s="20">
        <f t="shared" si="1"/>
        <v>0.57356864526002094</v>
      </c>
    </row>
    <row r="19" spans="1:14" s="14" customFormat="1">
      <c r="A19" s="12" t="s">
        <v>31</v>
      </c>
      <c r="B19" s="16">
        <v>343164</v>
      </c>
      <c r="C19" s="16">
        <v>19788.5</v>
      </c>
      <c r="D19" s="16">
        <v>0</v>
      </c>
      <c r="E19" s="16">
        <v>16348.6</v>
      </c>
      <c r="F19" s="18">
        <v>521655</v>
      </c>
      <c r="G19" s="13"/>
      <c r="H19" s="18">
        <f>B19+C19+D19+E19+F19</f>
        <v>900956.1</v>
      </c>
      <c r="I19" s="18">
        <v>898267</v>
      </c>
      <c r="J19" s="20">
        <f>B19/H19</f>
        <v>0.38088870256830493</v>
      </c>
      <c r="K19" s="20">
        <f>C19/H19</f>
        <v>2.196388925054173E-2</v>
      </c>
      <c r="L19" s="20">
        <f>D19/H19</f>
        <v>0</v>
      </c>
      <c r="M19" s="20">
        <f>E19/H19</f>
        <v>1.8145834186593553E-2</v>
      </c>
      <c r="N19" s="20">
        <f t="shared" si="1"/>
        <v>0.57900157399455976</v>
      </c>
    </row>
    <row r="20" spans="1:14" s="14" customFormat="1">
      <c r="A20" s="12" t="s">
        <v>32</v>
      </c>
      <c r="B20" s="16">
        <v>328459</v>
      </c>
      <c r="C20" s="16">
        <v>21382.7</v>
      </c>
      <c r="D20" s="16">
        <v>0</v>
      </c>
      <c r="E20" s="16">
        <v>19728.7</v>
      </c>
      <c r="F20" s="18">
        <v>527768</v>
      </c>
      <c r="G20" s="13"/>
      <c r="H20" s="18">
        <f>B20+C20+D20+E20+F20</f>
        <v>897338.4</v>
      </c>
      <c r="I20" s="18">
        <v>896910</v>
      </c>
      <c r="J20" s="20">
        <f>B20/H20</f>
        <v>0.36603693768148116</v>
      </c>
      <c r="K20" s="20">
        <f>C20/H20</f>
        <v>2.3829025928233986E-2</v>
      </c>
      <c r="L20" s="20">
        <f>D20/H20</f>
        <v>0</v>
      </c>
      <c r="M20" s="20">
        <f>E20/H20</f>
        <v>2.1985797108426432E-2</v>
      </c>
      <c r="N20" s="20">
        <f t="shared" si="1"/>
        <v>0.58814823928185844</v>
      </c>
    </row>
    <row r="21" spans="1:14" s="14" customFormat="1">
      <c r="A21" s="12" t="s">
        <v>33</v>
      </c>
      <c r="B21" s="16">
        <v>317357</v>
      </c>
      <c r="C21" s="16">
        <v>23858</v>
      </c>
      <c r="D21" s="16">
        <v>0</v>
      </c>
      <c r="E21" s="16">
        <v>21830.9</v>
      </c>
      <c r="F21" s="18">
        <v>536077</v>
      </c>
      <c r="G21" s="13"/>
      <c r="H21" s="18">
        <f>B21+C21+D21+E21+F21</f>
        <v>899122.9</v>
      </c>
      <c r="I21" s="18">
        <v>896128</v>
      </c>
      <c r="J21" s="20">
        <f>B21/H21</f>
        <v>0.352962870815547</v>
      </c>
      <c r="K21" s="20">
        <f>C21/H21</f>
        <v>2.6534748475430889E-2</v>
      </c>
      <c r="L21" s="20">
        <f>D21/H21</f>
        <v>0</v>
      </c>
      <c r="M21" s="20">
        <f>E21/H21</f>
        <v>2.4280217976875022E-2</v>
      </c>
      <c r="N21" s="20">
        <f t="shared" si="1"/>
        <v>0.59622216273214701</v>
      </c>
    </row>
    <row r="22" spans="1:14" s="14" customFormat="1">
      <c r="A22" s="12" t="s">
        <v>34</v>
      </c>
      <c r="B22" s="16">
        <v>293691</v>
      </c>
      <c r="C22" s="16">
        <v>27713.8</v>
      </c>
      <c r="D22" s="16">
        <v>0</v>
      </c>
      <c r="E22" s="16">
        <v>28399.1</v>
      </c>
      <c r="F22" s="18">
        <v>550903</v>
      </c>
      <c r="G22" s="13"/>
      <c r="H22" s="18">
        <f>B22+C22+D22+E22+F22</f>
        <v>900706.89999999991</v>
      </c>
      <c r="I22" s="18">
        <v>900683</v>
      </c>
      <c r="J22" s="20">
        <f>B22/H22</f>
        <v>0.32606722564243712</v>
      </c>
      <c r="K22" s="20">
        <f>C22/H22</f>
        <v>3.0768943815130095E-2</v>
      </c>
      <c r="L22" s="20">
        <f>D22/H22</f>
        <v>0</v>
      </c>
      <c r="M22" s="20">
        <f>E22/H22</f>
        <v>3.1529790656649792E-2</v>
      </c>
      <c r="N22" s="20">
        <f t="shared" si="1"/>
        <v>0.61163403988578313</v>
      </c>
    </row>
    <row r="23" spans="1:14" s="14" customFormat="1">
      <c r="A23" s="12" t="s">
        <v>35</v>
      </c>
      <c r="B23" s="16">
        <v>272937</v>
      </c>
      <c r="C23" s="16">
        <v>31358.1</v>
      </c>
      <c r="D23" s="16">
        <v>0</v>
      </c>
      <c r="E23" s="16">
        <v>34794</v>
      </c>
      <c r="F23" s="18">
        <v>567998</v>
      </c>
      <c r="G23" s="13"/>
      <c r="H23" s="18">
        <f>B23+C23+D23+E23+F23</f>
        <v>907087.1</v>
      </c>
      <c r="I23" s="18">
        <v>909329</v>
      </c>
      <c r="J23" s="20">
        <f>B23/H23</f>
        <v>0.3008939273858045</v>
      </c>
      <c r="K23" s="20">
        <f>C23/H23</f>
        <v>3.4570109088752334E-2</v>
      </c>
      <c r="L23" s="20">
        <f>D23/H23</f>
        <v>0</v>
      </c>
      <c r="M23" s="20">
        <f>E23/H23</f>
        <v>3.8357948205855863E-2</v>
      </c>
      <c r="N23" s="20">
        <f t="shared" si="1"/>
        <v>0.62617801531958728</v>
      </c>
    </row>
    <row r="24" spans="1:14" s="14" customFormat="1">
      <c r="A24" s="12" t="s">
        <v>36</v>
      </c>
      <c r="B24" s="16">
        <v>255637</v>
      </c>
      <c r="C24" s="16">
        <v>33681.5</v>
      </c>
      <c r="D24" s="16">
        <v>3381.16</v>
      </c>
      <c r="E24" s="16">
        <v>38640.9</v>
      </c>
      <c r="F24" s="18">
        <v>586454</v>
      </c>
      <c r="G24" s="13"/>
      <c r="H24" s="18">
        <f>B24+C24+D24+E24+F24</f>
        <v>917794.56</v>
      </c>
      <c r="I24" s="18">
        <v>916198</v>
      </c>
      <c r="J24" s="20">
        <f>B24/H24</f>
        <v>0.27853401092288016</v>
      </c>
      <c r="K24" s="20">
        <f>C24/H24</f>
        <v>3.6698299889683372E-2</v>
      </c>
      <c r="L24" s="20">
        <f>D24/H24</f>
        <v>3.6840052745573037E-3</v>
      </c>
      <c r="M24" s="20">
        <f>E24/H24</f>
        <v>4.2101905681376013E-2</v>
      </c>
      <c r="N24" s="20">
        <f t="shared" si="1"/>
        <v>0.63898177823150315</v>
      </c>
    </row>
    <row r="25" spans="1:14" s="14" customFormat="1">
      <c r="A25" s="12" t="s">
        <v>37</v>
      </c>
      <c r="B25" s="16">
        <v>238381</v>
      </c>
      <c r="C25" s="16">
        <v>35211.199999999997</v>
      </c>
      <c r="D25" s="16">
        <v>4916.74</v>
      </c>
      <c r="E25" s="16">
        <v>40580.1</v>
      </c>
      <c r="F25" s="18">
        <v>605237</v>
      </c>
      <c r="G25" s="13"/>
      <c r="H25" s="18">
        <f>B25+C25+D25+E25+F25</f>
        <v>924326.04</v>
      </c>
      <c r="I25" s="18">
        <v>927290</v>
      </c>
      <c r="J25" s="20">
        <f>B25/H25</f>
        <v>0.25789709440621189</v>
      </c>
      <c r="K25" s="20">
        <f>C25/H25</f>
        <v>3.8093917596435989E-2</v>
      </c>
      <c r="L25" s="20">
        <f>D25/H25</f>
        <v>5.3192702436469274E-3</v>
      </c>
      <c r="M25" s="20">
        <f>E25/H25</f>
        <v>4.390236587946824E-2</v>
      </c>
      <c r="N25" s="20">
        <f t="shared" ref="N25:N27" si="2">F25/H25</f>
        <v>0.65478735187423687</v>
      </c>
    </row>
    <row r="26" spans="1:14" s="14" customFormat="1">
      <c r="A26" s="12" t="s">
        <v>38</v>
      </c>
      <c r="B26" s="16">
        <v>226655</v>
      </c>
      <c r="C26" s="16">
        <v>37024.199999999997</v>
      </c>
      <c r="D26" s="16">
        <v>4416.3599999999997</v>
      </c>
      <c r="E26" s="16">
        <v>44740</v>
      </c>
      <c r="F26" s="18">
        <v>618520</v>
      </c>
      <c r="G26" s="13"/>
      <c r="H26" s="18">
        <f>B26+C26+D26+E26+F26</f>
        <v>931355.56</v>
      </c>
      <c r="I26" s="18">
        <v>934937</v>
      </c>
      <c r="J26" s="20">
        <f>B26/H26</f>
        <v>0.24336033383426625</v>
      </c>
      <c r="K26" s="20">
        <f>C26/H26</f>
        <v>3.9753024076003791E-2</v>
      </c>
      <c r="L26" s="20">
        <f>D26/H26</f>
        <v>4.7418624955650659E-3</v>
      </c>
      <c r="M26" s="20">
        <f>E26/H26</f>
        <v>4.8037507823542706E-2</v>
      </c>
      <c r="N26" s="20">
        <f t="shared" si="2"/>
        <v>0.66410727177062212</v>
      </c>
    </row>
    <row r="27" spans="1:14" s="14" customFormat="1">
      <c r="A27" s="12" t="s">
        <v>39</v>
      </c>
      <c r="B27" s="16">
        <v>215003</v>
      </c>
      <c r="C27" s="16">
        <v>48602.2</v>
      </c>
      <c r="D27" s="16">
        <v>5259.42</v>
      </c>
      <c r="E27" s="16">
        <v>48321.599999999999</v>
      </c>
      <c r="F27" s="18">
        <v>628915</v>
      </c>
      <c r="G27" s="13"/>
      <c r="H27" s="18">
        <f>B27+C27+D27+E27+F27</f>
        <v>946101.22</v>
      </c>
      <c r="I27" s="18">
        <v>946329</v>
      </c>
      <c r="J27" s="20">
        <f>B27/H27</f>
        <v>0.22725158308114221</v>
      </c>
      <c r="K27" s="20">
        <f>C27/H27</f>
        <v>5.1371036177291898E-2</v>
      </c>
      <c r="L27" s="20">
        <f>D27/H27</f>
        <v>5.5590457858198305E-3</v>
      </c>
      <c r="M27" s="20">
        <f>E27/H27</f>
        <v>5.107445057517207E-2</v>
      </c>
      <c r="N27" s="20">
        <f t="shared" si="2"/>
        <v>0.66474388438057397</v>
      </c>
    </row>
    <row r="30" spans="1:14" s="25" customFormat="1">
      <c r="A30" s="25" t="s">
        <v>10</v>
      </c>
      <c r="B30" s="25" t="s">
        <v>9</v>
      </c>
      <c r="C30" s="26"/>
      <c r="E30" s="25" t="s">
        <v>12</v>
      </c>
    </row>
    <row r="31" spans="1:14">
      <c r="A31" s="24">
        <v>200</v>
      </c>
      <c r="B31">
        <v>27.2</v>
      </c>
      <c r="E31">
        <f>B31/A31</f>
        <v>0.13600000000000001</v>
      </c>
      <c r="F31">
        <f>E31/E37</f>
        <v>2.2959695817490493</v>
      </c>
    </row>
    <row r="32" spans="1:14">
      <c r="A32" s="24">
        <v>400</v>
      </c>
      <c r="B32">
        <v>37.5</v>
      </c>
      <c r="E32">
        <f>B32/A32</f>
        <v>9.375E-2</v>
      </c>
      <c r="F32">
        <f>E32/E37</f>
        <v>1.582699619771863</v>
      </c>
    </row>
    <row r="33" spans="1:6">
      <c r="A33" s="24">
        <v>600</v>
      </c>
      <c r="B33">
        <v>47.3</v>
      </c>
      <c r="E33">
        <f>B33/A33</f>
        <v>7.8833333333333325E-2</v>
      </c>
      <c r="F33">
        <f>E33/E37</f>
        <v>1.3308745247148286</v>
      </c>
    </row>
    <row r="34" spans="1:6">
      <c r="A34" s="24">
        <v>800</v>
      </c>
      <c r="B34">
        <v>56.2</v>
      </c>
      <c r="E34">
        <f>B34/A34</f>
        <v>7.0250000000000007E-2</v>
      </c>
      <c r="F34">
        <f>E34/E37</f>
        <v>1.1859695817490494</v>
      </c>
    </row>
    <row r="35" spans="1:6">
      <c r="A35" s="24">
        <v>1000</v>
      </c>
      <c r="B35">
        <v>65.5</v>
      </c>
      <c r="E35">
        <f>B35/A35</f>
        <v>6.5500000000000003E-2</v>
      </c>
      <c r="F35">
        <f>E35/E37</f>
        <v>1.1057794676806083</v>
      </c>
    </row>
    <row r="36" spans="1:6">
      <c r="A36" s="24">
        <v>1200</v>
      </c>
      <c r="B36">
        <v>73.900000000000006</v>
      </c>
      <c r="E36">
        <f>B36/A36</f>
        <v>6.1583333333333337E-2</v>
      </c>
      <c r="F36">
        <f>E36/E37</f>
        <v>1.039657794676806</v>
      </c>
    </row>
    <row r="37" spans="1:6" s="25" customFormat="1">
      <c r="A37" s="25">
        <v>1332</v>
      </c>
      <c r="B37" s="25">
        <v>78.900000000000006</v>
      </c>
      <c r="C37" s="26" t="s">
        <v>11</v>
      </c>
      <c r="E37" s="1">
        <f>B37/A37</f>
        <v>5.923423423423424E-2</v>
      </c>
      <c r="F37" s="25">
        <f>E37/E37</f>
        <v>1</v>
      </c>
    </row>
    <row r="38" spans="1:6">
      <c r="A38" s="24">
        <v>1400</v>
      </c>
      <c r="B38">
        <v>81.5</v>
      </c>
      <c r="E38">
        <f>B38/A38</f>
        <v>5.8214285714285711E-2</v>
      </c>
      <c r="F38">
        <f>E38/E37</f>
        <v>0.98278109722976625</v>
      </c>
    </row>
    <row r="39" spans="1:6">
      <c r="A39" s="24">
        <v>1600</v>
      </c>
      <c r="B39">
        <v>89.3</v>
      </c>
      <c r="E39">
        <f>B39/A39</f>
        <v>5.5812500000000001E-2</v>
      </c>
      <c r="F39">
        <f>E39/E37</f>
        <v>0.94223384030418245</v>
      </c>
    </row>
    <row r="40" spans="1:6">
      <c r="A40" s="24">
        <v>1800</v>
      </c>
      <c r="B40">
        <v>97.9</v>
      </c>
      <c r="E40">
        <f>B40/A40</f>
        <v>5.4388888888888889E-2</v>
      </c>
      <c r="F40">
        <f>E40/E37</f>
        <v>0.91820025348542456</v>
      </c>
    </row>
    <row r="41" spans="1:6">
      <c r="A41" s="24">
        <v>2000</v>
      </c>
      <c r="B41">
        <v>106.3</v>
      </c>
      <c r="E41">
        <f>B41/A41</f>
        <v>5.3149999999999996E-2</v>
      </c>
      <c r="F41">
        <f>E41/E37</f>
        <v>0.89728517110266148</v>
      </c>
    </row>
    <row r="42" spans="1:6">
      <c r="A42" s="24">
        <v>2200</v>
      </c>
      <c r="B42">
        <v>113.6</v>
      </c>
      <c r="E42">
        <f>B42/A42</f>
        <v>5.1636363636363633E-2</v>
      </c>
      <c r="F42">
        <f>E42/E37</f>
        <v>0.87173176633252669</v>
      </c>
    </row>
    <row r="43" spans="1:6">
      <c r="A43" s="24">
        <v>2400</v>
      </c>
      <c r="B43">
        <v>121.5</v>
      </c>
      <c r="E43">
        <f>B43/A43</f>
        <v>5.0625000000000003E-2</v>
      </c>
      <c r="F43">
        <f>E43/E37</f>
        <v>0.85465779467680603</v>
      </c>
    </row>
    <row r="44" spans="1:6">
      <c r="A44" s="24">
        <v>2600</v>
      </c>
      <c r="B44">
        <v>128.69999999999999</v>
      </c>
      <c r="E44">
        <f>B44/A44</f>
        <v>4.9499999999999995E-2</v>
      </c>
      <c r="F44">
        <f>E44/E37</f>
        <v>0.83566539923954353</v>
      </c>
    </row>
    <row r="45" spans="1:6">
      <c r="A45" s="24">
        <v>2800</v>
      </c>
      <c r="B45">
        <v>134.5</v>
      </c>
      <c r="E45">
        <f>B45/A45</f>
        <v>4.8035714285714286E-2</v>
      </c>
      <c r="F45">
        <f>E45/E37</f>
        <v>0.81094513851167838</v>
      </c>
    </row>
    <row r="46" spans="1:6">
      <c r="A46" s="24">
        <v>3000</v>
      </c>
      <c r="B46">
        <v>139.80000000000001</v>
      </c>
      <c r="E46">
        <f>B46/A46</f>
        <v>4.6600000000000003E-2</v>
      </c>
      <c r="F46">
        <f>E46/E37</f>
        <v>0.78670722433460072</v>
      </c>
    </row>
    <row r="47" spans="1:6">
      <c r="A47" s="24">
        <v>3500</v>
      </c>
      <c r="B47">
        <v>143.1</v>
      </c>
      <c r="E47">
        <f>B47/A47</f>
        <v>4.0885714285714282E-2</v>
      </c>
      <c r="F47">
        <f>E47/E37</f>
        <v>0.69023791417707758</v>
      </c>
    </row>
    <row r="48" spans="1:6">
      <c r="A48" s="24">
        <v>4000</v>
      </c>
      <c r="B48">
        <v>159</v>
      </c>
      <c r="E48">
        <f>B48/A48</f>
        <v>3.9750000000000001E-2</v>
      </c>
      <c r="F48">
        <f>E48/E37</f>
        <v>0.67106463878326994</v>
      </c>
    </row>
    <row r="49" spans="1:6">
      <c r="A49" s="24">
        <v>4500</v>
      </c>
      <c r="B49">
        <v>171.4</v>
      </c>
      <c r="E49">
        <f>B49/A49</f>
        <v>3.8088888888888887E-2</v>
      </c>
      <c r="F49">
        <f>E49/E37</f>
        <v>0.64302154626108987</v>
      </c>
    </row>
    <row r="50" spans="1:6">
      <c r="A50" s="24">
        <v>5000</v>
      </c>
      <c r="B50">
        <v>179.2</v>
      </c>
      <c r="E50">
        <f>B50/A50</f>
        <v>3.5839999999999997E-2</v>
      </c>
      <c r="F50">
        <f>E50/E37</f>
        <v>0.60505551330798468</v>
      </c>
    </row>
    <row r="51" spans="1:6">
      <c r="A51" s="24">
        <v>5500</v>
      </c>
      <c r="B51">
        <v>189.6</v>
      </c>
      <c r="E51">
        <f>B51/A51</f>
        <v>3.4472727272727273E-2</v>
      </c>
      <c r="F51">
        <f>E51/E37</f>
        <v>0.58197303836847558</v>
      </c>
    </row>
    <row r="52" spans="1:6">
      <c r="A52" s="24">
        <v>6000</v>
      </c>
      <c r="B52">
        <v>202.5</v>
      </c>
      <c r="E52">
        <f>B52/A52</f>
        <v>3.3750000000000002E-2</v>
      </c>
      <c r="F52">
        <f>E52/E37</f>
        <v>0.56977186311787076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Bruker ved UiO</dc:creator>
  <cp:lastModifiedBy>Magne Guttormsen</cp:lastModifiedBy>
  <dcterms:created xsi:type="dcterms:W3CDTF">2012-11-23T10:23:16Z</dcterms:created>
  <dcterms:modified xsi:type="dcterms:W3CDTF">2014-06-29T23:45:41Z</dcterms:modified>
</cp:coreProperties>
</file>