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4440" yWindow="160" windowWidth="14100" windowHeight="15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1" l="1"/>
  <c r="E37" i="1"/>
  <c r="F52" i="1"/>
  <c r="E51" i="1"/>
  <c r="F51" i="1"/>
  <c r="E50" i="1"/>
  <c r="F50" i="1"/>
  <c r="E49" i="1"/>
  <c r="F49" i="1"/>
  <c r="E48" i="1"/>
  <c r="F48" i="1"/>
  <c r="E47" i="1"/>
  <c r="F47" i="1"/>
  <c r="E46" i="1"/>
  <c r="F46" i="1"/>
  <c r="E45" i="1"/>
  <c r="F45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F37" i="1"/>
  <c r="E36" i="1"/>
  <c r="F36" i="1"/>
  <c r="E35" i="1"/>
  <c r="F35" i="1"/>
  <c r="E34" i="1"/>
  <c r="F34" i="1"/>
  <c r="E33" i="1"/>
  <c r="F33" i="1"/>
  <c r="E32" i="1"/>
  <c r="F32" i="1"/>
  <c r="E31" i="1"/>
  <c r="F31" i="1"/>
  <c r="H27" i="1"/>
  <c r="N27" i="1"/>
  <c r="M27" i="1"/>
  <c r="L27" i="1"/>
  <c r="K27" i="1"/>
  <c r="J27" i="1"/>
  <c r="H26" i="1"/>
  <c r="N26" i="1"/>
  <c r="M26" i="1"/>
  <c r="L26" i="1"/>
  <c r="K26" i="1"/>
  <c r="J26" i="1"/>
  <c r="H25" i="1"/>
  <c r="N25" i="1"/>
  <c r="M25" i="1"/>
  <c r="L25" i="1"/>
  <c r="K25" i="1"/>
  <c r="J25" i="1"/>
  <c r="H24" i="1"/>
  <c r="N24" i="1"/>
  <c r="M24" i="1"/>
  <c r="L24" i="1"/>
  <c r="K24" i="1"/>
  <c r="J24" i="1"/>
  <c r="H23" i="1"/>
  <c r="N23" i="1"/>
  <c r="M23" i="1"/>
  <c r="L23" i="1"/>
  <c r="K23" i="1"/>
  <c r="J23" i="1"/>
  <c r="H22" i="1"/>
  <c r="N22" i="1"/>
  <c r="M22" i="1"/>
  <c r="L22" i="1"/>
  <c r="K22" i="1"/>
  <c r="J22" i="1"/>
  <c r="H21" i="1"/>
  <c r="N21" i="1"/>
  <c r="M21" i="1"/>
  <c r="L21" i="1"/>
  <c r="K21" i="1"/>
  <c r="J21" i="1"/>
  <c r="H20" i="1"/>
  <c r="N20" i="1"/>
  <c r="M20" i="1"/>
  <c r="L20" i="1"/>
  <c r="K20" i="1"/>
  <c r="J20" i="1"/>
  <c r="H19" i="1"/>
  <c r="N19" i="1"/>
  <c r="M19" i="1"/>
  <c r="L19" i="1"/>
  <c r="K19" i="1"/>
  <c r="J19" i="1"/>
  <c r="H18" i="1"/>
  <c r="N18" i="1"/>
  <c r="M18" i="1"/>
  <c r="L18" i="1"/>
  <c r="K18" i="1"/>
  <c r="J18" i="1"/>
  <c r="H17" i="1"/>
  <c r="N17" i="1"/>
  <c r="M17" i="1"/>
  <c r="L17" i="1"/>
  <c r="K17" i="1"/>
  <c r="J17" i="1"/>
  <c r="H16" i="1"/>
  <c r="N16" i="1"/>
  <c r="M16" i="1"/>
  <c r="L16" i="1"/>
  <c r="K16" i="1"/>
  <c r="J16" i="1"/>
  <c r="H15" i="1"/>
  <c r="N15" i="1"/>
  <c r="M15" i="1"/>
  <c r="L15" i="1"/>
  <c r="K15" i="1"/>
  <c r="J15" i="1"/>
  <c r="H13" i="1"/>
  <c r="J13" i="1"/>
  <c r="K13" i="1"/>
  <c r="L13" i="1"/>
  <c r="M13" i="1"/>
  <c r="N13" i="1"/>
  <c r="H14" i="1"/>
  <c r="N14" i="1"/>
  <c r="M14" i="1"/>
  <c r="L14" i="1"/>
  <c r="K14" i="1"/>
  <c r="J14" i="1"/>
  <c r="H12" i="1"/>
  <c r="N12" i="1"/>
  <c r="M12" i="1"/>
  <c r="L12" i="1"/>
  <c r="K12" i="1"/>
  <c r="J12" i="1"/>
  <c r="H11" i="1"/>
  <c r="N11" i="1"/>
  <c r="M11" i="1"/>
  <c r="L11" i="1"/>
  <c r="K11" i="1"/>
  <c r="J11" i="1"/>
  <c r="H10" i="1"/>
  <c r="N10" i="1"/>
  <c r="M10" i="1"/>
  <c r="L10" i="1"/>
  <c r="K10" i="1"/>
  <c r="J10" i="1"/>
  <c r="H9" i="1"/>
  <c r="N9" i="1"/>
  <c r="M9" i="1"/>
  <c r="L9" i="1"/>
  <c r="K9" i="1"/>
  <c r="J9" i="1"/>
  <c r="H8" i="1"/>
  <c r="N8" i="1"/>
  <c r="M8" i="1"/>
  <c r="L8" i="1"/>
  <c r="K8" i="1"/>
  <c r="J8" i="1"/>
  <c r="H7" i="1"/>
  <c r="N7" i="1"/>
  <c r="M7" i="1"/>
  <c r="L7" i="1"/>
  <c r="K7" i="1"/>
  <c r="J7" i="1"/>
</calcChain>
</file>

<file path=xl/sharedStrings.xml><?xml version="1.0" encoding="utf-8"?>
<sst xmlns="http://schemas.openxmlformats.org/spreadsheetml/2006/main" count="42" uniqueCount="42">
  <si>
    <t>Raw</t>
  </si>
  <si>
    <t>fe intensity</t>
  </si>
  <si>
    <t>se intensity</t>
  </si>
  <si>
    <t>de intensity</t>
  </si>
  <si>
    <t>511 intensity</t>
  </si>
  <si>
    <t>compt. Intensity</t>
  </si>
  <si>
    <t>Total counts</t>
  </si>
  <si>
    <t>Raw counts</t>
  </si>
  <si>
    <t>Energy</t>
  </si>
  <si>
    <t>FWHM(keV)</t>
  </si>
  <si>
    <t>Egam(keV)</t>
  </si>
  <si>
    <t>interpolated</t>
  </si>
  <si>
    <t>Rel FWHM</t>
  </si>
  <si>
    <t>fe</t>
  </si>
  <si>
    <t>se</t>
  </si>
  <si>
    <t>de</t>
  </si>
  <si>
    <t>ann</t>
  </si>
  <si>
    <t>compt</t>
  </si>
  <si>
    <t>sd200</t>
  </si>
  <si>
    <t>sd400</t>
  </si>
  <si>
    <t>sd600</t>
  </si>
  <si>
    <t>sd800</t>
  </si>
  <si>
    <t>sd1000</t>
  </si>
  <si>
    <t>sd1200</t>
  </si>
  <si>
    <t>sd1400</t>
  </si>
  <si>
    <t>sd1600</t>
  </si>
  <si>
    <t>sd1800</t>
  </si>
  <si>
    <t>sd2000</t>
  </si>
  <si>
    <t>sd2200</t>
  </si>
  <si>
    <t>sd2400</t>
  </si>
  <si>
    <t>sd2600</t>
  </si>
  <si>
    <t>sd2800</t>
  </si>
  <si>
    <t>sd3000</t>
  </si>
  <si>
    <t>sd3500</t>
  </si>
  <si>
    <t>sd4000</t>
  </si>
  <si>
    <t>sd4500</t>
  </si>
  <si>
    <t>sd5000</t>
  </si>
  <si>
    <t>sd5500</t>
  </si>
  <si>
    <t>sd6000</t>
  </si>
  <si>
    <t>Incedent counts =</t>
  </si>
  <si>
    <t>tot efficiency</t>
  </si>
  <si>
    <t>SEGMENT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</si>
</sst>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2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11" fontId="0" fillId="0" borderId="0" xfId="0" applyNumberFormat="1" applyFont="1" applyFill="1" applyAlignment="1">
      <alignment horizontal="center"/>
    </xf>
    <xf numFmtId="11" fontId="1" fillId="0" borderId="0" xfId="0" applyNumberFormat="1" applyFont="1" applyFill="1" applyAlignment="1">
      <alignment horizontal="left"/>
    </xf>
    <xf numFmtId="11" fontId="0" fillId="0" borderId="0" xfId="0" applyNumberFormat="1" applyFont="1" applyFill="1" applyAlignment="1">
      <alignment horizontal="left"/>
    </xf>
    <xf numFmtId="0" fontId="0" fillId="9" borderId="0" xfId="0" applyFill="1"/>
    <xf numFmtId="11" fontId="0" fillId="0" borderId="0" xfId="0" applyNumberFormat="1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</cellXfs>
  <cellStyles count="3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showRuler="0" topLeftCell="A25" workbookViewId="0">
      <selection activeCell="C38" sqref="C38"/>
    </sheetView>
  </sheetViews>
  <sheetFormatPr baseColWidth="10" defaultRowHeight="15" x14ac:dyDescent="0"/>
  <cols>
    <col min="3" max="3" width="10.83203125" style="15"/>
    <col min="13" max="13" width="8.6640625" customWidth="1"/>
    <col min="14" max="15" width="9" customWidth="1"/>
    <col min="16" max="16" width="8.5" customWidth="1"/>
    <col min="17" max="17" width="8.83203125" customWidth="1"/>
  </cols>
  <sheetData>
    <row r="1" spans="1:15">
      <c r="A1" s="21"/>
      <c r="B1" s="23"/>
      <c r="C1" s="22"/>
      <c r="D1" s="22"/>
    </row>
    <row r="2" spans="1:15">
      <c r="A2" s="19" t="s">
        <v>41</v>
      </c>
      <c r="B2" s="15"/>
      <c r="C2"/>
    </row>
    <row r="3" spans="1:15">
      <c r="A3" t="s">
        <v>39</v>
      </c>
      <c r="B3" s="15"/>
      <c r="C3">
        <v>1500000</v>
      </c>
    </row>
    <row r="4" spans="1:15" s="2" customFormat="1">
      <c r="A4" s="3" t="s">
        <v>0</v>
      </c>
      <c r="B4" s="4" t="s">
        <v>1</v>
      </c>
      <c r="C4" s="5" t="s">
        <v>2</v>
      </c>
      <c r="D4" s="6" t="s">
        <v>3</v>
      </c>
      <c r="E4" s="7" t="s">
        <v>4</v>
      </c>
      <c r="F4" s="8" t="s">
        <v>5</v>
      </c>
      <c r="G4" s="8"/>
      <c r="H4" s="9" t="s">
        <v>6</v>
      </c>
      <c r="I4" s="2" t="s">
        <v>7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40</v>
      </c>
    </row>
    <row r="5" spans="1:15" s="2" customFormat="1">
      <c r="A5" s="3" t="s">
        <v>8</v>
      </c>
      <c r="B5" s="4"/>
      <c r="C5" s="5"/>
      <c r="D5" s="6"/>
      <c r="E5" s="7"/>
      <c r="F5" s="8"/>
      <c r="G5" s="8"/>
      <c r="H5" s="9"/>
    </row>
    <row r="6" spans="1:15" s="2" customFormat="1">
      <c r="A6" s="11"/>
      <c r="B6" s="11"/>
      <c r="C6" s="11"/>
      <c r="D6" s="11"/>
      <c r="E6" s="11"/>
      <c r="F6" s="10"/>
      <c r="G6" s="10"/>
      <c r="H6" s="10"/>
      <c r="I6" s="17"/>
    </row>
    <row r="7" spans="1:15" s="14" customFormat="1">
      <c r="A7" s="12" t="s">
        <v>18</v>
      </c>
      <c r="B7" s="16">
        <v>66401.100000000006</v>
      </c>
      <c r="C7" s="16">
        <v>0</v>
      </c>
      <c r="D7" s="16">
        <v>0</v>
      </c>
      <c r="E7" s="16">
        <v>0</v>
      </c>
      <c r="F7" s="18">
        <v>58158.6</v>
      </c>
      <c r="G7" s="13"/>
      <c r="H7" s="18">
        <f t="shared" ref="H7:H27" si="0">B7+C7+D7+E7+F7</f>
        <v>124559.70000000001</v>
      </c>
      <c r="I7" s="18">
        <v>124250</v>
      </c>
      <c r="J7" s="20">
        <f t="shared" ref="J7:J27" si="1">B7/H7</f>
        <v>0.53308654404273614</v>
      </c>
      <c r="K7" s="20">
        <f t="shared" ref="K7:K27" si="2">C7/H7</f>
        <v>0</v>
      </c>
      <c r="L7" s="20">
        <f t="shared" ref="L7:L27" si="3">D7/H7</f>
        <v>0</v>
      </c>
      <c r="M7" s="20">
        <f t="shared" ref="M7:M27" si="4">E7/H7</f>
        <v>0</v>
      </c>
      <c r="N7" s="20">
        <f t="shared" ref="N7:N15" si="5">F7/H7</f>
        <v>0.4669134559572638</v>
      </c>
    </row>
    <row r="8" spans="1:15" s="14" customFormat="1">
      <c r="A8" s="12" t="s">
        <v>19</v>
      </c>
      <c r="B8" s="16">
        <v>119711</v>
      </c>
      <c r="C8" s="16">
        <v>0</v>
      </c>
      <c r="D8" s="16">
        <v>0</v>
      </c>
      <c r="E8" s="16">
        <v>0</v>
      </c>
      <c r="F8" s="18">
        <v>189368</v>
      </c>
      <c r="G8" s="13"/>
      <c r="H8" s="18">
        <f t="shared" si="0"/>
        <v>309079</v>
      </c>
      <c r="I8" s="18">
        <v>306493</v>
      </c>
      <c r="J8" s="20">
        <f t="shared" si="1"/>
        <v>0.38731521714513117</v>
      </c>
      <c r="K8" s="20">
        <f t="shared" si="2"/>
        <v>0</v>
      </c>
      <c r="L8" s="20">
        <f t="shared" si="3"/>
        <v>0</v>
      </c>
      <c r="M8" s="20">
        <f t="shared" si="4"/>
        <v>0</v>
      </c>
      <c r="N8" s="20">
        <f t="shared" si="5"/>
        <v>0.61268478285486883</v>
      </c>
    </row>
    <row r="9" spans="1:15" s="14" customFormat="1">
      <c r="A9" s="12" t="s">
        <v>20</v>
      </c>
      <c r="B9" s="16">
        <v>138756</v>
      </c>
      <c r="C9" s="16">
        <v>0</v>
      </c>
      <c r="D9" s="16">
        <v>0</v>
      </c>
      <c r="E9" s="16">
        <v>0</v>
      </c>
      <c r="F9" s="18">
        <v>250575</v>
      </c>
      <c r="G9" s="13"/>
      <c r="H9" s="18">
        <f t="shared" si="0"/>
        <v>389331</v>
      </c>
      <c r="I9" s="18">
        <v>390492</v>
      </c>
      <c r="J9" s="20">
        <f t="shared" si="1"/>
        <v>0.35639597155119934</v>
      </c>
      <c r="K9" s="20">
        <f t="shared" si="2"/>
        <v>0</v>
      </c>
      <c r="L9" s="20">
        <f t="shared" si="3"/>
        <v>0</v>
      </c>
      <c r="M9" s="20">
        <f t="shared" si="4"/>
        <v>0</v>
      </c>
      <c r="N9" s="20">
        <f t="shared" si="5"/>
        <v>0.6436040284488006</v>
      </c>
    </row>
    <row r="10" spans="1:15" s="14" customFormat="1">
      <c r="A10" s="12" t="s">
        <v>21</v>
      </c>
      <c r="B10" s="16">
        <v>151471</v>
      </c>
      <c r="C10" s="16">
        <v>0</v>
      </c>
      <c r="D10" s="16">
        <v>0</v>
      </c>
      <c r="E10" s="16">
        <v>0</v>
      </c>
      <c r="F10" s="18">
        <v>285577</v>
      </c>
      <c r="G10" s="13"/>
      <c r="H10" s="18">
        <f t="shared" si="0"/>
        <v>437048</v>
      </c>
      <c r="I10" s="18">
        <v>436377</v>
      </c>
      <c r="J10" s="20">
        <f t="shared" si="1"/>
        <v>0.34657749263238818</v>
      </c>
      <c r="K10" s="20">
        <f t="shared" si="2"/>
        <v>0</v>
      </c>
      <c r="L10" s="20">
        <f t="shared" si="3"/>
        <v>0</v>
      </c>
      <c r="M10" s="20">
        <f t="shared" si="4"/>
        <v>0</v>
      </c>
      <c r="N10" s="20">
        <f t="shared" si="5"/>
        <v>0.65342250736761176</v>
      </c>
    </row>
    <row r="11" spans="1:15" s="14" customFormat="1">
      <c r="A11" s="12" t="s">
        <v>22</v>
      </c>
      <c r="B11" s="16">
        <v>158672</v>
      </c>
      <c r="C11" s="16">
        <v>0</v>
      </c>
      <c r="D11" s="16">
        <v>0</v>
      </c>
      <c r="E11" s="16">
        <v>0</v>
      </c>
      <c r="F11" s="18">
        <v>310975</v>
      </c>
      <c r="G11" s="13"/>
      <c r="H11" s="18">
        <f t="shared" si="0"/>
        <v>469647</v>
      </c>
      <c r="I11" s="18">
        <v>465009</v>
      </c>
      <c r="J11" s="20">
        <f t="shared" si="1"/>
        <v>0.3378537497311811</v>
      </c>
      <c r="K11" s="20">
        <f t="shared" si="2"/>
        <v>0</v>
      </c>
      <c r="L11" s="20">
        <f t="shared" si="3"/>
        <v>0</v>
      </c>
      <c r="M11" s="20">
        <f t="shared" si="4"/>
        <v>0</v>
      </c>
      <c r="N11" s="20">
        <f t="shared" si="5"/>
        <v>0.6621462502688189</v>
      </c>
    </row>
    <row r="12" spans="1:15" s="14" customFormat="1">
      <c r="A12" s="12" t="s">
        <v>23</v>
      </c>
      <c r="B12" s="16">
        <v>159799</v>
      </c>
      <c r="C12" s="16">
        <v>0</v>
      </c>
      <c r="D12" s="16">
        <v>0</v>
      </c>
      <c r="E12" s="16">
        <v>0</v>
      </c>
      <c r="F12" s="18">
        <v>324008</v>
      </c>
      <c r="G12" s="13"/>
      <c r="H12" s="18">
        <f t="shared" si="0"/>
        <v>483807</v>
      </c>
      <c r="I12" s="18">
        <v>483956</v>
      </c>
      <c r="J12" s="20">
        <f t="shared" si="1"/>
        <v>0.33029493165663165</v>
      </c>
      <c r="K12" s="20">
        <f t="shared" si="2"/>
        <v>0</v>
      </c>
      <c r="L12" s="20">
        <f t="shared" si="3"/>
        <v>0</v>
      </c>
      <c r="M12" s="20">
        <f t="shared" si="4"/>
        <v>0</v>
      </c>
      <c r="N12" s="20">
        <f t="shared" si="5"/>
        <v>0.66970506834336829</v>
      </c>
    </row>
    <row r="13" spans="1:15" s="14" customFormat="1">
      <c r="A13" s="12" t="s">
        <v>24</v>
      </c>
      <c r="B13" s="16">
        <v>157315</v>
      </c>
      <c r="C13" s="16">
        <v>0</v>
      </c>
      <c r="D13" s="16">
        <v>0</v>
      </c>
      <c r="E13" s="16">
        <v>0</v>
      </c>
      <c r="F13" s="18">
        <v>337579</v>
      </c>
      <c r="G13" s="13"/>
      <c r="H13" s="18">
        <f t="shared" si="0"/>
        <v>494894</v>
      </c>
      <c r="I13" s="18">
        <v>495989</v>
      </c>
      <c r="J13" s="20">
        <f t="shared" si="1"/>
        <v>0.31787615125663271</v>
      </c>
      <c r="K13" s="20">
        <f t="shared" si="2"/>
        <v>0</v>
      </c>
      <c r="L13" s="20">
        <f t="shared" si="3"/>
        <v>0</v>
      </c>
      <c r="M13" s="20">
        <f t="shared" si="4"/>
        <v>0</v>
      </c>
      <c r="N13" s="20">
        <f t="shared" si="5"/>
        <v>0.68212384874336729</v>
      </c>
    </row>
    <row r="14" spans="1:15" s="14" customFormat="1">
      <c r="A14" s="12" t="s">
        <v>25</v>
      </c>
      <c r="B14" s="16">
        <v>158835</v>
      </c>
      <c r="C14" s="16">
        <v>1896.28</v>
      </c>
      <c r="D14" s="16">
        <v>0</v>
      </c>
      <c r="E14" s="16">
        <v>3575.95</v>
      </c>
      <c r="F14" s="18">
        <v>343568</v>
      </c>
      <c r="G14" s="13"/>
      <c r="H14" s="18">
        <f t="shared" si="0"/>
        <v>507875.23</v>
      </c>
      <c r="I14" s="18">
        <v>507609</v>
      </c>
      <c r="J14" s="20">
        <f t="shared" si="1"/>
        <v>0.31274413599576417</v>
      </c>
      <c r="K14" s="20">
        <f t="shared" si="2"/>
        <v>3.7337516933046728E-3</v>
      </c>
      <c r="L14" s="20">
        <f t="shared" si="3"/>
        <v>0</v>
      </c>
      <c r="M14" s="20">
        <f t="shared" si="4"/>
        <v>7.0410009954610308E-3</v>
      </c>
      <c r="N14" s="20">
        <f t="shared" si="5"/>
        <v>0.67648111131547017</v>
      </c>
    </row>
    <row r="15" spans="1:15" s="14" customFormat="1">
      <c r="A15" s="12" t="s">
        <v>26</v>
      </c>
      <c r="B15" s="16">
        <v>155640</v>
      </c>
      <c r="C15" s="16">
        <v>3864.51</v>
      </c>
      <c r="D15" s="16">
        <v>0</v>
      </c>
      <c r="E15" s="16">
        <v>7183.01</v>
      </c>
      <c r="F15" s="18">
        <v>351970</v>
      </c>
      <c r="G15" s="13"/>
      <c r="H15" s="18">
        <f t="shared" si="0"/>
        <v>518657.52</v>
      </c>
      <c r="I15" s="18">
        <v>518036</v>
      </c>
      <c r="J15" s="20">
        <f t="shared" si="1"/>
        <v>0.3000824127643999</v>
      </c>
      <c r="K15" s="20">
        <f t="shared" si="2"/>
        <v>7.4509861536375685E-3</v>
      </c>
      <c r="L15" s="20">
        <f t="shared" si="3"/>
        <v>0</v>
      </c>
      <c r="M15" s="20">
        <f t="shared" si="4"/>
        <v>1.3849235233300001E-2</v>
      </c>
      <c r="N15" s="20">
        <f t="shared" si="5"/>
        <v>0.6786173658486625</v>
      </c>
    </row>
    <row r="16" spans="1:15" s="14" customFormat="1">
      <c r="A16" s="12" t="s">
        <v>27</v>
      </c>
      <c r="B16" s="16">
        <v>152583</v>
      </c>
      <c r="C16" s="16">
        <v>4512.8999999999996</v>
      </c>
      <c r="D16" s="16">
        <v>0</v>
      </c>
      <c r="E16" s="16">
        <v>9921.08</v>
      </c>
      <c r="F16" s="18">
        <v>357478</v>
      </c>
      <c r="G16" s="13"/>
      <c r="H16" s="18">
        <f t="shared" si="0"/>
        <v>524494.98</v>
      </c>
      <c r="I16" s="18">
        <v>524844</v>
      </c>
      <c r="J16" s="20">
        <f t="shared" si="1"/>
        <v>0.29091412848222115</v>
      </c>
      <c r="K16" s="20">
        <f t="shared" si="2"/>
        <v>8.6042768226304092E-3</v>
      </c>
      <c r="L16" s="20">
        <f t="shared" si="3"/>
        <v>0</v>
      </c>
      <c r="M16" s="20">
        <f t="shared" si="4"/>
        <v>1.8915490859416805E-2</v>
      </c>
      <c r="N16" s="20">
        <f t="shared" ref="N16:N24" si="6">F16/H16</f>
        <v>0.68156610383573168</v>
      </c>
    </row>
    <row r="17" spans="1:14" s="14" customFormat="1">
      <c r="A17" s="12" t="s">
        <v>28</v>
      </c>
      <c r="B17" s="16">
        <v>150198</v>
      </c>
      <c r="C17" s="16">
        <v>5453.77</v>
      </c>
      <c r="D17" s="16">
        <v>0</v>
      </c>
      <c r="E17" s="16">
        <v>13082</v>
      </c>
      <c r="F17" s="18">
        <v>364825</v>
      </c>
      <c r="G17" s="13"/>
      <c r="H17" s="18">
        <f t="shared" si="0"/>
        <v>533558.77</v>
      </c>
      <c r="I17" s="18">
        <v>532844</v>
      </c>
      <c r="J17" s="20">
        <f t="shared" si="1"/>
        <v>0.2815022607537685</v>
      </c>
      <c r="K17" s="20">
        <f t="shared" si="2"/>
        <v>1.0221498186600888E-2</v>
      </c>
      <c r="L17" s="20">
        <f t="shared" si="3"/>
        <v>0</v>
      </c>
      <c r="M17" s="20">
        <f t="shared" si="4"/>
        <v>2.4518386231379908E-2</v>
      </c>
      <c r="N17" s="20">
        <f t="shared" si="6"/>
        <v>0.68375785482825069</v>
      </c>
    </row>
    <row r="18" spans="1:14" s="14" customFormat="1">
      <c r="A18" s="12" t="s">
        <v>29</v>
      </c>
      <c r="B18" s="16">
        <v>145817</v>
      </c>
      <c r="C18" s="16">
        <v>7614</v>
      </c>
      <c r="D18" s="16">
        <v>0</v>
      </c>
      <c r="E18" s="16">
        <v>16456</v>
      </c>
      <c r="F18" s="18">
        <v>370755</v>
      </c>
      <c r="G18" s="13"/>
      <c r="H18" s="18">
        <f t="shared" si="0"/>
        <v>540642</v>
      </c>
      <c r="I18" s="18">
        <v>539463</v>
      </c>
      <c r="J18" s="20">
        <f t="shared" si="1"/>
        <v>0.26971082527809531</v>
      </c>
      <c r="K18" s="20">
        <f t="shared" si="2"/>
        <v>1.4083256572741296E-2</v>
      </c>
      <c r="L18" s="20">
        <f t="shared" si="3"/>
        <v>0</v>
      </c>
      <c r="M18" s="20">
        <f t="shared" si="4"/>
        <v>3.0437886808646016E-2</v>
      </c>
      <c r="N18" s="20">
        <f t="shared" si="6"/>
        <v>0.68576803134051734</v>
      </c>
    </row>
    <row r="19" spans="1:14" s="14" customFormat="1">
      <c r="A19" s="12" t="s">
        <v>30</v>
      </c>
      <c r="B19" s="16">
        <v>141002</v>
      </c>
      <c r="C19" s="16">
        <v>9125.5400000000009</v>
      </c>
      <c r="D19" s="16">
        <v>0</v>
      </c>
      <c r="E19" s="16">
        <v>20236.5</v>
      </c>
      <c r="F19" s="18">
        <v>376724</v>
      </c>
      <c r="G19" s="13"/>
      <c r="H19" s="18">
        <f t="shared" si="0"/>
        <v>547088.04</v>
      </c>
      <c r="I19" s="18">
        <v>546071</v>
      </c>
      <c r="J19" s="20">
        <f t="shared" si="1"/>
        <v>0.25773182685550938</v>
      </c>
      <c r="K19" s="20">
        <f t="shared" si="2"/>
        <v>1.668020379315914E-2</v>
      </c>
      <c r="L19" s="20">
        <f t="shared" si="3"/>
        <v>0</v>
      </c>
      <c r="M19" s="20">
        <f t="shared" si="4"/>
        <v>3.6989476136235766E-2</v>
      </c>
      <c r="N19" s="20">
        <f t="shared" si="6"/>
        <v>0.6885984932150957</v>
      </c>
    </row>
    <row r="20" spans="1:14" s="14" customFormat="1">
      <c r="A20" s="12" t="s">
        <v>31</v>
      </c>
      <c r="B20" s="16">
        <v>137486</v>
      </c>
      <c r="C20" s="16">
        <v>9197.5</v>
      </c>
      <c r="D20" s="16">
        <v>0</v>
      </c>
      <c r="E20" s="16">
        <v>23373.7</v>
      </c>
      <c r="F20" s="18">
        <v>381395</v>
      </c>
      <c r="G20" s="13"/>
      <c r="H20" s="18">
        <f t="shared" si="0"/>
        <v>551452.19999999995</v>
      </c>
      <c r="I20" s="18">
        <v>551981</v>
      </c>
      <c r="J20" s="20">
        <f t="shared" si="1"/>
        <v>0.24931625986803574</v>
      </c>
      <c r="K20" s="20">
        <f t="shared" si="2"/>
        <v>1.6678689467554939E-2</v>
      </c>
      <c r="L20" s="20">
        <f t="shared" si="3"/>
        <v>0</v>
      </c>
      <c r="M20" s="20">
        <f t="shared" si="4"/>
        <v>4.2385722642869141E-2</v>
      </c>
      <c r="N20" s="20">
        <f t="shared" si="6"/>
        <v>0.69161932802154025</v>
      </c>
    </row>
    <row r="21" spans="1:14" s="14" customFormat="1">
      <c r="A21" s="12" t="s">
        <v>32</v>
      </c>
      <c r="B21" s="16">
        <v>135260</v>
      </c>
      <c r="C21" s="16">
        <v>11091.7</v>
      </c>
      <c r="D21" s="16">
        <v>0</v>
      </c>
      <c r="E21" s="16">
        <v>27282.400000000001</v>
      </c>
      <c r="F21" s="18">
        <v>383527</v>
      </c>
      <c r="G21" s="13"/>
      <c r="H21" s="18">
        <f t="shared" si="0"/>
        <v>557161.1</v>
      </c>
      <c r="I21" s="18">
        <v>558800</v>
      </c>
      <c r="J21" s="20">
        <f t="shared" si="1"/>
        <v>0.2427664099306287</v>
      </c>
      <c r="K21" s="20">
        <f t="shared" si="2"/>
        <v>1.9907527643261529E-2</v>
      </c>
      <c r="L21" s="20">
        <f t="shared" si="3"/>
        <v>0</v>
      </c>
      <c r="M21" s="20">
        <f t="shared" si="4"/>
        <v>4.896680690737383E-2</v>
      </c>
      <c r="N21" s="20">
        <f t="shared" si="6"/>
        <v>0.688359255518736</v>
      </c>
    </row>
    <row r="22" spans="1:14" s="14" customFormat="1">
      <c r="A22" s="12" t="s">
        <v>33</v>
      </c>
      <c r="B22" s="16">
        <v>125289</v>
      </c>
      <c r="C22" s="16">
        <v>14486.1</v>
      </c>
      <c r="D22" s="16">
        <v>0</v>
      </c>
      <c r="E22" s="16">
        <v>36301.4</v>
      </c>
      <c r="F22" s="18">
        <v>393661</v>
      </c>
      <c r="G22" s="13"/>
      <c r="H22" s="18">
        <f t="shared" si="0"/>
        <v>569737.5</v>
      </c>
      <c r="I22" s="18">
        <v>573341</v>
      </c>
      <c r="J22" s="20">
        <f t="shared" si="1"/>
        <v>0.21990653590469295</v>
      </c>
      <c r="K22" s="20">
        <f t="shared" si="2"/>
        <v>2.5425919831501349E-2</v>
      </c>
      <c r="L22" s="20">
        <f t="shared" si="3"/>
        <v>0</v>
      </c>
      <c r="M22" s="20">
        <f t="shared" si="4"/>
        <v>6.371600956580882E-2</v>
      </c>
      <c r="N22" s="20">
        <f t="shared" si="6"/>
        <v>0.69095153469799686</v>
      </c>
    </row>
    <row r="23" spans="1:14" s="14" customFormat="1">
      <c r="A23" s="12" t="s">
        <v>34</v>
      </c>
      <c r="B23" s="16">
        <v>121534</v>
      </c>
      <c r="C23" s="16">
        <v>16906.099999999999</v>
      </c>
      <c r="D23" s="16">
        <v>0</v>
      </c>
      <c r="E23" s="16">
        <v>41053.4</v>
      </c>
      <c r="F23" s="18">
        <v>408174</v>
      </c>
      <c r="G23" s="13"/>
      <c r="H23" s="18">
        <f t="shared" si="0"/>
        <v>587667.5</v>
      </c>
      <c r="I23" s="18">
        <v>587944</v>
      </c>
      <c r="J23" s="20">
        <f t="shared" si="1"/>
        <v>0.20680742086298801</v>
      </c>
      <c r="K23" s="20">
        <f t="shared" si="2"/>
        <v>2.8768138445634646E-2</v>
      </c>
      <c r="L23" s="20">
        <f t="shared" si="3"/>
        <v>0</v>
      </c>
      <c r="M23" s="20">
        <f t="shared" si="4"/>
        <v>6.9858210637818163E-2</v>
      </c>
      <c r="N23" s="20">
        <f t="shared" si="6"/>
        <v>0.69456623005355922</v>
      </c>
    </row>
    <row r="24" spans="1:14" s="14" customFormat="1">
      <c r="A24" s="12" t="s">
        <v>35</v>
      </c>
      <c r="B24" s="16">
        <v>113305</v>
      </c>
      <c r="C24" s="16">
        <v>20267.599999999999</v>
      </c>
      <c r="D24" s="16">
        <v>1719.76</v>
      </c>
      <c r="E24" s="16">
        <v>48146.9</v>
      </c>
      <c r="F24" s="18">
        <v>418202</v>
      </c>
      <c r="G24" s="13"/>
      <c r="H24" s="18">
        <f t="shared" si="0"/>
        <v>601641.26</v>
      </c>
      <c r="I24" s="18">
        <v>601209</v>
      </c>
      <c r="J24" s="20">
        <f t="shared" si="1"/>
        <v>0.18832651204806</v>
      </c>
      <c r="K24" s="20">
        <f t="shared" si="2"/>
        <v>3.3687184286529816E-2</v>
      </c>
      <c r="L24" s="20">
        <f t="shared" si="3"/>
        <v>2.8584475738914583E-3</v>
      </c>
      <c r="M24" s="20">
        <f t="shared" si="4"/>
        <v>8.0025927743054059E-2</v>
      </c>
      <c r="N24" s="20">
        <f t="shared" si="6"/>
        <v>0.69510192834846463</v>
      </c>
    </row>
    <row r="25" spans="1:14" s="14" customFormat="1">
      <c r="A25" s="12" t="s">
        <v>36</v>
      </c>
      <c r="B25" s="16">
        <v>108447</v>
      </c>
      <c r="C25" s="16">
        <v>22538.6</v>
      </c>
      <c r="D25" s="16">
        <v>4364.6000000000004</v>
      </c>
      <c r="E25" s="16">
        <v>53158.7</v>
      </c>
      <c r="F25" s="18">
        <v>429553</v>
      </c>
      <c r="G25" s="13"/>
      <c r="H25" s="18">
        <f t="shared" si="0"/>
        <v>618061.9</v>
      </c>
      <c r="I25" s="18">
        <v>614138</v>
      </c>
      <c r="J25" s="20">
        <f t="shared" si="1"/>
        <v>0.17546300783141625</v>
      </c>
      <c r="K25" s="20">
        <f t="shared" si="2"/>
        <v>3.6466573979078792E-2</v>
      </c>
      <c r="L25" s="20">
        <f t="shared" si="3"/>
        <v>7.0617522290243101E-3</v>
      </c>
      <c r="M25" s="20">
        <f t="shared" si="4"/>
        <v>8.6008699128679492E-2</v>
      </c>
      <c r="N25" s="20">
        <f t="shared" ref="N25:N27" si="7">F25/H25</f>
        <v>0.6949999668318011</v>
      </c>
    </row>
    <row r="26" spans="1:14" s="14" customFormat="1">
      <c r="A26" s="12" t="s">
        <v>37</v>
      </c>
      <c r="B26" s="16">
        <v>99689.7</v>
      </c>
      <c r="C26" s="16">
        <v>23222.2</v>
      </c>
      <c r="D26" s="16">
        <v>3241.25</v>
      </c>
      <c r="E26" s="16">
        <v>58326.8</v>
      </c>
      <c r="F26" s="18">
        <v>443441</v>
      </c>
      <c r="G26" s="13"/>
      <c r="H26" s="18">
        <f t="shared" si="0"/>
        <v>627920.94999999995</v>
      </c>
      <c r="I26" s="18">
        <v>626809</v>
      </c>
      <c r="J26" s="20">
        <f t="shared" si="1"/>
        <v>0.15876154474540147</v>
      </c>
      <c r="K26" s="20">
        <f t="shared" si="2"/>
        <v>3.6982680702085192E-2</v>
      </c>
      <c r="L26" s="20">
        <f t="shared" si="3"/>
        <v>5.1618758698845774E-3</v>
      </c>
      <c r="M26" s="20">
        <f t="shared" si="4"/>
        <v>9.2888762510631329E-2</v>
      </c>
      <c r="N26" s="20">
        <f t="shared" si="7"/>
        <v>0.70620513617199754</v>
      </c>
    </row>
    <row r="27" spans="1:14" s="14" customFormat="1">
      <c r="A27" s="12" t="s">
        <v>38</v>
      </c>
      <c r="B27" s="16">
        <v>97113</v>
      </c>
      <c r="C27" s="16">
        <v>25986.5</v>
      </c>
      <c r="D27" s="16">
        <v>1011.63</v>
      </c>
      <c r="E27" s="16">
        <v>62097.1</v>
      </c>
      <c r="F27" s="18">
        <v>455308</v>
      </c>
      <c r="G27" s="13"/>
      <c r="H27" s="18">
        <f t="shared" si="0"/>
        <v>641516.23</v>
      </c>
      <c r="I27" s="18">
        <v>639372</v>
      </c>
      <c r="J27" s="20">
        <f t="shared" si="1"/>
        <v>0.1513804257142489</v>
      </c>
      <c r="K27" s="20">
        <f t="shared" si="2"/>
        <v>4.0507938513106675E-2</v>
      </c>
      <c r="L27" s="20">
        <f t="shared" si="3"/>
        <v>1.5769359412777446E-3</v>
      </c>
      <c r="M27" s="20">
        <f t="shared" si="4"/>
        <v>9.6797395133713146E-2</v>
      </c>
      <c r="N27" s="20">
        <f t="shared" si="7"/>
        <v>0.70973730469765361</v>
      </c>
    </row>
    <row r="30" spans="1:14" s="25" customFormat="1">
      <c r="A30" s="25" t="s">
        <v>10</v>
      </c>
      <c r="B30" s="25" t="s">
        <v>9</v>
      </c>
      <c r="C30" s="26"/>
      <c r="E30" s="25" t="s">
        <v>12</v>
      </c>
    </row>
    <row r="31" spans="1:14">
      <c r="A31" s="24">
        <v>200</v>
      </c>
      <c r="B31">
        <v>30.3</v>
      </c>
      <c r="E31">
        <f t="shared" ref="E31:E52" si="8">B31/A31</f>
        <v>0.1515</v>
      </c>
      <c r="F31">
        <f>E31/E37</f>
        <v>2.535150753768844</v>
      </c>
    </row>
    <row r="32" spans="1:14">
      <c r="A32" s="24">
        <v>400</v>
      </c>
      <c r="B32">
        <v>37.4</v>
      </c>
      <c r="E32">
        <f t="shared" si="8"/>
        <v>9.35E-2</v>
      </c>
      <c r="F32">
        <f>E32/E37</f>
        <v>1.5645979899497489</v>
      </c>
    </row>
    <row r="33" spans="1:6">
      <c r="A33" s="24">
        <v>600</v>
      </c>
      <c r="B33">
        <v>48.1</v>
      </c>
      <c r="E33">
        <f t="shared" si="8"/>
        <v>8.0166666666666664E-2</v>
      </c>
      <c r="F33">
        <f>E33/E37</f>
        <v>1.3414824120603015</v>
      </c>
    </row>
    <row r="34" spans="1:6">
      <c r="A34" s="24">
        <v>800</v>
      </c>
      <c r="B34">
        <v>57.1</v>
      </c>
      <c r="E34">
        <f t="shared" si="8"/>
        <v>7.1375000000000008E-2</v>
      </c>
      <c r="F34">
        <f>E34/E37</f>
        <v>1.1943655778894473</v>
      </c>
    </row>
    <row r="35" spans="1:6">
      <c r="A35" s="24">
        <v>1000</v>
      </c>
      <c r="B35">
        <v>65.7</v>
      </c>
      <c r="E35">
        <f t="shared" si="8"/>
        <v>6.5700000000000008E-2</v>
      </c>
      <c r="F35">
        <f>E35/E37</f>
        <v>1.0994020100502515</v>
      </c>
    </row>
    <row r="36" spans="1:6">
      <c r="A36" s="24">
        <v>1200</v>
      </c>
      <c r="B36">
        <v>74</v>
      </c>
      <c r="E36">
        <f t="shared" si="8"/>
        <v>6.1666666666666668E-2</v>
      </c>
      <c r="F36">
        <f>E36/E37</f>
        <v>1.0319095477386935</v>
      </c>
    </row>
    <row r="37" spans="1:6" s="25" customFormat="1">
      <c r="A37" s="25">
        <v>1332</v>
      </c>
      <c r="B37" s="25">
        <v>79.599999999999994</v>
      </c>
      <c r="C37" s="26" t="s">
        <v>11</v>
      </c>
      <c r="E37" s="1">
        <f t="shared" si="8"/>
        <v>5.9759759759759758E-2</v>
      </c>
      <c r="F37" s="25">
        <f>E37/E37</f>
        <v>1</v>
      </c>
    </row>
    <row r="38" spans="1:6">
      <c r="A38" s="24">
        <v>1400</v>
      </c>
      <c r="B38">
        <v>82.5</v>
      </c>
      <c r="E38">
        <f t="shared" si="8"/>
        <v>5.8928571428571427E-2</v>
      </c>
      <c r="F38">
        <f>E38/E37</f>
        <v>0.98609117013639624</v>
      </c>
    </row>
    <row r="39" spans="1:6">
      <c r="A39" s="24">
        <v>1600</v>
      </c>
      <c r="B39">
        <v>89.3</v>
      </c>
      <c r="E39">
        <f t="shared" si="8"/>
        <v>5.5812500000000001E-2</v>
      </c>
      <c r="F39">
        <f>E39/E37</f>
        <v>0.93394786432160803</v>
      </c>
    </row>
    <row r="40" spans="1:6">
      <c r="A40" s="24">
        <v>1800</v>
      </c>
      <c r="B40">
        <v>97.9</v>
      </c>
      <c r="E40">
        <f t="shared" si="8"/>
        <v>5.4388888888888889E-2</v>
      </c>
      <c r="F40">
        <f>E40/E37</f>
        <v>0.91012562814070352</v>
      </c>
    </row>
    <row r="41" spans="1:6">
      <c r="A41" s="24">
        <v>2000</v>
      </c>
      <c r="B41">
        <v>106.3</v>
      </c>
      <c r="E41">
        <f t="shared" si="8"/>
        <v>5.3149999999999996E-2</v>
      </c>
      <c r="F41">
        <f>E41/E37</f>
        <v>0.88939447236180902</v>
      </c>
    </row>
    <row r="42" spans="1:6">
      <c r="A42" s="24">
        <v>2200</v>
      </c>
      <c r="B42">
        <v>113.6</v>
      </c>
      <c r="E42">
        <f t="shared" si="8"/>
        <v>5.1636363636363633E-2</v>
      </c>
      <c r="F42">
        <f>E42/E37</f>
        <v>0.86406578346276841</v>
      </c>
    </row>
    <row r="43" spans="1:6">
      <c r="A43" s="24">
        <v>2400</v>
      </c>
      <c r="B43">
        <v>121.5</v>
      </c>
      <c r="E43">
        <f t="shared" si="8"/>
        <v>5.0625000000000003E-2</v>
      </c>
      <c r="F43">
        <f>E43/E37</f>
        <v>0.84714195979899509</v>
      </c>
    </row>
    <row r="44" spans="1:6">
      <c r="A44" s="24">
        <v>2600</v>
      </c>
      <c r="B44">
        <v>128.69999999999999</v>
      </c>
      <c r="E44">
        <f t="shared" si="8"/>
        <v>4.9499999999999995E-2</v>
      </c>
      <c r="F44">
        <f>E44/E37</f>
        <v>0.82831658291457277</v>
      </c>
    </row>
    <row r="45" spans="1:6">
      <c r="A45" s="24">
        <v>2800</v>
      </c>
      <c r="B45">
        <v>134.5</v>
      </c>
      <c r="E45">
        <f t="shared" si="8"/>
        <v>4.8035714285714286E-2</v>
      </c>
      <c r="F45">
        <f>E45/E37</f>
        <v>0.80381371141421398</v>
      </c>
    </row>
    <row r="46" spans="1:6">
      <c r="A46" s="24">
        <v>3000</v>
      </c>
      <c r="B46">
        <v>139.80000000000001</v>
      </c>
      <c r="E46">
        <f t="shared" si="8"/>
        <v>4.6600000000000003E-2</v>
      </c>
      <c r="F46">
        <f>E46/E37</f>
        <v>0.77978894472361815</v>
      </c>
    </row>
    <row r="47" spans="1:6">
      <c r="A47" s="24">
        <v>3500</v>
      </c>
      <c r="B47">
        <v>143.1</v>
      </c>
      <c r="E47">
        <f t="shared" si="8"/>
        <v>4.0885714285714282E-2</v>
      </c>
      <c r="F47">
        <f>E47/E37</f>
        <v>0.68416798277099777</v>
      </c>
    </row>
    <row r="48" spans="1:6">
      <c r="A48" s="24">
        <v>4000</v>
      </c>
      <c r="B48">
        <v>159</v>
      </c>
      <c r="E48">
        <f t="shared" si="8"/>
        <v>3.9750000000000001E-2</v>
      </c>
      <c r="F48">
        <f>E48/E37</f>
        <v>0.66516331658291461</v>
      </c>
    </row>
    <row r="49" spans="1:6">
      <c r="A49" s="24">
        <v>4500</v>
      </c>
      <c r="B49">
        <v>171.4</v>
      </c>
      <c r="E49">
        <f t="shared" si="8"/>
        <v>3.8088888888888887E-2</v>
      </c>
      <c r="F49">
        <f>E49/E37</f>
        <v>0.63736683417085427</v>
      </c>
    </row>
    <row r="50" spans="1:6">
      <c r="A50" s="24">
        <v>5000</v>
      </c>
      <c r="B50">
        <v>179.2</v>
      </c>
      <c r="E50">
        <f t="shared" si="8"/>
        <v>3.5839999999999997E-2</v>
      </c>
      <c r="F50">
        <f>E50/E37</f>
        <v>0.59973467336683417</v>
      </c>
    </row>
    <row r="51" spans="1:6">
      <c r="A51" s="24">
        <v>5500</v>
      </c>
      <c r="B51">
        <v>189.6</v>
      </c>
      <c r="E51">
        <f t="shared" si="8"/>
        <v>3.4472727272727273E-2</v>
      </c>
      <c r="F51">
        <f>E51/E37</f>
        <v>0.57685518501598909</v>
      </c>
    </row>
    <row r="52" spans="1:6">
      <c r="A52" s="24">
        <v>6000</v>
      </c>
      <c r="B52">
        <v>205.1</v>
      </c>
      <c r="E52">
        <f t="shared" si="8"/>
        <v>3.4183333333333329E-2</v>
      </c>
      <c r="F52">
        <f>E52/E37</f>
        <v>0.57201256281407031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Bruker ved UiO</dc:creator>
  <cp:lastModifiedBy>Magne Guttormsen</cp:lastModifiedBy>
  <dcterms:created xsi:type="dcterms:W3CDTF">2012-11-23T10:23:16Z</dcterms:created>
  <dcterms:modified xsi:type="dcterms:W3CDTF">2014-06-30T16:22:23Z</dcterms:modified>
</cp:coreProperties>
</file>