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Nam\Documents\GitHub\pysim5g_application\tests\"/>
    </mc:Choice>
  </mc:AlternateContent>
  <xr:revisionPtr revIDLastSave="0" documentId="13_ncr:1_{D5500944-AE5A-4EA3-82EC-2CE1FDEE64F0}" xr6:coauthVersionLast="47" xr6:coauthVersionMax="47" xr10:uidLastSave="{00000000-0000-0000-0000-000000000000}"/>
  <bookViews>
    <workbookView xWindow="-120" yWindow="-11640" windowWidth="20730" windowHeight="11310" tabRatio="500" activeTab="1" xr2:uid="{00000000-000D-0000-FFFF-FFFF00000000}"/>
  </bookViews>
  <sheets>
    <sheet name="Giá trị kiểm thử link budget" sheetId="1" r:id="rId1"/>
    <sheet name="Bảng tra SE 4G và 5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1" l="1"/>
  <c r="C39" i="1"/>
  <c r="B39" i="1"/>
  <c r="A39" i="1"/>
  <c r="A42" i="1" s="1"/>
  <c r="A9" i="1"/>
  <c r="A12" i="1"/>
  <c r="A15" i="1"/>
  <c r="A3" i="1" l="1"/>
  <c r="B46" i="1" l="1"/>
  <c r="C46" i="1" l="1"/>
  <c r="A46" i="1" s="1"/>
  <c r="A49" i="1" s="1"/>
  <c r="B30" i="1"/>
  <c r="A20" i="1"/>
  <c r="C25" i="1" s="1"/>
  <c r="A25" i="1" l="1"/>
  <c r="C30" i="1" s="1"/>
  <c r="A30" i="1" s="1"/>
  <c r="B35" i="1" s="1"/>
</calcChain>
</file>

<file path=xl/sharedStrings.xml><?xml version="1.0" encoding="utf-8"?>
<sst xmlns="http://schemas.openxmlformats.org/spreadsheetml/2006/main" count="128" uniqueCount="56">
  <si>
    <t>Tx Gain (dBi)</t>
  </si>
  <si>
    <t>Tx Losses (dB)</t>
  </si>
  <si>
    <t>path_loss (dB)</t>
  </si>
  <si>
    <t>Rx misc_loss (dB)</t>
  </si>
  <si>
    <t>Rx gain (dB)</t>
  </si>
  <si>
    <t>Rx losses (dB)</t>
  </si>
  <si>
    <t>Inteferer 1</t>
  </si>
  <si>
    <t>Inteferer 2</t>
  </si>
  <si>
    <t>Inteferer 3</t>
  </si>
  <si>
    <t>Noise (dBm)</t>
  </si>
  <si>
    <t>Rx noise floor (dB)</t>
  </si>
  <si>
    <t>SINR</t>
  </si>
  <si>
    <t>I+N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</si>
  <si>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</si>
  <si>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</si>
  <si>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</si>
  <si>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</si>
  <si>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</si>
  <si>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</si>
  <si>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</si>
  <si>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</si>
  <si>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</si>
  <si>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</si>
  <si>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</si>
  <si>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</si>
  <si>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SINR (dB)</t>
  </si>
  <si>
    <t>CQI index</t>
  </si>
  <si>
    <t>Modulation</t>
  </si>
  <si>
    <t>Code rate x 1024</t>
  </si>
  <si>
    <t>Efficiency</t>
  </si>
  <si>
    <t>QPSK</t>
  </si>
  <si>
    <t>16QAM</t>
  </si>
  <si>
    <t>64QAM</t>
  </si>
  <si>
    <t>256QAM</t>
  </si>
  <si>
    <t>Area (km^2)</t>
  </si>
  <si>
    <t>Capacity (Mbps)</t>
  </si>
  <si>
    <t>Capacity (bps/km2)</t>
  </si>
  <si>
    <t>Capacity (Mbps/km2)</t>
  </si>
  <si>
    <t>Tính I + N</t>
  </si>
  <si>
    <t>Tính SINR</t>
  </si>
  <si>
    <t>Hiệu suất phổ SE</t>
  </si>
  <si>
    <t>Tính nhiễu (N)</t>
  </si>
  <si>
    <t>Tính công suất thu (received power)</t>
  </si>
  <si>
    <t>Tính can nhiễu (Interference)</t>
  </si>
  <si>
    <t>Rx Power (dBm)</t>
  </si>
  <si>
    <t>Tx Power (dBm)</t>
  </si>
  <si>
    <t>Area Capacity</t>
  </si>
  <si>
    <t>1x1 (4G), 8x8 (5G)</t>
  </si>
  <si>
    <t>Transmission Type</t>
  </si>
  <si>
    <r>
      <t xml:space="preserve">Zarrinkoub, Houman. 2014. </t>
    </r>
    <r>
      <rPr>
        <i/>
        <sz val="11"/>
        <color rgb="FF000000"/>
        <rFont val="Calibri"/>
        <family val="2"/>
      </rPr>
      <t>Understanding LTE with MATLAB: From Mathematical Modeling to Simulation and Prototyping</t>
    </r>
    <r>
      <rPr>
        <sz val="11"/>
        <color rgb="FF000000"/>
        <rFont val="Calibri"/>
        <family val="2"/>
      </rPr>
      <t>. John Wiley &amp; Sons.</t>
    </r>
  </si>
  <si>
    <t>4G LTE</t>
  </si>
  <si>
    <t>5G NR</t>
  </si>
  <si>
    <t>*SE được tra theo kết quả mapping SINR và Efficiency</t>
  </si>
  <si>
    <t>References</t>
  </si>
  <si>
    <t>"Bảng tra SE 4G và 5G" - tham khảo từ chuẩn 3GPP TS 38.214</t>
  </si>
  <si>
    <t>3GPP TS 38.214 V17.2.0; NR; Physical layer procedures for data (Release 17).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</si>
</sst>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left"/>
    </xf>
    <xf numFmtId="0" fontId="9" fillId="0" borderId="0" xfId="0" applyFont="1"/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 indent="2"/>
    </xf>
    <xf numFmtId="0" fontId="9" fillId="0" borderId="13" xfId="0" applyFont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2"/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zoomScale="80" zoomScaleNormal="80" workbookViewId="0">
      <selection activeCell="C35" sqref="C35"/>
    </sheetView>
  </sheetViews>
  <sheetFormatPr defaultRowHeight="15" x14ac:dyDescent="0.25"/>
  <cols>
    <col min="1" max="1" width="30.28515625" customWidth="1"/>
    <col min="2" max="2" width="21.28515625" customWidth="1"/>
    <col min="3" max="3" width="20.7109375" customWidth="1"/>
    <col min="4" max="4" width="19" customWidth="1"/>
    <col min="5" max="5" width="18.5703125" customWidth="1"/>
    <col min="6" max="6" width="18" customWidth="1"/>
    <col min="7" max="8" width="15.85546875" customWidth="1"/>
    <col min="9" max="9" width="26.7109375" bestFit="1" customWidth="1"/>
    <col min="10" max="1025" width="15.85546875" customWidth="1"/>
  </cols>
  <sheetData>
    <row r="1" spans="1:8" ht="16.5" thickBot="1" x14ac:dyDescent="0.3">
      <c r="A1" s="1" t="s">
        <v>42</v>
      </c>
    </row>
    <row r="2" spans="1:8" x14ac:dyDescent="0.25">
      <c r="A2" s="2" t="s">
        <v>44</v>
      </c>
      <c r="B2" s="3" t="s">
        <v>45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1:8" ht="15.75" thickBot="1" x14ac:dyDescent="0.3">
      <c r="A3" s="5">
        <f>(B3+C3-D3)-E3-F3+G3-H3</f>
        <v>-60</v>
      </c>
      <c r="B3" s="6">
        <v>40</v>
      </c>
      <c r="C3" s="6">
        <v>16</v>
      </c>
      <c r="D3" s="6">
        <v>1</v>
      </c>
      <c r="E3" s="6">
        <v>111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43</v>
      </c>
    </row>
    <row r="7" spans="1:8" ht="15.75" thickBot="1" x14ac:dyDescent="0.3">
      <c r="A7" t="s">
        <v>6</v>
      </c>
    </row>
    <row r="8" spans="1:8" x14ac:dyDescent="0.25">
      <c r="A8" s="2" t="s">
        <v>44</v>
      </c>
      <c r="B8" s="3" t="s">
        <v>45</v>
      </c>
      <c r="C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4" t="s">
        <v>5</v>
      </c>
    </row>
    <row r="9" spans="1:8" ht="15.75" thickBot="1" x14ac:dyDescent="0.3">
      <c r="A9" s="5">
        <f>(B9+C9-D9)-E9-F9+G9-H9</f>
        <v>-73</v>
      </c>
      <c r="B9" s="6">
        <v>40</v>
      </c>
      <c r="C9" s="6">
        <v>16</v>
      </c>
      <c r="D9" s="6">
        <v>1</v>
      </c>
      <c r="E9" s="6">
        <v>124</v>
      </c>
      <c r="F9" s="6">
        <v>4</v>
      </c>
      <c r="G9" s="6">
        <v>4</v>
      </c>
      <c r="H9" s="7">
        <v>4</v>
      </c>
    </row>
    <row r="10" spans="1:8" ht="15.75" thickBot="1" x14ac:dyDescent="0.3">
      <c r="A10" s="8" t="s">
        <v>7</v>
      </c>
      <c r="B10" s="8"/>
      <c r="C10" s="8"/>
      <c r="D10" s="8"/>
      <c r="E10" s="8"/>
      <c r="F10" s="8"/>
      <c r="G10" s="8"/>
      <c r="H10" s="8"/>
    </row>
    <row r="11" spans="1:8" x14ac:dyDescent="0.25">
      <c r="A11" s="2" t="s">
        <v>44</v>
      </c>
      <c r="B11" s="3" t="s">
        <v>45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4" t="s">
        <v>5</v>
      </c>
    </row>
    <row r="12" spans="1:8" ht="15.75" thickBot="1" x14ac:dyDescent="0.3">
      <c r="A12" s="5">
        <f>(B12+C12-D12)-E12-F12+G12-H12</f>
        <v>-62</v>
      </c>
      <c r="B12" s="6">
        <v>40</v>
      </c>
      <c r="C12" s="6">
        <v>16</v>
      </c>
      <c r="D12" s="6">
        <v>1</v>
      </c>
      <c r="E12" s="6">
        <v>113</v>
      </c>
      <c r="F12" s="6">
        <v>4</v>
      </c>
      <c r="G12" s="6">
        <v>4</v>
      </c>
      <c r="H12" s="7">
        <v>4</v>
      </c>
    </row>
    <row r="13" spans="1:8" ht="15.75" thickBot="1" x14ac:dyDescent="0.3">
      <c r="A13" s="8" t="s">
        <v>8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44</v>
      </c>
      <c r="B14" s="3" t="s">
        <v>45</v>
      </c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4" t="s">
        <v>5</v>
      </c>
    </row>
    <row r="15" spans="1:8" ht="15.75" thickBot="1" x14ac:dyDescent="0.3">
      <c r="A15" s="5">
        <f>(B15+C15-D15)-E15-F15+G15-H15</f>
        <v>-78</v>
      </c>
      <c r="B15" s="6">
        <v>40</v>
      </c>
      <c r="C15" s="6">
        <v>16</v>
      </c>
      <c r="D15" s="6">
        <v>1</v>
      </c>
      <c r="E15" s="6">
        <v>129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41</v>
      </c>
      <c r="B18" s="11"/>
      <c r="C18" s="11"/>
      <c r="D18" s="11"/>
      <c r="E18" s="11"/>
    </row>
    <row r="19" spans="1:8" x14ac:dyDescent="0.25">
      <c r="A19" s="2" t="s">
        <v>9</v>
      </c>
      <c r="B19" s="3" t="s">
        <v>20</v>
      </c>
      <c r="C19" s="3" t="s">
        <v>21</v>
      </c>
      <c r="D19" s="3" t="s">
        <v>10</v>
      </c>
      <c r="E19" s="4" t="s">
        <v>15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38</v>
      </c>
    </row>
    <row r="24" spans="1:8" ht="15" customHeight="1" x14ac:dyDescent="0.25">
      <c r="A24" s="17" t="s">
        <v>12</v>
      </c>
      <c r="B24" s="3" t="s">
        <v>19</v>
      </c>
      <c r="C24" s="3" t="s">
        <v>18</v>
      </c>
      <c r="D24" s="20" t="s">
        <v>17</v>
      </c>
    </row>
    <row r="25" spans="1:8" ht="15.75" thickBot="1" x14ac:dyDescent="0.3">
      <c r="A25" s="19">
        <f>B25+C25</f>
        <v>5.0000000000500004E-63</v>
      </c>
      <c r="B25" s="13">
        <f>SUM(POWER(10, A9),POWER(10, A12),POWER(10, A15))*(D25/100)</f>
        <v>5.0000000000500004E-63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39</v>
      </c>
    </row>
    <row r="29" spans="1:8" x14ac:dyDescent="0.25">
      <c r="A29" s="17" t="s">
        <v>25</v>
      </c>
      <c r="B29" s="3" t="s">
        <v>22</v>
      </c>
      <c r="C29" s="4" t="s">
        <v>23</v>
      </c>
    </row>
    <row r="30" spans="1:8" ht="15.75" thickBot="1" x14ac:dyDescent="0.3">
      <c r="A30" s="12">
        <f>LOG10(B30/C30)</f>
        <v>2.3010299956596381</v>
      </c>
      <c r="B30" s="13">
        <f>POWER(10,A3)</f>
        <v>1.0000000000000001E-60</v>
      </c>
      <c r="C30" s="16">
        <f>A25</f>
        <v>5.0000000000500004E-63</v>
      </c>
    </row>
    <row r="33" spans="1:4" ht="16.5" thickBot="1" x14ac:dyDescent="0.3">
      <c r="A33" s="1" t="s">
        <v>40</v>
      </c>
    </row>
    <row r="34" spans="1:4" x14ac:dyDescent="0.25">
      <c r="A34" s="17" t="s">
        <v>24</v>
      </c>
      <c r="B34" s="20" t="s">
        <v>11</v>
      </c>
      <c r="C34" t="s">
        <v>52</v>
      </c>
    </row>
    <row r="35" spans="1:4" ht="15.75" thickBot="1" x14ac:dyDescent="0.3">
      <c r="A35" s="12">
        <v>8</v>
      </c>
      <c r="B35" s="16">
        <f>A30</f>
        <v>2.3010299956596381</v>
      </c>
      <c r="C35" s="42" t="s">
        <v>54</v>
      </c>
    </row>
    <row r="37" spans="1:4" ht="16.5" thickBot="1" x14ac:dyDescent="0.3">
      <c r="A37" s="1" t="s">
        <v>14</v>
      </c>
    </row>
    <row r="38" spans="1:4" x14ac:dyDescent="0.25">
      <c r="A38" s="21" t="s">
        <v>16</v>
      </c>
      <c r="B38" s="22" t="s">
        <v>13</v>
      </c>
      <c r="C38" s="3" t="s">
        <v>15</v>
      </c>
      <c r="D38" s="29" t="s">
        <v>34</v>
      </c>
    </row>
    <row r="39" spans="1:4" ht="15.75" thickBot="1" x14ac:dyDescent="0.3">
      <c r="A39" s="23">
        <f>B39*C39</f>
        <v>80000000</v>
      </c>
      <c r="B39" s="24">
        <f>A35</f>
        <v>8</v>
      </c>
      <c r="C39" s="30">
        <f>10000000</f>
        <v>10000000</v>
      </c>
      <c r="D39" s="7">
        <v>0.21650630000000001</v>
      </c>
    </row>
    <row r="40" spans="1:4" ht="15.75" thickBot="1" x14ac:dyDescent="0.3"/>
    <row r="41" spans="1:4" x14ac:dyDescent="0.25">
      <c r="A41" s="31" t="s">
        <v>35</v>
      </c>
    </row>
    <row r="42" spans="1:4" ht="15.75" thickBot="1" x14ac:dyDescent="0.3">
      <c r="A42" s="32">
        <f>A39/1000000</f>
        <v>80</v>
      </c>
    </row>
    <row r="44" spans="1:4" ht="16.5" thickBot="1" x14ac:dyDescent="0.3">
      <c r="A44" s="1" t="s">
        <v>46</v>
      </c>
    </row>
    <row r="45" spans="1:4" x14ac:dyDescent="0.25">
      <c r="A45" s="21" t="s">
        <v>36</v>
      </c>
      <c r="B45" s="22" t="s">
        <v>13</v>
      </c>
      <c r="C45" s="3" t="s">
        <v>15</v>
      </c>
      <c r="D45" s="29" t="s">
        <v>34</v>
      </c>
    </row>
    <row r="46" spans="1:4" ht="15.75" thickBot="1" x14ac:dyDescent="0.3">
      <c r="A46" s="23">
        <f>B46*C46/D46</f>
        <v>369504259.22940809</v>
      </c>
      <c r="B46" s="24">
        <f>A35</f>
        <v>8</v>
      </c>
      <c r="C46" s="30">
        <f>E20</f>
        <v>10000000</v>
      </c>
      <c r="D46" s="7">
        <v>0.21650630000000001</v>
      </c>
    </row>
    <row r="47" spans="1:4" ht="15.75" thickBot="1" x14ac:dyDescent="0.3"/>
    <row r="48" spans="1:4" x14ac:dyDescent="0.25">
      <c r="A48" s="31" t="s">
        <v>37</v>
      </c>
    </row>
    <row r="49" spans="1:1" ht="15.75" thickBot="1" x14ac:dyDescent="0.3">
      <c r="A49" s="32">
        <f>A46/1000000</f>
        <v>369.50425922940809</v>
      </c>
    </row>
  </sheetData>
  <hyperlinks>
    <hyperlink ref="C35" location="'Bảng tra SE 4G và 5G'!H7" display="&quot;Bảng tra SE 4G và 5G&quot; - tham khảo từ chuẩn 3GPP TS 38.214" xr:uid="{00595A85-12AA-4685-8521-52DFD13E61C5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I21"/>
  <sheetViews>
    <sheetView tabSelected="1" zoomScale="120" zoomScaleNormal="120" workbookViewId="0">
      <selection activeCell="H21" sqref="H21"/>
    </sheetView>
  </sheetViews>
  <sheetFormatPr defaultRowHeight="15" x14ac:dyDescent="0.25"/>
  <cols>
    <col min="1" max="1" width="12.42578125" style="33" customWidth="1"/>
    <col min="2" max="2" width="10.14062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9" ht="15.75" thickBot="1" x14ac:dyDescent="0.3">
      <c r="A1" s="43" t="s">
        <v>48</v>
      </c>
      <c r="B1" s="45" t="s">
        <v>26</v>
      </c>
      <c r="C1" s="47" t="s">
        <v>50</v>
      </c>
      <c r="D1" s="48"/>
      <c r="E1" s="49"/>
      <c r="F1" s="50" t="s">
        <v>51</v>
      </c>
      <c r="G1" s="51"/>
      <c r="H1" s="52"/>
      <c r="I1" s="45" t="s">
        <v>11</v>
      </c>
    </row>
    <row r="2" spans="1:9" ht="21.75" thickBot="1" x14ac:dyDescent="0.3">
      <c r="A2" s="44"/>
      <c r="B2" s="46"/>
      <c r="C2" s="40" t="s">
        <v>27</v>
      </c>
      <c r="D2" s="40" t="s">
        <v>28</v>
      </c>
      <c r="E2" s="40" t="s">
        <v>29</v>
      </c>
      <c r="F2" s="40" t="s">
        <v>27</v>
      </c>
      <c r="G2" s="40" t="s">
        <v>28</v>
      </c>
      <c r="H2" s="40" t="s">
        <v>29</v>
      </c>
      <c r="I2" s="46"/>
    </row>
    <row r="3" spans="1:9" x14ac:dyDescent="0.25">
      <c r="A3" s="37" t="s">
        <v>47</v>
      </c>
      <c r="B3" s="38">
        <v>1</v>
      </c>
      <c r="C3" s="38" t="s">
        <v>30</v>
      </c>
      <c r="D3" s="38">
        <v>78</v>
      </c>
      <c r="E3" s="38">
        <v>0.15229999999999999</v>
      </c>
      <c r="F3" s="38" t="s">
        <v>30</v>
      </c>
      <c r="G3" s="38">
        <v>78</v>
      </c>
      <c r="H3" s="38">
        <v>0.3</v>
      </c>
      <c r="I3" s="39">
        <v>-6.7</v>
      </c>
    </row>
    <row r="4" spans="1:9" x14ac:dyDescent="0.25">
      <c r="A4" s="34" t="s">
        <v>47</v>
      </c>
      <c r="B4" s="25">
        <v>2</v>
      </c>
      <c r="C4" s="25" t="s">
        <v>30</v>
      </c>
      <c r="D4" s="25">
        <v>120</v>
      </c>
      <c r="E4" s="25">
        <v>0.2344</v>
      </c>
      <c r="F4" s="25" t="s">
        <v>30</v>
      </c>
      <c r="G4" s="25">
        <v>193</v>
      </c>
      <c r="H4" s="25">
        <v>2.0499999999999998</v>
      </c>
      <c r="I4" s="26">
        <v>-4.7</v>
      </c>
    </row>
    <row r="5" spans="1:9" x14ac:dyDescent="0.25">
      <c r="A5" s="34" t="s">
        <v>47</v>
      </c>
      <c r="B5" s="25">
        <v>3</v>
      </c>
      <c r="C5" s="25" t="s">
        <v>30</v>
      </c>
      <c r="D5" s="25">
        <v>193</v>
      </c>
      <c r="E5" s="25">
        <v>0.377</v>
      </c>
      <c r="F5" s="25" t="s">
        <v>30</v>
      </c>
      <c r="G5" s="25">
        <v>449</v>
      </c>
      <c r="H5" s="25">
        <v>4.42</v>
      </c>
      <c r="I5" s="26">
        <v>-2.2999999999999998</v>
      </c>
    </row>
    <row r="6" spans="1:9" x14ac:dyDescent="0.25">
      <c r="A6" s="34" t="s">
        <v>47</v>
      </c>
      <c r="B6" s="25">
        <v>4</v>
      </c>
      <c r="C6" s="25" t="s">
        <v>30</v>
      </c>
      <c r="D6" s="25">
        <v>308</v>
      </c>
      <c r="E6" s="25">
        <v>0.60160000000000002</v>
      </c>
      <c r="F6" s="25" t="s">
        <v>31</v>
      </c>
      <c r="G6" s="25">
        <v>378</v>
      </c>
      <c r="H6" s="25">
        <v>6.4</v>
      </c>
      <c r="I6" s="26">
        <v>0.2</v>
      </c>
    </row>
    <row r="7" spans="1:9" x14ac:dyDescent="0.25">
      <c r="A7" s="34" t="s">
        <v>47</v>
      </c>
      <c r="B7" s="25">
        <v>5</v>
      </c>
      <c r="C7" s="25" t="s">
        <v>30</v>
      </c>
      <c r="D7" s="25">
        <v>449</v>
      </c>
      <c r="E7" s="25">
        <v>0.877</v>
      </c>
      <c r="F7" s="25" t="s">
        <v>31</v>
      </c>
      <c r="G7" s="25">
        <v>490</v>
      </c>
      <c r="H7" s="25">
        <v>8</v>
      </c>
      <c r="I7" s="26">
        <v>2.4</v>
      </c>
    </row>
    <row r="8" spans="1:9" x14ac:dyDescent="0.25">
      <c r="A8" s="34" t="s">
        <v>47</v>
      </c>
      <c r="B8" s="25">
        <v>6</v>
      </c>
      <c r="C8" s="25" t="s">
        <v>30</v>
      </c>
      <c r="D8" s="25">
        <v>602</v>
      </c>
      <c r="E8" s="25">
        <v>1.1758</v>
      </c>
      <c r="F8" s="25" t="s">
        <v>31</v>
      </c>
      <c r="G8" s="25">
        <v>616</v>
      </c>
      <c r="H8" s="25">
        <v>10.82</v>
      </c>
      <c r="I8" s="26">
        <v>4.3</v>
      </c>
    </row>
    <row r="9" spans="1:9" x14ac:dyDescent="0.25">
      <c r="A9" s="34" t="s">
        <v>47</v>
      </c>
      <c r="B9" s="25">
        <v>7</v>
      </c>
      <c r="C9" s="25" t="s">
        <v>31</v>
      </c>
      <c r="D9" s="25">
        <v>378</v>
      </c>
      <c r="E9" s="25">
        <v>1.4765999999999999</v>
      </c>
      <c r="F9" s="25" t="s">
        <v>32</v>
      </c>
      <c r="G9" s="25">
        <v>466</v>
      </c>
      <c r="H9" s="25">
        <v>12.4</v>
      </c>
      <c r="I9" s="26">
        <v>5.9</v>
      </c>
    </row>
    <row r="10" spans="1:9" x14ac:dyDescent="0.25">
      <c r="A10" s="34" t="s">
        <v>47</v>
      </c>
      <c r="B10" s="25">
        <v>8</v>
      </c>
      <c r="C10" s="25" t="s">
        <v>31</v>
      </c>
      <c r="D10" s="25">
        <v>490</v>
      </c>
      <c r="E10" s="25">
        <v>1.9140999999999999</v>
      </c>
      <c r="F10" s="25" t="s">
        <v>32</v>
      </c>
      <c r="G10" s="25">
        <v>567</v>
      </c>
      <c r="H10" s="25">
        <v>16</v>
      </c>
      <c r="I10" s="26">
        <v>8.1</v>
      </c>
    </row>
    <row r="11" spans="1:9" x14ac:dyDescent="0.25">
      <c r="A11" s="34" t="s">
        <v>47</v>
      </c>
      <c r="B11" s="25">
        <v>9</v>
      </c>
      <c r="C11" s="25" t="s">
        <v>31</v>
      </c>
      <c r="D11" s="25">
        <v>616</v>
      </c>
      <c r="E11" s="25">
        <v>2.4062999999999999</v>
      </c>
      <c r="F11" s="25" t="s">
        <v>32</v>
      </c>
      <c r="G11" s="25">
        <v>666</v>
      </c>
      <c r="H11" s="25">
        <v>19</v>
      </c>
      <c r="I11" s="26">
        <v>10.3</v>
      </c>
    </row>
    <row r="12" spans="1:9" x14ac:dyDescent="0.25">
      <c r="A12" s="34" t="s">
        <v>47</v>
      </c>
      <c r="B12" s="25">
        <v>10</v>
      </c>
      <c r="C12" s="25" t="s">
        <v>32</v>
      </c>
      <c r="D12" s="25">
        <v>466</v>
      </c>
      <c r="E12" s="25">
        <v>2.7305000000000001</v>
      </c>
      <c r="F12" s="25" t="s">
        <v>32</v>
      </c>
      <c r="G12" s="25">
        <v>772</v>
      </c>
      <c r="H12" s="25">
        <v>22</v>
      </c>
      <c r="I12" s="26">
        <v>11.7</v>
      </c>
    </row>
    <row r="13" spans="1:9" x14ac:dyDescent="0.25">
      <c r="A13" s="34" t="s">
        <v>47</v>
      </c>
      <c r="B13" s="25">
        <v>11</v>
      </c>
      <c r="C13" s="25" t="s">
        <v>32</v>
      </c>
      <c r="D13" s="25">
        <v>567</v>
      </c>
      <c r="E13" s="25">
        <v>3.3222999999999998</v>
      </c>
      <c r="F13" s="25" t="s">
        <v>32</v>
      </c>
      <c r="G13" s="25">
        <v>873</v>
      </c>
      <c r="H13" s="25">
        <v>28</v>
      </c>
      <c r="I13" s="26">
        <v>14.1</v>
      </c>
    </row>
    <row r="14" spans="1:9" x14ac:dyDescent="0.25">
      <c r="A14" s="34" t="s">
        <v>47</v>
      </c>
      <c r="B14" s="25">
        <v>12</v>
      </c>
      <c r="C14" s="25" t="s">
        <v>32</v>
      </c>
      <c r="D14" s="25">
        <v>666</v>
      </c>
      <c r="E14" s="25">
        <v>3.9022999999999999</v>
      </c>
      <c r="F14" s="25" t="s">
        <v>33</v>
      </c>
      <c r="G14" s="25">
        <v>711</v>
      </c>
      <c r="H14" s="25">
        <v>32</v>
      </c>
      <c r="I14" s="26">
        <v>16.3</v>
      </c>
    </row>
    <row r="15" spans="1:9" x14ac:dyDescent="0.25">
      <c r="A15" s="34" t="s">
        <v>47</v>
      </c>
      <c r="B15" s="25">
        <v>13</v>
      </c>
      <c r="C15" s="25" t="s">
        <v>32</v>
      </c>
      <c r="D15" s="25">
        <v>772</v>
      </c>
      <c r="E15" s="25">
        <v>4.5233999999999996</v>
      </c>
      <c r="F15" s="25" t="s">
        <v>33</v>
      </c>
      <c r="G15" s="25">
        <v>797</v>
      </c>
      <c r="H15" s="25">
        <v>38</v>
      </c>
      <c r="I15" s="26">
        <v>18.7</v>
      </c>
    </row>
    <row r="16" spans="1:9" x14ac:dyDescent="0.25">
      <c r="A16" s="34" t="s">
        <v>47</v>
      </c>
      <c r="B16" s="25">
        <v>14</v>
      </c>
      <c r="C16" s="25" t="s">
        <v>32</v>
      </c>
      <c r="D16" s="25">
        <v>873</v>
      </c>
      <c r="E16" s="25">
        <v>5.1151999999999997</v>
      </c>
      <c r="F16" s="25" t="s">
        <v>33</v>
      </c>
      <c r="G16" s="25">
        <v>885</v>
      </c>
      <c r="H16" s="25">
        <v>44</v>
      </c>
      <c r="I16" s="26">
        <v>21</v>
      </c>
    </row>
    <row r="17" spans="1:9" ht="15.75" thickBot="1" x14ac:dyDescent="0.3">
      <c r="A17" s="35" t="s">
        <v>47</v>
      </c>
      <c r="B17" s="27">
        <v>15</v>
      </c>
      <c r="C17" s="27" t="s">
        <v>32</v>
      </c>
      <c r="D17" s="27">
        <v>948</v>
      </c>
      <c r="E17" s="27">
        <v>5.5547000000000004</v>
      </c>
      <c r="F17" s="27" t="s">
        <v>33</v>
      </c>
      <c r="G17" s="27">
        <v>948</v>
      </c>
      <c r="H17" s="27">
        <v>50</v>
      </c>
      <c r="I17" s="28">
        <v>22.7</v>
      </c>
    </row>
    <row r="19" spans="1:9" ht="15.75" x14ac:dyDescent="0.25">
      <c r="A19" s="41" t="s">
        <v>53</v>
      </c>
    </row>
    <row r="20" spans="1:9" x14ac:dyDescent="0.25">
      <c r="A20" s="36" t="s">
        <v>49</v>
      </c>
    </row>
    <row r="21" spans="1:9" x14ac:dyDescent="0.25">
      <c r="A21" s="36" t="s">
        <v>55</v>
      </c>
    </row>
  </sheetData>
  <mergeCells count="5">
    <mergeCell ref="A1:A2"/>
    <mergeCell ref="B1:B2"/>
    <mergeCell ref="C1:E1"/>
    <mergeCell ref="F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Giá trị kiểm thử link budget</vt:lpstr>
      <vt:lpstr>Bảng tra SE 4G và 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HoangNam</cp:lastModifiedBy>
  <cp:revision>35</cp:revision>
  <dcterms:created xsi:type="dcterms:W3CDTF">2015-06-05T18:17:20Z</dcterms:created>
  <dcterms:modified xsi:type="dcterms:W3CDTF">2022-08-19T15:27:55Z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