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a-PC\Documents\Boot Camp\Week 1\Homework\"/>
    </mc:Choice>
  </mc:AlternateContent>
  <xr:revisionPtr revIDLastSave="0" documentId="13_ncr:1_{E799FA2F-E506-4B19-88DA-093D2A19C92D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PivotTable1" sheetId="2" r:id="rId1"/>
    <sheet name="PivotTable2" sheetId="3" r:id="rId2"/>
    <sheet name="PivotTable3" sheetId="7" r:id="rId3"/>
    <sheet name="Data" sheetId="1" r:id="rId4"/>
    <sheet name="Bonus" sheetId="8" r:id="rId5"/>
  </sheets>
  <definedNames>
    <definedName name="_xlnm._FilterDatabase" localSheetId="3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8" l="1"/>
  <c r="H4" i="8" s="1"/>
  <c r="D5" i="8"/>
  <c r="D6" i="8"/>
  <c r="D7" i="8"/>
  <c r="D8" i="8"/>
  <c r="D9" i="8"/>
  <c r="D10" i="8"/>
  <c r="D11" i="8"/>
  <c r="D12" i="8"/>
  <c r="D3" i="8"/>
  <c r="H3" i="8" s="1"/>
  <c r="D2" i="8"/>
  <c r="D13" i="8"/>
  <c r="C13" i="8"/>
  <c r="C4" i="8"/>
  <c r="G4" i="8" s="1"/>
  <c r="C5" i="8"/>
  <c r="C6" i="8"/>
  <c r="C7" i="8"/>
  <c r="G7" i="8" s="1"/>
  <c r="C8" i="8"/>
  <c r="C9" i="8"/>
  <c r="C10" i="8"/>
  <c r="C11" i="8"/>
  <c r="G11" i="8" s="1"/>
  <c r="C12" i="8"/>
  <c r="C3" i="8"/>
  <c r="C2" i="8"/>
  <c r="B13" i="8"/>
  <c r="E13" i="8" s="1"/>
  <c r="B12" i="8"/>
  <c r="E12" i="8" s="1"/>
  <c r="B4" i="8"/>
  <c r="E4" i="8" s="1"/>
  <c r="B3" i="8"/>
  <c r="E3" i="8" s="1"/>
  <c r="B2" i="8"/>
  <c r="E2" i="8" s="1"/>
  <c r="B5" i="8"/>
  <c r="E5" i="8" s="1"/>
  <c r="B6" i="8"/>
  <c r="B7" i="8"/>
  <c r="E7" i="8" s="1"/>
  <c r="B8" i="8"/>
  <c r="E8" i="8" s="1"/>
  <c r="B9" i="8"/>
  <c r="E9" i="8" s="1"/>
  <c r="B10" i="8"/>
  <c r="E10" i="8" s="1"/>
  <c r="H10" i="8" s="1"/>
  <c r="B11" i="8"/>
  <c r="E11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8" l="1"/>
  <c r="H13" i="8"/>
  <c r="H11" i="8"/>
  <c r="H7" i="8"/>
  <c r="G3" i="8"/>
  <c r="G9" i="8"/>
  <c r="G5" i="8"/>
  <c r="H2" i="8"/>
  <c r="G12" i="8"/>
  <c r="G8" i="8"/>
  <c r="H9" i="8"/>
  <c r="H5" i="8"/>
  <c r="G13" i="8"/>
  <c r="H12" i="8"/>
  <c r="H8" i="8"/>
  <c r="F2" i="8"/>
  <c r="F9" i="8"/>
  <c r="F5" i="8"/>
  <c r="E6" i="8"/>
  <c r="H6" i="8" s="1"/>
  <c r="F13" i="8"/>
  <c r="F8" i="8"/>
  <c r="F4" i="8"/>
  <c r="F12" i="8"/>
  <c r="F7" i="8"/>
  <c r="F3" i="8"/>
  <c r="F11" i="8"/>
  <c r="F10" i="8"/>
  <c r="G10" i="8"/>
  <c r="F6" i="8" l="1"/>
  <c r="G6" i="8"/>
</calcChain>
</file>

<file path=xl/sharedStrings.xml><?xml version="1.0" encoding="utf-8"?>
<sst xmlns="http://schemas.openxmlformats.org/spreadsheetml/2006/main" count="24841" uniqueCount="8418">
  <si>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</si>
  <si>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</si>
  <si>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</si>
  <si>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</si>
  <si>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</si>
  <si>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</si>
  <si>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</si>
  <si>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</si>
  <si>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</si>
  <si>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</si>
  <si>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</si>
  <si>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</si>
  <si>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</si>
  <si>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</si>
  <si>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</si>
  <si>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</si>
  <si>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</si>
  <si>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</si>
  <si>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</si>
  <si>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</si>
  <si>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</si>
  <si>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</si>
  <si>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</si>
  <si>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</si>
  <si>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</si>
  <si>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</si>
  <si>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</si>
  <si>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</si>
  <si>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</si>
  <si>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</si>
  <si>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</si>
  <si>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</si>
  <si>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</si>
  <si>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</si>
  <si>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</si>
  <si>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</si>
  <si>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</si>
  <si>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</si>
  <si>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</si>
  <si>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</si>
  <si>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</si>
  <si>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</si>
  <si>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</si>
  <si>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</si>
  <si>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</si>
  <si>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</si>
  <si>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</si>
  <si>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</si>
  <si>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</si>
  <si>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</si>
  <si>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</si>
  <si>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</si>
  <si>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</si>
  <si>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</si>
  <si>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</si>
  <si>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</si>
  <si>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</si>
  <si>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</si>
  <si>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</si>
  <si>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</si>
  <si>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</si>
  <si>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</si>
  <si>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</si>
  <si>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</si>
  <si>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</si>
  <si>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</si>
  <si>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</si>
  <si>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</si>
  <si>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</si>
  <si>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</si>
  <si>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</si>
  <si>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</si>
  <si>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</si>
  <si>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</si>
  <si>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</si>
  <si>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</si>
  <si>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</si>
  <si>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</si>
  <si>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</si>
  <si>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</si>
  <si>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</si>
  <si>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</si>
  <si>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</si>
  <si>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</si>
  <si>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</si>
  <si>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</si>
  <si>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</si>
  <si>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</si>
  <si>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</si>
  <si>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</si>
  <si>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</si>
  <si>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</si>
  <si>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</si>
  <si>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</si>
  <si>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</si>
  <si>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</si>
  <si>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</si>
  <si>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</si>
  <si>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</si>
  <si>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</si>
  <si>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</si>
  <si>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</si>
  <si>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</si>
  <si>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</si>
  <si>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</si>
  <si>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</si>
  <si>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</si>
  <si>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</si>
  <si>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</si>
  <si>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</si>
  <si>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</si>
  <si>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</si>
  <si>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</si>
  <si>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</si>
  <si>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</si>
  <si>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</si>
  <si>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</si>
  <si>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</si>
  <si>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</si>
  <si>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</si>
  <si>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</si>
  <si>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</si>
  <si>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</si>
  <si>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</si>
  <si>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</si>
  <si>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</si>
  <si>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</si>
  <si>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</si>
  <si>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</si>
  <si>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</si>
  <si>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</si>
  <si>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</si>
  <si>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</si>
  <si>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</si>
  <si>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</si>
  <si>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</si>
  <si>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</si>
  <si>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</si>
  <si>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</si>
  <si>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</si>
  <si>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</si>
  <si>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</si>
  <si>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</si>
  <si>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</si>
  <si>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</si>
  <si>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</si>
  <si>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</si>
  <si>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</si>
  <si>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</si>
  <si>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</si>
  <si>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</si>
  <si>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</si>
  <si>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</si>
  <si>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</si>
  <si>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</si>
  <si>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</si>
  <si>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</si>
  <si>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</si>
  <si>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</si>
  <si>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</si>
  <si>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</si>
  <si>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</si>
  <si>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</si>
  <si>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</si>
  <si>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</si>
  <si>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</si>
  <si>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</si>
  <si>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</si>
  <si>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</si>
  <si>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</si>
  <si>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</si>
  <si>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</si>
  <si>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</si>
  <si>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</si>
  <si>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</si>
  <si>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</si>
  <si>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</si>
  <si>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</si>
  <si>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</si>
  <si>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</si>
  <si>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</si>
  <si>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</si>
  <si>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</si>
  <si>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</si>
  <si>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</si>
  <si>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</si>
  <si>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</si>
  <si>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</si>
  <si>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</si>
  <si>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</si>
  <si>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</si>
  <si>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</si>
  <si>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</si>
  <si>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</si>
  <si>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</si>
  <si>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</si>
  <si>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</si>
  <si>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</si>
  <si>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</si>
  <si>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</si>
  <si>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</si>
  <si>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</si>
  <si>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</si>
  <si>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</si>
  <si>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</si>
  <si>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</si>
  <si>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</si>
  <si>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</si>
  <si>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</si>
  <si>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</si>
  <si>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</si>
  <si>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</si>
  <si>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</si>
  <si>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</si>
  <si>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</si>
  <si>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</si>
  <si>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</si>
  <si>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</si>
  <si>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</si>
  <si>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</si>
  <si>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</si>
  <si>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</si>
  <si>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</si>
  <si>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</si>
  <si>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</si>
  <si>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</si>
  <si>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</si>
  <si>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</si>
  <si>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</si>
  <si>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</si>
  <si>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</si>
  <si>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</si>
  <si>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</si>
  <si>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</si>
  <si>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</si>
  <si>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</si>
  <si>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</si>
  <si>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</si>
  <si>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</si>
  <si>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</si>
  <si>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</si>
  <si>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</si>
  <si>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</si>
  <si>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</si>
  <si>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</si>
  <si>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</si>
  <si>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</si>
  <si>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</si>
  <si>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</si>
  <si>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</si>
  <si>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</si>
  <si>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</si>
  <si>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</si>
  <si>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</si>
  <si>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</si>
  <si>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</si>
  <si>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</si>
  <si>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</si>
  <si>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</si>
  <si>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</si>
  <si>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</si>
  <si>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</si>
  <si>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</si>
  <si>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</si>
  <si>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</si>
  <si>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</si>
  <si>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</si>
  <si>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</si>
  <si>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</si>
  <si>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</si>
  <si>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</si>
  <si>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</si>
  <si>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</si>
  <si>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</si>
  <si>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</si>
  <si>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</si>
  <si>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</si>
  <si>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</si>
  <si>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</si>
  <si>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</si>
  <si>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</si>
  <si>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</si>
  <si>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</si>
  <si>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</si>
  <si>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</si>
  <si>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</si>
  <si>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</si>
  <si>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</si>
  <si>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</si>
  <si>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</si>
  <si>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</si>
  <si>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</si>
  <si>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</si>
  <si>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</si>
  <si>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</si>
  <si>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</si>
  <si>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</si>
  <si>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</si>
  <si>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</si>
  <si>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</si>
  <si>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</si>
  <si>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</si>
  <si>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</si>
  <si>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</si>
  <si>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</si>
  <si>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</si>
  <si>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</si>
  <si>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</si>
  <si>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</si>
  <si>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</si>
  <si>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</si>
  <si>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</si>
  <si>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</si>
  <si>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</si>
  <si>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</si>
  <si>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</si>
  <si>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</si>
  <si>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</si>
  <si>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</si>
  <si>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</si>
  <si>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</si>
  <si>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</si>
  <si>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</si>
  <si>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</si>
  <si>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</si>
  <si>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</si>
  <si>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</si>
  <si>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</si>
  <si>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</si>
  <si>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</si>
  <si>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</si>
  <si>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</si>
  <si>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</si>
  <si>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</si>
  <si>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</si>
  <si>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</si>
  <si>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</si>
  <si>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</si>
  <si>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</si>
  <si>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</si>
  <si>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</si>
  <si>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</si>
  <si>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</si>
  <si>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</si>
  <si>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</si>
  <si>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</si>
  <si>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</si>
  <si>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</si>
  <si>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</si>
  <si>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</si>
  <si>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</si>
  <si>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</si>
  <si>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</si>
  <si>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</si>
  <si>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</si>
  <si>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</si>
  <si>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</si>
  <si>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</si>
  <si>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</si>
  <si>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</si>
  <si>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</si>
  <si>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</si>
  <si>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</si>
  <si>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</si>
  <si>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</si>
  <si>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</si>
  <si>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</si>
  <si>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</si>
  <si>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</si>
  <si>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</si>
  <si>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</si>
  <si>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</si>
  <si>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</si>
  <si>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</si>
  <si>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</si>
  <si>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</si>
  <si>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</si>
  <si>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</si>
  <si>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</si>
  <si>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</si>
  <si>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</si>
  <si>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</si>
  <si>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</si>
  <si>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</si>
  <si>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</si>
  <si>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</si>
  <si>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</si>
  <si>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</si>
  <si>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</si>
  <si>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</si>
  <si>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</si>
  <si>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</si>
  <si>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</si>
  <si>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</si>
  <si>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</si>
  <si>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</si>
  <si>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</si>
  <si>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</si>
  <si>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</si>
  <si>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</si>
  <si>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</si>
  <si>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</si>
  <si>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</si>
  <si>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</si>
  <si>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</si>
  <si>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</si>
  <si>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</si>
  <si>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</si>
  <si>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</si>
  <si>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</si>
  <si>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</si>
  <si>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</si>
  <si>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</si>
  <si>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</si>
  <si>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</si>
  <si>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</si>
  <si>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</si>
  <si>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</si>
  <si>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</si>
  <si>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</si>
  <si>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</si>
  <si>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</si>
  <si>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</si>
  <si>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</si>
  <si>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</si>
  <si>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</si>
  <si>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</si>
  <si>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</si>
  <si>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</si>
  <si>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</si>
  <si>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</si>
  <si>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</si>
  <si>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</si>
  <si>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</si>
  <si>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</si>
  <si>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</si>
  <si>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</si>
  <si>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</si>
  <si>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</si>
  <si>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</si>
  <si>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</si>
  <si>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</si>
  <si>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</si>
  <si>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</si>
  <si>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</si>
  <si>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</si>
  <si>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</si>
  <si>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</si>
  <si>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</si>
  <si>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</si>
  <si>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</si>
  <si>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</si>
  <si>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</si>
  <si>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</si>
  <si>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</si>
  <si>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</si>
  <si>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</si>
  <si>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</si>
  <si>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</si>
  <si>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</si>
  <si>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</si>
  <si>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</si>
  <si>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</si>
  <si>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</si>
  <si>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</si>
  <si>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</si>
  <si>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</si>
  <si>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</si>
  <si>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</si>
  <si>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</si>
  <si>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</si>
  <si>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</si>
  <si>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</si>
  <si>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</si>
  <si>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</si>
  <si>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</si>
  <si>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</si>
  <si>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</si>
  <si>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</si>
  <si>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</si>
  <si>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</si>
  <si>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</si>
  <si>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</si>
  <si>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</si>
  <si>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</si>
  <si>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</si>
  <si>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</si>
  <si>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</si>
  <si>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</si>
  <si>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</si>
  <si>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</si>
  <si>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</si>
  <si>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</si>
  <si>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</si>
  <si>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</si>
  <si>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</si>
  <si>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</si>
  <si>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</si>
  <si>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</si>
  <si>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</si>
  <si>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</si>
  <si>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</si>
  <si>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</si>
  <si>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</si>
  <si>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</si>
  <si>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</si>
  <si>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</si>
  <si>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</si>
  <si>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</si>
  <si>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</si>
  <si>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</si>
  <si>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</si>
  <si>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</si>
  <si>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</si>
  <si>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</si>
  <si>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</si>
  <si>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</si>
  <si>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</si>
  <si>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</si>
  <si>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</si>
  <si>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</si>
  <si>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</si>
  <si>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</si>
  <si>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</si>
  <si>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</si>
  <si>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</si>
  <si>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</si>
  <si>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</si>
  <si>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</si>
  <si>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</si>
  <si>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</si>
  <si>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</si>
  <si>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</si>
  <si>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</si>
  <si>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</si>
  <si>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</si>
  <si>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</si>
  <si>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</si>
  <si>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</si>
  <si>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</si>
  <si>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</si>
  <si>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</si>
  <si>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</si>
  <si>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</si>
  <si>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</si>
  <si>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</si>
  <si>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</si>
  <si>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</si>
  <si>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</si>
  <si>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</si>
  <si>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</si>
  <si>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</si>
  <si>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</si>
  <si>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</si>
  <si>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</si>
  <si>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</si>
  <si>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</si>
  <si>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</si>
  <si>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</si>
  <si>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</si>
  <si>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</si>
  <si>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</si>
  <si>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</si>
  <si>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</si>
  <si>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</si>
  <si>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</si>
  <si>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</si>
  <si>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</si>
  <si>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</si>
  <si>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</si>
  <si>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</si>
  <si>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</si>
  <si>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</si>
  <si>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</si>
  <si>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</si>
  <si>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</si>
  <si>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</si>
  <si>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</si>
  <si>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</si>
  <si>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</si>
  <si>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</si>
  <si>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</si>
  <si>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</si>
  <si>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</si>
  <si>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</si>
  <si>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</si>
  <si>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</si>
  <si>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</si>
  <si>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</si>
  <si>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</si>
  <si>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</si>
  <si>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</si>
  <si>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</si>
  <si>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</si>
  <si>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</si>
  <si>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</si>
  <si>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</si>
  <si>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</si>
  <si>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</si>
  <si>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</si>
  <si>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</si>
  <si>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</si>
  <si>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</si>
  <si>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</si>
  <si>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</si>
  <si>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</si>
  <si>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</si>
  <si>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</si>
  <si>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</si>
  <si>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</si>
  <si>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</si>
  <si>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</si>
  <si>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</si>
  <si>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</si>
  <si>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</si>
  <si>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</si>
  <si>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</si>
  <si>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</si>
  <si>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</si>
  <si>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</si>
  <si>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</si>
  <si>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</si>
  <si>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</si>
  <si>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</si>
  <si>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</si>
  <si>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</si>
  <si>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</si>
  <si>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</si>
  <si>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</si>
  <si>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</si>
  <si>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</si>
  <si>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</si>
  <si>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</si>
  <si>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</si>
  <si>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</si>
  <si>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</si>
  <si>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</si>
  <si>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</si>
  <si>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</si>
  <si>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</si>
  <si>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</si>
  <si>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</si>
  <si>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</si>
  <si>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</si>
  <si>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</si>
  <si>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</si>
  <si>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</si>
  <si>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</si>
  <si>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</si>
  <si>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</si>
  <si>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</si>
  <si>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</si>
  <si>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</si>
  <si>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</si>
  <si>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</si>
  <si>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</si>
  <si>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</si>
  <si>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</si>
  <si>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</si>
  <si>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</si>
  <si>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</si>
  <si>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</si>
  <si>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</si>
  <si>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</si>
  <si>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</si>
  <si>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</si>
  <si>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</si>
  <si>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</si>
  <si>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</si>
  <si>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</si>
  <si>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</si>
  <si>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</si>
  <si>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</si>
  <si>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</si>
  <si>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</si>
  <si>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</si>
  <si>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</si>
  <si>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</si>
  <si>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</si>
  <si>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</si>
  <si>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</si>
  <si>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</si>
  <si>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</si>
  <si>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</si>
  <si>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</si>
  <si>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</si>
  <si>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</si>
  <si>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</si>
  <si>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</si>
  <si>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</si>
  <si>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</si>
  <si>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</si>
  <si>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</si>
  <si>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</si>
  <si>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</si>
  <si>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</si>
  <si>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</si>
  <si>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</si>
  <si>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</si>
  <si>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</si>
  <si>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</si>
  <si>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</si>
  <si>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</si>
  <si>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</si>
  <si>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</si>
  <si>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</si>
  <si>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</si>
  <si>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</si>
  <si>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</si>
  <si>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</si>
  <si>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</si>
  <si>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</si>
  <si>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</si>
  <si>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</si>
  <si>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</si>
  <si>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</si>
  <si>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</si>
  <si>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</si>
  <si>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</si>
  <si>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</si>
  <si>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</si>
  <si>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</si>
  <si>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</si>
  <si>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</si>
  <si>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</si>
  <si>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</si>
  <si>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</si>
  <si>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</si>
  <si>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</si>
  <si>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</si>
  <si>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</si>
  <si>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</si>
  <si>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</si>
  <si>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</si>
  <si>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</si>
  <si>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</si>
  <si>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</si>
  <si>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</si>
  <si>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</si>
  <si>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</si>
  <si>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</si>
  <si>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</si>
  <si>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</si>
  <si>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</si>
  <si>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</si>
  <si>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</si>
  <si>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</si>
  <si>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</si>
  <si>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</si>
  <si>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</si>
  <si>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</si>
  <si>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</si>
  <si>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</si>
  <si>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</si>
  <si>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</si>
  <si>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</si>
  <si>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</si>
  <si>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</si>
  <si>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</si>
  <si>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</si>
  <si>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</si>
  <si>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</si>
  <si>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</si>
  <si>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</si>
  <si>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</si>
  <si>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</si>
  <si>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</si>
  <si>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</si>
  <si>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</si>
  <si>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</si>
  <si>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</si>
  <si>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</si>
  <si>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</si>
  <si>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</si>
  <si>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</si>
  <si>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</si>
  <si>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</si>
  <si>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</si>
  <si>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</si>
  <si>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</si>
  <si>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</si>
  <si>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</si>
  <si>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</si>
  <si>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</si>
  <si>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</si>
  <si>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</si>
  <si>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</si>
  <si>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</si>
  <si>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</si>
  <si>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</si>
  <si>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</si>
  <si>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</si>
  <si>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</si>
  <si>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</si>
  <si>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</si>
  <si>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</si>
  <si>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</si>
  <si>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</si>
  <si>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</si>
  <si>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</si>
  <si>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</si>
  <si>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</si>
  <si>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</si>
  <si>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</si>
  <si>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</si>
  <si>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</si>
  <si>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</si>
  <si>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</si>
  <si>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</si>
  <si>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</si>
  <si>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</si>
  <si>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</si>
  <si>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</si>
  <si>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</si>
  <si>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</si>
  <si>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</si>
  <si>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</si>
  <si>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</si>
  <si>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</si>
  <si>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</si>
  <si>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</si>
  <si>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</si>
  <si>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</si>
  <si>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</si>
  <si>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</si>
  <si>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</si>
  <si>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</si>
  <si>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</si>
  <si>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</si>
  <si>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</si>
  <si>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</si>
  <si>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</si>
  <si>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</si>
  <si>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</si>
  <si>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</si>
  <si>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</si>
  <si>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</si>
  <si>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</si>
  <si>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</si>
  <si>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</si>
  <si>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</si>
  <si>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</si>
  <si>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</si>
  <si>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</si>
  <si>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</si>
  <si>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</si>
  <si>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</si>
  <si>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</si>
  <si>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</si>
  <si>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</si>
  <si>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</si>
  <si>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</si>
  <si>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</si>
  <si>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</si>
  <si>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</si>
  <si>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</si>
  <si>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</si>
  <si>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</si>
  <si>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</si>
  <si>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</si>
  <si>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</si>
  <si>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</si>
  <si>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</si>
  <si>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</si>
  <si>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</si>
  <si>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</si>
  <si>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</si>
  <si>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</si>
  <si>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</si>
  <si>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</si>
  <si>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</si>
  <si>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</si>
  <si>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</si>
  <si>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</si>
  <si>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</si>
  <si>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</si>
  <si>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</si>
  <si>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</si>
  <si>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</si>
  <si>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</si>
  <si>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</si>
  <si>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</si>
  <si>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</si>
  <si>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</si>
  <si>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</si>
  <si>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</si>
  <si>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</si>
  <si>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</si>
  <si>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</si>
  <si>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</si>
  <si>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</si>
  <si>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</si>
  <si>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</si>
  <si>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</si>
  <si>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</si>
  <si>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</si>
  <si>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</si>
  <si>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</si>
  <si>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</si>
  <si>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</si>
  <si>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</si>
  <si>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</si>
  <si>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</si>
  <si>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</si>
  <si>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</si>
  <si>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</si>
  <si>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</si>
  <si>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</si>
  <si>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</si>
  <si>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</si>
  <si>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</si>
  <si>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</si>
  <si>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</si>
  <si>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</si>
  <si>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</si>
  <si>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</si>
  <si>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</si>
  <si>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</si>
  <si>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</si>
  <si>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</si>
  <si>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</si>
  <si>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</si>
  <si>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</si>
  <si>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</si>
  <si>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</si>
  <si>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</si>
  <si>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</si>
  <si>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</si>
  <si>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</si>
  <si>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</si>
  <si>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</si>
  <si>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</si>
  <si>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</si>
  <si>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</si>
  <si>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</si>
  <si>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</si>
  <si>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</si>
  <si>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</si>
  <si>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</si>
  <si>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</si>
  <si>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</si>
  <si>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</si>
  <si>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</si>
  <si>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</si>
  <si>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</si>
  <si>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</si>
  <si>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</si>
  <si>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</si>
  <si>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</si>
  <si>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</si>
  <si>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</si>
  <si>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</si>
  <si>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</si>
  <si>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</si>
  <si>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</si>
  <si>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</si>
  <si>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</si>
  <si>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</si>
  <si>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</si>
  <si>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</si>
  <si>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</si>
  <si>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</si>
  <si>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</si>
  <si>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</si>
  <si>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</si>
  <si>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</si>
  <si>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</si>
  <si>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</si>
  <si>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</si>
  <si>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</si>
  <si>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</si>
  <si>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</si>
  <si>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</si>
  <si>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</si>
  <si>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</si>
  <si>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</si>
  <si>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</si>
  <si>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</si>
  <si>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</si>
  <si>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</si>
  <si>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</si>
  <si>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</si>
  <si>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</si>
  <si>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</si>
  <si>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</si>
  <si>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</si>
  <si>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</si>
  <si>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</si>
  <si>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</si>
  <si>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</si>
  <si>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</si>
  <si>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</si>
  <si>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</si>
  <si>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</si>
  <si>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</si>
  <si>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</si>
  <si>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</si>
  <si>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</si>
  <si>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</si>
  <si>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</si>
  <si>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</si>
  <si>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</si>
  <si>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</si>
  <si>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</si>
  <si>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</si>
  <si>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</si>
  <si>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</si>
  <si>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</si>
  <si>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</si>
  <si>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</si>
  <si>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</si>
  <si>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</si>
  <si>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</si>
  <si>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</si>
  <si>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</si>
  <si>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</si>
  <si>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</si>
  <si>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</si>
  <si>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</si>
  <si>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</si>
  <si>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</si>
  <si>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</si>
  <si>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</si>
  <si>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</si>
  <si>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</si>
  <si>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</si>
  <si>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</si>
  <si>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</si>
  <si>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</si>
  <si>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</si>
  <si>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</si>
  <si>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</si>
  <si>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</si>
  <si>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</si>
  <si>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</si>
  <si>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</si>
  <si>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</si>
  <si>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</si>
  <si>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</si>
  <si>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</si>
  <si>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</si>
  <si>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</si>
  <si>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</si>
  <si>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</si>
  <si>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</si>
  <si>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</si>
  <si>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</si>
  <si>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</si>
  <si>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</si>
  <si>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</si>
  <si>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</si>
  <si>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</si>
  <si>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</si>
  <si>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</si>
  <si>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</si>
  <si>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</si>
  <si>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</si>
  <si>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</si>
  <si>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</si>
  <si>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</si>
  <si>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</si>
  <si>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</si>
  <si>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</si>
  <si>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</si>
  <si>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</si>
  <si>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</si>
  <si>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</si>
  <si>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</si>
  <si>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</si>
  <si>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</si>
  <si>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</si>
  <si>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</si>
  <si>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</si>
  <si>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</si>
  <si>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</si>
  <si>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</si>
  <si>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</si>
  <si>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</si>
  <si>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</si>
  <si>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</si>
  <si>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</si>
  <si>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</si>
  <si>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</si>
  <si>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</si>
  <si>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</si>
  <si>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</si>
  <si>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</si>
  <si>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</si>
  <si>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</si>
  <si>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</si>
  <si>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</si>
  <si>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</si>
  <si>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</si>
  <si>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</si>
  <si>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</si>
  <si>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</si>
  <si>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</si>
  <si>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</si>
  <si>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</si>
  <si>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</si>
  <si>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</si>
  <si>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</si>
  <si>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</si>
  <si>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</si>
  <si>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</si>
  <si>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</si>
  <si>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</si>
  <si>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</si>
  <si>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</si>
  <si>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</si>
  <si>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</si>
  <si>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</si>
  <si>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</si>
  <si>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</si>
  <si>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</si>
  <si>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</si>
  <si>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</si>
  <si>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</si>
  <si>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</si>
  <si>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</si>
  <si>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</si>
  <si>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</si>
  <si>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</si>
  <si>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</si>
  <si>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</si>
  <si>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</si>
  <si>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</si>
  <si>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</si>
  <si>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</si>
  <si>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</si>
  <si>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</si>
  <si>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</si>
  <si>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</si>
  <si>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</si>
  <si>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</si>
  <si>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</si>
  <si>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</si>
  <si>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</si>
  <si>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</si>
  <si>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</si>
  <si>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</si>
  <si>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</si>
  <si>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</si>
  <si>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</si>
  <si>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</si>
  <si>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</si>
  <si>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</si>
  <si>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</si>
  <si>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</si>
  <si>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</si>
  <si>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</si>
  <si>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</si>
  <si>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</si>
  <si>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</si>
  <si>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</si>
  <si>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</si>
  <si>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</si>
  <si>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</si>
  <si>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</si>
  <si>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</si>
  <si>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</si>
  <si>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</si>
  <si>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</si>
  <si>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</si>
  <si>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</si>
  <si>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</si>
  <si>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</si>
  <si>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</si>
  <si>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</si>
  <si>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</si>
  <si>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</si>
  <si>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</si>
  <si>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</si>
  <si>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</si>
  <si>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</si>
  <si>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</si>
  <si>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</si>
  <si>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</si>
  <si>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</si>
  <si>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</si>
  <si>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</si>
  <si>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</si>
  <si>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</si>
  <si>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</si>
  <si>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</si>
  <si>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</si>
  <si>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</si>
  <si>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</si>
  <si>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</si>
  <si>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</si>
  <si>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</si>
  <si>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</si>
  <si>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</si>
  <si>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</si>
  <si>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</si>
  <si>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</si>
  <si>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</si>
  <si>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</si>
  <si>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</si>
  <si>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</si>
  <si>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</si>
  <si>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</si>
  <si>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</si>
  <si>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</si>
  <si>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</si>
  <si>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</si>
  <si>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</si>
  <si>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</si>
  <si>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</si>
  <si>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</si>
  <si>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</si>
  <si>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</si>
  <si>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</si>
  <si>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</si>
  <si>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</si>
  <si>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</si>
  <si>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</si>
  <si>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</si>
  <si>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</si>
  <si>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</si>
  <si>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</si>
  <si>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</si>
  <si>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</si>
  <si>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</si>
  <si>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</si>
  <si>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</si>
  <si>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</si>
  <si>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</si>
  <si>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</si>
  <si>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</si>
  <si>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</si>
  <si>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</si>
  <si>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</si>
  <si>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</si>
  <si>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</si>
  <si>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</si>
  <si>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</si>
  <si>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</si>
  <si>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</si>
  <si>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</si>
  <si>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</si>
  <si>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</si>
  <si>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</si>
  <si>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</si>
  <si>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</si>
  <si>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</si>
  <si>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</si>
  <si>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</si>
  <si>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</si>
  <si>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</si>
  <si>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</si>
  <si>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</si>
  <si>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</si>
  <si>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</si>
  <si>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</si>
  <si>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</si>
  <si>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</si>
  <si>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</si>
  <si>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</si>
  <si>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</si>
  <si>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</si>
  <si>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</si>
  <si>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</si>
  <si>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</si>
  <si>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</si>
  <si>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</si>
  <si>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</si>
  <si>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</si>
  <si>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</si>
  <si>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</si>
  <si>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</si>
  <si>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</si>
  <si>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</si>
  <si>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</si>
  <si>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</si>
  <si>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</si>
  <si>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</si>
  <si>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</si>
  <si>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</si>
  <si>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</si>
  <si>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</si>
  <si>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</si>
  <si>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</si>
  <si>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</si>
  <si>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</si>
  <si>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</si>
  <si>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</si>
  <si>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</si>
  <si>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</si>
  <si>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</si>
  <si>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</si>
  <si>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</si>
  <si>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</si>
  <si>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</si>
  <si>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</si>
  <si>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</si>
  <si>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</si>
  <si>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</si>
  <si>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</si>
  <si>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</si>
  <si>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</si>
  <si>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</si>
  <si>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</si>
  <si>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</si>
  <si>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</si>
  <si>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</si>
  <si>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</si>
  <si>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</si>
  <si>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</si>
  <si>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</si>
  <si>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</si>
  <si>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</si>
  <si>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</si>
  <si>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</si>
  <si>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</si>
  <si>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</si>
  <si>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</si>
  <si>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</si>
  <si>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</si>
  <si>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</si>
  <si>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</si>
  <si>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</si>
  <si>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</si>
  <si>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</si>
  <si>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</si>
  <si>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</si>
  <si>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</si>
  <si>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</si>
  <si>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</si>
  <si>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</si>
  <si>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</si>
  <si>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</si>
  <si>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</si>
  <si>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</si>
  <si>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</si>
  <si>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</si>
  <si>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</si>
  <si>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</si>
  <si>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</si>
  <si>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</si>
  <si>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</si>
  <si>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</si>
  <si>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</si>
  <si>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</si>
  <si>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</si>
  <si>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</si>
  <si>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</si>
  <si>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</si>
  <si>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</si>
  <si>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</si>
  <si>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</si>
  <si>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</si>
  <si>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</si>
  <si>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</si>
  <si>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</si>
  <si>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</si>
  <si>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</si>
  <si>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</si>
  <si>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</si>
  <si>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</si>
  <si>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</si>
  <si>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</si>
  <si>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</si>
  <si>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</si>
  <si>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</si>
  <si>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</si>
  <si>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</si>
  <si>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</si>
  <si>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</si>
  <si>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</si>
  <si>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</si>
  <si>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</si>
  <si>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</si>
  <si>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</si>
  <si>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</si>
  <si>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</si>
  <si>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</si>
  <si>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</si>
  <si>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</si>
  <si>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</si>
  <si>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</si>
  <si>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</si>
  <si>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</si>
  <si>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</si>
  <si>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</si>
  <si>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</si>
  <si>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</si>
  <si>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</si>
  <si>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</si>
  <si>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</si>
  <si>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</si>
  <si>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</si>
  <si>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</si>
  <si>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</si>
  <si>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</si>
  <si>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</si>
  <si>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</si>
  <si>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</si>
  <si>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</si>
  <si>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</si>
  <si>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</si>
  <si>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</si>
  <si>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</si>
  <si>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</si>
  <si>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</si>
  <si>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</si>
  <si>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</si>
  <si>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</si>
  <si>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</si>
  <si>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</si>
  <si>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</si>
  <si>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</si>
  <si>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</si>
  <si>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</si>
  <si>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</si>
  <si>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</si>
  <si>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</si>
  <si>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</si>
  <si>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</si>
  <si>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</si>
  <si>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</si>
  <si>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</si>
  <si>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</si>
  <si>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</si>
  <si>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</si>
  <si>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</si>
  <si>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</si>
  <si>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</si>
  <si>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</si>
  <si>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</si>
  <si>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</si>
  <si>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</si>
  <si>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</si>
  <si>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</si>
  <si>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</si>
  <si>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</si>
  <si>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</si>
  <si>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</si>
  <si>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</si>
  <si>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</si>
  <si>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</si>
  <si>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</si>
  <si>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</si>
  <si>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</si>
  <si>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</si>
  <si>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</si>
  <si>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</si>
  <si>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</si>
  <si>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</si>
  <si>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</si>
  <si>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</si>
  <si>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</si>
  <si>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</si>
  <si>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</si>
  <si>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</si>
  <si>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</si>
  <si>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</si>
  <si>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</si>
  <si>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</si>
  <si>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</si>
  <si>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</si>
  <si>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</si>
  <si>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</si>
  <si>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</si>
  <si>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</si>
  <si>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</si>
  <si>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</si>
  <si>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</si>
  <si>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</si>
  <si>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</si>
  <si>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</si>
  <si>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</si>
  <si>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</si>
  <si>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</si>
  <si>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</si>
  <si>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</si>
  <si>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</si>
  <si>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</si>
  <si>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</si>
  <si>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</si>
  <si>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</si>
  <si>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</si>
  <si>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</si>
  <si>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</si>
  <si>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</si>
  <si>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</si>
  <si>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</si>
  <si>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</si>
  <si>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</si>
  <si>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</si>
  <si>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</si>
  <si>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</si>
  <si>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</si>
  <si>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</si>
  <si>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</si>
  <si>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</si>
  <si>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</si>
  <si>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</si>
  <si>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</si>
  <si>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</si>
  <si>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</si>
  <si>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</si>
  <si>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</si>
  <si>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</si>
  <si>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</si>
  <si>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</si>
  <si>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</si>
  <si>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</si>
  <si>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</si>
  <si>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</si>
  <si>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</si>
  <si>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</si>
  <si>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</si>
  <si>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</si>
  <si>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</si>
  <si>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</si>
  <si>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</si>
  <si>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</si>
  <si>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</si>
  <si>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</si>
  <si>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</si>
  <si>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</si>
  <si>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</si>
  <si>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</si>
  <si>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</si>
  <si>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</si>
  <si>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</si>
  <si>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</si>
  <si>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</si>
  <si>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</si>
  <si>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</si>
  <si>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</si>
  <si>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</si>
  <si>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</si>
  <si>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</si>
  <si>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</si>
  <si>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</si>
  <si>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</si>
  <si>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</si>
  <si>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</si>
  <si>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</si>
  <si>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</si>
  <si>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</si>
  <si>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</si>
  <si>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</si>
  <si>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</si>
  <si>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</si>
  <si>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</si>
  <si>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</si>
  <si>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</si>
  <si>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</si>
  <si>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</si>
  <si>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</si>
  <si>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</si>
  <si>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</si>
  <si>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</si>
  <si>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</si>
  <si>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</si>
  <si>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</si>
  <si>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</si>
  <si>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</si>
  <si>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</si>
  <si>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</si>
  <si>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</si>
  <si>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</si>
  <si>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</si>
  <si>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</si>
  <si>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</si>
  <si>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</si>
  <si>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</si>
  <si>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</si>
  <si>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</si>
  <si>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</si>
  <si>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</si>
  <si>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</si>
  <si>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</si>
  <si>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</si>
  <si>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</si>
  <si>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</si>
  <si>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</si>
  <si>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</si>
  <si>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</si>
  <si>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</si>
  <si>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</si>
  <si>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</si>
  <si>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</si>
  <si>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</si>
  <si>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</si>
  <si>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</si>
  <si>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</si>
  <si>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</si>
  <si>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</si>
  <si>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</si>
  <si>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</si>
  <si>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</si>
  <si>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</si>
  <si>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</si>
  <si>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</si>
  <si>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</si>
  <si>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</si>
  <si>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</si>
  <si>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</si>
  <si>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</si>
  <si>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</si>
  <si>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</si>
  <si>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</si>
  <si>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</si>
  <si>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</si>
  <si>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</si>
  <si>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</si>
  <si>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</si>
  <si>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</si>
  <si>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</si>
  <si>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</si>
  <si>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</si>
  <si>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</si>
  <si>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</si>
  <si>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</si>
  <si>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</si>
  <si>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</si>
  <si>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</si>
  <si>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</si>
  <si>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</si>
  <si>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</si>
  <si>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</si>
  <si>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</si>
  <si>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</si>
  <si>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</si>
  <si>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</si>
  <si>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</si>
  <si>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</si>
  <si>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</si>
  <si>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</si>
  <si>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</si>
  <si>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</si>
  <si>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</si>
  <si>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</si>
  <si>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</si>
  <si>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</si>
  <si>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</si>
  <si>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</si>
  <si>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</si>
  <si>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</si>
  <si>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</si>
  <si>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</si>
  <si>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</si>
  <si>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</si>
  <si>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</si>
  <si>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</si>
  <si>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</si>
  <si>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</si>
  <si>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</si>
  <si>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</si>
  <si>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</si>
  <si>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</si>
  <si>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</si>
  <si>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</si>
  <si>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</si>
  <si>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</si>
  <si>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</si>
  <si>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</si>
  <si>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</si>
  <si>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</si>
  <si>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</si>
  <si>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</si>
  <si>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</si>
  <si>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</si>
  <si>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</si>
  <si>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</si>
  <si>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</si>
  <si>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</si>
  <si>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</si>
  <si>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</si>
  <si>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</si>
  <si>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</si>
  <si>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</si>
  <si>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</si>
  <si>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</si>
  <si>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</si>
  <si>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</si>
  <si>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</si>
  <si>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</si>
  <si>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</si>
  <si>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</si>
  <si>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</si>
  <si>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</si>
  <si>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</si>
  <si>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</si>
  <si>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</si>
  <si>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</si>
  <si>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</si>
  <si>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</si>
  <si>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</si>
  <si>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</si>
  <si>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</si>
  <si>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</si>
  <si>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</si>
  <si>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</si>
  <si>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</si>
  <si>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</si>
  <si>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</si>
  <si>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</si>
  <si>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</si>
  <si>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</si>
  <si>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</si>
  <si>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</si>
  <si>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</si>
  <si>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</si>
  <si>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</si>
  <si>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</si>
  <si>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</si>
  <si>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</si>
  <si>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</si>
  <si>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</si>
  <si>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</si>
  <si>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</si>
  <si>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</si>
  <si>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</si>
  <si>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</si>
  <si>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</si>
  <si>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</si>
  <si>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</si>
  <si>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</si>
  <si>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</si>
  <si>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</si>
  <si>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</si>
  <si>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</si>
  <si>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</si>
  <si>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</si>
  <si>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</si>
  <si>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</si>
  <si>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</si>
  <si>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</si>
  <si>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</si>
  <si>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</si>
  <si>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</si>
  <si>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</si>
  <si>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</si>
  <si>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</si>
  <si>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</si>
  <si>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</si>
  <si>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</si>
  <si>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</si>
  <si>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</si>
  <si>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</si>
  <si>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</si>
  <si>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</si>
  <si>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</si>
  <si>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</si>
  <si>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</si>
  <si>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</si>
  <si>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</si>
  <si>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</si>
  <si>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</si>
  <si>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</si>
  <si>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</si>
  <si>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</si>
  <si>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</si>
  <si>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</si>
  <si>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</si>
  <si>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</si>
  <si>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</si>
  <si>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</si>
  <si>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</si>
  <si>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</si>
  <si>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</si>
  <si>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</si>
  <si>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</si>
  <si>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</si>
  <si>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</si>
  <si>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</si>
  <si>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</si>
  <si>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</si>
  <si>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</si>
  <si>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</si>
  <si>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</si>
  <si>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</si>
  <si>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</si>
  <si>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</si>
  <si>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</si>
  <si>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</si>
  <si>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</si>
  <si>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</si>
  <si>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</si>
  <si>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</si>
  <si>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</si>
  <si>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</si>
  <si>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</si>
  <si>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</si>
  <si>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</si>
  <si>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</si>
  <si>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</si>
  <si>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</si>
  <si>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</si>
  <si>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</si>
  <si>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</si>
  <si>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</si>
  <si>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</si>
  <si>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</si>
  <si>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</si>
  <si>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</si>
  <si>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</si>
  <si>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</si>
  <si>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</si>
  <si>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</si>
  <si>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</si>
  <si>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</si>
  <si>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</si>
  <si>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</si>
  <si>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</si>
  <si>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</si>
  <si>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</si>
  <si>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</si>
  <si>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</si>
  <si>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</si>
  <si>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</si>
  <si>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</si>
  <si>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</si>
  <si>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</si>
  <si>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</si>
  <si>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</si>
  <si>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</si>
  <si>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</si>
  <si>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</si>
  <si>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</si>
  <si>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</si>
  <si>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</si>
  <si>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</si>
  <si>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</si>
  <si>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</si>
  <si>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</si>
  <si>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</si>
  <si>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</si>
  <si>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</si>
  <si>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</si>
  <si>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</si>
  <si>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</si>
  <si>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</si>
  <si>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</si>
  <si>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</si>
  <si>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</si>
  <si>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</si>
  <si>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</si>
  <si>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</si>
  <si>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</si>
  <si>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</si>
  <si>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</si>
  <si>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</si>
  <si>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</si>
  <si>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</si>
  <si>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</si>
  <si>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</si>
  <si>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</si>
  <si>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</si>
  <si>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</si>
  <si>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</si>
  <si>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</si>
  <si>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</si>
  <si>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</si>
  <si>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</si>
  <si>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</si>
  <si>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</si>
  <si>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</si>
  <si>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</si>
  <si>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</si>
  <si>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</si>
  <si>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</si>
  <si>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</si>
  <si>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</si>
  <si>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</si>
  <si>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</si>
  <si>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</si>
  <si>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</si>
  <si>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</si>
  <si>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</si>
  <si>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</si>
  <si>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</si>
  <si>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</si>
  <si>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</si>
  <si>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</si>
  <si>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</si>
  <si>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</si>
  <si>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</si>
  <si>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</si>
  <si>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</si>
  <si>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</si>
  <si>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</si>
  <si>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</si>
  <si>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</si>
  <si>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</si>
  <si>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</si>
  <si>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</si>
  <si>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</si>
  <si>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</si>
  <si>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</si>
  <si>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</si>
  <si>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</si>
  <si>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</si>
  <si>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</si>
  <si>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</si>
  <si>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</si>
  <si>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</si>
  <si>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</si>
  <si>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</si>
  <si>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</si>
  <si>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</si>
  <si>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</si>
  <si>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</si>
  <si>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</si>
  <si>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</si>
  <si>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</si>
  <si>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</si>
  <si>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</si>
  <si>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</si>
  <si>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</si>
  <si>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</si>
  <si>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</si>
  <si>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</si>
  <si>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</si>
  <si>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</si>
  <si>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</si>
  <si>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</si>
  <si>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</si>
  <si>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</si>
  <si>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</si>
  <si>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</si>
  <si>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</si>
  <si>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</si>
  <si>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</si>
  <si>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</si>
  <si>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</si>
  <si>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</si>
  <si>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</si>
  <si>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</si>
  <si>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</si>
  <si>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</si>
  <si>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</si>
  <si>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</si>
  <si>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</si>
  <si>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</si>
  <si>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</si>
  <si>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</si>
  <si>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</si>
  <si>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</si>
  <si>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</si>
  <si>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</si>
  <si>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</si>
  <si>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</si>
  <si>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</si>
  <si>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</si>
  <si>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</si>
  <si>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</si>
  <si>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</si>
  <si>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</si>
  <si>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</si>
  <si>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</si>
  <si>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</si>
  <si>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</si>
  <si>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</si>
  <si>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</si>
  <si>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</si>
  <si>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</si>
  <si>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</si>
  <si>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</si>
  <si>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</si>
  <si>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</si>
  <si>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</si>
  <si>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</si>
  <si>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</si>
  <si>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</si>
  <si>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</si>
  <si>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</si>
  <si>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</si>
  <si>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</si>
  <si>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</si>
  <si>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</si>
  <si>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</si>
  <si>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</si>
  <si>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</si>
  <si>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</si>
  <si>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</si>
  <si>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</si>
  <si>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</si>
  <si>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</si>
  <si>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</si>
  <si>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</si>
  <si>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</si>
  <si>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</si>
  <si>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</si>
  <si>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</si>
  <si>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</si>
  <si>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</si>
  <si>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</si>
  <si>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</si>
  <si>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</si>
  <si>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</si>
  <si>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</si>
  <si>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</si>
  <si>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</si>
  <si>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</si>
  <si>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</si>
  <si>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</si>
  <si>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</si>
  <si>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</si>
  <si>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</si>
  <si>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</si>
  <si>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</si>
  <si>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</si>
  <si>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</si>
  <si>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</si>
  <si>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</si>
  <si>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</si>
  <si>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</si>
  <si>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</si>
  <si>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</si>
  <si>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</si>
  <si>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</si>
  <si>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</si>
  <si>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</si>
  <si>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</si>
  <si>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</si>
  <si>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</si>
  <si>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</si>
  <si>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</si>
  <si>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</si>
  <si>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</si>
  <si>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</si>
  <si>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</si>
  <si>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</si>
  <si>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</si>
  <si>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</si>
  <si>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</si>
  <si>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</si>
  <si>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</si>
  <si>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</si>
  <si>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</si>
  <si>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</si>
  <si>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</si>
  <si>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</si>
  <si>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</si>
  <si>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</si>
  <si>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</si>
  <si>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</si>
  <si>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</si>
  <si>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</si>
  <si>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</si>
  <si>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</si>
  <si>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</si>
  <si>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</si>
  <si>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</si>
  <si>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</si>
  <si>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</si>
  <si>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</si>
  <si>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</si>
  <si>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</si>
  <si>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</si>
  <si>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</si>
  <si>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</si>
  <si>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</si>
  <si>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</si>
  <si>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</si>
  <si>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</si>
  <si>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</si>
  <si>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</si>
  <si>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</si>
  <si>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</si>
  <si>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</si>
  <si>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</si>
  <si>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</si>
  <si>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</si>
  <si>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</si>
  <si>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</si>
  <si>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</si>
  <si>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</si>
  <si>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</si>
  <si>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</si>
  <si>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</si>
  <si>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</si>
  <si>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</si>
  <si>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</si>
  <si>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</si>
  <si>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</si>
  <si>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</si>
  <si>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</si>
  <si>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</si>
  <si>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</si>
  <si>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</si>
  <si>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</si>
  <si>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</si>
  <si>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</si>
  <si>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</si>
  <si>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</si>
  <si>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</si>
  <si>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</si>
  <si>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</si>
  <si>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</si>
  <si>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</si>
  <si>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</si>
  <si>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</si>
  <si>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</si>
  <si>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</si>
  <si>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</si>
  <si>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</si>
  <si>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</si>
  <si>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</si>
  <si>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</si>
  <si>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</si>
  <si>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</si>
  <si>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</si>
  <si>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</si>
  <si>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</si>
  <si>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</si>
  <si>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</si>
  <si>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</si>
  <si>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</si>
  <si>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</si>
  <si>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</si>
  <si>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</si>
  <si>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</si>
  <si>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</si>
  <si>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</si>
  <si>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</si>
  <si>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</si>
  <si>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</si>
  <si>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</si>
  <si>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</si>
  <si>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</si>
  <si>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</si>
  <si>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</si>
  <si>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</si>
  <si>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</si>
  <si>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</si>
  <si>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</si>
  <si>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</si>
  <si>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</si>
  <si>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</si>
  <si>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</si>
  <si>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</si>
  <si>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</si>
  <si>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</si>
  <si>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</si>
  <si>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</si>
  <si>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</si>
  <si>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</si>
  <si>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</si>
  <si>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</si>
  <si>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</si>
  <si>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</si>
  <si>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</si>
  <si>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</si>
  <si>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</si>
  <si>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</si>
  <si>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</si>
  <si>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</si>
  <si>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</si>
  <si>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</si>
  <si>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</si>
  <si>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</si>
  <si>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</si>
  <si>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</si>
  <si>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</si>
  <si>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</si>
  <si>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</si>
  <si>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</si>
  <si>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</si>
  <si>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</si>
  <si>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</si>
  <si>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</si>
  <si>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</si>
  <si>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</si>
  <si>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</si>
  <si>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</si>
  <si>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</si>
  <si>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</si>
  <si>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</si>
  <si>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</si>
  <si>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</si>
  <si>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</si>
  <si>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</si>
  <si>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</si>
  <si>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</si>
  <si>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</si>
  <si>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</si>
  <si>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</si>
  <si>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</si>
  <si>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</si>
  <si>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</si>
  <si>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</si>
  <si>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</si>
  <si>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</si>
  <si>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</si>
  <si>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</si>
  <si>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</si>
  <si>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</si>
  <si>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</si>
  <si>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</si>
  <si>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</si>
  <si>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</si>
  <si>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</si>
  <si>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</si>
  <si>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</si>
  <si>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</si>
  <si>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</si>
  <si>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</si>
  <si>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</si>
  <si>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</si>
  <si>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</si>
  <si>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</si>
  <si>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</si>
  <si>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</si>
  <si>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</si>
  <si>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</si>
  <si>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</si>
  <si>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</si>
  <si>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</si>
  <si>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</si>
  <si>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</si>
  <si>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</si>
  <si>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</si>
  <si>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</si>
  <si>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</si>
  <si>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</si>
  <si>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</si>
  <si>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</si>
  <si>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</si>
  <si>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</si>
  <si>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</si>
  <si>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</si>
  <si>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</si>
  <si>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</si>
  <si>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</si>
  <si>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</si>
  <si>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</si>
  <si>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</si>
  <si>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</si>
  <si>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</si>
  <si>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</si>
  <si>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</si>
  <si>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</si>
  <si>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</si>
  <si>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</si>
  <si>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</si>
  <si>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</si>
  <si>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</si>
  <si>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</si>
  <si>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</si>
  <si>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</si>
  <si>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</si>
  <si>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</si>
  <si>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</si>
  <si>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</si>
  <si>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</si>
  <si>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</si>
  <si>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</si>
  <si>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</si>
  <si>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</si>
  <si>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</si>
  <si>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</si>
  <si>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</si>
  <si>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</si>
  <si>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</si>
  <si>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</si>
  <si>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</si>
  <si>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</si>
  <si>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</si>
  <si>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</si>
  <si>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</si>
  <si>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</si>
  <si>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</si>
  <si>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</si>
  <si>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</si>
  <si>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</si>
  <si>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</si>
  <si>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</si>
  <si>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</si>
  <si>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</si>
  <si>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</si>
  <si>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</si>
  <si>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</si>
  <si>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</si>
  <si>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</si>
  <si>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</si>
  <si>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</si>
  <si>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</si>
  <si>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</si>
  <si>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</si>
  <si>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</si>
  <si>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</si>
  <si>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</si>
  <si>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</si>
  <si>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</si>
  <si>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</si>
  <si>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</si>
  <si>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</si>
  <si>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</si>
  <si>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</si>
  <si>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</si>
  <si>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</si>
  <si>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</si>
  <si>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</si>
  <si>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</si>
  <si>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</si>
  <si>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</si>
  <si>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</si>
  <si>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</si>
  <si>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</si>
  <si>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</si>
  <si>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</si>
  <si>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</si>
  <si>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</si>
  <si>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</si>
  <si>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</si>
  <si>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</si>
  <si>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</si>
  <si>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</si>
  <si>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</si>
  <si>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</si>
  <si>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</si>
  <si>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</si>
  <si>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</si>
  <si>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</si>
  <si>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</si>
  <si>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</si>
  <si>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</si>
  <si>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</si>
  <si>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</si>
  <si>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</si>
  <si>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</si>
  <si>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</si>
  <si>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</si>
  <si>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</si>
  <si>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</si>
  <si>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</si>
  <si>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</si>
  <si>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</si>
  <si>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</si>
  <si>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</si>
  <si>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</si>
  <si>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</si>
  <si>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</si>
  <si>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</si>
  <si>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</si>
  <si>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</si>
  <si>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</si>
  <si>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</si>
  <si>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</si>
  <si>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</si>
  <si>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</si>
  <si>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</si>
  <si>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</si>
  <si>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</si>
  <si>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</si>
  <si>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</si>
  <si>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</si>
  <si>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</si>
  <si>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</si>
  <si>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</si>
  <si>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</si>
  <si>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</si>
  <si>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</si>
  <si>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</si>
  <si>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</si>
  <si>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</si>
  <si>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</si>
  <si>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</si>
  <si>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</si>
  <si>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</si>
  <si>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</si>
  <si>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</si>
  <si>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</si>
  <si>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</si>
  <si>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</si>
  <si>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</si>
  <si>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</si>
  <si>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</si>
  <si>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</si>
  <si>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</si>
  <si>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</si>
  <si>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</si>
  <si>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</si>
  <si>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</si>
  <si>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</si>
  <si>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</si>
  <si>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</si>
  <si>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</si>
  <si>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</si>
  <si>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</si>
  <si>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</si>
  <si>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</si>
  <si>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</si>
  <si>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</si>
  <si>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</si>
  <si>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</si>
  <si>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</si>
  <si>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</si>
  <si>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</si>
  <si>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</si>
  <si>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</si>
  <si>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</si>
  <si>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</si>
  <si>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</si>
  <si>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</si>
  <si>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</si>
  <si>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</si>
  <si>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</si>
  <si>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</si>
  <si>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</si>
  <si>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</si>
  <si>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</si>
  <si>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</si>
  <si>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</si>
  <si>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</si>
  <si>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</si>
  <si>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</si>
  <si>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</si>
  <si>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</si>
  <si>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</si>
  <si>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</si>
  <si>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</si>
  <si>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</si>
  <si>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</si>
  <si>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</si>
  <si>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</si>
  <si>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</si>
  <si>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</si>
  <si>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</si>
  <si>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</si>
  <si>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</si>
  <si>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</si>
  <si>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</si>
  <si>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</si>
  <si>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</si>
  <si>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</si>
  <si>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</si>
  <si>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</si>
  <si>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</si>
  <si>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</si>
  <si>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</si>
  <si>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</si>
  <si>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</si>
  <si>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</si>
  <si>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</si>
  <si>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</si>
  <si>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</si>
  <si>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</si>
  <si>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</si>
  <si>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</si>
  <si>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</si>
  <si>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</si>
  <si>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</si>
  <si>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</si>
  <si>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</si>
  <si>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</si>
  <si>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</si>
  <si>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</si>
  <si>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</si>
  <si>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</si>
  <si>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</si>
  <si>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</si>
  <si>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</si>
  <si>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</si>
  <si>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</si>
  <si>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</si>
  <si>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</si>
  <si>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</si>
  <si>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</si>
  <si>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</si>
  <si>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</si>
  <si>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</si>
  <si>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</si>
  <si>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</si>
  <si>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</si>
  <si>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</si>
  <si>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</si>
  <si>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</si>
  <si>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</si>
  <si>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</si>
  <si>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</si>
  <si>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</si>
  <si>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</si>
  <si>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</si>
  <si>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</si>
  <si>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</si>
  <si>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</si>
  <si>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</si>
  <si>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</si>
  <si>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</si>
  <si>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</si>
  <si>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</si>
  <si>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</si>
  <si>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</si>
  <si>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</si>
  <si>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</si>
  <si>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</si>
  <si>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</si>
  <si>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</si>
  <si>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</si>
  <si>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</si>
  <si>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</si>
  <si>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</si>
  <si>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</si>
  <si>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</si>
  <si>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</si>
  <si>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</si>
  <si>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</si>
  <si>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</si>
  <si>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</si>
  <si>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</si>
  <si>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</si>
  <si>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</si>
  <si>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</si>
  <si>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</si>
  <si>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</si>
  <si>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</si>
  <si>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</si>
  <si>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</si>
  <si>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</si>
  <si>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</si>
  <si>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</si>
  <si>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</si>
  <si>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</si>
  <si>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</si>
  <si>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</si>
  <si>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</si>
  <si>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</si>
  <si>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</si>
  <si>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</si>
  <si>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</si>
  <si>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</si>
  <si>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</si>
  <si>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</si>
  <si>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</si>
  <si>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</si>
  <si>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</si>
  <si>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</si>
  <si>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</si>
  <si>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</si>
  <si>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</si>
  <si>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</si>
  <si>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</si>
  <si>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</si>
  <si>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</si>
  <si>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</si>
  <si>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</si>
  <si>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</si>
  <si>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</si>
  <si>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</si>
  <si>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</si>
  <si>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</si>
  <si>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</si>
  <si>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</si>
  <si>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</si>
  <si>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</si>
  <si>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</si>
  <si>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</si>
  <si>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</si>
  <si>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</si>
  <si>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</si>
  <si>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</si>
  <si>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</si>
  <si>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</si>
  <si>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</si>
  <si>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</si>
  <si>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</si>
  <si>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</si>
  <si>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</si>
  <si>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</si>
  <si>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</si>
  <si>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</si>
  <si>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</si>
  <si>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</si>
  <si>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</si>
  <si>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</si>
  <si>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</si>
  <si>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</si>
  <si>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</si>
  <si>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</si>
  <si>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</si>
  <si>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</si>
  <si>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</si>
  <si>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</si>
  <si>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</si>
  <si>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</si>
  <si>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</si>
  <si>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</si>
  <si>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</si>
  <si>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</si>
  <si>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</si>
  <si>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</si>
  <si>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</si>
  <si>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</si>
  <si>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</si>
  <si>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</si>
  <si>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</si>
  <si>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</si>
  <si>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</si>
  <si>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</si>
  <si>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</si>
  <si>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</si>
  <si>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</si>
  <si>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</si>
  <si>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</si>
  <si>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</si>
  <si>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</si>
  <si>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</si>
  <si>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</si>
  <si>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</si>
  <si>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</si>
  <si>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</si>
  <si>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</si>
  <si>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</si>
  <si>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</si>
  <si>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</si>
  <si>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</si>
  <si>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</si>
  <si>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</si>
  <si>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</si>
  <si>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</si>
  <si>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</si>
  <si>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</si>
  <si>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</si>
  <si>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</si>
  <si>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</si>
  <si>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</si>
  <si>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</si>
  <si>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</si>
  <si>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</si>
  <si>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</si>
  <si>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</si>
  <si>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</si>
  <si>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</si>
  <si>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</si>
  <si>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</si>
  <si>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</si>
  <si>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</si>
  <si>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</si>
  <si>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</si>
  <si>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</si>
  <si>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</si>
  <si>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</si>
  <si>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</si>
  <si>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</si>
  <si>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</si>
  <si>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</si>
  <si>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</si>
  <si>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</si>
  <si>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</si>
  <si>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</si>
  <si>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</si>
  <si>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</si>
  <si>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</si>
  <si>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</si>
  <si>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</si>
  <si>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</si>
  <si>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</si>
  <si>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</si>
  <si>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</si>
  <si>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</si>
  <si>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</si>
  <si>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</si>
  <si>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</si>
  <si>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</si>
  <si>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</si>
  <si>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</si>
  <si>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</si>
  <si>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</si>
  <si>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</si>
  <si>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</si>
  <si>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</si>
  <si>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</si>
  <si>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</si>
  <si>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</si>
  <si>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</si>
  <si>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</si>
  <si>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</si>
  <si>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</si>
  <si>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</si>
  <si>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</si>
  <si>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</si>
  <si>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</si>
  <si>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</si>
  <si>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</si>
  <si>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</si>
  <si>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</si>
  <si>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</si>
  <si>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</si>
  <si>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</si>
  <si>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</si>
  <si>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</si>
  <si>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</si>
  <si>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</si>
  <si>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</si>
  <si>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</si>
  <si>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</si>
  <si>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</si>
  <si>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</si>
  <si>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</si>
  <si>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</si>
  <si>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</si>
  <si>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</si>
  <si>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</si>
  <si>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</si>
  <si>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</si>
  <si>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</si>
  <si>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</si>
  <si>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</si>
  <si>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</si>
  <si>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</si>
  <si>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</si>
  <si>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</si>
  <si>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</si>
  <si>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</si>
  <si>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</si>
  <si>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</si>
  <si>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</si>
  <si>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</si>
  <si>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</si>
  <si>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</si>
  <si>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</si>
  <si>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</si>
  <si>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</si>
  <si>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</si>
  <si>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</si>
  <si>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</si>
  <si>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</si>
  <si>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</si>
  <si>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</si>
  <si>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</si>
  <si>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</si>
  <si>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</si>
  <si>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</si>
  <si>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</si>
  <si>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</si>
  <si>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</si>
  <si>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</si>
  <si>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</si>
  <si>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</si>
  <si>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</si>
  <si>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</si>
  <si>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</si>
  <si>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</si>
  <si>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</si>
  <si>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</si>
  <si>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</si>
  <si>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</si>
  <si>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</si>
  <si>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</si>
  <si>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</si>
  <si>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</si>
  <si>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</si>
  <si>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</si>
  <si>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</si>
  <si>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</si>
  <si>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</si>
  <si>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</si>
  <si>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</si>
  <si>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</si>
  <si>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</si>
  <si>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</si>
  <si>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</si>
  <si>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</si>
  <si>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</si>
  <si>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</si>
  <si>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</si>
  <si>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</si>
  <si>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</si>
  <si>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</si>
  <si>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</si>
  <si>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</si>
  <si>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</si>
  <si>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</si>
  <si>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</si>
  <si>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</si>
  <si>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</si>
  <si>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</si>
  <si>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</si>
  <si>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</si>
  <si>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</si>
  <si>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</si>
  <si>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</si>
  <si>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</si>
  <si>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</si>
  <si>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</si>
  <si>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</si>
  <si>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</si>
  <si>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</si>
  <si>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</si>
  <si>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</si>
  <si>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</si>
  <si>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</si>
  <si>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</si>
  <si>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</si>
  <si>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</si>
  <si>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</si>
  <si>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</si>
  <si>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</si>
  <si>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</si>
  <si>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</si>
  <si>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</si>
  <si>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</si>
  <si>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</si>
  <si>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</si>
  <si>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</si>
  <si>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</si>
  <si>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</si>
  <si>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</si>
  <si>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</si>
  <si>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</si>
  <si>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</si>
  <si>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</si>
  <si>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</si>
  <si>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</si>
  <si>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</si>
  <si>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</si>
  <si>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</si>
  <si>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</si>
  <si>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</si>
  <si>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</si>
  <si>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</si>
  <si>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</si>
  <si>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</si>
  <si>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</si>
  <si>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</si>
  <si>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</si>
  <si>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</si>
  <si>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</si>
  <si>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</si>
  <si>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</si>
  <si>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</si>
  <si>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</si>
  <si>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</si>
  <si>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</si>
  <si>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</si>
  <si>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</si>
  <si>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</si>
  <si>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</si>
  <si>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</si>
  <si>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</si>
  <si>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</si>
  <si>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</si>
  <si>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</si>
  <si>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</si>
  <si>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</si>
  <si>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</si>
  <si>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</si>
  <si>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</si>
  <si>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</si>
  <si>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</si>
  <si>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</si>
  <si>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</si>
  <si>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</si>
  <si>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</si>
  <si>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</si>
  <si>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</si>
  <si>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</si>
  <si>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</si>
  <si>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</si>
  <si>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</si>
  <si>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</si>
  <si>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</si>
  <si>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</si>
  <si>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</si>
  <si>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</si>
  <si>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</si>
  <si>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</si>
  <si>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</si>
  <si>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</si>
  <si>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</si>
  <si>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</si>
  <si>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</si>
  <si>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</si>
  <si>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</si>
  <si>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</si>
  <si>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</si>
  <si>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</si>
  <si>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</si>
  <si>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</si>
  <si>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</si>
  <si>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</si>
  <si>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</si>
  <si>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</si>
  <si>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</si>
  <si>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</si>
  <si>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</si>
  <si>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</si>
  <si>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</si>
  <si>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</si>
  <si>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</si>
  <si>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</si>
  <si>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</si>
  <si>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</si>
  <si>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</si>
  <si>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</si>
  <si>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</si>
  <si>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</si>
  <si>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</si>
  <si>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</si>
  <si>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</si>
  <si>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</si>
  <si>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</si>
  <si>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</si>
  <si>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</si>
  <si>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</si>
  <si>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</si>
  <si>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</si>
  <si>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</si>
  <si>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</si>
  <si>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</si>
  <si>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</si>
  <si>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</si>
  <si>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</si>
  <si>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</si>
  <si>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</si>
  <si>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</si>
  <si>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</si>
  <si>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</si>
  <si>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</si>
  <si>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</si>
  <si>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</si>
  <si>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</si>
  <si>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</si>
  <si>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</si>
  <si>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</si>
  <si>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</si>
  <si>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</si>
  <si>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</si>
  <si>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</si>
  <si>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</si>
  <si>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</si>
  <si>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</si>
  <si>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</si>
  <si>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</si>
  <si>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</si>
  <si>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</si>
  <si>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</si>
  <si>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</si>
  <si>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</si>
  <si>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</si>
  <si>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</si>
  <si>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</si>
  <si>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</si>
  <si>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</si>
  <si>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</si>
  <si>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</si>
  <si>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</si>
  <si>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</si>
  <si>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</si>
  <si>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</si>
  <si>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</si>
  <si>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</si>
  <si>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</si>
  <si>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</si>
  <si>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</si>
  <si>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</si>
  <si>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</si>
  <si>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</si>
  <si>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</si>
  <si>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</si>
  <si>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</si>
  <si>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</si>
  <si>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</si>
  <si>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</si>
  <si>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</si>
  <si>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</si>
  <si>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</si>
  <si>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</si>
  <si>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</si>
  <si>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</si>
  <si>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</si>
  <si>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</si>
  <si>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</si>
  <si>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</si>
  <si>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</si>
  <si>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</si>
  <si>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</si>
  <si>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</si>
  <si>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</si>
  <si>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</si>
  <si>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</si>
  <si>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</si>
  <si>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</si>
  <si>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</si>
  <si>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</si>
  <si>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</si>
  <si>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</si>
  <si>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</si>
  <si>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</si>
  <si>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</si>
  <si>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</si>
  <si>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</si>
  <si>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</si>
  <si>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</si>
  <si>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</si>
  <si>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</si>
  <si>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</si>
  <si>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</si>
  <si>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</si>
  <si>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</si>
  <si>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</si>
  <si>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</si>
  <si>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</si>
  <si>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</si>
  <si>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</si>
  <si>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</si>
  <si>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</si>
  <si>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</si>
  <si>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</si>
  <si>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</si>
  <si>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</si>
  <si>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</si>
  <si>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</si>
  <si>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</si>
  <si>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</si>
  <si>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</si>
  <si>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</si>
  <si>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</si>
  <si>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</si>
  <si>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</si>
  <si>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</si>
  <si>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</si>
  <si>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</si>
  <si>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</si>
  <si>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</si>
  <si>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</si>
  <si>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</si>
  <si>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</si>
  <si>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</si>
  <si>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</si>
  <si>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</si>
  <si>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</si>
  <si>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</si>
  <si>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</si>
  <si>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</si>
  <si>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</si>
  <si>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</si>
  <si>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</si>
  <si>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</si>
  <si>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</si>
  <si>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</si>
  <si>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</si>
  <si>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</si>
  <si>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</si>
  <si>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</si>
  <si>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</si>
  <si>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</si>
  <si>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</si>
  <si>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</si>
  <si>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</si>
  <si>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</si>
  <si>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</si>
  <si>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</si>
  <si>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</si>
  <si>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</si>
  <si>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</si>
  <si>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</si>
  <si>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</si>
  <si>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</si>
  <si>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</si>
  <si>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</si>
  <si>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</si>
  <si>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</si>
  <si>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</si>
  <si>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</si>
  <si>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</si>
  <si>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</si>
  <si>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</si>
  <si>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</si>
  <si>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</si>
  <si>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</si>
  <si>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</si>
  <si>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</si>
  <si>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</si>
  <si>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</si>
  <si>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</si>
  <si>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</si>
  <si>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</si>
  <si>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</si>
  <si>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</si>
  <si>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</si>
  <si>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</si>
  <si>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</si>
  <si>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</si>
  <si>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</si>
  <si>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</si>
  <si>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</si>
  <si>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</si>
  <si>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</si>
  <si>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</si>
  <si>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</si>
  <si>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</si>
  <si>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</si>
  <si>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</si>
  <si>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</si>
  <si>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</si>
  <si>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</si>
  <si>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</si>
  <si>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</si>
  <si>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</si>
  <si>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</si>
  <si>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</si>
  <si>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</si>
  <si>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</si>
  <si>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</si>
  <si>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</si>
  <si>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</si>
  <si>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</si>
  <si>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</si>
  <si>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</si>
  <si>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</si>
  <si>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</si>
  <si>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</si>
  <si>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</si>
  <si>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</si>
  <si>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</si>
  <si>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</si>
  <si>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</si>
  <si>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</si>
  <si>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</si>
  <si>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</si>
  <si>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</si>
  <si>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</si>
  <si>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</si>
  <si>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</si>
  <si>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</si>
  <si>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</si>
  <si>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</si>
  <si>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</si>
  <si>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</si>
  <si>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</si>
  <si>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</si>
  <si>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</si>
  <si>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</si>
  <si>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</si>
  <si>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</si>
  <si>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</si>
  <si>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</si>
  <si>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</si>
  <si>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</si>
  <si>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</si>
  <si>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</si>
  <si>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</si>
  <si>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</si>
  <si>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</si>
  <si>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</si>
  <si>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</si>
  <si>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</si>
  <si>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</si>
  <si>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</si>
  <si>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</si>
  <si>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</si>
  <si>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</si>
  <si>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</si>
  <si>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</si>
  <si>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</si>
  <si>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</si>
  <si>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</si>
  <si>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</si>
  <si>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</si>
  <si>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</si>
  <si>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</si>
  <si>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</si>
  <si>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</si>
  <si>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</si>
  <si>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</si>
  <si>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</si>
  <si>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</si>
  <si>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</si>
  <si>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</si>
  <si>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</si>
  <si>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</si>
  <si>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</si>
  <si>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</si>
  <si>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</si>
  <si>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</si>
  <si>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</si>
  <si>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</si>
  <si>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</si>
  <si>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</si>
  <si>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</si>
  <si>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</si>
  <si>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</si>
  <si>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</si>
  <si>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</si>
  <si>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</si>
  <si>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</si>
  <si>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</si>
  <si>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</si>
  <si>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</si>
  <si>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</si>
  <si>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</si>
  <si>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</si>
  <si>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</si>
  <si>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</si>
  <si>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</si>
  <si>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</si>
  <si>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</si>
  <si>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</si>
  <si>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</si>
  <si>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</si>
  <si>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</si>
  <si>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</si>
  <si>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</si>
  <si>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</si>
  <si>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</si>
  <si>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</si>
  <si>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</si>
  <si>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</si>
  <si>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</si>
  <si>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</si>
  <si>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</si>
  <si>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</si>
  <si>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</si>
  <si>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</si>
  <si>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</si>
  <si>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</si>
  <si>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</si>
  <si>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</si>
  <si>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</si>
  <si>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</si>
  <si>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</si>
  <si>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</si>
  <si>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</si>
  <si>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</si>
  <si>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</si>
  <si>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</si>
  <si>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</si>
  <si>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</si>
  <si>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</si>
  <si>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</si>
  <si>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</si>
  <si>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</si>
  <si>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</si>
  <si>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</si>
  <si>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</si>
  <si>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</si>
  <si>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</si>
  <si>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</si>
  <si>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</si>
  <si>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</si>
  <si>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</si>
  <si>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</si>
  <si>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</si>
  <si>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</si>
  <si>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</si>
  <si>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</si>
  <si>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</si>
  <si>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</si>
  <si>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</si>
  <si>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</si>
  <si>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</si>
  <si>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</si>
  <si>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</si>
  <si>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</si>
  <si>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</si>
  <si>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</si>
  <si>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</si>
  <si>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</si>
  <si>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</si>
  <si>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</si>
  <si>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</si>
  <si>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</si>
  <si>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</si>
  <si>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</si>
  <si>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</si>
  <si>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</si>
  <si>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</si>
  <si>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</si>
  <si>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</si>
  <si>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</si>
  <si>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</si>
  <si>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</si>
  <si>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</si>
  <si>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</si>
  <si>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</si>
  <si>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</si>
  <si>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</si>
  <si>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</si>
  <si>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</si>
  <si>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</si>
  <si>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</si>
  <si>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</si>
  <si>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</si>
  <si>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</si>
  <si>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</si>
  <si>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</si>
  <si>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</si>
  <si>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</si>
  <si>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</si>
  <si>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</si>
  <si>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</si>
  <si>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</si>
  <si>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</si>
  <si>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</si>
  <si>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</si>
  <si>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</si>
  <si>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</si>
  <si>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</si>
  <si>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</si>
  <si>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</si>
  <si>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</si>
  <si>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</si>
  <si>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</si>
  <si>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</si>
  <si>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</si>
  <si>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</si>
  <si>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</si>
  <si>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</si>
  <si>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</si>
  <si>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</si>
  <si>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</si>
  <si>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</si>
  <si>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</si>
  <si>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</si>
  <si>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</si>
  <si>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</si>
  <si>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</si>
  <si>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</si>
  <si>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</si>
  <si>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</si>
  <si>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</si>
  <si>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</si>
  <si>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</si>
  <si>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</si>
  <si>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</si>
  <si>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</si>
  <si>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</si>
  <si>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</si>
  <si>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</si>
  <si>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</si>
  <si>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</si>
  <si>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</si>
  <si>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</si>
  <si>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</si>
  <si>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</si>
  <si>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</si>
  <si>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</si>
  <si>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</si>
  <si>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</si>
  <si>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</si>
  <si>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</si>
  <si>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</si>
  <si>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</si>
  <si>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</si>
  <si>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</si>
  <si>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</si>
  <si>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</si>
  <si>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</si>
  <si>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</si>
  <si>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</si>
  <si>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</si>
  <si>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</si>
  <si>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</si>
  <si>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</si>
  <si>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</si>
  <si>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</si>
  <si>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</si>
  <si>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</si>
  <si>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</si>
  <si>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</si>
  <si>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</si>
  <si>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</si>
  <si>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</si>
  <si>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</si>
  <si>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</si>
  <si>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</si>
  <si>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</si>
  <si>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</si>
  <si>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</si>
  <si>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</si>
  <si>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</si>
  <si>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</si>
  <si>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</si>
  <si>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</si>
  <si>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</si>
  <si>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</si>
  <si>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</si>
  <si>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</si>
  <si>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</si>
  <si>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</si>
  <si>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</si>
  <si>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</si>
  <si>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</si>
  <si>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</si>
  <si>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</si>
  <si>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</si>
  <si>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</si>
  <si>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</si>
  <si>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</si>
  <si>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</si>
  <si>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</si>
  <si>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</si>
  <si>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</si>
  <si>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</si>
  <si>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</si>
  <si>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</si>
  <si>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</si>
  <si>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</si>
  <si>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</si>
  <si>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</si>
  <si>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</si>
  <si>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</si>
  <si>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</si>
  <si>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</si>
  <si>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</si>
  <si>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</si>
  <si>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</si>
  <si>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</si>
  <si>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</si>
  <si>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</si>
  <si>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</si>
  <si>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</si>
  <si>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</si>
  <si>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</si>
  <si>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</si>
  <si>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</si>
  <si>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</si>
  <si>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</si>
  <si>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</si>
  <si>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</si>
  <si>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</si>
  <si>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</si>
  <si>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</si>
  <si>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</si>
  <si>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</si>
  <si>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</si>
  <si>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</si>
  <si>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</si>
  <si>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</si>
  <si>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</si>
  <si>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</si>
  <si>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</si>
  <si>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</si>
  <si>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</si>
  <si>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</si>
  <si>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</si>
  <si>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</si>
  <si>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</si>
  <si>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</si>
  <si>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</si>
  <si>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</si>
  <si>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</si>
  <si>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</si>
  <si>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</si>
  <si>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</si>
  <si>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</si>
  <si>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</si>
  <si>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</si>
  <si>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</si>
  <si>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</si>
  <si>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</si>
  <si>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</si>
  <si>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</si>
  <si>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</si>
  <si>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</si>
  <si>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</si>
  <si>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</si>
  <si>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</si>
  <si>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</si>
  <si>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</si>
  <si>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</si>
  <si>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</si>
  <si>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</si>
  <si>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</si>
  <si>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</si>
  <si>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</si>
  <si>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</si>
  <si>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</si>
  <si>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</si>
  <si>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</si>
  <si>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</si>
  <si>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</si>
  <si>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</si>
  <si>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</si>
  <si>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</si>
  <si>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</si>
  <si>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</si>
  <si>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</si>
  <si>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</si>
  <si>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</si>
  <si>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</si>
  <si>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</si>
  <si>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</si>
  <si>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</si>
  <si>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</si>
  <si>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</si>
  <si>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</si>
  <si>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</si>
  <si>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</si>
  <si>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</si>
  <si>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</si>
  <si>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</si>
  <si>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</si>
  <si>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</si>
  <si>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</si>
  <si>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</si>
  <si>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</si>
  <si>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</si>
  <si>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</si>
  <si>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</si>
  <si>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</si>
  <si>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</si>
  <si>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</si>
  <si>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</si>
  <si>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</si>
  <si>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</si>
  <si>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</si>
  <si>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</si>
  <si>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</si>
  <si>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</si>
  <si>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</si>
  <si>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</si>
  <si>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</si>
  <si>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</si>
  <si>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</si>
  <si>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</si>
  <si>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</si>
  <si>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</si>
  <si>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</si>
  <si>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</si>
  <si>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</si>
  <si>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</si>
  <si>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</si>
  <si>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</si>
  <si>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</si>
  <si>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</si>
  <si>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</si>
  <si>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</si>
  <si>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</si>
  <si>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</si>
  <si>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</si>
  <si>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</si>
  <si>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</si>
  <si>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</si>
  <si>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</si>
  <si>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</si>
  <si>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</si>
  <si>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</si>
  <si>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</si>
  <si>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</si>
  <si>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</si>
  <si>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</si>
  <si>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</si>
  <si>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</si>
  <si>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</si>
  <si>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</si>
  <si>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</si>
  <si>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</si>
  <si>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</si>
  <si>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</si>
  <si>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</si>
  <si>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</si>
  <si>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</si>
  <si>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</si>
  <si>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</si>
  <si>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</si>
  <si>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</si>
  <si>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</si>
  <si>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</si>
  <si>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</si>
  <si>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</si>
  <si>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</si>
  <si>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</si>
  <si>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</si>
  <si>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</si>
  <si>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</si>
  <si>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</si>
  <si>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</si>
  <si>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</si>
  <si>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</si>
  <si>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</si>
  <si>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</si>
  <si>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</si>
  <si>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</si>
  <si>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</si>
  <si>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</si>
  <si>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</si>
  <si>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</si>
  <si>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</si>
  <si>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</si>
  <si>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</si>
  <si>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</si>
  <si>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</si>
  <si>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</si>
  <si>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</si>
  <si>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</si>
  <si>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</si>
  <si>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</si>
  <si>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</si>
  <si>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</si>
  <si>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</si>
  <si>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</si>
  <si>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</si>
  <si>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</si>
  <si>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</si>
  <si>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</si>
  <si>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</si>
  <si>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</si>
  <si>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</si>
  <si>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</si>
  <si>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</si>
  <si>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</si>
  <si>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</si>
  <si>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</si>
  <si>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</si>
  <si>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</si>
  <si>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</si>
  <si>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</si>
  <si>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</si>
  <si>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</si>
  <si>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</si>
  <si>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</si>
  <si>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</si>
  <si>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</si>
  <si>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</si>
  <si>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</si>
  <si>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</si>
  <si>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</si>
  <si>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</si>
  <si>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</si>
  <si>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</si>
  <si>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</si>
  <si>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</si>
  <si>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</si>
  <si>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</si>
  <si>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</si>
  <si>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</si>
  <si>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</si>
  <si>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</si>
  <si>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</si>
  <si>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</si>
  <si>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</si>
  <si>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</si>
  <si>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</si>
  <si>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</si>
  <si>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</si>
  <si>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</si>
  <si>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</si>
  <si>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</si>
  <si>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</si>
  <si>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</si>
  <si>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</si>
  <si>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</si>
  <si>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</si>
  <si>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</si>
  <si>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</si>
  <si>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</si>
  <si>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</si>
  <si>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</si>
  <si>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</si>
  <si>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</si>
  <si>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</si>
  <si>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</si>
  <si>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</si>
  <si>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</si>
  <si>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</si>
  <si>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</si>
  <si>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</si>
  <si>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</si>
  <si>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</si>
  <si>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</si>
  <si>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</si>
  <si>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</si>
  <si>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</si>
  <si>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</si>
  <si>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</si>
  <si>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</si>
  <si>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</si>
  <si>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</si>
  <si>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</si>
  <si>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</si>
  <si>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</si>
  <si>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</si>
  <si>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</si>
  <si>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</si>
  <si>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</si>
  <si>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</si>
  <si>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</si>
  <si>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</si>
  <si>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</si>
  <si>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</si>
  <si>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</si>
  <si>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</si>
  <si>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</si>
  <si>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</si>
  <si>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</si>
  <si>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</si>
  <si>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</si>
  <si>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</si>
  <si>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</si>
  <si>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</si>
  <si>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</si>
  <si>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</si>
  <si>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</si>
  <si>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</si>
  <si>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</si>
  <si>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</si>
  <si>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</si>
  <si>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</si>
  <si>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</si>
  <si>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</si>
  <si>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</si>
  <si>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</si>
  <si>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</si>
  <si>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</si>
  <si>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</si>
  <si>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</si>
  <si>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</si>
  <si>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</si>
  <si>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</si>
  <si>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</si>
  <si>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</si>
  <si>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</si>
  <si>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</si>
  <si>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</si>
  <si>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</si>
  <si>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</si>
  <si>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</si>
  <si>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</si>
  <si>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</si>
  <si>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</si>
  <si>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</si>
  <si>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</si>
  <si>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</si>
  <si>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</si>
  <si>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</si>
  <si>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</si>
  <si>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</si>
  <si>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</si>
  <si>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</si>
  <si>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</si>
  <si>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</si>
  <si>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</si>
  <si>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</si>
  <si>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</si>
  <si>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</si>
  <si>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</si>
  <si>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</si>
  <si>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</si>
  <si>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</si>
  <si>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</si>
  <si>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</si>
  <si>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</si>
  <si>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</si>
  <si>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</si>
  <si>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</si>
  <si>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</si>
  <si>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</si>
  <si>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</si>
  <si>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</si>
  <si>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</si>
  <si>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</si>
  <si>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</si>
  <si>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</si>
  <si>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</si>
  <si>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</si>
  <si>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</si>
  <si>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</si>
  <si>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</si>
  <si>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</si>
  <si>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</si>
  <si>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</si>
  <si>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</si>
  <si>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</si>
  <si>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</si>
  <si>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</si>
  <si>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</si>
  <si>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</si>
  <si>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</si>
  <si>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</si>
  <si>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</si>
  <si>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</si>
  <si>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</si>
  <si>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</si>
  <si>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</si>
  <si>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</si>
  <si>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</si>
  <si>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</si>
  <si>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</si>
  <si>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</si>
  <si>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</si>
  <si>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</si>
  <si>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</si>
  <si>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</si>
  <si>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</si>
  <si>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</si>
  <si>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</si>
  <si>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</si>
  <si>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</si>
  <si>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</si>
  <si>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</si>
  <si>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</si>
  <si>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</si>
  <si>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</si>
  <si>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</si>
  <si>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</si>
  <si>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</si>
  <si>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</si>
  <si>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</si>
  <si>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</si>
  <si>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</si>
  <si>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</si>
  <si>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</si>
  <si>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</si>
  <si>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</si>
  <si>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</si>
  <si>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</si>
  <si>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</si>
  <si>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</si>
  <si>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</si>
  <si>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</si>
  <si>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</si>
  <si>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</si>
  <si>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</si>
  <si>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</si>
  <si>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</si>
  <si>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</si>
  <si>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</si>
  <si>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</si>
  <si>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</si>
  <si>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</si>
  <si>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</si>
  <si>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</si>
  <si>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</si>
  <si>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</si>
  <si>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</si>
  <si>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</si>
  <si>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</si>
  <si>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</si>
  <si>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</si>
  <si>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</si>
  <si>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</si>
  <si>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</si>
  <si>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</si>
  <si>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</si>
  <si>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</si>
  <si>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</si>
  <si>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</si>
  <si>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</si>
  <si>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</si>
  <si>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</si>
  <si>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</si>
  <si>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</si>
  <si>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</si>
  <si>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</si>
  <si>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</si>
  <si>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</si>
  <si>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</si>
  <si>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</si>
  <si>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</si>
  <si>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</si>
  <si>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</si>
  <si>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</si>
  <si>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</si>
  <si>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</si>
  <si>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</si>
  <si>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</si>
  <si>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</si>
  <si>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</si>
  <si>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</si>
  <si>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</si>
  <si>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</si>
  <si>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</si>
  <si>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</si>
  <si>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</si>
  <si>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</si>
  <si>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</si>
  <si>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</si>
  <si>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</si>
  <si>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</si>
  <si>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</si>
  <si>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</si>
  <si>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</si>
  <si>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</si>
  <si>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</si>
  <si>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</si>
  <si>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</si>
  <si>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</si>
  <si>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</si>
  <si>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</si>
  <si>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</si>
  <si>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</si>
  <si>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</si>
  <si>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</si>
  <si>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</si>
  <si>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</si>
  <si>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</si>
  <si>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</si>
  <si>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</si>
  <si>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</si>
  <si>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</si>
  <si>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</si>
  <si>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</si>
  <si>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</si>
  <si>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</si>
  <si>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</si>
  <si>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</si>
  <si>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</si>
  <si>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</si>
  <si>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</si>
  <si>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</si>
  <si>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</si>
  <si>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</si>
  <si>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</si>
  <si>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</si>
  <si>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</si>
  <si>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</si>
  <si>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</si>
  <si>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</si>
  <si>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</si>
  <si>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</si>
  <si>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</si>
  <si>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</si>
  <si>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</si>
  <si>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</si>
  <si>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</si>
  <si>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</si>
  <si>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</si>
  <si>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</si>
  <si>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</si>
  <si>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</si>
  <si>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</si>
  <si>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</si>
  <si>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</si>
  <si>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</si>
  <si>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</si>
  <si>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</si>
  <si>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</si>
  <si>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</si>
  <si>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</si>
  <si>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</si>
  <si>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</si>
  <si>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</si>
  <si>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</si>
  <si>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</si>
  <si>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</si>
  <si>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</si>
  <si>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</si>
  <si>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</si>
  <si>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</si>
  <si>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</si>
  <si>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</si>
  <si>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</si>
  <si>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</si>
  <si>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</si>
  <si>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</si>
  <si>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</si>
  <si>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</si>
  <si>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</si>
  <si>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</si>
  <si>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</si>
  <si>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</si>
  <si>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</si>
  <si>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</si>
  <si>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</si>
  <si>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</si>
  <si>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</si>
  <si>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</si>
  <si>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</si>
  <si>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</si>
  <si>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</si>
  <si>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</si>
  <si>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</si>
  <si>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</si>
  <si>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</si>
  <si>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</si>
  <si>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</si>
  <si>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</si>
  <si>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</si>
  <si>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</si>
  <si>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</si>
  <si>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</si>
  <si>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</si>
  <si>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</si>
  <si>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</si>
  <si>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</si>
  <si>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</si>
  <si>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</si>
  <si>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</si>
  <si>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</si>
  <si>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</si>
  <si>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</si>
  <si>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</si>
  <si>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</si>
  <si>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</si>
  <si>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</si>
  <si>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</si>
  <si>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</si>
  <si>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</si>
  <si>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</si>
  <si>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</si>
  <si>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</si>
  <si>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</si>
  <si>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</si>
  <si>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</si>
  <si>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</si>
  <si>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</si>
  <si>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</si>
  <si>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</si>
  <si>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</si>
  <si>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</si>
  <si>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</si>
  <si>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</si>
  <si>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</si>
  <si>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</si>
  <si>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</si>
  <si>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</si>
  <si>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</si>
  <si>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</si>
  <si>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</si>
  <si>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</si>
  <si>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</si>
  <si>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</si>
  <si>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</si>
  <si>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</si>
  <si>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</si>
  <si>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</si>
  <si>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</si>
  <si>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</si>
  <si>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</si>
  <si>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</si>
  <si>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</si>
  <si>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</si>
  <si>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</si>
  <si>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</si>
  <si>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</si>
  <si>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</si>
  <si>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</si>
  <si>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</si>
  <si>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</si>
  <si>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</si>
  <si>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</si>
  <si>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</si>
  <si>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</si>
  <si>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</si>
  <si>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</si>
  <si>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</si>
  <si>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</si>
  <si>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</si>
  <si>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</si>
  <si>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</si>
  <si>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</si>
  <si>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</si>
  <si>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</si>
  <si>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</si>
  <si>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</si>
  <si>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</si>
  <si>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</si>
  <si>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</si>
  <si>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</si>
  <si>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</si>
  <si>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</si>
  <si>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</si>
  <si>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</si>
  <si>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</si>
  <si>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</si>
  <si>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</si>
  <si>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</si>
  <si>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</si>
  <si>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</si>
  <si>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</si>
  <si>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</si>
  <si>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</si>
  <si>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</si>
  <si>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</si>
  <si>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</si>
  <si>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</si>
  <si>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</si>
  <si>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</si>
  <si>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</si>
  <si>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</si>
  <si>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</si>
  <si>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</si>
  <si>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</si>
  <si>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</si>
  <si>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</si>
  <si>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</si>
  <si>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</si>
  <si>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</si>
  <si>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</si>
  <si>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</si>
  <si>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</si>
  <si>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</si>
  <si>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</si>
  <si>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</si>
  <si>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</si>
  <si>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</si>
  <si>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</si>
  <si>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</si>
  <si>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</si>
  <si>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</si>
  <si>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</si>
  <si>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</si>
  <si>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</si>
  <si>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</si>
  <si>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</si>
  <si>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</si>
  <si>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</si>
  <si>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</si>
  <si>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</si>
  <si>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</si>
  <si>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</si>
  <si>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</si>
  <si>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</si>
  <si>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</si>
  <si>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</si>
  <si>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</si>
  <si>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</si>
  <si>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</si>
  <si>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</si>
  <si>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</si>
  <si>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</si>
  <si>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</si>
  <si>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</si>
  <si>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</si>
  <si>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</si>
  <si>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</si>
  <si>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</si>
  <si>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</si>
  <si>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</si>
  <si>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</si>
  <si>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</si>
  <si>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</si>
  <si>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</si>
  <si>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</si>
  <si>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</si>
  <si>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</si>
  <si>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</si>
  <si>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</si>
  <si>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</si>
  <si>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</si>
  <si>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</si>
  <si>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</si>
  <si>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</si>
  <si>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</si>
  <si>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</si>
  <si>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</si>
  <si>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</si>
  <si>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</si>
  <si>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</si>
  <si>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</si>
  <si>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</si>
  <si>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</si>
  <si>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</si>
  <si>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</si>
  <si>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</si>
  <si>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</si>
  <si>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</si>
  <si>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</si>
  <si>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</si>
  <si>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</si>
  <si>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</si>
  <si>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</si>
  <si>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</si>
  <si>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</si>
  <si>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</si>
  <si>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</si>
  <si>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</si>
  <si>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</si>
  <si>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</si>
  <si>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</si>
  <si>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</si>
  <si>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</si>
  <si>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</si>
  <si>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</si>
  <si>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</si>
  <si>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</si>
  <si>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</si>
  <si>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</si>
  <si>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</si>
  <si>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</si>
  <si>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</si>
  <si>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</si>
  <si>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</si>
  <si>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</si>
  <si>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</si>
  <si>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</si>
  <si>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</si>
  <si>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</si>
  <si>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</si>
  <si>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</si>
  <si>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</si>
  <si>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</si>
  <si>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</si>
  <si>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</si>
  <si>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</si>
  <si>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</si>
  <si>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</si>
  <si>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</si>
  <si>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</si>
  <si>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</si>
  <si>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</si>
  <si>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</si>
  <si>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</si>
  <si>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</si>
  <si>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</si>
  <si>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</si>
  <si>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</si>
  <si>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</si>
  <si>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</si>
  <si>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</si>
  <si>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</si>
  <si>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</si>
  <si>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</si>
  <si>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</si>
  <si>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</si>
  <si>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</si>
  <si>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</si>
  <si>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</si>
  <si>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</si>
  <si>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</si>
  <si>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</si>
  <si>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</si>
  <si>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</si>
  <si>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</si>
  <si>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</si>
  <si>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</si>
  <si>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</si>
  <si>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</si>
  <si>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</si>
  <si>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</si>
  <si>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</si>
  <si>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</si>
  <si>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</si>
  <si>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</si>
  <si>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</si>
  <si>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</si>
  <si>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</si>
  <si>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</si>
  <si>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</si>
  <si>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</si>
  <si>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</si>
  <si>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</si>
  <si>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</si>
  <si>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</si>
  <si>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</si>
  <si>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</si>
  <si>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</si>
  <si>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</si>
  <si>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</si>
  <si>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</si>
  <si>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</si>
  <si>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</si>
  <si>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</si>
  <si>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</si>
  <si>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</si>
  <si>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</si>
  <si>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</si>
  <si>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</si>
  <si>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</si>
  <si>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</si>
  <si>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</si>
  <si>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</si>
  <si>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</si>
  <si>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</si>
  <si>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</si>
  <si>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</si>
  <si>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</si>
  <si>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</si>
  <si>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</si>
  <si>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</si>
  <si>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</si>
  <si>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</si>
  <si>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</si>
  <si>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</si>
  <si>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</si>
  <si>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</si>
  <si>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</si>
  <si>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</si>
  <si>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</si>
  <si>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</si>
  <si>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</si>
  <si>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</si>
  <si>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</si>
  <si>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</si>
  <si>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</si>
  <si>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</si>
  <si>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</si>
  <si>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</si>
  <si>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</si>
  <si>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</si>
  <si>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</si>
  <si>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</si>
  <si>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</si>
  <si>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</si>
  <si>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</si>
  <si>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</si>
  <si>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</si>
  <si>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</si>
  <si>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</si>
  <si>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</si>
  <si>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</si>
  <si>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</si>
  <si>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</si>
  <si>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</si>
  <si>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</si>
  <si>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</si>
  <si>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</si>
  <si>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</si>
  <si>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</si>
  <si>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</si>
  <si>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</si>
  <si>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</si>
  <si>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</si>
  <si>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</si>
  <si>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</si>
  <si>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</si>
  <si>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</si>
  <si>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</si>
  <si>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</si>
  <si>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</si>
  <si>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</si>
  <si>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</si>
  <si>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</si>
  <si>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</si>
  <si>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</si>
  <si>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</si>
  <si>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</si>
  <si>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</si>
  <si>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</si>
  <si>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</si>
  <si>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</si>
  <si>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</si>
  <si>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</si>
  <si>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</si>
  <si>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</si>
  <si>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</si>
  <si>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</si>
  <si>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</si>
  <si>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</si>
  <si>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</si>
  <si>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</si>
  <si>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</si>
  <si>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</si>
  <si>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</si>
  <si>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</si>
  <si>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</si>
  <si>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</si>
  <si>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</si>
  <si>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</si>
  <si>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</si>
  <si>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</si>
  <si>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</si>
  <si>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</si>
  <si>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</si>
  <si>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</si>
  <si>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</si>
  <si>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</si>
  <si>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</si>
  <si>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</si>
  <si>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</si>
  <si>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</si>
  <si>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</si>
  <si>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</si>
  <si>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</si>
  <si>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</si>
  <si>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</si>
  <si>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</si>
  <si>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</si>
  <si>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</si>
  <si>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</si>
  <si>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</si>
  <si>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</si>
  <si>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</si>
  <si>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</si>
  <si>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</si>
  <si>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</si>
  <si>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</si>
  <si>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</si>
  <si>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</si>
  <si>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</si>
  <si>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</si>
  <si>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</si>
  <si>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</si>
  <si>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</si>
  <si>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</si>
  <si>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</si>
  <si>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</si>
  <si>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</si>
  <si>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</si>
  <si>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</si>
  <si>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</si>
  <si>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</si>
  <si>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</si>
  <si>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</si>
  <si>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</si>
  <si>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</si>
  <si>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</si>
  <si>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</si>
  <si>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</si>
  <si>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</si>
  <si>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</si>
  <si>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</si>
  <si>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</si>
  <si>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</si>
  <si>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</si>
  <si>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</si>
  <si>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</si>
  <si>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</si>
  <si>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</si>
  <si>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</si>
  <si>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</si>
  <si>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</si>
  <si>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</si>
  <si>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</si>
  <si>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</si>
  <si>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</si>
  <si>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</si>
  <si>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</si>
  <si>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</si>
  <si>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</si>
  <si>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</si>
  <si>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</si>
  <si>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</si>
  <si>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</si>
  <si>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</si>
  <si>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</si>
  <si>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</si>
  <si>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</si>
  <si>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</si>
  <si>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</si>
  <si>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</si>
  <si>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</si>
  <si>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</si>
  <si>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</si>
  <si>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</si>
  <si>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</si>
  <si>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</si>
  <si>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</si>
  <si>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</si>
  <si>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</si>
  <si>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</si>
  <si>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</si>
  <si>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</si>
  <si>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</si>
  <si>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</si>
  <si>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</si>
  <si>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</si>
  <si>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</si>
  <si>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</si>
  <si>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</si>
  <si>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</si>
  <si>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</si>
  <si>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</si>
  <si>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</si>
  <si>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</si>
  <si>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</si>
  <si>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</si>
  <si>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</si>
  <si>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</si>
  <si>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</si>
  <si>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</si>
  <si>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</si>
  <si>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</si>
  <si>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</si>
  <si>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</si>
  <si>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</si>
  <si>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</si>
  <si>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</si>
  <si>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</si>
  <si>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</si>
  <si>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</si>
  <si>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</si>
  <si>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</si>
  <si>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</si>
  <si>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</si>
  <si>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</si>
  <si>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</si>
  <si>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</si>
  <si>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</si>
  <si>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</si>
  <si>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</si>
  <si>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</si>
  <si>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</si>
  <si>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</si>
  <si>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</si>
  <si>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</si>
  <si>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</si>
  <si>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</si>
  <si>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</si>
  <si>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</si>
  <si>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</si>
  <si>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</si>
  <si>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</si>
  <si>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</si>
  <si>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</si>
  <si>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</si>
  <si>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</si>
  <si>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</si>
  <si>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</si>
  <si>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</si>
  <si>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</si>
  <si>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</si>
  <si>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</si>
  <si>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</si>
  <si>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</si>
  <si>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</si>
  <si>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</si>
  <si>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</si>
  <si>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</si>
  <si>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</si>
  <si>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</si>
  <si>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</si>
  <si>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</si>
  <si>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</si>
  <si>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</si>
  <si>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</si>
  <si>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</si>
  <si>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</si>
  <si>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</si>
  <si>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</si>
  <si>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</si>
  <si>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</si>
  <si>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</si>
  <si>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</si>
  <si>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</si>
  <si>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</si>
  <si>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</si>
  <si>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</si>
  <si>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</si>
  <si>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</si>
  <si>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</si>
  <si>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</si>
  <si>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</si>
  <si>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</si>
  <si>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</si>
  <si>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</si>
  <si>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</si>
  <si>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</si>
  <si>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</si>
  <si>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</si>
  <si>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</si>
  <si>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</si>
  <si>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</si>
  <si>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</si>
  <si>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</si>
  <si>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</si>
  <si>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</si>
  <si>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</si>
  <si>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</si>
  <si>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</si>
  <si>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</si>
  <si>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</si>
  <si>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</si>
  <si>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</si>
  <si>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</si>
  <si>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</si>
  <si>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</si>
  <si>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</si>
  <si>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</si>
  <si>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</si>
  <si>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</si>
  <si>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</si>
  <si>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</si>
  <si>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</si>
  <si>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</si>
  <si>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</si>
  <si>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</si>
  <si>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</si>
  <si>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</si>
  <si>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</si>
  <si>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</si>
  <si>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</si>
  <si>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</si>
  <si>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</si>
  <si>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</si>
  <si>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</si>
  <si>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</si>
  <si>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</si>
  <si>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</si>
  <si>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</si>
  <si>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</si>
  <si>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</si>
  <si>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</si>
  <si>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</si>
  <si>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</si>
  <si>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</si>
  <si>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</si>
  <si>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</si>
  <si>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</si>
  <si>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</si>
  <si>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</si>
  <si>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</si>
  <si>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</si>
  <si>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</si>
  <si>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</si>
  <si>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</si>
  <si>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</si>
  <si>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</si>
  <si>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</si>
  <si>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</si>
  <si>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</si>
  <si>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</si>
  <si>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</si>
  <si>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</si>
  <si>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</si>
  <si>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</si>
  <si>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</si>
  <si>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</si>
  <si>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</si>
  <si>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</si>
  <si>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</si>
  <si>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</si>
  <si>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</si>
  <si>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</si>
  <si>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</si>
  <si>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</si>
  <si>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</si>
  <si>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</si>
  <si>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</si>
  <si>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</si>
  <si>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</si>
  <si>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</si>
  <si>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</si>
  <si>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</si>
  <si>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</si>
  <si>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</si>
  <si>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</si>
  <si>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</si>
  <si>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</si>
  <si>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</si>
  <si>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</si>
  <si>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</si>
  <si>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</si>
  <si>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</si>
  <si>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</si>
  <si>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</si>
  <si>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</si>
  <si>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</si>
  <si>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</si>
  <si>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</si>
  <si>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</si>
  <si>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</si>
  <si>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</si>
  <si>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</si>
  <si>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</si>
  <si>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</si>
  <si>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</si>
  <si>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</si>
  <si>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</si>
  <si>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</si>
  <si>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</si>
  <si>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</si>
  <si>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</si>
  <si>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</si>
  <si>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</si>
  <si>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</si>
  <si>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</si>
  <si>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</si>
  <si>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</si>
  <si>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</si>
  <si>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</si>
  <si>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</si>
  <si>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</si>
  <si>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</si>
  <si>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</si>
  <si>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</si>
  <si>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</si>
  <si>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</si>
  <si>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</si>
  <si>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</si>
  <si>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</si>
  <si>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</si>
  <si>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</si>
  <si>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</si>
  <si>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</si>
  <si>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</si>
  <si>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</si>
  <si>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</si>
  <si>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</si>
  <si>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</si>
  <si>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</si>
  <si>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</si>
  <si>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</si>
  <si>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</si>
  <si>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</si>
  <si>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</si>
  <si>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</si>
  <si>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</si>
  <si>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</si>
  <si>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</si>
  <si>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</si>
  <si>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</si>
  <si>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</si>
  <si>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</si>
  <si>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</si>
  <si>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</si>
  <si>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</si>
  <si>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</si>
  <si>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</si>
  <si>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</si>
  <si>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</si>
  <si>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</si>
  <si>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</si>
  <si>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</si>
  <si>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</si>
  <si>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</si>
  <si>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</si>
  <si>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</si>
  <si>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</si>
  <si>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</si>
  <si>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</si>
  <si>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</si>
  <si>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</si>
  <si>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</si>
  <si>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</si>
  <si>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</si>
  <si>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</si>
  <si>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</si>
  <si>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</si>
  <si>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</si>
  <si>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</si>
  <si>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</si>
  <si>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</si>
  <si>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</si>
  <si>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</si>
  <si>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</si>
  <si>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</si>
  <si>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</si>
  <si>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</si>
  <si>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</si>
  <si>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</si>
  <si>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</si>
  <si>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</si>
  <si>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</si>
  <si>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</si>
  <si>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</si>
  <si>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</si>
  <si>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</si>
  <si>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</si>
  <si>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</si>
  <si>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</si>
  <si>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</si>
  <si>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</si>
  <si>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</si>
  <si>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</si>
  <si>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</si>
  <si>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</si>
  <si>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</si>
  <si>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</si>
  <si>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</si>
  <si>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</si>
  <si>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</si>
  <si>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</si>
  <si>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</si>
  <si>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</si>
  <si>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</si>
  <si>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</si>
  <si>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</si>
  <si>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</si>
  <si>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</si>
  <si>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</si>
  <si>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</si>
  <si>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</si>
  <si>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</si>
  <si>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</si>
  <si>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</si>
  <si>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</si>
  <si>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</si>
  <si>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</si>
  <si>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</si>
  <si>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</si>
  <si>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</si>
  <si>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</si>
  <si>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</si>
  <si>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</si>
  <si>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</si>
  <si>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</si>
  <si>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</si>
  <si>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</si>
  <si>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</si>
  <si>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</si>
  <si>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</si>
  <si>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</si>
  <si>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</si>
  <si>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</si>
  <si>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</si>
  <si>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</si>
  <si>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</si>
  <si>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</si>
  <si>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</si>
  <si>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</si>
  <si>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</si>
  <si>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</si>
  <si>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</si>
  <si>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</si>
  <si>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</si>
  <si>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</si>
  <si>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</si>
  <si>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</si>
  <si>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</si>
  <si>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</si>
  <si>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</si>
  <si>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</si>
  <si>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</si>
  <si>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</si>
  <si>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</si>
  <si>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</si>
  <si>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</si>
  <si>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</si>
  <si>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</si>
  <si>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</si>
  <si>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</si>
  <si>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</si>
  <si>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</si>
  <si>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</si>
  <si>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</si>
  <si>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</si>
  <si>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</si>
  <si>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</si>
  <si>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</si>
  <si>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</si>
  <si>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</si>
  <si>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</si>
  <si>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</si>
  <si>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</si>
  <si>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</si>
  <si>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</si>
  <si>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</si>
  <si>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</si>
  <si>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</si>
  <si>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</si>
  <si>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</si>
  <si>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</si>
  <si>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</si>
  <si>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</si>
  <si>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</si>
  <si>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</si>
  <si>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</si>
  <si>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</si>
  <si>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</si>
  <si>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</si>
  <si>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</si>
  <si>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</si>
  <si>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</si>
  <si>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</si>
  <si>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</si>
  <si>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</si>
  <si>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</si>
  <si>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</si>
  <si>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</si>
  <si>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</si>
  <si>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</si>
  <si>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</si>
  <si>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</si>
  <si>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</si>
  <si>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</si>
  <si>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</si>
  <si>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</si>
  <si>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</si>
  <si>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</si>
  <si>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</si>
  <si>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</si>
  <si>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</si>
  <si>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</si>
  <si>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</si>
  <si>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</si>
  <si>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</si>
  <si>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</si>
  <si>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</si>
  <si>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</si>
  <si>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</si>
  <si>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</si>
  <si>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</si>
  <si>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</si>
  <si>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</si>
  <si>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</si>
  <si>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</si>
  <si>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</si>
  <si>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</si>
  <si>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</si>
  <si>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</si>
  <si>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</si>
  <si>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</si>
  <si>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</si>
  <si>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</si>
  <si>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</si>
  <si>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</si>
  <si>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</si>
  <si>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</si>
  <si>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</si>
  <si>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</si>
  <si>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</si>
  <si>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</si>
  <si>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</si>
  <si>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</si>
  <si>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</si>
  <si>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</si>
  <si>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</si>
  <si>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</si>
  <si>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</si>
  <si>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</si>
  <si>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</si>
  <si>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</si>
  <si>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</si>
  <si>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</si>
  <si>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</si>
  <si>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</si>
  <si>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</si>
  <si>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</si>
  <si>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</si>
  <si>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</si>
  <si>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</si>
  <si>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</si>
  <si>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</si>
  <si>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</si>
  <si>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</si>
  <si>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</si>
  <si>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</si>
  <si>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</si>
  <si>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</si>
  <si>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</si>
  <si>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</si>
  <si>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</si>
  <si>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</si>
  <si>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</si>
  <si>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</si>
  <si>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</si>
  <si>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</si>
  <si>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</si>
  <si>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</si>
  <si>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</si>
  <si>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</si>
  <si>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</si>
  <si>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</si>
  <si>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</si>
  <si>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</si>
  <si>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</si>
  <si>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</si>
  <si>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</si>
  <si>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</si>
  <si>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</si>
  <si>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</si>
  <si>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</si>
  <si>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</si>
  <si>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</si>
  <si>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</si>
  <si>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</si>
  <si>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</si>
  <si>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</si>
  <si>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</si>
  <si>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</si>
  <si>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</si>
  <si>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</si>
  <si>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</si>
  <si>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</si>
  <si>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</si>
  <si>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</si>
  <si>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</si>
  <si>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</si>
  <si>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</si>
  <si>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</si>
  <si>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</si>
  <si>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</si>
  <si>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</si>
  <si>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</si>
  <si>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</si>
  <si>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</si>
  <si>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</si>
  <si>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</si>
  <si>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</si>
  <si>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</si>
  <si>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</si>
  <si>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</si>
  <si>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</si>
  <si>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</si>
  <si>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</si>
  <si>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</si>
  <si>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</si>
  <si>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</si>
  <si>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</si>
  <si>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</si>
  <si>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</si>
  <si>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</si>
  <si>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</si>
  <si>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</si>
  <si>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</si>
  <si>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</si>
  <si>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</si>
  <si>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</si>
  <si>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</si>
  <si>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</si>
  <si>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</si>
  <si>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</si>
  <si>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</si>
  <si>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</si>
  <si>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</si>
  <si>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</si>
  <si>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</si>
  <si>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</si>
  <si>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</si>
  <si>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</si>
  <si>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</si>
  <si>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</si>
  <si>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</si>
  <si>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</si>
  <si>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</si>
  <si>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</si>
  <si>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</si>
  <si>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</si>
  <si>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</si>
  <si>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</si>
  <si>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</si>
  <si>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</si>
  <si>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</si>
  <si>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</si>
  <si>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</si>
  <si>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</si>
  <si>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</si>
  <si>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</si>
  <si>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</si>
  <si>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</si>
  <si>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</si>
  <si>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</si>
  <si>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</si>
  <si>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</si>
  <si>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</si>
  <si>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</si>
  <si>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</si>
  <si>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</si>
  <si>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</si>
  <si>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</si>
  <si>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</si>
  <si>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</si>
  <si>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</si>
  <si>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</si>
  <si>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</si>
  <si>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</si>
  <si>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</si>
  <si>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</si>
  <si>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</si>
  <si>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</si>
  <si>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</si>
  <si>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</si>
  <si>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</si>
  <si>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</si>
  <si>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</si>
  <si>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</si>
  <si>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</si>
  <si>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</si>
  <si>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</si>
  <si>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</si>
  <si>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</si>
  <si>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</si>
  <si>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</si>
  <si>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</si>
  <si>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</si>
  <si>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</si>
  <si>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</si>
  <si>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</si>
  <si>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</si>
  <si>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</si>
  <si>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</si>
  <si>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</si>
  <si>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</si>
  <si>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</si>
  <si>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</si>
  <si>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</si>
  <si>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</si>
  <si>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</si>
  <si>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</si>
  <si>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</si>
  <si>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</si>
  <si>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</si>
  <si>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</si>
  <si>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</si>
  <si>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</si>
  <si>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</si>
  <si>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</si>
  <si>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</si>
  <si>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</si>
  <si>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</si>
  <si>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</si>
  <si>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</si>
  <si>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</si>
  <si>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</si>
  <si>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</si>
  <si>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</si>
  <si>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</si>
  <si>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</si>
  <si>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</si>
  <si>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</si>
  <si>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</si>
  <si>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</si>
  <si>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</si>
  <si>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</si>
  <si>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</si>
  <si>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</si>
  <si>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</si>
  <si>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</si>
  <si>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</si>
  <si>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</si>
  <si>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</si>
  <si>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</si>
  <si>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</si>
  <si>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</si>
  <si>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</si>
  <si>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</si>
  <si>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</si>
  <si>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</si>
  <si>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</si>
  <si>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</si>
  <si>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</si>
  <si>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</si>
  <si>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</si>
  <si>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</si>
  <si>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</si>
  <si>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</si>
  <si>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</si>
  <si>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</si>
  <si>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</si>
  <si>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</si>
  <si>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</si>
  <si>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</si>
  <si>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</si>
  <si>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</si>
  <si>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</si>
  <si>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</si>
  <si>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</si>
  <si>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</si>
  <si>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</si>
  <si>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</si>
  <si>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</si>
  <si>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</si>
  <si>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</si>
  <si>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</si>
  <si>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</si>
  <si>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</si>
  <si>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</si>
  <si>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</si>
  <si>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</si>
  <si>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</si>
  <si>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</si>
  <si>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</si>
  <si>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</si>
  <si>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</si>
  <si>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</si>
  <si>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</si>
  <si>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</si>
  <si>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</si>
  <si>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</si>
  <si>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</si>
  <si>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</si>
  <si>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</si>
  <si>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</si>
  <si>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</si>
  <si>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</si>
  <si>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</si>
  <si>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</si>
  <si>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</si>
  <si>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</si>
  <si>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</si>
  <si>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</si>
  <si>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</si>
  <si>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</si>
  <si>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</si>
  <si>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</si>
  <si>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</si>
  <si>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</si>
  <si>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</si>
  <si>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</si>
  <si>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</si>
  <si>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</si>
  <si>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</si>
  <si>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</si>
  <si>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</si>
  <si>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</si>
  <si>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</si>
  <si>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</si>
  <si>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</si>
  <si>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</si>
  <si>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</si>
  <si>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</si>
  <si>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</si>
  <si>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</si>
  <si>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</si>
  <si>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</si>
  <si>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</si>
  <si>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</si>
  <si>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</si>
  <si>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</si>
  <si>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</si>
  <si>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</si>
  <si>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</si>
  <si>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</si>
  <si>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</si>
  <si>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</si>
  <si>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</si>
  <si>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</si>
  <si>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</si>
  <si>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</si>
  <si>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</si>
  <si>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</si>
  <si>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</si>
  <si>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</si>
  <si>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</si>
  <si>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</si>
  <si>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</si>
  <si>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</si>
  <si>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</si>
  <si>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</si>
  <si>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</si>
  <si>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</si>
  <si>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</si>
  <si>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</si>
  <si>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</si>
  <si>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</si>
  <si>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</si>
  <si>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</si>
  <si>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</si>
  <si>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</si>
  <si>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</si>
  <si>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</si>
  <si>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</si>
  <si>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</si>
  <si>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</si>
  <si>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</si>
  <si>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</si>
  <si>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</si>
  <si>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</si>
  <si>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</si>
  <si>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</si>
  <si>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</si>
  <si>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</si>
  <si>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</si>
  <si>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</si>
  <si>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</si>
  <si>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</si>
  <si>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</si>
  <si>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</si>
  <si>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</si>
  <si>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</si>
  <si>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</si>
  <si>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</si>
  <si>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</si>
  <si>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</si>
  <si>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</si>
  <si>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</si>
  <si>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</si>
  <si>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</si>
  <si>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</si>
  <si>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</si>
  <si>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</si>
  <si>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</si>
  <si>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</si>
  <si>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</si>
  <si>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</si>
  <si>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</si>
  <si>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</si>
  <si>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</si>
  <si>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</si>
  <si>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</si>
  <si>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</si>
  <si>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</si>
  <si>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</si>
  <si>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</si>
  <si>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</si>
  <si>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</si>
  <si>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</si>
  <si>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</si>
  <si>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</si>
  <si>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</si>
  <si>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</si>
  <si>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</si>
  <si>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</si>
  <si>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</si>
  <si>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</si>
  <si>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</si>
  <si>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</si>
  <si>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</si>
  <si>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</si>
  <si>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</si>
  <si>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</si>
  <si>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</si>
  <si>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</si>
  <si>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</si>
  <si>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</si>
  <si>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</si>
  <si>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</si>
  <si>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</si>
  <si>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</si>
  <si>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</si>
  <si>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</si>
  <si>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</si>
  <si>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</si>
  <si>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</si>
  <si>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</si>
  <si>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</si>
  <si>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</si>
  <si>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</si>
  <si>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</si>
  <si>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</si>
  <si>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</si>
  <si>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</si>
  <si>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</si>
  <si>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</si>
  <si>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</si>
  <si>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</si>
  <si>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</si>
  <si>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</si>
  <si>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</si>
  <si>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</si>
  <si>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</si>
  <si>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</si>
  <si>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</si>
  <si>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</si>
  <si>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</si>
  <si>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</si>
  <si>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</si>
  <si>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</si>
  <si>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</si>
  <si>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</si>
  <si>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</si>
  <si>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</si>
  <si>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</si>
  <si>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</si>
  <si>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</si>
  <si>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</si>
  <si>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</si>
  <si>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</si>
  <si>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</si>
  <si>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</si>
  <si>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</si>
  <si>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</si>
  <si>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</si>
  <si>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</si>
  <si>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</si>
  <si>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</si>
  <si>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</si>
  <si>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</si>
  <si>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</si>
  <si>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</si>
  <si>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</si>
  <si>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</si>
  <si>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</si>
  <si>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</si>
  <si>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</si>
  <si>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</si>
  <si>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</si>
  <si>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</si>
  <si>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</si>
  <si>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</si>
  <si>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</si>
  <si>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</si>
  <si>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</si>
  <si>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</si>
  <si>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</si>
  <si>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</si>
  <si>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</si>
  <si>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</si>
  <si>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</si>
  <si>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</si>
  <si>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</si>
  <si>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</si>
  <si>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</si>
  <si>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</si>
  <si>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</si>
  <si>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</si>
  <si>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</si>
  <si>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</si>
  <si>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</si>
  <si>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</si>
  <si>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</si>
  <si>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</si>
  <si>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</si>
  <si>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</si>
  <si>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</si>
  <si>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</si>
  <si>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</si>
  <si>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</si>
  <si>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</si>
  <si>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</si>
  <si>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</si>
  <si>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</si>
  <si>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</si>
  <si>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</si>
  <si>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</si>
  <si>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</si>
  <si>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</si>
  <si>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</si>
  <si>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</si>
  <si>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</si>
  <si>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</si>
  <si>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</si>
  <si>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</si>
  <si>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</si>
  <si>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</si>
  <si>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</si>
  <si>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</si>
  <si>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</si>
  <si>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</si>
  <si>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</si>
  <si>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</si>
  <si>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</si>
  <si>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</si>
  <si>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</si>
  <si>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</si>
  <si>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</si>
  <si>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</si>
  <si>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</si>
  <si>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</si>
  <si>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</si>
  <si>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</si>
  <si>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</si>
  <si>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</si>
  <si>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</si>
  <si>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</si>
  <si>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</si>
  <si>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</si>
  <si>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</si>
  <si>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</si>
  <si>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</si>
  <si>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</si>
  <si>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</si>
  <si>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</si>
  <si>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</si>
  <si>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</si>
  <si>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</si>
  <si>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</si>
  <si>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</si>
  <si>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</si>
  <si>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</si>
  <si>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</si>
  <si>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</si>
  <si>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</si>
  <si>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</si>
  <si>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</si>
  <si>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</si>
  <si>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</si>
  <si>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</si>
  <si>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</si>
  <si>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</si>
  <si>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</si>
  <si>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</si>
  <si>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</si>
  <si>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</si>
  <si>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</si>
  <si>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</si>
  <si>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</si>
  <si>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</si>
  <si>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</si>
  <si>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</si>
  <si>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</si>
  <si>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</si>
  <si>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</si>
  <si>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</si>
  <si>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</si>
  <si>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</si>
  <si>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</si>
  <si>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</si>
  <si>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</si>
  <si>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</si>
  <si>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</si>
  <si>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</si>
  <si>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</si>
  <si>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</si>
  <si>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</si>
  <si>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</si>
  <si>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</si>
  <si>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</si>
  <si>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</si>
  <si>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</si>
  <si>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</si>
  <si>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</si>
  <si>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</si>
  <si>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</si>
  <si>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</si>
  <si>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</si>
  <si>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</si>
  <si>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</si>
  <si>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</si>
  <si>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</si>
  <si>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</si>
  <si>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</si>
  <si>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</si>
  <si>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</si>
  <si>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</si>
  <si>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</si>
  <si>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</si>
  <si>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</si>
  <si>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</si>
  <si>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</si>
  <si>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</si>
  <si>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</si>
  <si>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</si>
  <si>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</si>
  <si>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</si>
  <si>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</si>
  <si>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</si>
  <si>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</si>
  <si>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</si>
  <si>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</si>
  <si>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</si>
  <si>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</si>
  <si>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</si>
  <si>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</si>
  <si>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</si>
  <si>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</si>
  <si>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</si>
  <si>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</si>
  <si>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</si>
  <si>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</si>
  <si>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</si>
  <si>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</si>
  <si>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</si>
  <si>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</si>
  <si>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</si>
  <si>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</si>
  <si>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</si>
  <si>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</si>
  <si>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</si>
  <si>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</si>
  <si>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</si>
  <si>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</si>
  <si>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</si>
  <si>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</si>
  <si>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</si>
  <si>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</si>
  <si>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</si>
  <si>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</si>
  <si>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</si>
  <si>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</si>
  <si>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</si>
  <si>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</si>
  <si>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</si>
  <si>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</si>
  <si>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</si>
  <si>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</si>
  <si>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</si>
  <si>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</si>
  <si>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</si>
  <si>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</si>
  <si>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</si>
  <si>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</si>
  <si>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</si>
  <si>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</si>
  <si>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</si>
  <si>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</si>
  <si>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</si>
  <si>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</si>
  <si>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</si>
  <si>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</si>
  <si>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</si>
  <si>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</si>
  <si>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</si>
  <si>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</si>
  <si>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</si>
  <si>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</si>
  <si>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</si>
  <si>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</si>
  <si>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</si>
  <si>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</si>
  <si>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</si>
  <si>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</si>
  <si>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</si>
  <si>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</si>
  <si>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</si>
  <si>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</si>
  <si>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</si>
  <si>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</si>
  <si>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</si>
  <si>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</si>
  <si>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</si>
  <si>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</si>
  <si>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</si>
  <si>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</si>
  <si>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</si>
  <si>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</si>
  <si>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</si>
  <si>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</si>
  <si>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</si>
  <si>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</si>
  <si>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</si>
  <si>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</si>
  <si>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</si>
  <si>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</si>
  <si>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</si>
  <si>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</si>
  <si>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</si>
  <si>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</si>
  <si>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</si>
  <si>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</si>
  <si>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</si>
  <si>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</si>
  <si>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</si>
  <si>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</si>
  <si>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</si>
  <si>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</si>
  <si>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</si>
  <si>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</si>
  <si>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</si>
  <si>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</si>
  <si>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</si>
  <si>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</si>
  <si>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</si>
  <si>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</si>
  <si>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</si>
  <si>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</si>
  <si>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</si>
  <si>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</si>
  <si>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</si>
  <si>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</si>
  <si>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</si>
  <si>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</si>
  <si>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</si>
  <si>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</si>
  <si>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</si>
  <si>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</si>
  <si>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</si>
  <si>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</si>
  <si>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</si>
  <si>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</si>
  <si>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</si>
  <si>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</si>
  <si>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</si>
  <si>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</si>
  <si>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</si>
  <si>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</si>
  <si>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</si>
  <si>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</si>
  <si>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</si>
  <si>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</si>
  <si>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</si>
  <si>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</si>
  <si>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</si>
  <si>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</si>
  <si>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</si>
  <si>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</si>
  <si>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</si>
  <si>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</si>
  <si>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</si>
  <si>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</si>
  <si>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</si>
  <si>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</si>
  <si>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</si>
  <si>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</si>
  <si>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</si>
  <si>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</si>
  <si>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</si>
  <si>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</si>
  <si>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</si>
  <si>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</si>
  <si>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</si>
  <si>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</si>
  <si>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</si>
  <si>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</si>
  <si>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</si>
  <si>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</si>
  <si>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</si>
  <si>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</si>
  <si>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</si>
  <si>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</si>
  <si>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</si>
  <si>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</si>
  <si>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</si>
  <si>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</si>
  <si>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</si>
  <si>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</si>
  <si>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</si>
  <si>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</si>
  <si>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</si>
  <si>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</si>
  <si>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</si>
  <si>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</si>
  <si>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</si>
  <si>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</si>
  <si>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</si>
  <si>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</si>
  <si>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</si>
  <si>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</si>
  <si>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</si>
  <si>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</si>
  <si>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</si>
  <si>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</si>
  <si>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</si>
  <si>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</si>
  <si>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</si>
  <si>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</si>
  <si>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</si>
  <si>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</si>
  <si>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</si>
  <si>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</si>
  <si>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</si>
  <si>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</si>
  <si>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</si>
  <si>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</si>
  <si>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</si>
  <si>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</si>
  <si>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</si>
  <si>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</si>
  <si>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</si>
  <si>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</si>
  <si>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</si>
  <si>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</si>
  <si>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</si>
  <si>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</si>
  <si>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</si>
  <si>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</si>
  <si>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</si>
  <si>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</si>
  <si>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</si>
  <si>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</si>
  <si>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</si>
  <si>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</si>
  <si>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</si>
  <si>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</si>
  <si>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</si>
  <si>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</si>
  <si>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</si>
  <si>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</si>
  <si>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</si>
  <si>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</si>
  <si>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</si>
  <si>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</si>
  <si>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</si>
  <si>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</si>
  <si>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</si>
  <si>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</si>
  <si>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</si>
  <si>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</si>
  <si>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</si>
  <si>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</si>
  <si>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</si>
  <si>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</si>
  <si>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</si>
  <si>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</si>
  <si>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</si>
  <si>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</si>
  <si>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</si>
  <si>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</si>
  <si>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</si>
  <si>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</si>
  <si>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</si>
  <si>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</si>
  <si>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</si>
  <si>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</si>
  <si>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</si>
  <si>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</si>
  <si>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</si>
  <si>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</si>
  <si>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</si>
  <si>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</si>
  <si>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</si>
  <si>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</si>
  <si>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</si>
  <si>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</si>
  <si>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</si>
  <si>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</si>
  <si>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</si>
  <si>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</si>
  <si>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</si>
  <si>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</si>
  <si>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</si>
  <si>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</si>
  <si>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</si>
  <si>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</si>
  <si>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</si>
  <si>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</si>
  <si>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</si>
  <si>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</si>
  <si>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</si>
  <si>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</si>
  <si>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</si>
  <si>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</si>
  <si>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</si>
  <si>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</si>
  <si>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</si>
  <si>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</si>
  <si>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</si>
  <si>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</si>
  <si>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</si>
  <si>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</si>
  <si>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</si>
  <si>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</si>
  <si>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</si>
  <si>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</si>
  <si>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</si>
  <si>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</si>
  <si>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</si>
  <si>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</si>
  <si>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</si>
  <si>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</si>
  <si>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</si>
  <si>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</si>
  <si>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</si>
  <si>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</si>
  <si>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</si>
  <si>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</si>
  <si>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</si>
  <si>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</si>
  <si>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</si>
  <si>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</si>
  <si>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</si>
  <si>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</si>
  <si>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</si>
  <si>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</si>
  <si>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</si>
  <si>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</si>
  <si>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</si>
  <si>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</si>
  <si>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</si>
  <si>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</si>
  <si>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</si>
  <si>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</si>
  <si>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</si>
  <si>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</si>
  <si>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</si>
  <si>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</si>
  <si>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</si>
  <si>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</si>
  <si>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</si>
  <si>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</si>
  <si>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</si>
  <si>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</si>
  <si>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</si>
  <si>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</si>
  <si>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</si>
  <si>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</si>
  <si>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</si>
  <si>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</si>
  <si>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</si>
  <si>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</si>
  <si>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</si>
  <si>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</si>
  <si>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</si>
  <si>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</si>
  <si>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</si>
  <si>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</si>
  <si>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</si>
  <si>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</si>
  <si>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</si>
  <si>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</si>
  <si>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</si>
  <si>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</si>
  <si>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</si>
  <si>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</si>
  <si>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</si>
  <si>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</si>
  <si>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</si>
  <si>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</si>
  <si>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</si>
  <si>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</si>
  <si>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</si>
  <si>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</si>
  <si>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</si>
  <si>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</si>
  <si>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</si>
  <si>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</si>
  <si>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</si>
  <si>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</si>
  <si>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</si>
  <si>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</si>
  <si>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</si>
  <si>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</si>
  <si>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</si>
  <si>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</si>
  <si>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</si>
  <si>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</si>
  <si>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</si>
  <si>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</si>
  <si>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</si>
  <si>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</si>
  <si>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</si>
  <si>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</si>
  <si>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</si>
  <si>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</si>
  <si>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</si>
  <si>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</si>
  <si>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</si>
  <si>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</si>
  <si>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</si>
  <si>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</si>
  <si>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</si>
  <si>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</si>
  <si>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</si>
  <si>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</si>
  <si>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</si>
  <si>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</si>
  <si>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</si>
  <si>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</si>
  <si>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</si>
  <si>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</si>
  <si>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</si>
  <si>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</si>
  <si>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</si>
  <si>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</si>
  <si>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</si>
  <si>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</si>
  <si>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</si>
  <si>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</si>
  <si>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</si>
  <si>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</si>
  <si>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</si>
  <si>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</si>
  <si>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</si>
  <si>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</si>
  <si>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</si>
  <si>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</si>
  <si>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</si>
  <si>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</si>
  <si>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</si>
  <si>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</si>
  <si>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</si>
  <si>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</si>
  <si>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</si>
  <si>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</si>
  <si>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</si>
  <si>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</si>
  <si>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</si>
  <si>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</si>
  <si>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</si>
  <si>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</si>
  <si>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</si>
  <si>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</si>
  <si>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</si>
  <si>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</si>
  <si>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</si>
  <si>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</si>
  <si>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</si>
  <si>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</si>
  <si>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</si>
  <si>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</si>
  <si>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</si>
  <si>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</si>
  <si>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</si>
  <si>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</si>
  <si>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</si>
  <si>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</si>
  <si>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</si>
  <si>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</si>
  <si>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</si>
  <si>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</si>
  <si>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</si>
  <si>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</si>
  <si>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</si>
  <si>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</si>
  <si>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</si>
  <si>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</si>
  <si>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</si>
  <si>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</si>
  <si>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</si>
  <si>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</si>
  <si>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</si>
  <si>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</si>
  <si>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</si>
  <si>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</si>
  <si>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</si>
  <si>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</si>
  <si>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</si>
  <si>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</si>
  <si>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</si>
  <si>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</si>
  <si>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</si>
  <si>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</si>
  <si>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</si>
  <si>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</si>
  <si>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</si>
  <si>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</si>
  <si>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</si>
  <si>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</si>
  <si>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</si>
  <si>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</si>
  <si>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</si>
  <si>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</si>
  <si>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</si>
  <si>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</si>
  <si>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</si>
  <si>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</si>
  <si>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</si>
  <si>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</si>
  <si>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</si>
  <si>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</si>
  <si>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</si>
  <si>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</si>
  <si>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</si>
  <si>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</si>
  <si>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</si>
  <si>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</si>
  <si>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</si>
  <si>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</si>
  <si>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</si>
  <si>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</si>
  <si>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</si>
  <si>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</si>
  <si>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</si>
  <si>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</si>
  <si>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</si>
  <si>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</si>
  <si>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</si>
  <si>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</si>
  <si>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</si>
  <si>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</si>
  <si>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</si>
  <si>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</si>
  <si>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</si>
  <si>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</si>
  <si>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</si>
  <si>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</si>
  <si>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</si>
  <si>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</si>
  <si>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</si>
  <si>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</si>
  <si>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</si>
  <si>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</si>
  <si>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</si>
  <si>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</si>
  <si>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</si>
  <si>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</si>
  <si>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</si>
  <si>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</si>
  <si>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</si>
  <si>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</si>
  <si>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</si>
  <si>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</si>
  <si>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</si>
  <si>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</si>
  <si>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</si>
  <si>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</si>
  <si>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</si>
  <si>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</si>
  <si>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</si>
  <si>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</si>
  <si>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</si>
  <si>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</si>
  <si>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</si>
  <si>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</si>
  <si>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</si>
  <si>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</si>
  <si>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</si>
  <si>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</si>
  <si>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</si>
  <si>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</si>
  <si>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</si>
  <si>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</si>
  <si>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</si>
  <si>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</si>
  <si>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</si>
  <si>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</si>
  <si>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</si>
  <si>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</si>
  <si>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</si>
  <si>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</si>
  <si>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</si>
  <si>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</si>
  <si>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</si>
  <si>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</si>
  <si>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</si>
  <si>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</si>
  <si>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</si>
  <si>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</si>
  <si>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</si>
  <si>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</si>
  <si>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</si>
  <si>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</si>
  <si>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</si>
  <si>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</si>
  <si>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</si>
  <si>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</si>
  <si>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</si>
  <si>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</si>
  <si>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</si>
  <si>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</si>
  <si>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</si>
  <si>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</si>
  <si>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</si>
  <si>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</si>
  <si>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</si>
  <si>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</si>
  <si>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</si>
  <si>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</si>
  <si>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</si>
  <si>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</si>
  <si>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</si>
  <si>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</si>
  <si>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</si>
  <si>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</si>
  <si>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</si>
  <si>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</si>
  <si>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</si>
  <si>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</si>
  <si>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</si>
  <si>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</si>
  <si>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</si>
  <si>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</si>
  <si>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</si>
  <si>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</si>
  <si>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</si>
  <si>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</si>
  <si>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</si>
  <si>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</si>
  <si>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</si>
  <si>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</si>
  <si>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</si>
  <si>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</si>
  <si>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</si>
  <si>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</si>
  <si>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</si>
  <si>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</si>
  <si>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</si>
  <si>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</si>
  <si>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</si>
  <si>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</si>
  <si>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</si>
  <si>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</si>
  <si>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</si>
  <si>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</si>
  <si>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</si>
  <si>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</si>
  <si>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</si>
  <si>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</si>
  <si>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</si>
  <si>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</si>
  <si>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</si>
  <si>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</si>
  <si>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</si>
  <si>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</si>
  <si>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</si>
  <si>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</si>
  <si>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</si>
  <si>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</si>
  <si>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</si>
  <si>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</si>
  <si>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</si>
  <si>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</si>
  <si>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</si>
  <si>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</si>
  <si>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</si>
  <si>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</si>
  <si>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</si>
  <si>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</si>
  <si>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</si>
  <si>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</si>
  <si>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</si>
  <si>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</si>
  <si>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</si>
  <si>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</si>
  <si>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</si>
  <si>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</si>
  <si>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</si>
  <si>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</si>
  <si>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</si>
  <si>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</si>
  <si>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</si>
  <si>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</si>
  <si>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</si>
  <si>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</si>
  <si>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</si>
  <si>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</si>
  <si>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</si>
  <si>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</si>
  <si>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</si>
  <si>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</si>
  <si>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</si>
  <si>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</si>
  <si>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</si>
  <si>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</si>
  <si>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</si>
  <si>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</si>
  <si>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</si>
  <si>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</si>
  <si>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</si>
  <si>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</si>
  <si>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</si>
  <si>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</si>
  <si>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</si>
  <si>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</si>
  <si>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</si>
  <si>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</si>
  <si>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</si>
  <si>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</si>
  <si>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</si>
  <si>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</si>
  <si>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</si>
  <si>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</si>
  <si>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</si>
  <si>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</si>
  <si>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</si>
  <si>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</si>
  <si>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</si>
  <si>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</si>
  <si>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</si>
  <si>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</si>
  <si>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</si>
  <si>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</si>
  <si>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</si>
  <si>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</si>
  <si>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</si>
  <si>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</si>
  <si>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</si>
  <si>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</si>
  <si>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</si>
  <si>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</si>
  <si>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</si>
  <si>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</si>
  <si>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</si>
  <si>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</si>
  <si>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</si>
  <si>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</si>
  <si>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</si>
  <si>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</si>
  <si>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</si>
  <si>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</si>
  <si>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</si>
  <si>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</si>
  <si>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</si>
  <si>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</si>
  <si>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</si>
  <si>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</si>
  <si>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</si>
  <si>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</si>
  <si>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</si>
  <si>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</si>
  <si>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</si>
  <si>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</si>
  <si>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</si>
  <si>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</si>
  <si>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</si>
  <si>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</si>
  <si>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</si>
  <si>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</si>
  <si>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</si>
  <si>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</si>
  <si>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</si>
  <si>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</si>
  <si>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</si>
  <si>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</si>
  <si>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</si>
  <si>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</si>
  <si>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</si>
  <si>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</si>
  <si>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</si>
  <si>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</si>
  <si>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</si>
  <si>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</si>
  <si>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</si>
  <si>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</si>
  <si>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</si>
  <si>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</si>
  <si>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</si>
  <si>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</si>
  <si>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</si>
  <si>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</si>
  <si>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</si>
  <si>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</si>
  <si>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</si>
  <si>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</si>
  <si>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</si>
  <si>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</si>
  <si>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</si>
  <si>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</si>
  <si>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</si>
  <si>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</si>
  <si>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</si>
  <si>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</si>
  <si>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</si>
  <si>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</si>
  <si>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</si>
  <si>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</si>
  <si>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</si>
  <si>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</si>
  <si>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</si>
  <si>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</si>
  <si>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</si>
  <si>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</si>
  <si>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</si>
  <si>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</si>
  <si>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</si>
  <si>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</si>
  <si>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</si>
  <si>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</si>
  <si>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</si>
  <si>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</si>
  <si>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</si>
  <si>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</si>
  <si>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</si>
  <si>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</si>
  <si>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</si>
  <si>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</si>
  <si>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</si>
  <si>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</si>
  <si>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</si>
  <si>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</si>
  <si>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</si>
  <si>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</si>
  <si>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</si>
  <si>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</si>
  <si>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</si>
  <si>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</si>
  <si>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</si>
  <si>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</si>
  <si>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</si>
  <si>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</si>
  <si>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</si>
  <si>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</si>
  <si>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</si>
  <si>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</si>
  <si>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</si>
  <si>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</si>
  <si>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</si>
  <si>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</si>
  <si>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</si>
  <si>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</si>
  <si>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</si>
  <si>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</si>
  <si>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</si>
  <si>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</si>
  <si>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</si>
  <si>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</si>
  <si>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</si>
  <si>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</si>
  <si>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</si>
  <si>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</si>
  <si>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</si>
  <si>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</si>
  <si>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</si>
  <si>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</si>
  <si>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</si>
  <si>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</si>
  <si>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</si>
  <si>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</si>
  <si>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</si>
  <si>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</si>
  <si>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</si>
  <si>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</si>
  <si>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</si>
  <si>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</si>
  <si>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</si>
  <si>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</si>
  <si>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</si>
  <si>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</si>
  <si>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</si>
  <si>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</si>
  <si>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</si>
  <si>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</si>
  <si>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</si>
  <si>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</si>
  <si>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</si>
  <si>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</si>
  <si>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</si>
  <si>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</si>
  <si>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</si>
  <si>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</si>
  <si>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</si>
  <si>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</si>
  <si>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</si>
  <si>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</si>
  <si>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</si>
  <si>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</si>
  <si>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</si>
  <si>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</si>
  <si>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</si>
  <si>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</si>
  <si>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</si>
  <si>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</si>
  <si>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</si>
  <si>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</si>
  <si>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</si>
  <si>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</si>
  <si>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</si>
  <si>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</si>
  <si>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</si>
  <si>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</si>
  <si>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</si>
  <si>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</si>
  <si>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</si>
  <si>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</si>
  <si>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</si>
  <si>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</si>
  <si>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</si>
  <si>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</si>
  <si>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</si>
  <si>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</si>
  <si>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</si>
  <si>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</si>
  <si>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</si>
  <si>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</si>
  <si>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</si>
  <si>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</si>
  <si>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</si>
  <si>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</si>
  <si>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</si>
  <si>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</si>
  <si>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</si>
  <si>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</si>
  <si>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</si>
  <si>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</si>
  <si>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</si>
  <si>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</si>
  <si>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</si>
  <si>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</si>
  <si>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</si>
  <si>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</si>
  <si>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</si>
  <si>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</si>
  <si>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</si>
  <si>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</si>
  <si>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</si>
  <si>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</si>
  <si>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</si>
  <si>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</si>
  <si>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</si>
  <si>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</si>
  <si>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</si>
  <si>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</si>
  <si>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</si>
  <si>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</si>
  <si>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</si>
  <si>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</si>
  <si>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</si>
  <si>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</si>
  <si>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</si>
  <si>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</si>
  <si>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</si>
  <si>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</si>
  <si>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</si>
  <si>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</si>
  <si>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</si>
  <si>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</si>
  <si>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</si>
  <si>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</si>
  <si>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</si>
  <si>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</si>
  <si>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</si>
  <si>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</si>
  <si>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</si>
  <si>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</si>
  <si>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</si>
  <si>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</si>
  <si>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</si>
  <si>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</si>
  <si>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</si>
  <si>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</si>
  <si>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</si>
  <si>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</si>
  <si>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</si>
  <si>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</si>
  <si>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</si>
  <si>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</si>
  <si>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</si>
  <si>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</si>
  <si>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</si>
  <si>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</si>
  <si>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</si>
  <si>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</si>
  <si>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</si>
  <si>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</si>
  <si>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</si>
  <si>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</si>
  <si>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</si>
  <si>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</si>
  <si>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</si>
  <si>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</si>
  <si>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</si>
  <si>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</si>
  <si>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</si>
  <si>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</si>
  <si>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</si>
  <si>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</si>
  <si>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</si>
  <si>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</si>
  <si>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</si>
  <si>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</si>
  <si>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</si>
  <si>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</si>
  <si>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</si>
  <si>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</si>
  <si>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</si>
  <si>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</si>
  <si>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</si>
  <si>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</si>
  <si>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</si>
  <si>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</si>
  <si>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</si>
  <si>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</si>
  <si>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</si>
  <si>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</si>
  <si>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</si>
  <si>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</si>
  <si>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</si>
  <si>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</si>
  <si>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</si>
  <si>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</si>
  <si>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</si>
  <si>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</si>
  <si>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</si>
  <si>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</si>
  <si>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</si>
  <si>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</si>
  <si>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</si>
  <si>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</si>
  <si>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</si>
  <si>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</si>
  <si>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</si>
  <si>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</si>
  <si>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</si>
  <si>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</si>
  <si>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</si>
  <si>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</si>
  <si>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</si>
  <si>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</si>
  <si>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</si>
  <si>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</si>
  <si>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</si>
  <si>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</si>
  <si>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</si>
  <si>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</si>
  <si>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</si>
  <si>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</si>
  <si>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</si>
  <si>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</si>
  <si>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</si>
  <si>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</si>
  <si>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</si>
  <si>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</si>
  <si>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</si>
  <si>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</si>
  <si>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</si>
  <si>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</si>
  <si>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</si>
  <si>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</si>
  <si>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</si>
  <si>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</si>
  <si>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</si>
  <si>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</si>
  <si>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</si>
  <si>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</si>
  <si>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</si>
  <si>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</si>
  <si>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</si>
  <si>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</si>
  <si>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</si>
  <si>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</si>
  <si>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</si>
  <si>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</si>
  <si>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</si>
  <si>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</si>
  <si>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</si>
  <si>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</si>
  <si>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</si>
  <si>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</si>
  <si>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</si>
  <si>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</si>
  <si>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</si>
  <si>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</si>
  <si>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</si>
  <si>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</si>
  <si>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</si>
  <si>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</si>
  <si>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</si>
  <si>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</si>
  <si>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</si>
  <si>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</si>
  <si>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</si>
  <si>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</si>
  <si>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</si>
  <si>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</si>
  <si>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</si>
  <si>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</si>
  <si>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</si>
  <si>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</si>
  <si>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</si>
  <si>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</si>
  <si>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</si>
  <si>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</si>
  <si>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</si>
  <si>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</si>
  <si>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</si>
  <si>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</si>
  <si>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</si>
  <si>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</si>
  <si>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</si>
  <si>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</si>
  <si>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</si>
  <si>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</si>
  <si>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</si>
  <si>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</si>
  <si>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</si>
  <si>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</si>
  <si>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</si>
  <si>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</si>
  <si>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</si>
  <si>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</si>
  <si>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</si>
  <si>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</si>
  <si>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</si>
  <si>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</si>
  <si>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</si>
  <si>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</si>
  <si>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</si>
  <si>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</si>
  <si>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</si>
  <si>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</si>
  <si>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</si>
  <si>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</si>
  <si>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</si>
  <si>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</si>
  <si>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</si>
  <si>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</si>
  <si>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</si>
  <si>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</si>
  <si>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</si>
  <si>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</si>
  <si>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</si>
  <si>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</si>
  <si>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</si>
  <si>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</si>
  <si>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</si>
  <si>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</si>
  <si>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</si>
  <si>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</si>
  <si>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</si>
  <si>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</si>
  <si>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</si>
  <si>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</si>
  <si>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</si>
  <si>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</si>
  <si>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</si>
  <si>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</si>
  <si>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</si>
  <si>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</si>
  <si>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</si>
  <si>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</si>
  <si>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</si>
  <si>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</si>
  <si>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</si>
  <si>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</si>
  <si>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</si>
  <si>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</si>
  <si>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</si>
  <si>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</si>
  <si>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</si>
  <si>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</si>
  <si>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</si>
  <si>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</si>
  <si>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</si>
  <si>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</si>
  <si>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</si>
  <si>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</si>
  <si>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</si>
  <si>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</si>
  <si>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</si>
  <si>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</si>
  <si>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</si>
  <si>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</si>
  <si>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</si>
  <si>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</si>
  <si>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</si>
  <si>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</si>
  <si>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</si>
  <si>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</si>
  <si>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</si>
  <si>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</si>
  <si>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</si>
  <si>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</si>
  <si>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</si>
  <si>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</si>
  <si>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</si>
  <si>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</si>
  <si>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</si>
  <si>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</si>
  <si>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</si>
  <si>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</si>
  <si>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</si>
  <si>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</si>
  <si>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</si>
  <si>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</si>
  <si>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</si>
  <si>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</si>
  <si>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</si>
  <si>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</si>
  <si>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</si>
  <si>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</si>
  <si>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</si>
  <si>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</si>
  <si>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</si>
  <si>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</si>
  <si>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</si>
  <si>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</si>
  <si>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</si>
  <si>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</si>
  <si>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</si>
  <si>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</si>
  <si>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</si>
  <si>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</si>
  <si>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</si>
  <si>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</si>
  <si>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</si>
  <si>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</si>
  <si>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</si>
  <si>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</si>
  <si>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</si>
  <si>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</si>
  <si>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</si>
  <si>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</si>
  <si>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</si>
  <si>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</si>
  <si>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</si>
  <si>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</si>
  <si>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</si>
  <si>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</si>
  <si>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</si>
  <si>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</si>
  <si>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</si>
  <si>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</si>
  <si>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</si>
  <si>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</si>
  <si>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</si>
  <si>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</si>
  <si>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</si>
  <si>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</si>
  <si>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</si>
  <si>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</si>
  <si>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</si>
  <si>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</si>
  <si>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</si>
  <si>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</si>
  <si>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</si>
  <si>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</si>
  <si>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</si>
  <si>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</si>
  <si>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</si>
  <si>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</si>
  <si>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</si>
  <si>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</si>
  <si>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</si>
  <si>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</si>
  <si>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</si>
  <si>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</si>
  <si>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</si>
  <si>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</si>
  <si>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</si>
  <si>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</si>
  <si>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</si>
  <si>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</si>
  <si>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</si>
  <si>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</si>
  <si>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</si>
  <si>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</si>
  <si>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</si>
  <si>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</si>
  <si>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</si>
  <si>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</si>
  <si>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</si>
  <si>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</si>
  <si>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</si>
  <si>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</si>
  <si>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</si>
  <si>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</si>
  <si>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</si>
  <si>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</si>
  <si>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</si>
  <si>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</si>
  <si>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</si>
  <si>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</si>
  <si>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</si>
  <si>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</si>
  <si>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</si>
  <si>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</si>
  <si>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</si>
  <si>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</si>
  <si>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</si>
  <si>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</si>
  <si>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</si>
  <si>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</si>
  <si>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</si>
  <si>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</si>
  <si>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</si>
  <si>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</si>
  <si>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</si>
  <si>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</si>
  <si>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</si>
  <si>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</si>
  <si>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</si>
  <si>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</si>
  <si>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</si>
  <si>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</si>
  <si>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</si>
  <si>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</si>
  <si>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</si>
  <si>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</si>
  <si>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</si>
  <si>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</si>
  <si>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</si>
  <si>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</si>
  <si>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</si>
  <si>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</si>
  <si>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</si>
  <si>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</si>
  <si>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</si>
  <si>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</si>
  <si>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</si>
  <si>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</si>
  <si>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</si>
  <si>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</si>
  <si>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</si>
  <si>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</si>
  <si>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</si>
  <si>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</si>
  <si>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</si>
  <si>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</si>
  <si>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</si>
  <si>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</si>
  <si>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</si>
  <si>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</si>
  <si>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</si>
  <si>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</si>
  <si>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</si>
  <si>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</si>
  <si>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</si>
  <si>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</si>
  <si>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</si>
  <si>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</si>
  <si>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</si>
  <si>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</si>
  <si>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</si>
  <si>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</si>
  <si>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</si>
  <si>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</si>
  <si>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</si>
  <si>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</si>
  <si>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</si>
  <si>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</si>
  <si>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</si>
  <si>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</si>
  <si>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</si>
  <si>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</si>
  <si>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</si>
  <si>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</si>
  <si>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</si>
  <si>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</si>
  <si>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</si>
  <si>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</si>
  <si>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</si>
  <si>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</si>
  <si>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</si>
  <si>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</si>
  <si>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</si>
  <si>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</si>
  <si>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</si>
  <si>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</si>
  <si>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</si>
  <si>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</si>
  <si>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</si>
  <si>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</si>
  <si>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</si>
  <si>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</si>
  <si>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</si>
  <si>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</si>
  <si>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</si>
  <si>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</si>
  <si>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</si>
  <si>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</si>
  <si>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</si>
  <si>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</si>
  <si>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</si>
  <si>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</si>
  <si>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</si>
  <si>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</si>
  <si>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</si>
  <si>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</si>
  <si>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</si>
  <si>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</si>
  <si>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</si>
  <si>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</si>
  <si>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</si>
  <si>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</si>
  <si>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</si>
  <si>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</si>
  <si>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</si>
  <si>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</si>
  <si>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</si>
  <si>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</si>
  <si>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</si>
  <si>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</si>
  <si>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</si>
  <si>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</si>
  <si>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</si>
  <si>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</si>
  <si>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</si>
  <si>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</si>
  <si>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</si>
  <si>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</si>
  <si>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</si>
  <si>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</si>
  <si>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</si>
  <si>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</si>
  <si>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</si>
  <si>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</si>
  <si>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</si>
  <si>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</si>
  <si>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</si>
  <si>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</si>
  <si>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</si>
  <si>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</si>
  <si>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</si>
  <si>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</si>
  <si>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</si>
  <si>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</si>
  <si>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</si>
  <si>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</si>
  <si>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</si>
  <si>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</si>
  <si>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</si>
  <si>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</si>
  <si>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</si>
  <si>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</si>
  <si>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</si>
  <si>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</si>
  <si>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</si>
  <si>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</si>
  <si>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</si>
  <si>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</si>
  <si>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</si>
  <si>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</si>
  <si>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</si>
  <si>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</si>
  <si>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</si>
  <si>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</si>
  <si>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</si>
  <si>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</si>
  <si>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</si>
  <si>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</si>
  <si>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</si>
  <si>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</si>
  <si>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</si>
  <si>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</si>
  <si>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</si>
  <si>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</si>
  <si>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</si>
  <si>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</si>
  <si>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</si>
  <si>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</si>
  <si>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</si>
  <si>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</si>
  <si>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</si>
  <si>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</si>
  <si>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</si>
  <si>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</si>
  <si>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</si>
  <si>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</si>
  <si>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</si>
  <si>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</si>
  <si>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</si>
  <si>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</si>
  <si>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</si>
  <si>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</si>
  <si>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</si>
  <si>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</si>
  <si>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</si>
  <si>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</si>
  <si>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</si>
  <si>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</si>
  <si>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</si>
  <si>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</si>
  <si>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</si>
  <si>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</si>
  <si>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</si>
  <si>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</si>
  <si>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</si>
  <si>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</si>
  <si>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</si>
  <si>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</si>
  <si>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</si>
  <si>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</si>
  <si>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</si>
  <si>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</si>
  <si>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</si>
  <si>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</si>
  <si>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</si>
  <si>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</si>
  <si>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</si>
  <si>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</si>
  <si>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</si>
  <si>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</si>
  <si>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</si>
  <si>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</si>
  <si>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</si>
  <si>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</si>
  <si>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</si>
  <si>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</si>
  <si>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</si>
  <si>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</si>
  <si>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</si>
  <si>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</si>
  <si>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</si>
  <si>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</si>
  <si>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</si>
  <si>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</si>
  <si>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</si>
  <si>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</si>
  <si>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</si>
  <si>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</si>
  <si>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</si>
  <si>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</si>
  <si>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</si>
  <si>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</si>
  <si>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</si>
  <si>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</si>
  <si>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</si>
  <si>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</si>
  <si>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</si>
  <si>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</si>
  <si>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</si>
  <si>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</si>
  <si>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</si>
  <si>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</si>
  <si>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</si>
  <si>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</si>
  <si>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</si>
  <si>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</si>
  <si>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</si>
  <si>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</si>
  <si>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</si>
  <si>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</si>
  <si>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</si>
  <si>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</si>
  <si>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</si>
  <si>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</si>
  <si>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</si>
  <si>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</si>
  <si>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</si>
  <si>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</si>
  <si>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</si>
  <si>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</si>
  <si>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</si>
  <si>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</si>
  <si>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</si>
  <si>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</si>
  <si>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</si>
  <si>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</si>
  <si>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</si>
  <si>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</si>
  <si>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</si>
  <si>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</si>
  <si>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</si>
  <si>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</si>
  <si>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</si>
  <si>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</si>
  <si>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</si>
  <si>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</si>
  <si>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</si>
  <si>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</si>
  <si>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</si>
  <si>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</si>
  <si>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</si>
  <si>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</si>
  <si>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</si>
  <si>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</si>
  <si>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</si>
  <si>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</si>
  <si>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</si>
  <si>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</si>
  <si>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</si>
  <si>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</si>
  <si>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</si>
  <si>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</si>
  <si>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</si>
  <si>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</si>
  <si>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</si>
  <si>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</si>
  <si>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</si>
  <si>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</si>
  <si>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</si>
  <si>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</si>
  <si>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</si>
  <si>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</si>
  <si>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</si>
  <si>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</si>
  <si>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</si>
  <si>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</si>
  <si>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</si>
  <si>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</si>
  <si>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</si>
  <si>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</si>
  <si>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</si>
  <si>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</si>
  <si>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</si>
  <si>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</si>
  <si>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</si>
  <si>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</si>
  <si>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</si>
  <si>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</si>
  <si>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</si>
  <si>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</si>
  <si>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</si>
  <si>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</si>
  <si>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</si>
  <si>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</si>
  <si>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</si>
  <si>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</si>
  <si>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</si>
  <si>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</si>
  <si>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</si>
  <si>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</si>
  <si>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</si>
  <si>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</si>
  <si>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</si>
  <si>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</si>
  <si>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</si>
  <si>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</si>
  <si>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</si>
  <si>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</si>
  <si>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</si>
  <si>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</si>
  <si>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</si>
  <si>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</si>
  <si>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</si>
  <si>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</si>
  <si>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</si>
  <si>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</si>
  <si>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</si>
  <si>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</si>
  <si>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</si>
  <si>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</si>
  <si>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</si>
  <si>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</si>
  <si>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</si>
  <si>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</si>
  <si>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</si>
  <si>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</si>
  <si>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</si>
  <si>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</si>
  <si>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</si>
  <si>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</si>
  <si>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</si>
  <si>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</si>
  <si>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</si>
  <si>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</si>
  <si>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</si>
  <si>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</si>
  <si>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</si>
  <si>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</si>
  <si>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</si>
  <si>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</si>
  <si>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</si>
  <si>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</si>
  <si>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</si>
  <si>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</si>
  <si>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</si>
  <si>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</si>
  <si>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</si>
  <si>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</si>
  <si>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</si>
  <si>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</si>
  <si>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</si>
  <si>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</si>
  <si>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</si>
  <si>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</si>
  <si>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</si>
  <si>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</si>
  <si>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</si>
  <si>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</si>
  <si>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</si>
  <si>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</si>
  <si>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</si>
  <si>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</si>
  <si>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</si>
  <si>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</si>
  <si>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</si>
  <si>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</si>
  <si>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</si>
  <si>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</si>
  <si>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</si>
  <si>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</si>
  <si>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</si>
  <si>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</si>
  <si>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</si>
  <si>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</si>
  <si>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</si>
  <si>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</si>
  <si>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</si>
  <si>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</si>
  <si>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</si>
  <si>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</si>
  <si>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</si>
  <si>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</si>
  <si>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</si>
  <si>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</si>
  <si>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</si>
  <si>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</si>
  <si>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</si>
  <si>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</si>
  <si>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</si>
  <si>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</si>
  <si>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</si>
  <si>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</si>
  <si>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</si>
  <si>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</si>
  <si>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</si>
  <si>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</si>
  <si>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</si>
  <si>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</si>
  <si>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</si>
  <si>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</si>
  <si>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</si>
  <si>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</si>
  <si>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</si>
  <si>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</si>
  <si>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</si>
  <si>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</si>
  <si>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</si>
  <si>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</si>
  <si>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</si>
  <si>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</si>
  <si>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</si>
  <si>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</si>
  <si>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</si>
  <si>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</si>
  <si>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</si>
  <si>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</si>
  <si>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</si>
  <si>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</si>
  <si>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</si>
  <si>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</si>
  <si>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</si>
  <si>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</si>
  <si>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</si>
  <si>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</si>
  <si>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</si>
  <si>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</si>
  <si>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</si>
  <si>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</si>
  <si>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</si>
  <si>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</si>
  <si>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</si>
  <si>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</si>
  <si>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</si>
  <si>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</si>
  <si>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</si>
  <si>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</si>
  <si>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</si>
  <si>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</si>
  <si>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</si>
  <si>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</si>
  <si>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</si>
  <si>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</si>
  <si>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</si>
  <si>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</si>
  <si>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</si>
  <si>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</si>
  <si>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</si>
  <si>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</si>
  <si>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</si>
  <si>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</si>
  <si>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</si>
  <si>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</si>
  <si>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</si>
  <si>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</si>
  <si>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</si>
  <si>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</si>
  <si>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</si>
  <si>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</si>
  <si>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</si>
  <si>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</si>
  <si>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</si>
  <si>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</si>
  <si>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</si>
  <si>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</si>
  <si>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</si>
  <si>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</si>
  <si>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</si>
  <si>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</si>
  <si>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</si>
  <si>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</si>
  <si>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</si>
  <si>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</si>
  <si>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</si>
  <si>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</si>
  <si>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</si>
  <si>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</si>
  <si>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</si>
  <si>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</si>
  <si>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</si>
  <si>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</si>
  <si>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</si>
  <si>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</si>
  <si>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</si>
  <si>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</si>
  <si>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</si>
  <si>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</si>
  <si>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</si>
  <si>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</si>
  <si>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</si>
  <si>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</si>
  <si>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</si>
  <si>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</si>
  <si>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</si>
  <si>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</si>
  <si>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</si>
  <si>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</si>
  <si>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</si>
  <si>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</si>
  <si>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</si>
  <si>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</si>
  <si>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</si>
  <si>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</si>
  <si>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</si>
  <si>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</si>
  <si>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</si>
  <si>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</si>
  <si>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</si>
  <si>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</si>
  <si>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</si>
  <si>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</si>
  <si>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</si>
  <si>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</si>
  <si>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</si>
  <si>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</si>
  <si>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</si>
  <si>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</si>
  <si>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</si>
  <si>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</si>
  <si>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</si>
  <si>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</si>
  <si>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</si>
  <si>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</si>
  <si>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</si>
  <si>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</si>
  <si>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</si>
  <si>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</si>
  <si>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</si>
  <si>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</si>
  <si>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</si>
  <si>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</si>
  <si>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</si>
  <si>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</si>
  <si>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</si>
  <si>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</si>
  <si>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</si>
  <si>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</si>
  <si>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</si>
  <si>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</si>
  <si>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</si>
  <si>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</si>
  <si>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</si>
  <si>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</si>
  <si>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</si>
  <si>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</si>
  <si>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</si>
  <si>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</si>
  <si>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</si>
  <si>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</si>
  <si>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</si>
  <si>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</si>
  <si>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</si>
  <si>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</si>
  <si>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</si>
  <si>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</si>
  <si>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</si>
  <si>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</si>
  <si>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</si>
  <si>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</si>
  <si>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</si>
  <si>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</si>
  <si>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</si>
  <si>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</si>
  <si>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</si>
  <si>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</si>
  <si>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</si>
  <si>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</si>
  <si>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</si>
  <si>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</si>
  <si>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</si>
  <si>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</si>
  <si>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</si>
  <si>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</si>
  <si>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</si>
  <si>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</si>
  <si>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</si>
  <si>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</si>
  <si>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</si>
  <si>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</si>
  <si>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</si>
  <si>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</si>
  <si>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</si>
  <si>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</si>
  <si>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</si>
  <si>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</si>
  <si>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</si>
  <si>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</si>
  <si>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</si>
  <si>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</si>
  <si>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</si>
  <si>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</si>
  <si>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</si>
  <si>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</si>
  <si>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</si>
  <si>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</si>
  <si>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</si>
  <si>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</si>
  <si>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</si>
  <si>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</si>
  <si>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</si>
  <si>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</si>
  <si>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</si>
  <si>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</si>
  <si>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</si>
  <si>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</si>
  <si>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</si>
  <si>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</si>
  <si>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</si>
  <si>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</si>
  <si>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</si>
  <si>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</si>
  <si>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</si>
  <si>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</si>
  <si>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</si>
  <si>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</si>
  <si>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</si>
  <si>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</si>
  <si>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</si>
  <si>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</si>
  <si>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</si>
  <si>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</si>
  <si>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</si>
  <si>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</si>
  <si>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</si>
  <si>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</si>
  <si>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</si>
  <si>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</si>
  <si>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</si>
  <si>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</si>
  <si>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</si>
  <si>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</si>
  <si>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</si>
  <si>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</si>
  <si>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</si>
  <si>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</si>
  <si>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</si>
  <si>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</si>
  <si>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</si>
  <si>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</si>
  <si>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</si>
  <si>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</si>
  <si>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</si>
  <si>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</si>
  <si>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</si>
  <si>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</si>
  <si>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</si>
  <si>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</si>
  <si>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</si>
  <si>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</si>
  <si>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</si>
  <si>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</si>
  <si>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</si>
  <si>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</si>
  <si>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</si>
  <si>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</si>
  <si>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</si>
  <si>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</si>
  <si>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</si>
  <si>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</si>
  <si>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</si>
  <si>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</si>
  <si>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</si>
  <si>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</si>
  <si>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</si>
  <si>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</si>
  <si>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</si>
  <si>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</si>
  <si>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</si>
  <si>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</si>
  <si>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</si>
  <si>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</si>
  <si>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</si>
  <si>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</si>
  <si>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</si>
  <si>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</si>
  <si>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</si>
  <si>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</si>
  <si>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</si>
  <si>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</si>
  <si>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</si>
  <si>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</si>
  <si>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</si>
  <si>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</si>
  <si>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</si>
  <si>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</si>
  <si>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</si>
  <si>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</si>
  <si>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</si>
  <si>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</si>
  <si>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</si>
  <si>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</si>
  <si>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</si>
  <si>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</si>
  <si>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</si>
  <si>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</si>
  <si>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</si>
  <si>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</si>
  <si>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</si>
  <si>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</si>
  <si>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</si>
  <si>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</si>
  <si>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</si>
  <si>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</si>
  <si>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</si>
  <si>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</si>
  <si>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</si>
  <si>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</si>
  <si>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</si>
  <si>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</si>
  <si>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</si>
  <si>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</si>
  <si>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</si>
  <si>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</si>
  <si>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</si>
  <si>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</si>
  <si>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</si>
  <si>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</si>
  <si>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</si>
  <si>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</si>
  <si>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</si>
  <si>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</si>
  <si>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</si>
  <si>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</si>
  <si>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</si>
  <si>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</si>
  <si>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</si>
  <si>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</si>
  <si>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</si>
  <si>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</si>
  <si>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</si>
  <si>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</si>
  <si>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</si>
  <si>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</si>
  <si>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</si>
  <si>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</si>
  <si>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</si>
  <si>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</si>
  <si>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</si>
  <si>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</si>
  <si>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</si>
  <si>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</si>
  <si>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</si>
  <si>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</si>
  <si>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</si>
  <si>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</si>
  <si>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</si>
  <si>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</si>
  <si>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</si>
  <si>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</si>
  <si>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</si>
  <si>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</si>
  <si>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</si>
  <si>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</si>
  <si>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</si>
  <si>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</si>
  <si>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</si>
  <si>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</si>
  <si>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</si>
  <si>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</si>
  <si>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</si>
  <si>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</si>
  <si>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</si>
  <si>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</si>
  <si>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</si>
  <si>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</si>
  <si>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</si>
  <si>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</si>
  <si>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</si>
  <si>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</si>
  <si>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</si>
  <si>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</si>
  <si>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</si>
  <si>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</si>
  <si>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</si>
  <si>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</si>
  <si>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</si>
  <si>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</si>
  <si>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</si>
  <si>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</si>
  <si>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</si>
  <si>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</si>
  <si>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</si>
  <si>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</si>
  <si>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</si>
  <si>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</si>
  <si>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</si>
  <si>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</si>
  <si>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</si>
  <si>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</si>
  <si>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</si>
  <si>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</si>
  <si>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</si>
  <si>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</si>
  <si>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</si>
  <si>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</si>
  <si>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</si>
  <si>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</si>
  <si>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</si>
  <si>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</si>
  <si>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</si>
  <si>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</si>
  <si>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</si>
  <si>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</si>
  <si>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</si>
  <si>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</si>
  <si>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</si>
  <si>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</si>
  <si>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</si>
  <si>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</si>
  <si>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</si>
  <si>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</si>
  <si>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</si>
  <si>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</si>
  <si>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</si>
  <si>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</si>
  <si>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</si>
  <si>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</si>
  <si>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</si>
  <si>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</si>
  <si>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</si>
  <si>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</si>
  <si>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</si>
  <si>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</si>
  <si>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</si>
  <si>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</si>
  <si>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</si>
  <si>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</si>
  <si>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</si>
  <si>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</si>
  <si>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</si>
  <si>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</si>
  <si>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</si>
  <si>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</si>
  <si>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</si>
  <si>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</si>
  <si>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</si>
  <si>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</si>
  <si>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</si>
  <si>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</si>
  <si>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</si>
  <si>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</si>
  <si>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</si>
  <si>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</si>
  <si>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</si>
  <si>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</si>
  <si>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</si>
  <si>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</si>
  <si>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</si>
  <si>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</si>
  <si>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</si>
  <si>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</si>
  <si>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</si>
  <si>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</si>
  <si>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</si>
  <si>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</si>
  <si>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</si>
  <si>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</si>
  <si>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</si>
  <si>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</si>
  <si>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</si>
  <si>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</si>
  <si>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</si>
  <si>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</si>
  <si>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</si>
  <si>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</si>
  <si>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</si>
  <si>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</si>
  <si>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</si>
  <si>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</si>
  <si>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</si>
  <si>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</si>
  <si>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</si>
  <si>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</si>
  <si>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</si>
  <si>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</si>
  <si>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</si>
  <si>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</si>
  <si>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</si>
  <si>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</si>
  <si>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</si>
  <si>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</si>
  <si>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</si>
  <si>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</si>
  <si>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</si>
  <si>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</si>
  <si>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</si>
  <si>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</si>
  <si>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</si>
  <si>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</si>
  <si>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</si>
  <si>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</si>
  <si>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</si>
  <si>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</si>
  <si>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</si>
  <si>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</si>
  <si>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</si>
  <si>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</si>
  <si>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</si>
  <si>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</si>
  <si>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</si>
  <si>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</si>
  <si>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</si>
  <si>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</si>
  <si>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</si>
  <si>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</si>
  <si>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</si>
  <si>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</si>
  <si>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</si>
  <si>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</si>
  <si>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</si>
  <si>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</si>
  <si>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</si>
  <si>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</si>
  <si>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</si>
  <si>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</si>
  <si>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</si>
  <si>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</si>
  <si>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</si>
  <si>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</si>
  <si>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</si>
  <si>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</si>
  <si>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</si>
  <si>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</si>
  <si>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</si>
  <si>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</si>
  <si>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</si>
  <si>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</si>
  <si>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</si>
  <si>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</si>
  <si>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</si>
  <si>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</si>
  <si>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</si>
  <si>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</si>
  <si>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</si>
  <si>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</si>
  <si>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</si>
  <si>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</si>
  <si>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</si>
  <si>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</si>
  <si>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</si>
  <si>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</si>
  <si>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</si>
  <si>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</si>
  <si>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</si>
  <si>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</si>
  <si>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</si>
  <si>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</si>
  <si>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</si>
  <si>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</si>
  <si>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</si>
  <si>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</si>
  <si>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</si>
  <si>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</si>
  <si>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</si>
  <si>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</si>
  <si>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</si>
  <si>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</si>
  <si>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</si>
  <si>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</si>
  <si>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</si>
  <si>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</si>
  <si>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</si>
  <si>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</si>
  <si>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</si>
  <si>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</si>
  <si>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</si>
  <si>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</si>
  <si>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</si>
  <si>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</si>
  <si>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</si>
  <si>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</si>
  <si>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</si>
  <si>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</si>
  <si>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</si>
  <si>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</si>
  <si>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</si>
  <si>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</si>
  <si>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</si>
  <si>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</si>
  <si>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</si>
  <si>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</si>
  <si>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</si>
  <si>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</si>
  <si>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</si>
  <si>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</si>
  <si>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</si>
  <si>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</si>
  <si>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</si>
  <si>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</si>
  <si>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</si>
  <si>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</si>
  <si>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</si>
  <si>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</si>
  <si>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</si>
  <si>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</si>
  <si>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</si>
  <si>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</si>
  <si>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</si>
  <si>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</si>
  <si>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</si>
  <si>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</si>
  <si>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</si>
  <si>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</si>
  <si>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</si>
  <si>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</si>
  <si>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</si>
  <si>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</si>
  <si>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</si>
  <si>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</si>
  <si>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</si>
  <si>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</si>
  <si>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</si>
  <si>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</si>
  <si>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</si>
  <si>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</si>
  <si>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</si>
  <si>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</si>
  <si>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</si>
  <si>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</si>
  <si>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</si>
  <si>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</si>
  <si>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</si>
  <si>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</si>
  <si>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</si>
  <si>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</si>
  <si>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</si>
  <si>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</si>
  <si>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</si>
  <si>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</si>
  <si>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</si>
  <si>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</si>
  <si>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</si>
  <si>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</si>
  <si>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</si>
  <si>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</si>
  <si>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</si>
  <si>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</si>
  <si>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</si>
  <si>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</si>
  <si>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</si>
  <si>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</si>
  <si>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</si>
  <si>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</si>
  <si>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</si>
  <si>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</si>
  <si>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</si>
  <si>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</si>
  <si>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</si>
  <si>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</si>
  <si>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</si>
  <si>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</si>
  <si>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</si>
  <si>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</si>
  <si>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</si>
  <si>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</si>
  <si>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</si>
  <si>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</si>
  <si>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</si>
  <si>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</si>
  <si>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</si>
  <si>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</si>
  <si>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</si>
  <si>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</si>
  <si>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</si>
  <si>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</si>
  <si>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</si>
  <si>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</si>
  <si>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</si>
  <si>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</si>
  <si>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</si>
  <si>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</si>
  <si>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</si>
  <si>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</si>
  <si>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</si>
  <si>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</si>
  <si>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</si>
  <si>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</si>
  <si>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</si>
  <si>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</si>
  <si>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</si>
  <si>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</si>
  <si>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</si>
  <si>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</si>
  <si>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</si>
  <si>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</si>
  <si>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</si>
  <si>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</si>
  <si>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</si>
  <si>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</si>
  <si>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</si>
  <si>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</si>
  <si>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</si>
  <si>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</si>
  <si>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</si>
  <si>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</si>
  <si>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</si>
  <si>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</si>
  <si>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</si>
  <si>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</si>
  <si>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</si>
  <si>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</si>
  <si>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</si>
  <si>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</si>
  <si>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</si>
  <si>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</si>
  <si>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</si>
  <si>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</si>
  <si>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</si>
  <si>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</si>
  <si>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</si>
  <si>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</si>
  <si>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</si>
  <si>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</si>
  <si>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</si>
  <si>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</si>
  <si>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</si>
  <si>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</si>
  <si>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</si>
  <si>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</si>
  <si>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</si>
  <si>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</si>
  <si>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</si>
  <si>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</si>
  <si>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</si>
  <si>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</si>
  <si>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</si>
  <si>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</si>
  <si>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</si>
  <si>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</si>
  <si>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</si>
  <si>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</si>
  <si>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</si>
  <si>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</si>
  <si>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</si>
  <si>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</si>
  <si>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</si>
  <si>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</si>
  <si>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</si>
  <si>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</si>
  <si>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</si>
  <si>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</si>
  <si>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</si>
  <si>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</si>
  <si>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</si>
  <si>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</si>
  <si>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</si>
  <si>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</si>
  <si>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</si>
  <si>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</si>
  <si>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</si>
  <si>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</si>
  <si>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</si>
  <si>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</si>
  <si>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</si>
  <si>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</si>
  <si>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</si>
  <si>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</si>
  <si>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</si>
  <si>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</si>
  <si>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</si>
  <si>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</si>
  <si>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</si>
  <si>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</si>
  <si>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</si>
  <si>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</si>
  <si>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</si>
  <si>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</si>
  <si>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</si>
  <si>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</si>
  <si>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</si>
  <si>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</si>
  <si>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</si>
  <si>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</si>
  <si>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</si>
  <si>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</si>
  <si>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</si>
  <si>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</si>
  <si>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</si>
  <si>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</si>
  <si>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</si>
  <si>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</si>
  <si>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</si>
  <si>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</si>
  <si>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</si>
  <si>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</si>
  <si>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</si>
  <si>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</si>
  <si>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</si>
  <si>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</si>
  <si>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</si>
  <si>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</si>
  <si>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</si>
  <si>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</si>
  <si>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</si>
  <si>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</si>
  <si>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</si>
  <si>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</si>
  <si>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</si>
  <si>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</si>
  <si>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</si>
  <si>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</si>
  <si>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</si>
  <si>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</si>
  <si>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</si>
  <si>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</si>
  <si>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</si>
  <si>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</si>
  <si>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</si>
  <si>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</si>
  <si>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</si>
  <si>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</si>
  <si>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</si>
  <si>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</si>
  <si>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</si>
  <si>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</si>
  <si>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</si>
  <si>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</si>
  <si>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</si>
  <si>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</si>
  <si>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</si>
  <si>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</si>
  <si>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</si>
  <si>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</si>
  <si>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</si>
  <si>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</si>
  <si>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</si>
  <si>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</si>
  <si>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</si>
  <si>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</si>
  <si>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</si>
  <si>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</si>
  <si>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</si>
  <si>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</si>
  <si>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</si>
  <si>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</si>
  <si>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</si>
  <si>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</si>
  <si>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</si>
  <si>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</si>
  <si>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</si>
  <si>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</si>
  <si>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</si>
  <si>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</si>
  <si>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</si>
  <si>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</si>
  <si>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</si>
  <si>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</si>
  <si>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</si>
  <si>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</si>
  <si>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</si>
  <si>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</si>
  <si>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</si>
  <si>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</si>
  <si>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</si>
  <si>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</si>
  <si>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</si>
  <si>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</si>
  <si>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</si>
  <si>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</si>
  <si>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</si>
  <si>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</si>
  <si>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</si>
  <si>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</si>
  <si>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</si>
  <si>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</si>
  <si>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</si>
  <si>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</si>
  <si>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</si>
  <si>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</si>
  <si>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</si>
  <si>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</si>
  <si>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</si>
  <si>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</si>
  <si>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</si>
  <si>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</si>
  <si>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</si>
  <si>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</si>
  <si>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</si>
  <si>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</si>
  <si>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</si>
  <si>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</si>
  <si>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</si>
  <si>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</si>
  <si>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</si>
  <si>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</si>
  <si>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</si>
  <si>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</si>
  <si>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</si>
  <si>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</si>
  <si>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</si>
  <si>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</si>
  <si>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</si>
  <si>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</si>
  <si>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</si>
  <si>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</si>
  <si>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</si>
  <si>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</si>
  <si>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</si>
  <si>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</si>
  <si>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</si>
  <si>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</si>
  <si>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</si>
  <si>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</si>
  <si>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</si>
  <si>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</si>
  <si>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</si>
  <si>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</si>
  <si>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</si>
  <si>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</si>
  <si>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</si>
  <si>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</si>
  <si>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</si>
  <si>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</si>
  <si>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</si>
  <si>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</si>
  <si>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</si>
  <si>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</si>
  <si>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</si>
  <si>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</si>
  <si>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</si>
  <si>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</si>
  <si>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</si>
  <si>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</si>
  <si>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</si>
  <si>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</si>
  <si>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</si>
  <si>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</si>
  <si>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</si>
  <si>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</si>
  <si>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</si>
  <si>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</si>
  <si>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</si>
  <si>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</si>
  <si>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</si>
  <si>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</si>
  <si>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</si>
  <si>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</si>
  <si>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</si>
  <si>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</si>
  <si>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</si>
  <si>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</si>
  <si>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</si>
  <si>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</si>
  <si>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</si>
  <si>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</si>
  <si>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</si>
  <si>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</si>
  <si>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</si>
  <si>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</si>
  <si>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</si>
  <si>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</si>
  <si>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</si>
  <si>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</si>
  <si>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</si>
  <si>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</si>
  <si>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</si>
  <si>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</si>
  <si>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</si>
  <si>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</si>
  <si>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</si>
  <si>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</si>
  <si>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</si>
  <si>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</si>
  <si>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</si>
  <si>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</si>
  <si>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</si>
  <si>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</si>
  <si>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</si>
  <si>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</si>
  <si>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</si>
  <si>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</si>
  <si>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</si>
  <si>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</si>
  <si>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</si>
  <si>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</si>
  <si>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</si>
  <si>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</si>
  <si>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</si>
  <si>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</si>
  <si>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</si>
  <si>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</si>
  <si>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</si>
  <si>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</si>
  <si>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</si>
  <si>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</si>
  <si>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</si>
  <si>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</si>
  <si>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</si>
  <si>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</si>
  <si>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</si>
  <si>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</si>
  <si>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</si>
  <si>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</si>
  <si>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</si>
  <si>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</si>
  <si>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</si>
  <si>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</si>
  <si>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</si>
  <si>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</si>
  <si>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</si>
  <si>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</si>
  <si>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</si>
  <si>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</si>
  <si>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</si>
  <si>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</si>
  <si>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</si>
  <si>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</si>
  <si>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</si>
  <si>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</si>
  <si>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</si>
  <si>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</si>
  <si>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</si>
  <si>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</si>
  <si>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</si>
  <si>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</si>
  <si>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</si>
  <si>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</si>
  <si>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</si>
  <si>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</si>
  <si>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</si>
  <si>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</si>
  <si>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</si>
  <si>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</si>
  <si>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</si>
  <si>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</si>
  <si>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</si>
  <si>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</si>
  <si>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</si>
  <si>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</si>
  <si>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</si>
  <si>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</si>
  <si>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</si>
  <si>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</si>
  <si>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</si>
  <si>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</si>
  <si>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</si>
  <si>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</si>
  <si>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</si>
  <si>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</si>
  <si>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</si>
  <si>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</si>
  <si>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</si>
  <si>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</si>
  <si>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</si>
  <si>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</si>
  <si>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</si>
  <si>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</si>
  <si>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</si>
  <si>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</si>
  <si>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</si>
  <si>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</si>
  <si>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</si>
  <si>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</si>
  <si>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</si>
  <si>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</si>
  <si>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</si>
  <si>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</si>
  <si>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</si>
  <si>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</si>
  <si>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</si>
  <si>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</si>
  <si>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</si>
  <si>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</si>
  <si>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</si>
  <si>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</si>
  <si>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</si>
  <si>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</si>
  <si>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</si>
  <si>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</si>
  <si>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</si>
  <si>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</si>
  <si>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</si>
  <si>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</si>
  <si>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</si>
  <si>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</si>
  <si>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</si>
  <si>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</si>
  <si>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</si>
  <si>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</si>
  <si>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</si>
  <si>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</si>
  <si>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</si>
  <si>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</si>
  <si>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</si>
  <si>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</si>
  <si>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</si>
  <si>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</si>
  <si>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</si>
  <si>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</si>
  <si>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</si>
  <si>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</si>
  <si>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</si>
  <si>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</si>
  <si>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</si>
  <si>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</si>
  <si>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</si>
  <si>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</si>
  <si>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</si>
  <si>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</si>
  <si>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</si>
  <si>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</si>
  <si>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</si>
  <si>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</si>
  <si>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</si>
  <si>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</si>
  <si>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</si>
  <si>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</si>
  <si>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</si>
  <si>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</si>
  <si>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</si>
  <si>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</si>
  <si>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</si>
  <si>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</si>
  <si>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</si>
  <si>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</si>
  <si>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</si>
  <si>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</si>
  <si>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</si>
  <si>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</si>
  <si>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</si>
  <si>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</si>
  <si>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</si>
  <si>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</si>
  <si>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</si>
  <si>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</si>
  <si>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</si>
  <si>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</si>
  <si>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</si>
  <si>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</si>
  <si>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</si>
  <si>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</si>
  <si>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</si>
  <si>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</si>
  <si>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</si>
  <si>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</si>
  <si>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</si>
  <si>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</si>
  <si>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</si>
  <si>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</si>
  <si>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</si>
  <si>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</si>
  <si>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</si>
  <si>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</si>
  <si>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</si>
  <si>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</si>
  <si>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</si>
  <si>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</si>
  <si>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</si>
  <si>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</si>
  <si>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</si>
  <si>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</si>
  <si>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</si>
  <si>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</si>
  <si>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</si>
  <si>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</si>
  <si>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</si>
  <si>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</si>
  <si>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</si>
  <si>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</si>
  <si>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</si>
  <si>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</si>
  <si>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</si>
  <si>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</si>
  <si>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</si>
  <si>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</si>
  <si>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</si>
  <si>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</si>
  <si>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</si>
  <si>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</si>
  <si>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</si>
  <si>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</si>
  <si>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</si>
  <si>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</si>
  <si>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</si>
  <si>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</si>
  <si>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</si>
  <si>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</si>
  <si>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</si>
  <si>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</si>
  <si>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</si>
  <si>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</si>
  <si>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</si>
  <si>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</si>
  <si>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</si>
  <si>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</si>
  <si>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</si>
  <si>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</si>
  <si>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</si>
  <si>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</si>
  <si>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</si>
  <si>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</si>
  <si>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</si>
  <si>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</si>
  <si>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</si>
  <si>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</si>
  <si>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</si>
  <si>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</si>
  <si>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</si>
  <si>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</si>
  <si>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</si>
  <si>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</si>
  <si>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</si>
  <si>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</si>
  <si>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</si>
  <si>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</si>
  <si>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&gt;=50000</t>
  </si>
  <si>
    <t>&gt;999</t>
  </si>
  <si>
    <t>&lt;5000</t>
  </si>
  <si>
    <t>&gt;4999</t>
  </si>
  <si>
    <t>&lt;10000</t>
  </si>
  <si>
    <t>&gt;24999</t>
  </si>
  <si>
    <t>&gt;9999</t>
  </si>
  <si>
    <t>&gt;14999</t>
  </si>
  <si>
    <t>&gt;19999</t>
  </si>
  <si>
    <t>&gt;29999</t>
  </si>
  <si>
    <t>&gt;34999</t>
  </si>
  <si>
    <t>&gt;39999</t>
  </si>
  <si>
    <t>&gt;44999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</si>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</sst>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C00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[Excel_Homework_BF.xlsx]PivotTable1!PivotTable1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0-4BB5-9248-89643EA3C0B2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0-4BB5-9248-89643EA3C0B2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0-4BB5-9248-89643EA3C0B2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0-4BB5-9248-89643EA3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0559888"/>
        <c:axId val="1857212784"/>
      </c:barChart>
      <c:catAx>
        <c:axId val="18605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212784"/>
        <c:crosses val="autoZero"/>
        <c:auto val="1"/>
        <c:lblAlgn val="ctr"/>
        <c:lblOffset val="100"/>
        <c:noMultiLvlLbl val="0"/>
      </c:catAx>
      <c:valAx>
        <c:axId val="18572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[Excel_Homework_BF.xlsx]PivotTable2!PivotTable2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1-4D9A-9203-FFD90BEF5404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1-4D9A-9203-FFD90BEF5404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A1-4D9A-9203-FFD90BEF5404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1-4D9A-9203-FFD90BEF5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8364880"/>
        <c:axId val="1741995904"/>
      </c:barChart>
      <c:catAx>
        <c:axId val="16083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995904"/>
        <c:crosses val="autoZero"/>
        <c:auto val="1"/>
        <c:lblAlgn val="ctr"/>
        <c:lblOffset val="100"/>
        <c:noMultiLvlLbl val="0"/>
      </c:catAx>
      <c:valAx>
        <c:axId val="17419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[Excel_Homework_BF.xlsx]PivotTable3!PivotTable6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9AA-AA29-27CE5F85DA09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9AA-AA29-27CE5F85DA09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9AA-AA29-27CE5F85DA09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9AA-AA29-27CE5F85D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663568"/>
        <c:axId val="1603160400"/>
      </c:lineChart>
      <c:catAx>
        <c:axId val="18596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60400"/>
        <c:crosses val="autoZero"/>
        <c:auto val="1"/>
        <c:lblAlgn val="ctr"/>
        <c:lblOffset val="100"/>
        <c:noMultiLvlLbl val="0"/>
      </c:catAx>
      <c:valAx>
        <c:axId val="16031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11430</xdr:rowOff>
    </xdr:from>
    <xdr:to>
      <xdr:col>15</xdr:col>
      <xdr:colOff>30480</xdr:colOff>
      <xdr:row>17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D63026-9732-4B48-8965-74859150F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2</xdr:row>
      <xdr:rowOff>179070</xdr:rowOff>
    </xdr:from>
    <xdr:to>
      <xdr:col>14</xdr:col>
      <xdr:colOff>601980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C885D-21E9-4229-965F-4F8E675D7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2</xdr:row>
      <xdr:rowOff>179070</xdr:rowOff>
    </xdr:from>
    <xdr:to>
      <xdr:col>15</xdr:col>
      <xdr:colOff>129540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1CE19-0CBD-4AAF-AE91-94BD422B7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a-PC" refreshedDate="43898.750222685187" createdVersion="6" refreshedVersion="6" minRefreshableVersion="3" recordCount="4114" xr:uid="{504A32E2-D3B4-43E7-8D5F-3D18F79E46A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a-PC" refreshedDate="43898.771540393522" createdVersion="6" refreshedVersion="6" minRefreshableVersion="3" recordCount="4114" xr:uid="{98A37057-2263-40C3-BFC2-6601F45D604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B6737-1184-47FC-86B3-02D7666823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1FDD0-A7D9-4668-8C5E-ABADE27103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CC322-4676-475E-A3DE-3BD3C4907DF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628C-8CF2-4FB6-A4F1-E904D9CEBF31}">
  <dimension ref="A1:F14"/>
  <sheetViews>
    <sheetView workbookViewId="0">
      <selection activeCell="C25" sqref="C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8321</v>
      </c>
    </row>
    <row r="3" spans="1:6" x14ac:dyDescent="0.3">
      <c r="A3" s="6" t="s">
        <v>8323</v>
      </c>
      <c r="B3" s="6" t="s">
        <v>8322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A0CB5-DD17-46F4-964D-C4C0D2573D4F}">
  <dimension ref="A1:F47"/>
  <sheetViews>
    <sheetView topLeftCell="A25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8321</v>
      </c>
    </row>
    <row r="2" spans="1:6" x14ac:dyDescent="0.3">
      <c r="A2" s="6" t="s">
        <v>8308</v>
      </c>
      <c r="B2" t="s">
        <v>8321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19ED-DD25-4C0A-85B3-A122459DD522}">
  <dimension ref="A2:F15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6" t="s">
        <v>8308</v>
      </c>
      <c r="B2" t="s">
        <v>8321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8367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">
      <c r="A7" s="7" t="s">
        <v>8368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">
      <c r="A8" s="7" t="s">
        <v>8369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">
      <c r="A9" s="7" t="s">
        <v>8370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">
      <c r="A10" s="7" t="s">
        <v>8371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">
      <c r="A11" s="7" t="s">
        <v>8372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3">
      <c r="A12" s="7" t="s">
        <v>8373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3">
      <c r="A13" s="7" t="s">
        <v>8374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3">
      <c r="A14" s="7" t="s">
        <v>8375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">
      <c r="A15" s="7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J4" sqref="J4"/>
    </sheetView>
  </sheetViews>
  <sheetFormatPr defaultRowHeight="14.4" x14ac:dyDescent="0.3"/>
  <cols>
    <col min="1" max="1" width="9" bestFit="1" customWidth="1"/>
    <col min="2" max="2" width="41.21875" style="3" bestFit="1" customWidth="1"/>
    <col min="3" max="3" width="34.5546875" style="3" customWidth="1"/>
    <col min="4" max="4" width="11.109375" bestFit="1" customWidth="1"/>
    <col min="5" max="5" width="14.44140625" bestFit="1" customWidth="1"/>
    <col min="6" max="6" width="11.88671875" bestFit="1" customWidth="1"/>
    <col min="7" max="7" width="14.109375" bestFit="1" customWidth="1"/>
    <col min="8" max="9" width="14.88671875" bestFit="1" customWidth="1"/>
    <col min="10" max="10" width="17.88671875" bestFit="1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21.33203125" bestFit="1" customWidth="1"/>
    <col min="16" max="16" width="22.88671875" customWidth="1"/>
    <col min="17" max="17" width="15.21875" bestFit="1" customWidth="1"/>
    <col min="18" max="18" width="19" bestFit="1" customWidth="1"/>
    <col min="19" max="20" width="29.441406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57.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 t="shared" ref="P2:P65" si="0">IF(OR(E2&gt;0,L2&gt;0),E2/L2,0)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 t="shared" ref="S2:S65" si="1">(((J2/60)/60)/24)+DATE(1970,1,1)</f>
        <v>42177.007071759261</v>
      </c>
      <c r="T2" s="10">
        <f t="shared" ref="T2:T65" si="2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</f>
        <v>1.4260827250608272</v>
      </c>
      <c r="P3">
        <f t="shared" si="0"/>
        <v>185.48101265822785</v>
      </c>
      <c r="Q3" t="str">
        <f t="shared" ref="Q3:Q66" si="4">LEFT(N3,SEARCH("/",N3,1)-1)</f>
        <v>film &amp; video</v>
      </c>
      <c r="R3" t="str">
        <f t="shared" ref="R3:R66" si="5">RIGHT(N3,LEN(N3)-SEARCH("/",N3,1))</f>
        <v>television</v>
      </c>
      <c r="S3" s="10">
        <f t="shared" si="1"/>
        <v>42766.600497685184</v>
      </c>
      <c r="T3" s="10">
        <f t="shared" si="2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1.05</v>
      </c>
      <c r="P4">
        <f t="shared" si="0"/>
        <v>15</v>
      </c>
      <c r="Q4" t="str">
        <f t="shared" si="4"/>
        <v>film &amp; video</v>
      </c>
      <c r="R4" t="str">
        <f t="shared" si="5"/>
        <v>television</v>
      </c>
      <c r="S4" s="10">
        <f t="shared" si="1"/>
        <v>42405.702349537038</v>
      </c>
      <c r="T4" s="10">
        <f t="shared" si="2"/>
        <v>42415.702349537038</v>
      </c>
    </row>
    <row r="5" spans="1:20" ht="43.2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>
        <f t="shared" si="0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1"/>
        <v>41828.515127314815</v>
      </c>
      <c r="T5" s="10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>
        <f t="shared" si="0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1"/>
        <v>42327.834247685183</v>
      </c>
      <c r="T6" s="10">
        <f t="shared" si="2"/>
        <v>42357.834247685183</v>
      </c>
    </row>
    <row r="7" spans="1:20" ht="57.6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>
        <f t="shared" si="0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1"/>
        <v>42563.932951388888</v>
      </c>
      <c r="T7" s="10">
        <f t="shared" si="2"/>
        <v>42580.232638888891</v>
      </c>
    </row>
    <row r="8" spans="1:20" ht="57.6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>
        <f t="shared" si="0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1"/>
        <v>41794.072337962964</v>
      </c>
      <c r="T8" s="10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>
        <f t="shared" si="0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1"/>
        <v>42516.047071759262</v>
      </c>
      <c r="T9" s="10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>
        <f t="shared" si="0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1"/>
        <v>42468.94458333333</v>
      </c>
      <c r="T10" s="10">
        <f t="shared" si="2"/>
        <v>42475.875</v>
      </c>
    </row>
    <row r="11" spans="1:20" ht="57.6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>
        <f t="shared" si="0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1"/>
        <v>42447.103518518517</v>
      </c>
      <c r="T11" s="10">
        <f t="shared" si="2"/>
        <v>42477.103518518517</v>
      </c>
    </row>
    <row r="12" spans="1:20" ht="57.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>
        <f t="shared" si="0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1"/>
        <v>41780.068043981482</v>
      </c>
      <c r="T12" s="10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>
        <f t="shared" si="0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1"/>
        <v>42572.778495370367</v>
      </c>
      <c r="T13" s="10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>
        <f t="shared" si="0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1"/>
        <v>41791.713252314818</v>
      </c>
      <c r="T14" s="10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>
        <f t="shared" si="0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1"/>
        <v>42508.677187499998</v>
      </c>
      <c r="T15" s="10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>
        <f t="shared" si="0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1"/>
        <v>41808.02648148148</v>
      </c>
      <c r="T16" s="10">
        <f t="shared" si="2"/>
        <v>41833.582638888889</v>
      </c>
    </row>
    <row r="17" spans="1:20" ht="57.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>
        <f t="shared" si="0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1"/>
        <v>42256.391875000001</v>
      </c>
      <c r="T17" s="10">
        <f t="shared" si="2"/>
        <v>42274.843055555553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>
        <f t="shared" si="0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1"/>
        <v>41760.796423611115</v>
      </c>
      <c r="T18" s="10">
        <f t="shared" si="2"/>
        <v>41806.229166666664</v>
      </c>
    </row>
    <row r="19" spans="1:20" ht="57.6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>
        <f t="shared" si="0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1"/>
        <v>41917.731736111113</v>
      </c>
      <c r="T19" s="10">
        <f t="shared" si="2"/>
        <v>41947.773402777777</v>
      </c>
    </row>
    <row r="20" spans="1:20" ht="57.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>
        <f t="shared" si="0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1"/>
        <v>41869.542314814818</v>
      </c>
      <c r="T20" s="10">
        <f t="shared" si="2"/>
        <v>41899.542314814818</v>
      </c>
    </row>
    <row r="21" spans="1:20" ht="57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>
        <f t="shared" si="0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1"/>
        <v>42175.816365740742</v>
      </c>
      <c r="T21" s="10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>
        <f t="shared" si="0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1"/>
        <v>42200.758240740746</v>
      </c>
      <c r="T22" s="10">
        <f t="shared" si="2"/>
        <v>42260.758240740746</v>
      </c>
    </row>
    <row r="23" spans="1:20" ht="57.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>
        <f t="shared" si="0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1"/>
        <v>41878.627187500002</v>
      </c>
      <c r="T23" s="10">
        <f t="shared" si="2"/>
        <v>41908.627187500002</v>
      </c>
    </row>
    <row r="24" spans="1:20" ht="43.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>
        <f t="shared" si="0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1"/>
        <v>41989.91134259259</v>
      </c>
      <c r="T24" s="10">
        <f t="shared" si="2"/>
        <v>42005.332638888889</v>
      </c>
    </row>
    <row r="25" spans="1:20" ht="57.6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>
        <f t="shared" si="0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1"/>
        <v>42097.778946759259</v>
      </c>
      <c r="T25" s="10">
        <f t="shared" si="2"/>
        <v>42124.638888888891</v>
      </c>
    </row>
    <row r="26" spans="1:20" ht="43.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>
        <f t="shared" si="0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1"/>
        <v>42229.820173611108</v>
      </c>
      <c r="T26" s="10">
        <f t="shared" si="2"/>
        <v>42262.818750000006</v>
      </c>
    </row>
    <row r="27" spans="1:20" ht="57.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>
        <f t="shared" si="0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1"/>
        <v>42318.025011574078</v>
      </c>
      <c r="T27" s="10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>
        <f t="shared" si="0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1"/>
        <v>41828.515555555554</v>
      </c>
      <c r="T28" s="10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>
        <f t="shared" si="0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1"/>
        <v>41929.164733796293</v>
      </c>
      <c r="T29" s="10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>
        <f t="shared" si="0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1"/>
        <v>42324.96393518518</v>
      </c>
      <c r="T30" s="10">
        <f t="shared" si="2"/>
        <v>42354.96393518518</v>
      </c>
    </row>
    <row r="31" spans="1:20" ht="57.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>
        <f t="shared" si="0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1"/>
        <v>41812.67324074074</v>
      </c>
      <c r="T31" s="10">
        <f t="shared" si="2"/>
        <v>41842.67324074074</v>
      </c>
    </row>
    <row r="32" spans="1:20" ht="57.6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>
        <f t="shared" si="0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1"/>
        <v>41842.292997685188</v>
      </c>
      <c r="T32" s="10">
        <f t="shared" si="2"/>
        <v>41872.292997685188</v>
      </c>
    </row>
    <row r="33" spans="1:20" ht="57.6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>
        <f t="shared" si="0"/>
        <v>13</v>
      </c>
      <c r="Q33" t="str">
        <f t="shared" si="4"/>
        <v>film &amp; video</v>
      </c>
      <c r="R33" t="str">
        <f t="shared" si="5"/>
        <v>television</v>
      </c>
      <c r="S33" s="10">
        <f t="shared" si="1"/>
        <v>42376.79206018518</v>
      </c>
      <c r="T33" s="10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>
        <f t="shared" si="0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1"/>
        <v>42461.627511574072</v>
      </c>
      <c r="T34" s="10">
        <f t="shared" si="2"/>
        <v>42503.165972222225</v>
      </c>
    </row>
    <row r="35" spans="1:20" ht="57.6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>
        <f t="shared" si="0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1"/>
        <v>42286.660891203705</v>
      </c>
      <c r="T35" s="10">
        <f t="shared" si="2"/>
        <v>42316.702557870376</v>
      </c>
    </row>
    <row r="36" spans="1:20" ht="57.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>
        <f t="shared" si="0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1"/>
        <v>41841.321770833332</v>
      </c>
      <c r="T36" s="10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>
        <f t="shared" si="0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1"/>
        <v>42098.291828703703</v>
      </c>
      <c r="T37" s="10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>
        <f t="shared" si="0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1"/>
        <v>42068.307002314818</v>
      </c>
      <c r="T38" s="10">
        <f t="shared" si="2"/>
        <v>42098.265335648146</v>
      </c>
    </row>
    <row r="39" spans="1:20" ht="57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>
        <f t="shared" si="0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1"/>
        <v>42032.693043981482</v>
      </c>
      <c r="T39" s="10">
        <f t="shared" si="2"/>
        <v>42062.693043981482</v>
      </c>
    </row>
    <row r="40" spans="1:20" ht="57.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>
        <f t="shared" si="0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1"/>
        <v>41375.057222222218</v>
      </c>
      <c r="T40" s="10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>
        <f t="shared" si="0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1"/>
        <v>41754.047083333331</v>
      </c>
      <c r="T41" s="10">
        <f t="shared" si="2"/>
        <v>41784.957638888889</v>
      </c>
    </row>
    <row r="42" spans="1:20" ht="57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>
        <f t="shared" si="0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1"/>
        <v>41789.21398148148</v>
      </c>
      <c r="T42" s="10">
        <f t="shared" si="2"/>
        <v>41809.166666666664</v>
      </c>
    </row>
    <row r="43" spans="1:20" ht="57.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>
        <f t="shared" si="0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1"/>
        <v>41887.568912037037</v>
      </c>
      <c r="T43" s="10">
        <f t="shared" si="2"/>
        <v>41917.568912037037</v>
      </c>
    </row>
    <row r="44" spans="1:20" ht="57.6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>
        <f t="shared" si="0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1"/>
        <v>41971.639189814814</v>
      </c>
      <c r="T44" s="10">
        <f t="shared" si="2"/>
        <v>42001.639189814814</v>
      </c>
    </row>
    <row r="45" spans="1:20" ht="57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>
        <f t="shared" si="0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1"/>
        <v>41802.790347222224</v>
      </c>
      <c r="T45" s="10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>
        <f t="shared" si="0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1"/>
        <v>41874.098807870374</v>
      </c>
      <c r="T46" s="10">
        <f t="shared" si="2"/>
        <v>41919.098807870374</v>
      </c>
    </row>
    <row r="47" spans="1:20" ht="57.6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>
        <f t="shared" si="0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1"/>
        <v>42457.623923611114</v>
      </c>
      <c r="T47" s="10">
        <f t="shared" si="2"/>
        <v>42487.623923611114</v>
      </c>
    </row>
    <row r="48" spans="1:20" ht="57.6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>
        <f t="shared" si="0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1"/>
        <v>42323.964976851858</v>
      </c>
      <c r="T48" s="10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>
        <f t="shared" si="0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1"/>
        <v>41932.819525462961</v>
      </c>
      <c r="T49" s="10">
        <f t="shared" si="2"/>
        <v>41992.861192129625</v>
      </c>
    </row>
    <row r="50" spans="1:20" ht="57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>
        <f t="shared" si="0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1"/>
        <v>42033.516898148147</v>
      </c>
      <c r="T50" s="10">
        <f t="shared" si="2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>
        <f t="shared" si="0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1"/>
        <v>42271.176446759258</v>
      </c>
      <c r="T51" s="10">
        <f t="shared" si="2"/>
        <v>42301.176446759258</v>
      </c>
    </row>
    <row r="52" spans="1:20" ht="57.6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>
        <f t="shared" si="0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1"/>
        <v>41995.752986111111</v>
      </c>
      <c r="T52" s="10">
        <f t="shared" si="2"/>
        <v>42034.708333333328</v>
      </c>
    </row>
    <row r="53" spans="1:20" ht="57.6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>
        <f t="shared" si="0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1"/>
        <v>42196.928668981483</v>
      </c>
      <c r="T53" s="10">
        <f t="shared" si="2"/>
        <v>42226.928668981483</v>
      </c>
    </row>
    <row r="54" spans="1:20" ht="57.6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>
        <f t="shared" si="0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1"/>
        <v>41807.701921296299</v>
      </c>
      <c r="T54" s="10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>
        <f t="shared" si="0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1"/>
        <v>41719.549131944441</v>
      </c>
      <c r="T55" s="10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>
        <f t="shared" si="0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1"/>
        <v>42333.713206018518</v>
      </c>
      <c r="T56" s="10">
        <f t="shared" si="2"/>
        <v>42363.713206018518</v>
      </c>
    </row>
    <row r="57" spans="1:20" ht="57.6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>
        <f t="shared" si="0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1"/>
        <v>42496.968935185185</v>
      </c>
      <c r="T57" s="10">
        <f t="shared" si="2"/>
        <v>42517.968935185185</v>
      </c>
    </row>
    <row r="58" spans="1:20" ht="43.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>
        <f t="shared" si="0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1"/>
        <v>42149.548888888887</v>
      </c>
      <c r="T58" s="10">
        <f t="shared" si="2"/>
        <v>42163.666666666672</v>
      </c>
    </row>
    <row r="59" spans="1:20" ht="57.6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>
        <f t="shared" si="0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1"/>
        <v>42089.83289351852</v>
      </c>
      <c r="T59" s="10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>
        <f t="shared" si="0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1"/>
        <v>41932.745046296295</v>
      </c>
      <c r="T60" s="10">
        <f t="shared" si="2"/>
        <v>41962.786712962959</v>
      </c>
    </row>
    <row r="61" spans="1:20" ht="57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>
        <f t="shared" si="0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1"/>
        <v>42230.23583333334</v>
      </c>
      <c r="T61" s="10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>
        <f t="shared" si="0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1"/>
        <v>41701.901817129627</v>
      </c>
      <c r="T62" s="10">
        <f t="shared" si="2"/>
        <v>41721</v>
      </c>
    </row>
    <row r="63" spans="1:20" ht="57.6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>
        <f t="shared" si="0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1"/>
        <v>41409.814317129632</v>
      </c>
      <c r="T63" s="10">
        <f t="shared" si="2"/>
        <v>41431.814317129632</v>
      </c>
    </row>
    <row r="64" spans="1:20" ht="57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>
        <f t="shared" si="0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1"/>
        <v>41311.799513888887</v>
      </c>
      <c r="T64" s="10">
        <f t="shared" si="2"/>
        <v>41336.799513888887</v>
      </c>
    </row>
    <row r="65" spans="1:20" ht="57.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>
        <f t="shared" si="0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1"/>
        <v>41612.912187499998</v>
      </c>
      <c r="T65" s="10">
        <f t="shared" si="2"/>
        <v>41636.207638888889</v>
      </c>
    </row>
    <row r="66" spans="1:20" ht="57.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>
        <f t="shared" ref="P66:P129" si="6">IF(OR(E66&gt;0,L66&gt;0),E66/L66,0)</f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</f>
        <v>1.0752857142857142</v>
      </c>
      <c r="P67">
        <f t="shared" si="6"/>
        <v>132.05263157894737</v>
      </c>
      <c r="Q67" t="str">
        <f t="shared" ref="Q67:Q130" si="10">LEFT(N67,SEARCH("/",N67,1)-1)</f>
        <v>film &amp; video</v>
      </c>
      <c r="R67" t="str">
        <f t="shared" ref="R67:R130" si="11">RIGHT(N67,LEN(N67)-SEARCH("/",N67,1))</f>
        <v>shorts</v>
      </c>
      <c r="S67" s="10">
        <f t="shared" si="7"/>
        <v>41835.821226851855</v>
      </c>
      <c r="T67" s="10">
        <f t="shared" si="8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>
        <f t="shared" si="6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7"/>
        <v>42539.849768518514</v>
      </c>
      <c r="T68" s="10">
        <f t="shared" si="8"/>
        <v>42569.849768518514</v>
      </c>
    </row>
    <row r="69" spans="1:20" ht="57.6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>
        <f t="shared" si="6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7"/>
        <v>41075.583379629628</v>
      </c>
      <c r="T69" s="10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>
        <f t="shared" si="6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7"/>
        <v>41663.569340277776</v>
      </c>
      <c r="T70" s="10">
        <f t="shared" si="8"/>
        <v>41693.569340277776</v>
      </c>
    </row>
    <row r="71" spans="1:20" ht="57.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>
        <f t="shared" si="6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7"/>
        <v>40786.187789351854</v>
      </c>
      <c r="T71" s="10">
        <f t="shared" si="8"/>
        <v>40818.290972222225</v>
      </c>
    </row>
    <row r="72" spans="1:20" ht="57.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>
        <f t="shared" si="6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7"/>
        <v>40730.896354166667</v>
      </c>
      <c r="T72" s="10">
        <f t="shared" si="8"/>
        <v>40790.896354166667</v>
      </c>
    </row>
    <row r="73" spans="1:20" ht="57.6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>
        <f t="shared" si="6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7"/>
        <v>40997.271493055552</v>
      </c>
      <c r="T73" s="10">
        <f t="shared" si="8"/>
        <v>41057.271493055552</v>
      </c>
    </row>
    <row r="74" spans="1:20" ht="57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>
        <f t="shared" si="6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7"/>
        <v>41208.010196759256</v>
      </c>
      <c r="T74" s="10">
        <f t="shared" si="8"/>
        <v>41228</v>
      </c>
    </row>
    <row r="75" spans="1:20" ht="57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>
        <f t="shared" si="6"/>
        <v>50</v>
      </c>
      <c r="Q75" t="str">
        <f t="shared" si="10"/>
        <v>film &amp; video</v>
      </c>
      <c r="R75" t="str">
        <f t="shared" si="11"/>
        <v>shorts</v>
      </c>
      <c r="S75" s="10">
        <f t="shared" si="7"/>
        <v>40587.75675925926</v>
      </c>
      <c r="T75" s="10">
        <f t="shared" si="8"/>
        <v>40666.165972222225</v>
      </c>
    </row>
    <row r="76" spans="1:20" ht="57.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>
        <f t="shared" si="6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7"/>
        <v>42360.487210648149</v>
      </c>
      <c r="T76" s="10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>
        <f t="shared" si="6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7"/>
        <v>41357.209166666667</v>
      </c>
      <c r="T77" s="10">
        <f t="shared" si="8"/>
        <v>41387.209166666667</v>
      </c>
    </row>
    <row r="78" spans="1:20" ht="57.6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>
        <f t="shared" si="6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7"/>
        <v>40844.691643518519</v>
      </c>
      <c r="T78" s="10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>
        <f t="shared" si="6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7"/>
        <v>40997.144872685189</v>
      </c>
      <c r="T79" s="10">
        <f t="shared" si="8"/>
        <v>41050.124305555553</v>
      </c>
    </row>
    <row r="80" spans="1:20" ht="100.8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>
        <f t="shared" si="6"/>
        <v>38.6</v>
      </c>
      <c r="Q80" t="str">
        <f t="shared" si="10"/>
        <v>film &amp; video</v>
      </c>
      <c r="R80" t="str">
        <f t="shared" si="11"/>
        <v>shorts</v>
      </c>
      <c r="S80" s="10">
        <f t="shared" si="7"/>
        <v>42604.730567129634</v>
      </c>
      <c r="T80" s="10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>
        <f t="shared" si="6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7"/>
        <v>41724.776539351849</v>
      </c>
      <c r="T81" s="10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>
        <f t="shared" si="6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7"/>
        <v>41583.083981481483</v>
      </c>
      <c r="T82" s="10">
        <f t="shared" si="8"/>
        <v>41618.083981481483</v>
      </c>
    </row>
    <row r="83" spans="1:20" ht="57.6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>
        <f t="shared" si="6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7"/>
        <v>41100.158877314818</v>
      </c>
      <c r="T83" s="10">
        <f t="shared" si="8"/>
        <v>41104.126388888886</v>
      </c>
    </row>
    <row r="84" spans="1:20" ht="57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>
        <f t="shared" si="6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7"/>
        <v>40795.820150462961</v>
      </c>
      <c r="T84" s="10">
        <f t="shared" si="8"/>
        <v>40825.820150462961</v>
      </c>
    </row>
    <row r="85" spans="1:20" ht="57.6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>
        <f t="shared" si="6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7"/>
        <v>42042.615613425922</v>
      </c>
      <c r="T85" s="10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>
        <f t="shared" si="6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7"/>
        <v>40648.757939814815</v>
      </c>
      <c r="T86" s="10">
        <f t="shared" si="8"/>
        <v>40678.757939814815</v>
      </c>
    </row>
    <row r="87" spans="1:20" ht="57.6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>
        <f t="shared" si="6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7"/>
        <v>40779.125428240739</v>
      </c>
      <c r="T87" s="10">
        <f t="shared" si="8"/>
        <v>40809.125428240739</v>
      </c>
    </row>
    <row r="88" spans="1:20" ht="7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>
        <f t="shared" si="6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7"/>
        <v>42291.556076388893</v>
      </c>
      <c r="T88" s="10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>
        <f t="shared" si="6"/>
        <v>104.6</v>
      </c>
      <c r="Q89" t="str">
        <f t="shared" si="10"/>
        <v>film &amp; video</v>
      </c>
      <c r="R89" t="str">
        <f t="shared" si="11"/>
        <v>shorts</v>
      </c>
      <c r="S89" s="10">
        <f t="shared" si="7"/>
        <v>40322.53938657407</v>
      </c>
      <c r="T89" s="10">
        <f t="shared" si="8"/>
        <v>40332.070138888892</v>
      </c>
    </row>
    <row r="90" spans="1:20" ht="57.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>
        <f t="shared" si="6"/>
        <v>60</v>
      </c>
      <c r="Q90" t="str">
        <f t="shared" si="10"/>
        <v>film &amp; video</v>
      </c>
      <c r="R90" t="str">
        <f t="shared" si="11"/>
        <v>shorts</v>
      </c>
      <c r="S90" s="10">
        <f t="shared" si="7"/>
        <v>41786.65892361111</v>
      </c>
      <c r="T90" s="10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>
        <f t="shared" si="6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7"/>
        <v>41402.752222222225</v>
      </c>
      <c r="T91" s="10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>
        <f t="shared" si="6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7"/>
        <v>40706.297442129631</v>
      </c>
      <c r="T92" s="10">
        <f t="shared" si="8"/>
        <v>40736.297442129631</v>
      </c>
    </row>
    <row r="93" spans="1:20" ht="57.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>
        <f t="shared" si="6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7"/>
        <v>40619.402361111112</v>
      </c>
      <c r="T93" s="10">
        <f t="shared" si="8"/>
        <v>40680.402361111112</v>
      </c>
    </row>
    <row r="94" spans="1:20" ht="57.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>
        <f t="shared" si="6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7"/>
        <v>42721.198877314819</v>
      </c>
      <c r="T94" s="10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>
        <f t="shared" si="6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7"/>
        <v>41065.858067129629</v>
      </c>
      <c r="T95" s="10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>
        <f t="shared" si="6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7"/>
        <v>41716.717847222222</v>
      </c>
      <c r="T96" s="10">
        <f t="shared" si="8"/>
        <v>41736.717847222222</v>
      </c>
    </row>
    <row r="97" spans="1:20" ht="57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>
        <f t="shared" si="6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7"/>
        <v>40935.005104166667</v>
      </c>
      <c r="T97" s="10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>
        <f t="shared" si="6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7"/>
        <v>40324.662511574075</v>
      </c>
      <c r="T98" s="10">
        <f t="shared" si="8"/>
        <v>40391.125</v>
      </c>
    </row>
    <row r="99" spans="1:20" ht="57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>
        <f t="shared" si="6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7"/>
        <v>40706.135208333333</v>
      </c>
      <c r="T99" s="10">
        <f t="shared" si="8"/>
        <v>40736.135208333333</v>
      </c>
    </row>
    <row r="100" spans="1:20" ht="57.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>
        <f t="shared" si="6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7"/>
        <v>41214.79483796296</v>
      </c>
      <c r="T100" s="10">
        <f t="shared" si="8"/>
        <v>41250.979166666664</v>
      </c>
    </row>
    <row r="101" spans="1:20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>
        <f t="shared" si="6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7"/>
        <v>41631.902766203704</v>
      </c>
      <c r="T101" s="10">
        <f t="shared" si="8"/>
        <v>41661.902766203704</v>
      </c>
    </row>
    <row r="102" spans="1:20" ht="57.6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>
        <f t="shared" si="6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7"/>
        <v>41197.753310185188</v>
      </c>
      <c r="T102" s="10">
        <f t="shared" si="8"/>
        <v>41217.794976851852</v>
      </c>
    </row>
    <row r="103" spans="1:20" ht="57.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>
        <f t="shared" si="6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7"/>
        <v>41274.776736111111</v>
      </c>
      <c r="T103" s="10">
        <f t="shared" si="8"/>
        <v>41298.776736111111</v>
      </c>
    </row>
    <row r="104" spans="1:20" ht="57.6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>
        <f t="shared" si="6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7"/>
        <v>40505.131168981483</v>
      </c>
      <c r="T104" s="10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>
        <f t="shared" si="6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7"/>
        <v>41682.805902777778</v>
      </c>
      <c r="T105" s="10">
        <f t="shared" si="8"/>
        <v>41705.805902777778</v>
      </c>
    </row>
    <row r="106" spans="1:20" ht="43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>
        <f t="shared" si="6"/>
        <v>60</v>
      </c>
      <c r="Q106" t="str">
        <f t="shared" si="10"/>
        <v>film &amp; video</v>
      </c>
      <c r="R106" t="str">
        <f t="shared" si="11"/>
        <v>shorts</v>
      </c>
      <c r="S106" s="10">
        <f t="shared" si="7"/>
        <v>40612.695208333331</v>
      </c>
      <c r="T106" s="10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>
        <f t="shared" si="6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7"/>
        <v>42485.724768518514</v>
      </c>
      <c r="T107" s="10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>
        <f t="shared" si="6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7"/>
        <v>40987.776631944449</v>
      </c>
      <c r="T108" s="10">
        <f t="shared" si="8"/>
        <v>41001.776631944449</v>
      </c>
    </row>
    <row r="109" spans="1:20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>
        <f t="shared" si="6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7"/>
        <v>40635.982488425929</v>
      </c>
      <c r="T109" s="10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>
        <f t="shared" si="6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7"/>
        <v>41365.613078703704</v>
      </c>
      <c r="T110" s="10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>
        <f t="shared" si="6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7"/>
        <v>40570.025810185187</v>
      </c>
      <c r="T111" s="10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>
        <f t="shared" si="6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7"/>
        <v>41557.949687500004</v>
      </c>
      <c r="T112" s="10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>
        <f t="shared" si="6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7"/>
        <v>42125.333182870367</v>
      </c>
      <c r="T113" s="10">
        <f t="shared" si="8"/>
        <v>42155.333182870367</v>
      </c>
    </row>
    <row r="114" spans="1:20" ht="57.6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>
        <f t="shared" si="6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7"/>
        <v>41718.043032407404</v>
      </c>
      <c r="T114" s="10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>
        <f t="shared" si="6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7"/>
        <v>40753.758425925924</v>
      </c>
      <c r="T115" s="10">
        <f t="shared" si="8"/>
        <v>40761.625</v>
      </c>
    </row>
    <row r="116" spans="1:20" ht="57.6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>
        <f t="shared" si="6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7"/>
        <v>40861.27416666667</v>
      </c>
      <c r="T116" s="10">
        <f t="shared" si="8"/>
        <v>40921.27416666667</v>
      </c>
    </row>
    <row r="117" spans="1:20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>
        <f t="shared" si="6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7"/>
        <v>40918.738935185182</v>
      </c>
      <c r="T117" s="10">
        <f t="shared" si="8"/>
        <v>40943.738935185182</v>
      </c>
    </row>
    <row r="118" spans="1:20" ht="57.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>
        <f t="shared" si="6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7"/>
        <v>40595.497164351851</v>
      </c>
      <c r="T118" s="10">
        <f t="shared" si="8"/>
        <v>40641.455497685187</v>
      </c>
    </row>
    <row r="119" spans="1:20" ht="7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>
        <f t="shared" si="6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7"/>
        <v>40248.834999999999</v>
      </c>
      <c r="T119" s="10">
        <f t="shared" si="8"/>
        <v>40338.791666666664</v>
      </c>
    </row>
    <row r="120" spans="1:20" ht="43.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>
        <f t="shared" si="6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7"/>
        <v>40723.053657407407</v>
      </c>
      <c r="T120" s="10">
        <f t="shared" si="8"/>
        <v>40753.053657407407</v>
      </c>
    </row>
    <row r="121" spans="1:20" ht="57.6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>
        <f t="shared" si="6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7"/>
        <v>40739.069282407407</v>
      </c>
      <c r="T121" s="10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>
        <f t="shared" si="6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7"/>
        <v>42616.049849537041</v>
      </c>
      <c r="T122" s="10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>
        <f t="shared" si="6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7"/>
        <v>42096.704976851848</v>
      </c>
      <c r="T123" s="10">
        <f t="shared" si="8"/>
        <v>42112.427777777775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>
        <f t="shared" si="6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7"/>
        <v>42593.431793981479</v>
      </c>
      <c r="T124" s="10">
        <f t="shared" si="8"/>
        <v>42653.431793981479</v>
      </c>
    </row>
    <row r="125" spans="1:20" ht="57.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>
        <f t="shared" si="6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7"/>
        <v>41904.781990740739</v>
      </c>
      <c r="T125" s="10">
        <f t="shared" si="8"/>
        <v>41940.916666666664</v>
      </c>
    </row>
    <row r="126" spans="1:20" ht="57.6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>
        <f t="shared" si="6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7"/>
        <v>42114.928726851853</v>
      </c>
      <c r="T126" s="10">
        <f t="shared" si="8"/>
        <v>42139.928726851853</v>
      </c>
    </row>
    <row r="127" spans="1:20" ht="57.6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>
        <f t="shared" si="6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7"/>
        <v>42709.993981481486</v>
      </c>
      <c r="T127" s="10">
        <f t="shared" si="8"/>
        <v>42769.993981481486</v>
      </c>
    </row>
    <row r="128" spans="1:20" ht="57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>
        <f t="shared" si="6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7"/>
        <v>42135.589548611111</v>
      </c>
      <c r="T128" s="10">
        <f t="shared" si="8"/>
        <v>42166.083333333328</v>
      </c>
    </row>
    <row r="129" spans="1:20" ht="57.6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>
        <f t="shared" si="6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7"/>
        <v>42067.62431712963</v>
      </c>
      <c r="T129" s="10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>
        <f t="shared" ref="P130:P193" si="12">IF(OR(E130&gt;0,L130&gt;0),E130/L130,0)</f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3">(((J130/60)/60)/24)+DATE(1970,1,1)</f>
        <v>42628.22792824074</v>
      </c>
      <c r="T130" s="10">
        <f t="shared" ref="T130:T193" si="14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E131/D131</f>
        <v>0</v>
      </c>
      <c r="P131">
        <f t="shared" si="12"/>
        <v>0</v>
      </c>
      <c r="Q131" t="str">
        <f t="shared" ref="Q131:Q194" si="16">LEFT(N131,SEARCH("/",N131,1)-1)</f>
        <v>film &amp; video</v>
      </c>
      <c r="R131" t="str">
        <f t="shared" ref="R131:R194" si="17">RIGHT(N131,LEN(N131)-SEARCH("/",N131,1))</f>
        <v>science fiction</v>
      </c>
      <c r="S131" s="10">
        <f t="shared" si="13"/>
        <v>41882.937303240738</v>
      </c>
      <c r="T131" s="10">
        <f t="shared" si="14"/>
        <v>41942.937303240738</v>
      </c>
    </row>
    <row r="132" spans="1:20" ht="57.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>
        <f t="shared" si="12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>
        <f t="shared" si="12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57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9.5687499999999995E-2</v>
      </c>
      <c r="P134">
        <f t="shared" si="12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3.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>
        <f t="shared" si="12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>
        <f t="shared" si="12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57.6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0.13433333333333333</v>
      </c>
      <c r="P137">
        <f t="shared" si="12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>
        <f t="shared" si="12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57.6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>
        <f t="shared" si="12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57.6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3.1413333333333335E-2</v>
      </c>
      <c r="P140">
        <f t="shared" si="12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</v>
      </c>
      <c r="P141">
        <f t="shared" si="12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57.6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>
        <f t="shared" si="12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0.10775</v>
      </c>
      <c r="P143">
        <f t="shared" si="12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57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3.3333333333333335E-3</v>
      </c>
      <c r="P144">
        <f t="shared" si="12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57.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>
        <f t="shared" si="12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57.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0.27600000000000002</v>
      </c>
      <c r="P146">
        <f t="shared" si="12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57.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7.5111111111111115E-2</v>
      </c>
      <c r="P147">
        <f t="shared" si="12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57.6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5.7499999999999999E-3</v>
      </c>
      <c r="P148">
        <f t="shared" si="12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>
        <f t="shared" si="12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57.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8.0000000000000004E-4</v>
      </c>
      <c r="P150">
        <f t="shared" si="12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57.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9.1999999999999998E-3</v>
      </c>
      <c r="P151">
        <f t="shared" si="12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0.23163076923076922</v>
      </c>
      <c r="P152">
        <f t="shared" si="12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57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5.5999999999999995E-4</v>
      </c>
      <c r="P153">
        <f t="shared" si="12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7.8947368421052633E-5</v>
      </c>
      <c r="P154">
        <f t="shared" si="12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57.6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7.1799999999999998E-3</v>
      </c>
      <c r="P155">
        <f t="shared" si="12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2.6666666666666668E-2</v>
      </c>
      <c r="P156">
        <f t="shared" si="12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6.0000000000000002E-5</v>
      </c>
      <c r="P157">
        <f t="shared" si="12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5.0999999999999997E-2</v>
      </c>
      <c r="P158">
        <f t="shared" si="12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57.6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2.671118530884808E-3</v>
      </c>
      <c r="P159">
        <f t="shared" si="12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57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>
        <f t="shared" si="12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57.6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2.0000000000000002E-5</v>
      </c>
      <c r="P161">
        <f t="shared" si="12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57.6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>
        <f t="shared" si="12"/>
        <v>0</v>
      </c>
      <c r="Q162" t="str">
        <f t="shared" si="16"/>
        <v>film &amp; video</v>
      </c>
      <c r="R162" t="str">
        <f t="shared" si="17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57.6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1E-4</v>
      </c>
      <c r="P163">
        <f t="shared" si="12"/>
        <v>5</v>
      </c>
      <c r="Q163" t="str">
        <f t="shared" si="16"/>
        <v>film &amp; video</v>
      </c>
      <c r="R163" t="str">
        <f t="shared" si="17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57.6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0.15535714285714286</v>
      </c>
      <c r="P164">
        <f t="shared" si="12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>
        <f t="shared" si="12"/>
        <v>0</v>
      </c>
      <c r="Q165" t="str">
        <f t="shared" si="16"/>
        <v>film &amp; video</v>
      </c>
      <c r="R165" t="str">
        <f t="shared" si="17"/>
        <v>drama</v>
      </c>
      <c r="S165" s="10">
        <f t="shared" si="13"/>
        <v>42243.961273148147</v>
      </c>
      <c r="T165" s="10">
        <f t="shared" si="14"/>
        <v>42278</v>
      </c>
    </row>
    <row r="166" spans="1:20" ht="57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5.3333333333333332E-3</v>
      </c>
      <c r="P166">
        <f t="shared" si="12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>
        <f t="shared" si="12"/>
        <v>0</v>
      </c>
      <c r="Q167" t="str">
        <f t="shared" si="16"/>
        <v>film &amp; video</v>
      </c>
      <c r="R167" t="str">
        <f t="shared" si="17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>
        <f t="shared" si="12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57.6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1E-4</v>
      </c>
      <c r="P169">
        <f t="shared" si="12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57.6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4.0625000000000001E-2</v>
      </c>
      <c r="P170">
        <f t="shared" si="12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57.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0.224</v>
      </c>
      <c r="P171">
        <f t="shared" si="12"/>
        <v>56</v>
      </c>
      <c r="Q171" t="str">
        <f t="shared" si="16"/>
        <v>film &amp; video</v>
      </c>
      <c r="R171" t="str">
        <f t="shared" si="17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57.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3.2500000000000001E-2</v>
      </c>
      <c r="P172">
        <f t="shared" si="12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57.6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2.0000000000000002E-5</v>
      </c>
      <c r="P173">
        <f t="shared" si="12"/>
        <v>1</v>
      </c>
      <c r="Q173" t="str">
        <f t="shared" si="16"/>
        <v>film &amp; video</v>
      </c>
      <c r="R173" t="str">
        <f t="shared" si="17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>
        <f t="shared" si="12"/>
        <v>0</v>
      </c>
      <c r="Q174" t="str">
        <f t="shared" si="16"/>
        <v>film &amp; video</v>
      </c>
      <c r="R174" t="str">
        <f t="shared" si="17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57.6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>
        <f t="shared" si="12"/>
        <v>0</v>
      </c>
      <c r="Q175" t="str">
        <f t="shared" si="16"/>
        <v>film &amp; video</v>
      </c>
      <c r="R175" t="str">
        <f t="shared" si="17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57.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>
        <f t="shared" si="12"/>
        <v>0</v>
      </c>
      <c r="Q176" t="str">
        <f t="shared" si="16"/>
        <v>film &amp; video</v>
      </c>
      <c r="R176" t="str">
        <f t="shared" si="17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57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6.4850000000000005E-2</v>
      </c>
      <c r="P177">
        <f t="shared" si="12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57.6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>
        <f t="shared" si="12"/>
        <v>0</v>
      </c>
      <c r="Q178" t="str">
        <f t="shared" si="16"/>
        <v>film &amp; video</v>
      </c>
      <c r="R178" t="str">
        <f t="shared" si="17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>
        <f t="shared" si="12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3.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>
        <f t="shared" si="12"/>
        <v>0</v>
      </c>
      <c r="Q180" t="str">
        <f t="shared" si="16"/>
        <v>film &amp; video</v>
      </c>
      <c r="R180" t="str">
        <f t="shared" si="17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>
        <f t="shared" si="12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57.6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0.33416666666666667</v>
      </c>
      <c r="P182">
        <f t="shared" si="12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57.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0.21092608822670172</v>
      </c>
      <c r="P183">
        <f t="shared" si="12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57.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>
        <f t="shared" si="12"/>
        <v>0</v>
      </c>
      <c r="Q184" t="str">
        <f t="shared" si="16"/>
        <v>film &amp; video</v>
      </c>
      <c r="R184" t="str">
        <f t="shared" si="17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0.35855999999999999</v>
      </c>
      <c r="P185">
        <f t="shared" si="12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57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3.4000000000000002E-2</v>
      </c>
      <c r="P186">
        <f t="shared" si="12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5.5E-2</v>
      </c>
      <c r="P187">
        <f t="shared" si="12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57.6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>
        <f t="shared" si="12"/>
        <v>0</v>
      </c>
      <c r="Q188" t="str">
        <f t="shared" si="16"/>
        <v>film &amp; video</v>
      </c>
      <c r="R188" t="str">
        <f t="shared" si="17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>
        <f t="shared" si="12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57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>
        <f t="shared" si="12"/>
        <v>0</v>
      </c>
      <c r="Q190" t="str">
        <f t="shared" si="16"/>
        <v>film &amp; video</v>
      </c>
      <c r="R190" t="str">
        <f t="shared" si="17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57.6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6.8999999999999997E-4</v>
      </c>
      <c r="P191">
        <f t="shared" si="12"/>
        <v>69</v>
      </c>
      <c r="Q191" t="str">
        <f t="shared" si="16"/>
        <v>film &amp; video</v>
      </c>
      <c r="R191" t="str">
        <f t="shared" si="17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4.1666666666666666E-3</v>
      </c>
      <c r="P192">
        <f t="shared" si="12"/>
        <v>50</v>
      </c>
      <c r="Q192" t="str">
        <f t="shared" si="16"/>
        <v>film &amp; video</v>
      </c>
      <c r="R192" t="str">
        <f t="shared" si="17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57.6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>
        <f t="shared" si="12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1.7E-5</v>
      </c>
      <c r="P194">
        <f t="shared" ref="P194:P257" si="18">IF(OR(E194&gt;0,L194&gt;0),E194/L194,0)</f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ref="S194:S257" si="19">(((J194/60)/60)/24)+DATE(1970,1,1)</f>
        <v>41899.792037037041</v>
      </c>
      <c r="T194" s="10">
        <f t="shared" ref="T194:T257" si="20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>
        <f t="shared" si="18"/>
        <v>0</v>
      </c>
      <c r="Q195" t="str">
        <f t="shared" ref="Q195:Q258" si="22">LEFT(N195,SEARCH("/",N195,1)-1)</f>
        <v>film &amp; video</v>
      </c>
      <c r="R195" t="str">
        <f t="shared" ref="R195:R258" si="23">RIGHT(N195,LEN(N195)-SEARCH("/",N195,1))</f>
        <v>drama</v>
      </c>
      <c r="S195" s="10">
        <f t="shared" si="19"/>
        <v>41911.934791666667</v>
      </c>
      <c r="T195" s="10">
        <f t="shared" si="20"/>
        <v>41971.976458333331</v>
      </c>
    </row>
    <row r="196" spans="1:20" ht="57.6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>
        <f t="shared" si="18"/>
        <v>1</v>
      </c>
      <c r="Q196" t="str">
        <f t="shared" si="22"/>
        <v>film &amp; video</v>
      </c>
      <c r="R196" t="str">
        <f t="shared" si="23"/>
        <v>drama</v>
      </c>
      <c r="S196" s="10">
        <f t="shared" si="19"/>
        <v>42375.996886574074</v>
      </c>
      <c r="T196" s="10">
        <f t="shared" si="20"/>
        <v>42435.996886574074</v>
      </c>
    </row>
    <row r="197" spans="1:20" ht="57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>
        <f t="shared" si="18"/>
        <v>0</v>
      </c>
      <c r="Q197" t="str">
        <f t="shared" si="22"/>
        <v>film &amp; video</v>
      </c>
      <c r="R197" t="str">
        <f t="shared" si="23"/>
        <v>drama</v>
      </c>
      <c r="S197" s="10">
        <f t="shared" si="19"/>
        <v>42135.67050925926</v>
      </c>
      <c r="T197" s="10">
        <f t="shared" si="20"/>
        <v>42195.67050925926</v>
      </c>
    </row>
    <row r="198" spans="1:20" ht="57.6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>
        <f t="shared" si="18"/>
        <v>77.10526315789474</v>
      </c>
      <c r="Q198" t="str">
        <f t="shared" si="22"/>
        <v>film &amp; video</v>
      </c>
      <c r="R198" t="str">
        <f t="shared" si="23"/>
        <v>drama</v>
      </c>
      <c r="S198" s="10">
        <f t="shared" si="19"/>
        <v>42259.542800925927</v>
      </c>
      <c r="T198" s="10">
        <f t="shared" si="20"/>
        <v>42287.875</v>
      </c>
    </row>
    <row r="199" spans="1:20" ht="57.6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>
        <f t="shared" si="18"/>
        <v>32.75</v>
      </c>
      <c r="Q199" t="str">
        <f t="shared" si="22"/>
        <v>film &amp; video</v>
      </c>
      <c r="R199" t="str">
        <f t="shared" si="23"/>
        <v>drama</v>
      </c>
      <c r="S199" s="10">
        <f t="shared" si="19"/>
        <v>42741.848379629635</v>
      </c>
      <c r="T199" s="10">
        <f t="shared" si="20"/>
        <v>42783.875</v>
      </c>
    </row>
    <row r="200" spans="1:20" ht="57.6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>
        <f t="shared" si="18"/>
        <v>46.5</v>
      </c>
      <c r="Q200" t="str">
        <f t="shared" si="22"/>
        <v>film &amp; video</v>
      </c>
      <c r="R200" t="str">
        <f t="shared" si="23"/>
        <v>drama</v>
      </c>
      <c r="S200" s="10">
        <f t="shared" si="19"/>
        <v>41887.383356481485</v>
      </c>
      <c r="T200" s="10">
        <f t="shared" si="20"/>
        <v>41917.383356481485</v>
      </c>
    </row>
    <row r="201" spans="1:20" ht="57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>
        <f t="shared" si="18"/>
        <v>0</v>
      </c>
      <c r="Q201" t="str">
        <f t="shared" si="22"/>
        <v>film &amp; video</v>
      </c>
      <c r="R201" t="str">
        <f t="shared" si="23"/>
        <v>drama</v>
      </c>
      <c r="S201" s="10">
        <f t="shared" si="19"/>
        <v>42584.123865740738</v>
      </c>
      <c r="T201" s="10">
        <f t="shared" si="20"/>
        <v>42614.123865740738</v>
      </c>
    </row>
    <row r="202" spans="1:20" ht="43.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>
        <f t="shared" si="18"/>
        <v>87.308333333333337</v>
      </c>
      <c r="Q202" t="str">
        <f t="shared" si="22"/>
        <v>film &amp; video</v>
      </c>
      <c r="R202" t="str">
        <f t="shared" si="23"/>
        <v>drama</v>
      </c>
      <c r="S202" s="10">
        <f t="shared" si="19"/>
        <v>41867.083368055559</v>
      </c>
      <c r="T202" s="10">
        <f t="shared" si="20"/>
        <v>41897.083368055559</v>
      </c>
    </row>
    <row r="203" spans="1:20" ht="57.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>
        <f t="shared" si="18"/>
        <v>54.285714285714285</v>
      </c>
      <c r="Q203" t="str">
        <f t="shared" si="22"/>
        <v>film &amp; video</v>
      </c>
      <c r="R203" t="str">
        <f t="shared" si="23"/>
        <v>drama</v>
      </c>
      <c r="S203" s="10">
        <f t="shared" si="19"/>
        <v>42023.818622685183</v>
      </c>
      <c r="T203" s="10">
        <f t="shared" si="20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>
        <f t="shared" si="18"/>
        <v>0</v>
      </c>
      <c r="Q204" t="str">
        <f t="shared" si="22"/>
        <v>film &amp; video</v>
      </c>
      <c r="R204" t="str">
        <f t="shared" si="23"/>
        <v>drama</v>
      </c>
      <c r="S204" s="10">
        <f t="shared" si="19"/>
        <v>42255.927824074075</v>
      </c>
      <c r="T204" s="10">
        <f t="shared" si="20"/>
        <v>42285.874305555553</v>
      </c>
    </row>
    <row r="205" spans="1:20" ht="57.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>
        <f t="shared" si="18"/>
        <v>93.25</v>
      </c>
      <c r="Q205" t="str">
        <f t="shared" si="22"/>
        <v>film &amp; video</v>
      </c>
      <c r="R205" t="str">
        <f t="shared" si="23"/>
        <v>drama</v>
      </c>
      <c r="S205" s="10">
        <f t="shared" si="19"/>
        <v>41973.847962962958</v>
      </c>
      <c r="T205" s="10">
        <f t="shared" si="20"/>
        <v>42033.847962962958</v>
      </c>
    </row>
    <row r="206" spans="1:20" ht="57.6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>
        <f t="shared" si="18"/>
        <v>117.68368136117556</v>
      </c>
      <c r="Q206" t="str">
        <f t="shared" si="22"/>
        <v>film &amp; video</v>
      </c>
      <c r="R206" t="str">
        <f t="shared" si="23"/>
        <v>drama</v>
      </c>
      <c r="S206" s="10">
        <f t="shared" si="19"/>
        <v>42556.583368055552</v>
      </c>
      <c r="T206" s="10">
        <f t="shared" si="20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>
        <f t="shared" si="18"/>
        <v>76.470588235294116</v>
      </c>
      <c r="Q207" t="str">
        <f t="shared" si="22"/>
        <v>film &amp; video</v>
      </c>
      <c r="R207" t="str">
        <f t="shared" si="23"/>
        <v>drama</v>
      </c>
      <c r="S207" s="10">
        <f t="shared" si="19"/>
        <v>42248.632199074069</v>
      </c>
      <c r="T207" s="10">
        <f t="shared" si="20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>
        <f t="shared" si="18"/>
        <v>0</v>
      </c>
      <c r="Q208" t="str">
        <f t="shared" si="22"/>
        <v>film &amp; video</v>
      </c>
      <c r="R208" t="str">
        <f t="shared" si="23"/>
        <v>drama</v>
      </c>
      <c r="S208" s="10">
        <f t="shared" si="19"/>
        <v>42567.004432870366</v>
      </c>
      <c r="T208" s="10">
        <f t="shared" si="20"/>
        <v>42588.004432870366</v>
      </c>
    </row>
    <row r="209" spans="1:20" ht="57.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>
        <f t="shared" si="18"/>
        <v>163.84615384615384</v>
      </c>
      <c r="Q209" t="str">
        <f t="shared" si="22"/>
        <v>film &amp; video</v>
      </c>
      <c r="R209" t="str">
        <f t="shared" si="23"/>
        <v>drama</v>
      </c>
      <c r="S209" s="10">
        <f t="shared" si="19"/>
        <v>41978.197199074071</v>
      </c>
      <c r="T209" s="10">
        <f t="shared" si="20"/>
        <v>42008.197199074071</v>
      </c>
    </row>
    <row r="210" spans="1:20" ht="57.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>
        <f t="shared" si="18"/>
        <v>0</v>
      </c>
      <c r="Q210" t="str">
        <f t="shared" si="22"/>
        <v>film &amp; video</v>
      </c>
      <c r="R210" t="str">
        <f t="shared" si="23"/>
        <v>drama</v>
      </c>
      <c r="S210" s="10">
        <f t="shared" si="19"/>
        <v>41959.369988425926</v>
      </c>
      <c r="T210" s="10">
        <f t="shared" si="20"/>
        <v>41989.369988425926</v>
      </c>
    </row>
    <row r="211" spans="1:20" ht="57.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>
        <f t="shared" si="18"/>
        <v>0</v>
      </c>
      <c r="Q211" t="str">
        <f t="shared" si="22"/>
        <v>film &amp; video</v>
      </c>
      <c r="R211" t="str">
        <f t="shared" si="23"/>
        <v>drama</v>
      </c>
      <c r="S211" s="10">
        <f t="shared" si="19"/>
        <v>42165.922858796301</v>
      </c>
      <c r="T211" s="10">
        <f t="shared" si="20"/>
        <v>42195.922858796301</v>
      </c>
    </row>
    <row r="212" spans="1:20" ht="57.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>
        <f t="shared" si="18"/>
        <v>91.818181818181813</v>
      </c>
      <c r="Q212" t="str">
        <f t="shared" si="22"/>
        <v>film &amp; video</v>
      </c>
      <c r="R212" t="str">
        <f t="shared" si="23"/>
        <v>drama</v>
      </c>
      <c r="S212" s="10">
        <f t="shared" si="19"/>
        <v>42249.064722222218</v>
      </c>
      <c r="T212" s="10">
        <f t="shared" si="20"/>
        <v>42278.208333333328</v>
      </c>
    </row>
    <row r="213" spans="1:20" ht="57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>
        <f t="shared" si="18"/>
        <v>185.83333333333334</v>
      </c>
      <c r="Q213" t="str">
        <f t="shared" si="22"/>
        <v>film &amp; video</v>
      </c>
      <c r="R213" t="str">
        <f t="shared" si="23"/>
        <v>drama</v>
      </c>
      <c r="S213" s="10">
        <f t="shared" si="19"/>
        <v>42236.159918981488</v>
      </c>
      <c r="T213" s="10">
        <f t="shared" si="20"/>
        <v>42266.159918981488</v>
      </c>
    </row>
    <row r="214" spans="1:20" ht="43.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>
        <f t="shared" si="18"/>
        <v>1</v>
      </c>
      <c r="Q214" t="str">
        <f t="shared" si="22"/>
        <v>film &amp; video</v>
      </c>
      <c r="R214" t="str">
        <f t="shared" si="23"/>
        <v>drama</v>
      </c>
      <c r="S214" s="10">
        <f t="shared" si="19"/>
        <v>42416.881018518514</v>
      </c>
      <c r="T214" s="10">
        <f t="shared" si="20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>
        <f t="shared" si="18"/>
        <v>20</v>
      </c>
      <c r="Q215" t="str">
        <f t="shared" si="22"/>
        <v>film &amp; video</v>
      </c>
      <c r="R215" t="str">
        <f t="shared" si="23"/>
        <v>drama</v>
      </c>
      <c r="S215" s="10">
        <f t="shared" si="19"/>
        <v>42202.594293981485</v>
      </c>
      <c r="T215" s="10">
        <f t="shared" si="20"/>
        <v>42232.587974537033</v>
      </c>
    </row>
    <row r="216" spans="1:20" ht="57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>
        <f t="shared" si="18"/>
        <v>1</v>
      </c>
      <c r="Q216" t="str">
        <f t="shared" si="22"/>
        <v>film &amp; video</v>
      </c>
      <c r="R216" t="str">
        <f t="shared" si="23"/>
        <v>drama</v>
      </c>
      <c r="S216" s="10">
        <f t="shared" si="19"/>
        <v>42009.64061342593</v>
      </c>
      <c r="T216" s="10">
        <f t="shared" si="20"/>
        <v>42069.64061342593</v>
      </c>
    </row>
    <row r="217" spans="1:20" ht="57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>
        <f t="shared" si="18"/>
        <v>10</v>
      </c>
      <c r="Q217" t="str">
        <f t="shared" si="22"/>
        <v>film &amp; video</v>
      </c>
      <c r="R217" t="str">
        <f t="shared" si="23"/>
        <v>drama</v>
      </c>
      <c r="S217" s="10">
        <f t="shared" si="19"/>
        <v>42375.230115740742</v>
      </c>
      <c r="T217" s="10">
        <f t="shared" si="20"/>
        <v>42417.999305555553</v>
      </c>
    </row>
    <row r="218" spans="1:20" ht="57.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>
        <f t="shared" si="18"/>
        <v>331.53833333333336</v>
      </c>
      <c r="Q218" t="str">
        <f t="shared" si="22"/>
        <v>film &amp; video</v>
      </c>
      <c r="R218" t="str">
        <f t="shared" si="23"/>
        <v>drama</v>
      </c>
      <c r="S218" s="10">
        <f t="shared" si="19"/>
        <v>42066.958761574075</v>
      </c>
      <c r="T218" s="10">
        <f t="shared" si="20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>
        <f t="shared" si="18"/>
        <v>314.28947368421052</v>
      </c>
      <c r="Q219" t="str">
        <f t="shared" si="22"/>
        <v>film &amp; video</v>
      </c>
      <c r="R219" t="str">
        <f t="shared" si="23"/>
        <v>drama</v>
      </c>
      <c r="S219" s="10">
        <f t="shared" si="19"/>
        <v>41970.64061342593</v>
      </c>
      <c r="T219" s="10">
        <f t="shared" si="20"/>
        <v>42001.64061342593</v>
      </c>
    </row>
    <row r="220" spans="1:20" ht="57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>
        <f t="shared" si="18"/>
        <v>100</v>
      </c>
      <c r="Q220" t="str">
        <f t="shared" si="22"/>
        <v>film &amp; video</v>
      </c>
      <c r="R220" t="str">
        <f t="shared" si="23"/>
        <v>drama</v>
      </c>
      <c r="S220" s="10">
        <f t="shared" si="19"/>
        <v>42079.628344907411</v>
      </c>
      <c r="T220" s="10">
        <f t="shared" si="20"/>
        <v>42139.628344907411</v>
      </c>
    </row>
    <row r="221" spans="1:20" ht="43.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>
        <f t="shared" si="18"/>
        <v>115.98684210526316</v>
      </c>
      <c r="Q221" t="str">
        <f t="shared" si="22"/>
        <v>film &amp; video</v>
      </c>
      <c r="R221" t="str">
        <f t="shared" si="23"/>
        <v>drama</v>
      </c>
      <c r="S221" s="10">
        <f t="shared" si="19"/>
        <v>42429.326678240745</v>
      </c>
      <c r="T221" s="10">
        <f t="shared" si="20"/>
        <v>42461.290972222225</v>
      </c>
    </row>
    <row r="222" spans="1:20" ht="57.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>
        <f t="shared" si="18"/>
        <v>120</v>
      </c>
      <c r="Q222" t="str">
        <f t="shared" si="22"/>
        <v>film &amp; video</v>
      </c>
      <c r="R222" t="str">
        <f t="shared" si="23"/>
        <v>drama</v>
      </c>
      <c r="S222" s="10">
        <f t="shared" si="19"/>
        <v>42195.643865740742</v>
      </c>
      <c r="T222" s="10">
        <f t="shared" si="20"/>
        <v>42236.837499999994</v>
      </c>
    </row>
    <row r="223" spans="1:20" ht="28.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>
        <f t="shared" si="18"/>
        <v>0</v>
      </c>
      <c r="Q223" t="str">
        <f t="shared" si="22"/>
        <v>film &amp; video</v>
      </c>
      <c r="R223" t="str">
        <f t="shared" si="23"/>
        <v>drama</v>
      </c>
      <c r="S223" s="10">
        <f t="shared" si="19"/>
        <v>42031.837546296301</v>
      </c>
      <c r="T223" s="10">
        <f t="shared" si="20"/>
        <v>42091.79587962963</v>
      </c>
    </row>
    <row r="224" spans="1:20" ht="57.6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>
        <f t="shared" si="18"/>
        <v>65</v>
      </c>
      <c r="Q224" t="str">
        <f t="shared" si="22"/>
        <v>film &amp; video</v>
      </c>
      <c r="R224" t="str">
        <f t="shared" si="23"/>
        <v>drama</v>
      </c>
      <c r="S224" s="10">
        <f t="shared" si="19"/>
        <v>42031.769884259258</v>
      </c>
      <c r="T224" s="10">
        <f t="shared" si="20"/>
        <v>42090.110416666663</v>
      </c>
    </row>
    <row r="225" spans="1:20" ht="57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>
        <f t="shared" si="18"/>
        <v>0</v>
      </c>
      <c r="Q225" t="str">
        <f t="shared" si="22"/>
        <v>film &amp; video</v>
      </c>
      <c r="R225" t="str">
        <f t="shared" si="23"/>
        <v>drama</v>
      </c>
      <c r="S225" s="10">
        <f t="shared" si="19"/>
        <v>42482.048032407409</v>
      </c>
      <c r="T225" s="10">
        <f t="shared" si="20"/>
        <v>42512.045138888891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>
        <f t="shared" si="18"/>
        <v>0</v>
      </c>
      <c r="Q226" t="str">
        <f t="shared" si="22"/>
        <v>film &amp; video</v>
      </c>
      <c r="R226" t="str">
        <f t="shared" si="23"/>
        <v>drama</v>
      </c>
      <c r="S226" s="10">
        <f t="shared" si="19"/>
        <v>42135.235254629632</v>
      </c>
      <c r="T226" s="10">
        <f t="shared" si="20"/>
        <v>42195.235254629632</v>
      </c>
    </row>
    <row r="227" spans="1:20" ht="57.6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>
        <f t="shared" si="18"/>
        <v>0</v>
      </c>
      <c r="Q227" t="str">
        <f t="shared" si="22"/>
        <v>film &amp; video</v>
      </c>
      <c r="R227" t="str">
        <f t="shared" si="23"/>
        <v>drama</v>
      </c>
      <c r="S227" s="10">
        <f t="shared" si="19"/>
        <v>42438.961273148147</v>
      </c>
      <c r="T227" s="10">
        <f t="shared" si="20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>
        <f t="shared" si="18"/>
        <v>125</v>
      </c>
      <c r="Q228" t="str">
        <f t="shared" si="22"/>
        <v>film &amp; video</v>
      </c>
      <c r="R228" t="str">
        <f t="shared" si="23"/>
        <v>drama</v>
      </c>
      <c r="S228" s="10">
        <f t="shared" si="19"/>
        <v>42106.666018518517</v>
      </c>
      <c r="T228" s="10">
        <f t="shared" si="20"/>
        <v>42155.395138888889</v>
      </c>
    </row>
    <row r="229" spans="1:20" ht="57.6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>
        <f t="shared" si="18"/>
        <v>0</v>
      </c>
      <c r="Q229" t="str">
        <f t="shared" si="22"/>
        <v>film &amp; video</v>
      </c>
      <c r="R229" t="str">
        <f t="shared" si="23"/>
        <v>drama</v>
      </c>
      <c r="S229" s="10">
        <f t="shared" si="19"/>
        <v>42164.893993055557</v>
      </c>
      <c r="T229" s="10">
        <f t="shared" si="20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>
        <f t="shared" si="18"/>
        <v>0</v>
      </c>
      <c r="Q230" t="str">
        <f t="shared" si="22"/>
        <v>film &amp; video</v>
      </c>
      <c r="R230" t="str">
        <f t="shared" si="23"/>
        <v>drama</v>
      </c>
      <c r="S230" s="10">
        <f t="shared" si="19"/>
        <v>42096.686400462961</v>
      </c>
      <c r="T230" s="10">
        <f t="shared" si="20"/>
        <v>42156.686400462961</v>
      </c>
    </row>
    <row r="231" spans="1:20" ht="57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>
        <f t="shared" si="18"/>
        <v>0</v>
      </c>
      <c r="Q231" t="str">
        <f t="shared" si="22"/>
        <v>film &amp; video</v>
      </c>
      <c r="R231" t="str">
        <f t="shared" si="23"/>
        <v>drama</v>
      </c>
      <c r="S231" s="10">
        <f t="shared" si="19"/>
        <v>42383.933993055558</v>
      </c>
      <c r="T231" s="10">
        <f t="shared" si="20"/>
        <v>42413.933993055558</v>
      </c>
    </row>
    <row r="232" spans="1:20" ht="57.6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>
        <f t="shared" si="18"/>
        <v>30</v>
      </c>
      <c r="Q232" t="str">
        <f t="shared" si="22"/>
        <v>film &amp; video</v>
      </c>
      <c r="R232" t="str">
        <f t="shared" si="23"/>
        <v>drama</v>
      </c>
      <c r="S232" s="10">
        <f t="shared" si="19"/>
        <v>42129.777210648142</v>
      </c>
      <c r="T232" s="10">
        <f t="shared" si="20"/>
        <v>42159.777210648142</v>
      </c>
    </row>
    <row r="233" spans="1:20" ht="57.6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>
        <f t="shared" si="18"/>
        <v>0</v>
      </c>
      <c r="Q233" t="str">
        <f t="shared" si="22"/>
        <v>film &amp; video</v>
      </c>
      <c r="R233" t="str">
        <f t="shared" si="23"/>
        <v>drama</v>
      </c>
      <c r="S233" s="10">
        <f t="shared" si="19"/>
        <v>42341.958923611113</v>
      </c>
      <c r="T233" s="10">
        <f t="shared" si="20"/>
        <v>42371.958923611113</v>
      </c>
    </row>
    <row r="234" spans="1:20" ht="57.6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>
        <f t="shared" si="18"/>
        <v>15.714285714285714</v>
      </c>
      <c r="Q234" t="str">
        <f t="shared" si="22"/>
        <v>film &amp; video</v>
      </c>
      <c r="R234" t="str">
        <f t="shared" si="23"/>
        <v>drama</v>
      </c>
      <c r="S234" s="10">
        <f t="shared" si="19"/>
        <v>42032.82576388889</v>
      </c>
      <c r="T234" s="10">
        <f t="shared" si="20"/>
        <v>42062.82576388889</v>
      </c>
    </row>
    <row r="235" spans="1:20" ht="57.6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>
        <f t="shared" si="18"/>
        <v>0</v>
      </c>
      <c r="Q235" t="str">
        <f t="shared" si="22"/>
        <v>film &amp; video</v>
      </c>
      <c r="R235" t="str">
        <f t="shared" si="23"/>
        <v>drama</v>
      </c>
      <c r="S235" s="10">
        <f t="shared" si="19"/>
        <v>42612.911712962959</v>
      </c>
      <c r="T235" s="10">
        <f t="shared" si="20"/>
        <v>42642.911712962959</v>
      </c>
    </row>
    <row r="236" spans="1:20" ht="57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>
        <f t="shared" si="18"/>
        <v>80.2</v>
      </c>
      <c r="Q236" t="str">
        <f t="shared" si="22"/>
        <v>film &amp; video</v>
      </c>
      <c r="R236" t="str">
        <f t="shared" si="23"/>
        <v>drama</v>
      </c>
      <c r="S236" s="10">
        <f t="shared" si="19"/>
        <v>42136.035405092596</v>
      </c>
      <c r="T236" s="10">
        <f t="shared" si="20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>
        <f t="shared" si="18"/>
        <v>0</v>
      </c>
      <c r="Q237" t="str">
        <f t="shared" si="22"/>
        <v>film &amp; video</v>
      </c>
      <c r="R237" t="str">
        <f t="shared" si="23"/>
        <v>drama</v>
      </c>
      <c r="S237" s="10">
        <f t="shared" si="19"/>
        <v>42164.908530092594</v>
      </c>
      <c r="T237" s="10">
        <f t="shared" si="20"/>
        <v>42194.908530092594</v>
      </c>
    </row>
    <row r="238" spans="1:20" ht="57.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>
        <f t="shared" si="18"/>
        <v>0</v>
      </c>
      <c r="Q238" t="str">
        <f t="shared" si="22"/>
        <v>film &amp; video</v>
      </c>
      <c r="R238" t="str">
        <f t="shared" si="23"/>
        <v>drama</v>
      </c>
      <c r="S238" s="10">
        <f t="shared" si="19"/>
        <v>42321.08447916666</v>
      </c>
      <c r="T238" s="10">
        <f t="shared" si="20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>
        <f t="shared" si="18"/>
        <v>50</v>
      </c>
      <c r="Q239" t="str">
        <f t="shared" si="22"/>
        <v>film &amp; video</v>
      </c>
      <c r="R239" t="str">
        <f t="shared" si="23"/>
        <v>drama</v>
      </c>
      <c r="S239" s="10">
        <f t="shared" si="19"/>
        <v>42377.577187499999</v>
      </c>
      <c r="T239" s="10">
        <f t="shared" si="20"/>
        <v>42437.577187499999</v>
      </c>
    </row>
    <row r="240" spans="1:20" ht="57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>
        <f t="shared" si="18"/>
        <v>0</v>
      </c>
      <c r="Q240" t="str">
        <f t="shared" si="22"/>
        <v>film &amp; video</v>
      </c>
      <c r="R240" t="str">
        <f t="shared" si="23"/>
        <v>drama</v>
      </c>
      <c r="S240" s="10">
        <f t="shared" si="19"/>
        <v>42713.962499999994</v>
      </c>
      <c r="T240" s="10">
        <f t="shared" si="20"/>
        <v>42734.375</v>
      </c>
    </row>
    <row r="241" spans="1:20" ht="57.6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>
        <f t="shared" si="18"/>
        <v>50</v>
      </c>
      <c r="Q241" t="str">
        <f t="shared" si="22"/>
        <v>film &amp; video</v>
      </c>
      <c r="R241" t="str">
        <f t="shared" si="23"/>
        <v>drama</v>
      </c>
      <c r="S241" s="10">
        <f t="shared" si="19"/>
        <v>42297.110300925924</v>
      </c>
      <c r="T241" s="10">
        <f t="shared" si="20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>
        <f t="shared" si="18"/>
        <v>117.84759124087591</v>
      </c>
      <c r="Q242" t="str">
        <f t="shared" si="22"/>
        <v>film &amp; video</v>
      </c>
      <c r="R242" t="str">
        <f t="shared" si="23"/>
        <v>documentary</v>
      </c>
      <c r="S242" s="10">
        <f t="shared" si="19"/>
        <v>41354.708460648151</v>
      </c>
      <c r="T242" s="10">
        <f t="shared" si="20"/>
        <v>41399.708460648151</v>
      </c>
    </row>
    <row r="243" spans="1:20" ht="57.6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>
        <f t="shared" si="18"/>
        <v>109.04255319148936</v>
      </c>
      <c r="Q243" t="str">
        <f t="shared" si="22"/>
        <v>film &amp; video</v>
      </c>
      <c r="R243" t="str">
        <f t="shared" si="23"/>
        <v>documentary</v>
      </c>
      <c r="S243" s="10">
        <f t="shared" si="19"/>
        <v>41949.697962962964</v>
      </c>
      <c r="T243" s="10">
        <f t="shared" si="20"/>
        <v>41994.697962962964</v>
      </c>
    </row>
    <row r="244" spans="1:20" ht="57.6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>
        <f t="shared" si="18"/>
        <v>73.019801980198025</v>
      </c>
      <c r="Q244" t="str">
        <f t="shared" si="22"/>
        <v>film &amp; video</v>
      </c>
      <c r="R244" t="str">
        <f t="shared" si="23"/>
        <v>documentary</v>
      </c>
      <c r="S244" s="10">
        <f t="shared" si="19"/>
        <v>40862.492939814816</v>
      </c>
      <c r="T244" s="10">
        <f t="shared" si="20"/>
        <v>40897.492939814816</v>
      </c>
    </row>
    <row r="245" spans="1:20" ht="57.6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>
        <f t="shared" si="18"/>
        <v>78.195121951219505</v>
      </c>
      <c r="Q245" t="str">
        <f t="shared" si="22"/>
        <v>film &amp; video</v>
      </c>
      <c r="R245" t="str">
        <f t="shared" si="23"/>
        <v>documentary</v>
      </c>
      <c r="S245" s="10">
        <f t="shared" si="19"/>
        <v>41662.047500000001</v>
      </c>
      <c r="T245" s="10">
        <f t="shared" si="20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>
        <f t="shared" si="18"/>
        <v>47.398809523809526</v>
      </c>
      <c r="Q246" t="str">
        <f t="shared" si="22"/>
        <v>film &amp; video</v>
      </c>
      <c r="R246" t="str">
        <f t="shared" si="23"/>
        <v>documentary</v>
      </c>
      <c r="S246" s="10">
        <f t="shared" si="19"/>
        <v>40213.323599537034</v>
      </c>
      <c r="T246" s="10">
        <f t="shared" si="20"/>
        <v>40253.29583333333</v>
      </c>
    </row>
    <row r="247" spans="1:20" ht="57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>
        <f t="shared" si="18"/>
        <v>54.020833333333336</v>
      </c>
      <c r="Q247" t="str">
        <f t="shared" si="22"/>
        <v>film &amp; video</v>
      </c>
      <c r="R247" t="str">
        <f t="shared" si="23"/>
        <v>documentary</v>
      </c>
      <c r="S247" s="10">
        <f t="shared" si="19"/>
        <v>41107.053067129629</v>
      </c>
      <c r="T247" s="10">
        <f t="shared" si="20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>
        <f t="shared" si="18"/>
        <v>68.488789237668158</v>
      </c>
      <c r="Q248" t="str">
        <f t="shared" si="22"/>
        <v>film &amp; video</v>
      </c>
      <c r="R248" t="str">
        <f t="shared" si="23"/>
        <v>documentary</v>
      </c>
      <c r="S248" s="10">
        <f t="shared" si="19"/>
        <v>40480.363483796296</v>
      </c>
      <c r="T248" s="10">
        <f t="shared" si="20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>
        <f t="shared" si="18"/>
        <v>108.14516129032258</v>
      </c>
      <c r="Q249" t="str">
        <f t="shared" si="22"/>
        <v>film &amp; video</v>
      </c>
      <c r="R249" t="str">
        <f t="shared" si="23"/>
        <v>documentary</v>
      </c>
      <c r="S249" s="10">
        <f t="shared" si="19"/>
        <v>40430.604328703703</v>
      </c>
      <c r="T249" s="10">
        <f t="shared" si="20"/>
        <v>40467.152083333334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>
        <f t="shared" si="18"/>
        <v>589.95205479452056</v>
      </c>
      <c r="Q250" t="str">
        <f t="shared" si="22"/>
        <v>film &amp; video</v>
      </c>
      <c r="R250" t="str">
        <f t="shared" si="23"/>
        <v>documentary</v>
      </c>
      <c r="S250" s="10">
        <f t="shared" si="19"/>
        <v>40870.774409722224</v>
      </c>
      <c r="T250" s="10">
        <f t="shared" si="20"/>
        <v>40915.774409722224</v>
      </c>
    </row>
    <row r="251" spans="1:20" ht="7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>
        <f t="shared" si="18"/>
        <v>48.051063829787232</v>
      </c>
      <c r="Q251" t="str">
        <f t="shared" si="22"/>
        <v>film &amp; video</v>
      </c>
      <c r="R251" t="str">
        <f t="shared" si="23"/>
        <v>documentary</v>
      </c>
      <c r="S251" s="10">
        <f t="shared" si="19"/>
        <v>40332.923842592594</v>
      </c>
      <c r="T251" s="10">
        <f t="shared" si="20"/>
        <v>40412.736111111109</v>
      </c>
    </row>
    <row r="252" spans="1:20" ht="57.6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>
        <f t="shared" si="18"/>
        <v>72.482837528604122</v>
      </c>
      <c r="Q252" t="str">
        <f t="shared" si="22"/>
        <v>film &amp; video</v>
      </c>
      <c r="R252" t="str">
        <f t="shared" si="23"/>
        <v>documentary</v>
      </c>
      <c r="S252" s="10">
        <f t="shared" si="19"/>
        <v>41401.565868055557</v>
      </c>
      <c r="T252" s="10">
        <f t="shared" si="20"/>
        <v>41431.565868055557</v>
      </c>
    </row>
    <row r="253" spans="1:20" ht="57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>
        <f t="shared" si="18"/>
        <v>57.077922077922075</v>
      </c>
      <c r="Q253" t="str">
        <f t="shared" si="22"/>
        <v>film &amp; video</v>
      </c>
      <c r="R253" t="str">
        <f t="shared" si="23"/>
        <v>documentary</v>
      </c>
      <c r="S253" s="10">
        <f t="shared" si="19"/>
        <v>41013.787569444445</v>
      </c>
      <c r="T253" s="10">
        <f t="shared" si="20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>
        <f t="shared" si="18"/>
        <v>85.444444444444443</v>
      </c>
      <c r="Q254" t="str">
        <f t="shared" si="22"/>
        <v>film &amp; video</v>
      </c>
      <c r="R254" t="str">
        <f t="shared" si="23"/>
        <v>documentary</v>
      </c>
      <c r="S254" s="10">
        <f t="shared" si="19"/>
        <v>40266.662708333337</v>
      </c>
      <c r="T254" s="10">
        <f t="shared" si="20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>
        <f t="shared" si="18"/>
        <v>215.85714285714286</v>
      </c>
      <c r="Q255" t="str">
        <f t="shared" si="22"/>
        <v>film &amp; video</v>
      </c>
      <c r="R255" t="str">
        <f t="shared" si="23"/>
        <v>documentary</v>
      </c>
      <c r="S255" s="10">
        <f t="shared" si="19"/>
        <v>40924.650868055556</v>
      </c>
      <c r="T255" s="10">
        <f t="shared" si="20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>
        <f t="shared" si="18"/>
        <v>89.38643312101911</v>
      </c>
      <c r="Q256" t="str">
        <f t="shared" si="22"/>
        <v>film &amp; video</v>
      </c>
      <c r="R256" t="str">
        <f t="shared" si="23"/>
        <v>documentary</v>
      </c>
      <c r="S256" s="10">
        <f t="shared" si="19"/>
        <v>42263.952662037031</v>
      </c>
      <c r="T256" s="10">
        <f t="shared" si="20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>
        <f t="shared" si="18"/>
        <v>45.418404255319146</v>
      </c>
      <c r="Q257" t="str">
        <f t="shared" si="22"/>
        <v>film &amp; video</v>
      </c>
      <c r="R257" t="str">
        <f t="shared" si="23"/>
        <v>documentary</v>
      </c>
      <c r="S257" s="10">
        <f t="shared" si="19"/>
        <v>40588.526412037041</v>
      </c>
      <c r="T257" s="10">
        <f t="shared" si="20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>
        <f t="shared" ref="P258:P321" si="24">IF(OR(E258&gt;0,L258&gt;0),E258/L258,0)</f>
        <v>65.756363636363631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5">(((J258/60)/60)/24)+DATE(1970,1,1)</f>
        <v>41319.769293981481</v>
      </c>
      <c r="T258" s="10">
        <f t="shared" ref="T258:T321" si="26">(((I258/60)/60)/24)+DATE(1970,1,1)</f>
        <v>41349.769293981481</v>
      </c>
    </row>
    <row r="259" spans="1:20" ht="57.6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7">E259/D259</f>
        <v>1.0672648571428571</v>
      </c>
      <c r="P259">
        <f t="shared" si="24"/>
        <v>66.70405357142856</v>
      </c>
      <c r="Q259" t="str">
        <f t="shared" ref="Q259:Q322" si="28">LEFT(N259,SEARCH("/",N259,1)-1)</f>
        <v>film &amp; video</v>
      </c>
      <c r="R259" t="str">
        <f t="shared" ref="R259:R322" si="29">RIGHT(N259,LEN(N259)-SEARCH("/",N259,1))</f>
        <v>documentary</v>
      </c>
      <c r="S259" s="10">
        <f t="shared" si="25"/>
        <v>42479.626875000002</v>
      </c>
      <c r="T259" s="10">
        <f t="shared" si="26"/>
        <v>42509.626875000002</v>
      </c>
    </row>
    <row r="260" spans="1:20" ht="57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7"/>
        <v>1.9114</v>
      </c>
      <c r="P260">
        <f t="shared" si="24"/>
        <v>83.345930232558146</v>
      </c>
      <c r="Q260" t="str">
        <f t="shared" si="28"/>
        <v>film &amp; video</v>
      </c>
      <c r="R260" t="str">
        <f t="shared" si="29"/>
        <v>documentary</v>
      </c>
      <c r="S260" s="10">
        <f t="shared" si="25"/>
        <v>40682.051689814813</v>
      </c>
      <c r="T260" s="10">
        <f t="shared" si="26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7"/>
        <v>1.3193789333333332</v>
      </c>
      <c r="P261">
        <f t="shared" si="24"/>
        <v>105.04609341825902</v>
      </c>
      <c r="Q261" t="str">
        <f t="shared" si="28"/>
        <v>film &amp; video</v>
      </c>
      <c r="R261" t="str">
        <f t="shared" si="29"/>
        <v>documentary</v>
      </c>
      <c r="S261" s="10">
        <f t="shared" si="25"/>
        <v>42072.738067129627</v>
      </c>
      <c r="T261" s="10">
        <f t="shared" si="26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7"/>
        <v>1.0640000000000001</v>
      </c>
      <c r="P262">
        <f t="shared" si="24"/>
        <v>120.90909090909091</v>
      </c>
      <c r="Q262" t="str">
        <f t="shared" si="28"/>
        <v>film &amp; video</v>
      </c>
      <c r="R262" t="str">
        <f t="shared" si="29"/>
        <v>documentary</v>
      </c>
      <c r="S262" s="10">
        <f t="shared" si="25"/>
        <v>40330.755543981482</v>
      </c>
      <c r="T262" s="10">
        <f t="shared" si="26"/>
        <v>40376.415972222225</v>
      </c>
    </row>
    <row r="263" spans="1:20" ht="43.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7"/>
        <v>1.0740000000000001</v>
      </c>
      <c r="P263">
        <f t="shared" si="24"/>
        <v>97.63636363636364</v>
      </c>
      <c r="Q263" t="str">
        <f t="shared" si="28"/>
        <v>film &amp; video</v>
      </c>
      <c r="R263" t="str">
        <f t="shared" si="29"/>
        <v>documentary</v>
      </c>
      <c r="S263" s="10">
        <f t="shared" si="25"/>
        <v>41017.885462962964</v>
      </c>
      <c r="T263" s="10">
        <f t="shared" si="26"/>
        <v>41067.621527777781</v>
      </c>
    </row>
    <row r="264" spans="1:20" ht="43.2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7"/>
        <v>2.4</v>
      </c>
      <c r="P264">
        <f t="shared" si="24"/>
        <v>41.379310344827587</v>
      </c>
      <c r="Q264" t="str">
        <f t="shared" si="28"/>
        <v>film &amp; video</v>
      </c>
      <c r="R264" t="str">
        <f t="shared" si="29"/>
        <v>documentary</v>
      </c>
      <c r="S264" s="10">
        <f t="shared" si="25"/>
        <v>40555.24800925926</v>
      </c>
      <c r="T264" s="10">
        <f t="shared" si="26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7"/>
        <v>1.1808107999999999</v>
      </c>
      <c r="P265">
        <f t="shared" si="24"/>
        <v>30.654485981308412</v>
      </c>
      <c r="Q265" t="str">
        <f t="shared" si="28"/>
        <v>film &amp; video</v>
      </c>
      <c r="R265" t="str">
        <f t="shared" si="29"/>
        <v>documentary</v>
      </c>
      <c r="S265" s="10">
        <f t="shared" si="25"/>
        <v>41149.954791666663</v>
      </c>
      <c r="T265" s="10">
        <f t="shared" si="26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7"/>
        <v>1.1819999999999999</v>
      </c>
      <c r="P266">
        <f t="shared" si="24"/>
        <v>64.945054945054949</v>
      </c>
      <c r="Q266" t="str">
        <f t="shared" si="28"/>
        <v>film &amp; video</v>
      </c>
      <c r="R266" t="str">
        <f t="shared" si="29"/>
        <v>documentary</v>
      </c>
      <c r="S266" s="10">
        <f t="shared" si="25"/>
        <v>41010.620312500003</v>
      </c>
      <c r="T266" s="10">
        <f t="shared" si="26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7"/>
        <v>1.111</v>
      </c>
      <c r="P267">
        <f t="shared" si="24"/>
        <v>95.775862068965523</v>
      </c>
      <c r="Q267" t="str">
        <f t="shared" si="28"/>
        <v>film &amp; video</v>
      </c>
      <c r="R267" t="str">
        <f t="shared" si="29"/>
        <v>documentary</v>
      </c>
      <c r="S267" s="10">
        <f t="shared" si="25"/>
        <v>40267.245717592588</v>
      </c>
      <c r="T267" s="10">
        <f t="shared" si="26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7"/>
        <v>1.4550000000000001</v>
      </c>
      <c r="P268">
        <f t="shared" si="24"/>
        <v>40.416666666666664</v>
      </c>
      <c r="Q268" t="str">
        <f t="shared" si="28"/>
        <v>film &amp; video</v>
      </c>
      <c r="R268" t="str">
        <f t="shared" si="29"/>
        <v>documentary</v>
      </c>
      <c r="S268" s="10">
        <f t="shared" si="25"/>
        <v>40205.174849537041</v>
      </c>
      <c r="T268" s="10">
        <f t="shared" si="26"/>
        <v>40291.160416666666</v>
      </c>
    </row>
    <row r="269" spans="1:20" ht="57.6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7"/>
        <v>1.3162883248730965</v>
      </c>
      <c r="P269">
        <f t="shared" si="24"/>
        <v>78.578424242424248</v>
      </c>
      <c r="Q269" t="str">
        <f t="shared" si="28"/>
        <v>film &amp; video</v>
      </c>
      <c r="R269" t="str">
        <f t="shared" si="29"/>
        <v>documentary</v>
      </c>
      <c r="S269" s="10">
        <f t="shared" si="25"/>
        <v>41785.452534722222</v>
      </c>
      <c r="T269" s="10">
        <f t="shared" si="26"/>
        <v>41815.452534722222</v>
      </c>
    </row>
    <row r="270" spans="1:20" ht="57.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7"/>
        <v>1.1140000000000001</v>
      </c>
      <c r="P270">
        <f t="shared" si="24"/>
        <v>50.18018018018018</v>
      </c>
      <c r="Q270" t="str">
        <f t="shared" si="28"/>
        <v>film &amp; video</v>
      </c>
      <c r="R270" t="str">
        <f t="shared" si="29"/>
        <v>documentary</v>
      </c>
      <c r="S270" s="10">
        <f t="shared" si="25"/>
        <v>40809.15252314815</v>
      </c>
      <c r="T270" s="10">
        <f t="shared" si="26"/>
        <v>40854.194189814814</v>
      </c>
    </row>
    <row r="271" spans="1:20" ht="57.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7"/>
        <v>1.4723377</v>
      </c>
      <c r="P271">
        <f t="shared" si="24"/>
        <v>92.251735588972423</v>
      </c>
      <c r="Q271" t="str">
        <f t="shared" si="28"/>
        <v>film &amp; video</v>
      </c>
      <c r="R271" t="str">
        <f t="shared" si="29"/>
        <v>documentary</v>
      </c>
      <c r="S271" s="10">
        <f t="shared" si="25"/>
        <v>42758.197013888886</v>
      </c>
      <c r="T271" s="10">
        <f t="shared" si="26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7"/>
        <v>1.5260869565217392</v>
      </c>
      <c r="P272">
        <f t="shared" si="24"/>
        <v>57.540983606557376</v>
      </c>
      <c r="Q272" t="str">
        <f t="shared" si="28"/>
        <v>film &amp; video</v>
      </c>
      <c r="R272" t="str">
        <f t="shared" si="29"/>
        <v>documentary</v>
      </c>
      <c r="S272" s="10">
        <f t="shared" si="25"/>
        <v>40637.866550925923</v>
      </c>
      <c r="T272" s="10">
        <f t="shared" si="26"/>
        <v>40688.166666666664</v>
      </c>
    </row>
    <row r="273" spans="1:20" ht="57.6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7"/>
        <v>1.0468</v>
      </c>
      <c r="P273">
        <f t="shared" si="24"/>
        <v>109.42160278745645</v>
      </c>
      <c r="Q273" t="str">
        <f t="shared" si="28"/>
        <v>film &amp; video</v>
      </c>
      <c r="R273" t="str">
        <f t="shared" si="29"/>
        <v>documentary</v>
      </c>
      <c r="S273" s="10">
        <f t="shared" si="25"/>
        <v>41612.10024305556</v>
      </c>
      <c r="T273" s="10">
        <f t="shared" si="26"/>
        <v>41641.333333333336</v>
      </c>
    </row>
    <row r="274" spans="1:20" ht="57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7"/>
        <v>1.7743366666666667</v>
      </c>
      <c r="P274">
        <f t="shared" si="24"/>
        <v>81.892461538461546</v>
      </c>
      <c r="Q274" t="str">
        <f t="shared" si="28"/>
        <v>film &amp; video</v>
      </c>
      <c r="R274" t="str">
        <f t="shared" si="29"/>
        <v>documentary</v>
      </c>
      <c r="S274" s="10">
        <f t="shared" si="25"/>
        <v>40235.900358796294</v>
      </c>
      <c r="T274" s="10">
        <f t="shared" si="26"/>
        <v>40296.78402777778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7"/>
        <v>1.077758</v>
      </c>
      <c r="P275">
        <f t="shared" si="24"/>
        <v>45.667711864406776</v>
      </c>
      <c r="Q275" t="str">
        <f t="shared" si="28"/>
        <v>film &amp; video</v>
      </c>
      <c r="R275" t="str">
        <f t="shared" si="29"/>
        <v>documentary</v>
      </c>
      <c r="S275" s="10">
        <f t="shared" si="25"/>
        <v>40697.498449074075</v>
      </c>
      <c r="T275" s="10">
        <f t="shared" si="26"/>
        <v>40727.498449074075</v>
      </c>
    </row>
    <row r="276" spans="1:20" ht="57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7"/>
        <v>1.56</v>
      </c>
      <c r="P276">
        <f t="shared" si="24"/>
        <v>55.221238938053098</v>
      </c>
      <c r="Q276" t="str">
        <f t="shared" si="28"/>
        <v>film &amp; video</v>
      </c>
      <c r="R276" t="str">
        <f t="shared" si="29"/>
        <v>documentary</v>
      </c>
      <c r="S276" s="10">
        <f t="shared" si="25"/>
        <v>40969.912372685183</v>
      </c>
      <c r="T276" s="10">
        <f t="shared" si="26"/>
        <v>41004.290972222225</v>
      </c>
    </row>
    <row r="277" spans="1:20" ht="57.6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7"/>
        <v>1.08395</v>
      </c>
      <c r="P277">
        <f t="shared" si="24"/>
        <v>65.298192771084331</v>
      </c>
      <c r="Q277" t="str">
        <f t="shared" si="28"/>
        <v>film &amp; video</v>
      </c>
      <c r="R277" t="str">
        <f t="shared" si="29"/>
        <v>documentary</v>
      </c>
      <c r="S277" s="10">
        <f t="shared" si="25"/>
        <v>41193.032013888893</v>
      </c>
      <c r="T277" s="10">
        <f t="shared" si="26"/>
        <v>41223.073680555557</v>
      </c>
    </row>
    <row r="278" spans="1:20" ht="57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7"/>
        <v>1.476</v>
      </c>
      <c r="P278">
        <f t="shared" si="24"/>
        <v>95.225806451612897</v>
      </c>
      <c r="Q278" t="str">
        <f t="shared" si="28"/>
        <v>film &amp; video</v>
      </c>
      <c r="R278" t="str">
        <f t="shared" si="29"/>
        <v>documentary</v>
      </c>
      <c r="S278" s="10">
        <f t="shared" si="25"/>
        <v>40967.081874999996</v>
      </c>
      <c r="T278" s="10">
        <f t="shared" si="26"/>
        <v>41027.040208333332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7"/>
        <v>1.1038153846153846</v>
      </c>
      <c r="P279">
        <f t="shared" si="24"/>
        <v>75.444794952681391</v>
      </c>
      <c r="Q279" t="str">
        <f t="shared" si="28"/>
        <v>film &amp; video</v>
      </c>
      <c r="R279" t="str">
        <f t="shared" si="29"/>
        <v>documentary</v>
      </c>
      <c r="S279" s="10">
        <f t="shared" si="25"/>
        <v>42117.891423611116</v>
      </c>
      <c r="T279" s="10">
        <f t="shared" si="26"/>
        <v>42147.891423611116</v>
      </c>
    </row>
    <row r="280" spans="1:20" ht="43.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7"/>
        <v>1.5034814814814814</v>
      </c>
      <c r="P280">
        <f t="shared" si="24"/>
        <v>97.816867469879512</v>
      </c>
      <c r="Q280" t="str">
        <f t="shared" si="28"/>
        <v>film &amp; video</v>
      </c>
      <c r="R280" t="str">
        <f t="shared" si="29"/>
        <v>documentary</v>
      </c>
      <c r="S280" s="10">
        <f t="shared" si="25"/>
        <v>41164.040960648148</v>
      </c>
      <c r="T280" s="10">
        <f t="shared" si="26"/>
        <v>41194.040960648148</v>
      </c>
    </row>
    <row r="281" spans="1:20" ht="57.6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7"/>
        <v>1.5731829411764706</v>
      </c>
      <c r="P281">
        <f t="shared" si="24"/>
        <v>87.685606557377056</v>
      </c>
      <c r="Q281" t="str">
        <f t="shared" si="28"/>
        <v>film &amp; video</v>
      </c>
      <c r="R281" t="str">
        <f t="shared" si="29"/>
        <v>documentary</v>
      </c>
      <c r="S281" s="10">
        <f t="shared" si="25"/>
        <v>42759.244166666671</v>
      </c>
      <c r="T281" s="10">
        <f t="shared" si="26"/>
        <v>42793.084027777775</v>
      </c>
    </row>
    <row r="282" spans="1:20" ht="57.6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7"/>
        <v>1.5614399999999999</v>
      </c>
      <c r="P282">
        <f t="shared" si="24"/>
        <v>54.748948106591868</v>
      </c>
      <c r="Q282" t="str">
        <f t="shared" si="28"/>
        <v>film &amp; video</v>
      </c>
      <c r="R282" t="str">
        <f t="shared" si="29"/>
        <v>documentary</v>
      </c>
      <c r="S282" s="10">
        <f t="shared" si="25"/>
        <v>41744.590682870366</v>
      </c>
      <c r="T282" s="10">
        <f t="shared" si="26"/>
        <v>41789.590682870366</v>
      </c>
    </row>
    <row r="283" spans="1:20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7"/>
        <v>1.2058763636363636</v>
      </c>
      <c r="P283">
        <f t="shared" si="24"/>
        <v>83.953417721518989</v>
      </c>
      <c r="Q283" t="str">
        <f t="shared" si="28"/>
        <v>film &amp; video</v>
      </c>
      <c r="R283" t="str">
        <f t="shared" si="29"/>
        <v>documentary</v>
      </c>
      <c r="S283" s="10">
        <f t="shared" si="25"/>
        <v>39950.163344907407</v>
      </c>
      <c r="T283" s="10">
        <f t="shared" si="26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7"/>
        <v>1.0118888888888888</v>
      </c>
      <c r="P284">
        <f t="shared" si="24"/>
        <v>254.38547486033519</v>
      </c>
      <c r="Q284" t="str">
        <f t="shared" si="28"/>
        <v>film &amp; video</v>
      </c>
      <c r="R284" t="str">
        <f t="shared" si="29"/>
        <v>documentary</v>
      </c>
      <c r="S284" s="10">
        <f t="shared" si="25"/>
        <v>40194.920046296298</v>
      </c>
      <c r="T284" s="10">
        <f t="shared" si="26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7"/>
        <v>1.142725</v>
      </c>
      <c r="P285">
        <f t="shared" si="24"/>
        <v>101.8269801980198</v>
      </c>
      <c r="Q285" t="str">
        <f t="shared" si="28"/>
        <v>film &amp; video</v>
      </c>
      <c r="R285" t="str">
        <f t="shared" si="29"/>
        <v>documentary</v>
      </c>
      <c r="S285" s="10">
        <f t="shared" si="25"/>
        <v>40675.71</v>
      </c>
      <c r="T285" s="10">
        <f t="shared" si="26"/>
        <v>40695.207638888889</v>
      </c>
    </row>
    <row r="286" spans="1:20" ht="57.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7"/>
        <v>1.0462615</v>
      </c>
      <c r="P286">
        <f t="shared" si="24"/>
        <v>55.066394736842106</v>
      </c>
      <c r="Q286" t="str">
        <f t="shared" si="28"/>
        <v>film &amp; video</v>
      </c>
      <c r="R286" t="str">
        <f t="shared" si="29"/>
        <v>documentary</v>
      </c>
      <c r="S286" s="10">
        <f t="shared" si="25"/>
        <v>40904.738194444442</v>
      </c>
      <c r="T286" s="10">
        <f t="shared" si="26"/>
        <v>40929.738194444442</v>
      </c>
    </row>
    <row r="287" spans="1:20" ht="57.6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7"/>
        <v>2.2882507142857142</v>
      </c>
      <c r="P287">
        <f t="shared" si="24"/>
        <v>56.901438721136763</v>
      </c>
      <c r="Q287" t="str">
        <f t="shared" si="28"/>
        <v>film &amp; video</v>
      </c>
      <c r="R287" t="str">
        <f t="shared" si="29"/>
        <v>documentary</v>
      </c>
      <c r="S287" s="10">
        <f t="shared" si="25"/>
        <v>41506.756111111114</v>
      </c>
      <c r="T287" s="10">
        <f t="shared" si="26"/>
        <v>41536.756111111114</v>
      </c>
    </row>
    <row r="288" spans="1:20" ht="57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7"/>
        <v>1.0915333333333332</v>
      </c>
      <c r="P288">
        <f t="shared" si="24"/>
        <v>121.28148148148148</v>
      </c>
      <c r="Q288" t="str">
        <f t="shared" si="28"/>
        <v>film &amp; video</v>
      </c>
      <c r="R288" t="str">
        <f t="shared" si="29"/>
        <v>documentary</v>
      </c>
      <c r="S288" s="10">
        <f t="shared" si="25"/>
        <v>41313.816249999996</v>
      </c>
      <c r="T288" s="10">
        <f t="shared" si="26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7"/>
        <v>1.7629999999999999</v>
      </c>
      <c r="P289">
        <f t="shared" si="24"/>
        <v>91.189655172413794</v>
      </c>
      <c r="Q289" t="str">
        <f t="shared" si="28"/>
        <v>film &amp; video</v>
      </c>
      <c r="R289" t="str">
        <f t="shared" si="29"/>
        <v>documentary</v>
      </c>
      <c r="S289" s="10">
        <f t="shared" si="25"/>
        <v>41184.277986111112</v>
      </c>
      <c r="T289" s="10">
        <f t="shared" si="26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7"/>
        <v>1.0321061999999999</v>
      </c>
      <c r="P290">
        <f t="shared" si="24"/>
        <v>115.44812080536913</v>
      </c>
      <c r="Q290" t="str">
        <f t="shared" si="28"/>
        <v>film &amp; video</v>
      </c>
      <c r="R290" t="str">
        <f t="shared" si="29"/>
        <v>documentary</v>
      </c>
      <c r="S290" s="10">
        <f t="shared" si="25"/>
        <v>41051.168900462959</v>
      </c>
      <c r="T290" s="10">
        <f t="shared" si="26"/>
        <v>41086.168900462959</v>
      </c>
    </row>
    <row r="291" spans="1:20" ht="57.6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7"/>
        <v>1.0482</v>
      </c>
      <c r="P291">
        <f t="shared" si="24"/>
        <v>67.771551724137936</v>
      </c>
      <c r="Q291" t="str">
        <f t="shared" si="28"/>
        <v>film &amp; video</v>
      </c>
      <c r="R291" t="str">
        <f t="shared" si="29"/>
        <v>documentary</v>
      </c>
      <c r="S291" s="10">
        <f t="shared" si="25"/>
        <v>41550.456412037034</v>
      </c>
      <c r="T291" s="10">
        <f t="shared" si="26"/>
        <v>41580.456412037034</v>
      </c>
    </row>
    <row r="292" spans="1:20" ht="43.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7"/>
        <v>1.0668444444444445</v>
      </c>
      <c r="P292">
        <f t="shared" si="24"/>
        <v>28.576190476190476</v>
      </c>
      <c r="Q292" t="str">
        <f t="shared" si="28"/>
        <v>film &amp; video</v>
      </c>
      <c r="R292" t="str">
        <f t="shared" si="29"/>
        <v>documentary</v>
      </c>
      <c r="S292" s="10">
        <f t="shared" si="25"/>
        <v>40526.36917824074</v>
      </c>
      <c r="T292" s="10">
        <f t="shared" si="26"/>
        <v>40576.332638888889</v>
      </c>
    </row>
    <row r="293" spans="1:20" ht="57.6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7"/>
        <v>1.2001999999999999</v>
      </c>
      <c r="P293">
        <f t="shared" si="24"/>
        <v>46.8828125</v>
      </c>
      <c r="Q293" t="str">
        <f t="shared" si="28"/>
        <v>film &amp; video</v>
      </c>
      <c r="R293" t="str">
        <f t="shared" si="29"/>
        <v>documentary</v>
      </c>
      <c r="S293" s="10">
        <f t="shared" si="25"/>
        <v>41376.769050925926</v>
      </c>
      <c r="T293" s="10">
        <f t="shared" si="26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7"/>
        <v>1.0150693333333334</v>
      </c>
      <c r="P294">
        <f t="shared" si="24"/>
        <v>154.42231237322514</v>
      </c>
      <c r="Q294" t="str">
        <f t="shared" si="28"/>
        <v>film &amp; video</v>
      </c>
      <c r="R294" t="str">
        <f t="shared" si="29"/>
        <v>documentary</v>
      </c>
      <c r="S294" s="10">
        <f t="shared" si="25"/>
        <v>40812.803229166668</v>
      </c>
      <c r="T294" s="10">
        <f t="shared" si="26"/>
        <v>40845.165972222225</v>
      </c>
    </row>
    <row r="295" spans="1:20" ht="57.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7"/>
        <v>1.0138461538461538</v>
      </c>
      <c r="P295">
        <f t="shared" si="24"/>
        <v>201.22137404580153</v>
      </c>
      <c r="Q295" t="str">
        <f t="shared" si="28"/>
        <v>film &amp; video</v>
      </c>
      <c r="R295" t="str">
        <f t="shared" si="29"/>
        <v>documentary</v>
      </c>
      <c r="S295" s="10">
        <f t="shared" si="25"/>
        <v>41719.667986111112</v>
      </c>
      <c r="T295" s="10">
        <f t="shared" si="26"/>
        <v>41749.667986111112</v>
      </c>
    </row>
    <row r="296" spans="1:20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7"/>
        <v>1</v>
      </c>
      <c r="P296">
        <f t="shared" si="24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5"/>
        <v>40343.084421296298</v>
      </c>
      <c r="T296" s="10">
        <f t="shared" si="26"/>
        <v>40378.666666666664</v>
      </c>
    </row>
    <row r="297" spans="1:20" ht="57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7"/>
        <v>1.3310911999999999</v>
      </c>
      <c r="P297">
        <f t="shared" si="24"/>
        <v>100.08204511278196</v>
      </c>
      <c r="Q297" t="str">
        <f t="shared" si="28"/>
        <v>film &amp; video</v>
      </c>
      <c r="R297" t="str">
        <f t="shared" si="29"/>
        <v>documentary</v>
      </c>
      <c r="S297" s="10">
        <f t="shared" si="25"/>
        <v>41519.004733796297</v>
      </c>
      <c r="T297" s="10">
        <f t="shared" si="26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7"/>
        <v>1.187262</v>
      </c>
      <c r="P298">
        <f t="shared" si="24"/>
        <v>230.08953488372092</v>
      </c>
      <c r="Q298" t="str">
        <f t="shared" si="28"/>
        <v>film &amp; video</v>
      </c>
      <c r="R298" t="str">
        <f t="shared" si="29"/>
        <v>documentary</v>
      </c>
      <c r="S298" s="10">
        <f t="shared" si="25"/>
        <v>41134.475497685184</v>
      </c>
      <c r="T298" s="10">
        <f t="shared" si="26"/>
        <v>41159.475497685184</v>
      </c>
    </row>
    <row r="299" spans="1:20" ht="57.6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7"/>
        <v>1.0064</v>
      </c>
      <c r="P299">
        <f t="shared" si="24"/>
        <v>141.74647887323943</v>
      </c>
      <c r="Q299" t="str">
        <f t="shared" si="28"/>
        <v>film &amp; video</v>
      </c>
      <c r="R299" t="str">
        <f t="shared" si="29"/>
        <v>documentary</v>
      </c>
      <c r="S299" s="10">
        <f t="shared" si="25"/>
        <v>42089.72802083334</v>
      </c>
      <c r="T299" s="10">
        <f t="shared" si="26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7"/>
        <v>1.089324126984127</v>
      </c>
      <c r="P300">
        <f t="shared" si="24"/>
        <v>56.344351395730705</v>
      </c>
      <c r="Q300" t="str">
        <f t="shared" si="28"/>
        <v>film &amp; video</v>
      </c>
      <c r="R300" t="str">
        <f t="shared" si="29"/>
        <v>documentary</v>
      </c>
      <c r="S300" s="10">
        <f t="shared" si="25"/>
        <v>41709.463518518518</v>
      </c>
      <c r="T300" s="10">
        <f t="shared" si="26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7"/>
        <v>1.789525</v>
      </c>
      <c r="P301">
        <f t="shared" si="24"/>
        <v>73.341188524590166</v>
      </c>
      <c r="Q301" t="str">
        <f t="shared" si="28"/>
        <v>film &amp; video</v>
      </c>
      <c r="R301" t="str">
        <f t="shared" si="29"/>
        <v>documentary</v>
      </c>
      <c r="S301" s="10">
        <f t="shared" si="25"/>
        <v>40469.225231481483</v>
      </c>
      <c r="T301" s="10">
        <f t="shared" si="26"/>
        <v>40499.266898148147</v>
      </c>
    </row>
    <row r="302" spans="1:20" ht="57.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7"/>
        <v>1.0172264</v>
      </c>
      <c r="P302">
        <f t="shared" si="24"/>
        <v>85.337785234899329</v>
      </c>
      <c r="Q302" t="str">
        <f t="shared" si="28"/>
        <v>film &amp; video</v>
      </c>
      <c r="R302" t="str">
        <f t="shared" si="29"/>
        <v>documentary</v>
      </c>
      <c r="S302" s="10">
        <f t="shared" si="25"/>
        <v>40626.959930555553</v>
      </c>
      <c r="T302" s="10">
        <f t="shared" si="26"/>
        <v>40657.959930555553</v>
      </c>
    </row>
    <row r="303" spans="1:20" ht="57.6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7"/>
        <v>1.1873499999999999</v>
      </c>
      <c r="P303">
        <f t="shared" si="24"/>
        <v>61.496215139442228</v>
      </c>
      <c r="Q303" t="str">
        <f t="shared" si="28"/>
        <v>film &amp; video</v>
      </c>
      <c r="R303" t="str">
        <f t="shared" si="29"/>
        <v>documentary</v>
      </c>
      <c r="S303" s="10">
        <f t="shared" si="25"/>
        <v>41312.737673611111</v>
      </c>
      <c r="T303" s="10">
        <f t="shared" si="26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7"/>
        <v>1.0045999999999999</v>
      </c>
      <c r="P304">
        <f t="shared" si="24"/>
        <v>93.018518518518519</v>
      </c>
      <c r="Q304" t="str">
        <f t="shared" si="28"/>
        <v>film &amp; video</v>
      </c>
      <c r="R304" t="str">
        <f t="shared" si="29"/>
        <v>documentary</v>
      </c>
      <c r="S304" s="10">
        <f t="shared" si="25"/>
        <v>40933.856921296298</v>
      </c>
      <c r="T304" s="10">
        <f t="shared" si="26"/>
        <v>40963.856921296298</v>
      </c>
    </row>
    <row r="305" spans="1:20" ht="57.6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7"/>
        <v>1.3746666666666667</v>
      </c>
      <c r="P305">
        <f t="shared" si="24"/>
        <v>50.292682926829265</v>
      </c>
      <c r="Q305" t="str">
        <f t="shared" si="28"/>
        <v>film &amp; video</v>
      </c>
      <c r="R305" t="str">
        <f t="shared" si="29"/>
        <v>documentary</v>
      </c>
      <c r="S305" s="10">
        <f t="shared" si="25"/>
        <v>41032.071134259262</v>
      </c>
      <c r="T305" s="10">
        <f t="shared" si="26"/>
        <v>41062.071134259262</v>
      </c>
    </row>
    <row r="306" spans="1:20" ht="43.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7"/>
        <v>2.3164705882352941</v>
      </c>
      <c r="P306">
        <f t="shared" si="24"/>
        <v>106.43243243243244</v>
      </c>
      <c r="Q306" t="str">
        <f t="shared" si="28"/>
        <v>film &amp; video</v>
      </c>
      <c r="R306" t="str">
        <f t="shared" si="29"/>
        <v>documentary</v>
      </c>
      <c r="S306" s="10">
        <f t="shared" si="25"/>
        <v>41114.094872685186</v>
      </c>
      <c r="T306" s="10">
        <f t="shared" si="26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7"/>
        <v>1.3033333333333332</v>
      </c>
      <c r="P307">
        <f t="shared" si="24"/>
        <v>51.719576719576722</v>
      </c>
      <c r="Q307" t="str">
        <f t="shared" si="28"/>
        <v>film &amp; video</v>
      </c>
      <c r="R307" t="str">
        <f t="shared" si="29"/>
        <v>documentary</v>
      </c>
      <c r="S307" s="10">
        <f t="shared" si="25"/>
        <v>40948.630196759259</v>
      </c>
      <c r="T307" s="10">
        <f t="shared" si="26"/>
        <v>40978.630196759259</v>
      </c>
    </row>
    <row r="308" spans="1:20" ht="43.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7"/>
        <v>2.9289999999999998</v>
      </c>
      <c r="P308">
        <f t="shared" si="24"/>
        <v>36.612499999999997</v>
      </c>
      <c r="Q308" t="str">
        <f t="shared" si="28"/>
        <v>film &amp; video</v>
      </c>
      <c r="R308" t="str">
        <f t="shared" si="29"/>
        <v>documentary</v>
      </c>
      <c r="S308" s="10">
        <f t="shared" si="25"/>
        <v>41333.837187500001</v>
      </c>
      <c r="T308" s="10">
        <f t="shared" si="26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7"/>
        <v>1.1131818181818183</v>
      </c>
      <c r="P309">
        <f t="shared" si="24"/>
        <v>42.517361111111114</v>
      </c>
      <c r="Q309" t="str">
        <f t="shared" si="28"/>
        <v>film &amp; video</v>
      </c>
      <c r="R309" t="str">
        <f t="shared" si="29"/>
        <v>documentary</v>
      </c>
      <c r="S309" s="10">
        <f t="shared" si="25"/>
        <v>41282.944456018515</v>
      </c>
      <c r="T309" s="10">
        <f t="shared" si="26"/>
        <v>41312.944456018515</v>
      </c>
    </row>
    <row r="310" spans="1:20" ht="57.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7"/>
        <v>1.0556666666666668</v>
      </c>
      <c r="P310">
        <f t="shared" si="24"/>
        <v>62.712871287128714</v>
      </c>
      <c r="Q310" t="str">
        <f t="shared" si="28"/>
        <v>film &amp; video</v>
      </c>
      <c r="R310" t="str">
        <f t="shared" si="29"/>
        <v>documentary</v>
      </c>
      <c r="S310" s="10">
        <f t="shared" si="25"/>
        <v>40567.694560185184</v>
      </c>
      <c r="T310" s="10">
        <f t="shared" si="26"/>
        <v>40612.694560185184</v>
      </c>
    </row>
    <row r="311" spans="1:20" ht="57.6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7"/>
        <v>1.1894444444444445</v>
      </c>
      <c r="P311">
        <f t="shared" si="24"/>
        <v>89.957983193277315</v>
      </c>
      <c r="Q311" t="str">
        <f t="shared" si="28"/>
        <v>film &amp; video</v>
      </c>
      <c r="R311" t="str">
        <f t="shared" si="29"/>
        <v>documentary</v>
      </c>
      <c r="S311" s="10">
        <f t="shared" si="25"/>
        <v>41134.751550925925</v>
      </c>
      <c r="T311" s="10">
        <f t="shared" si="26"/>
        <v>41155.751550925925</v>
      </c>
    </row>
    <row r="312" spans="1:20" ht="57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7"/>
        <v>1.04129</v>
      </c>
      <c r="P312">
        <f t="shared" si="24"/>
        <v>28.924722222222222</v>
      </c>
      <c r="Q312" t="str">
        <f t="shared" si="28"/>
        <v>film &amp; video</v>
      </c>
      <c r="R312" t="str">
        <f t="shared" si="29"/>
        <v>documentary</v>
      </c>
      <c r="S312" s="10">
        <f t="shared" si="25"/>
        <v>40821.183136574073</v>
      </c>
      <c r="T312" s="10">
        <f t="shared" si="26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7"/>
        <v>1.0410165</v>
      </c>
      <c r="P313">
        <f t="shared" si="24"/>
        <v>138.8022</v>
      </c>
      <c r="Q313" t="str">
        <f t="shared" si="28"/>
        <v>film &amp; video</v>
      </c>
      <c r="R313" t="str">
        <f t="shared" si="29"/>
        <v>documentary</v>
      </c>
      <c r="S313" s="10">
        <f t="shared" si="25"/>
        <v>40868.219814814816</v>
      </c>
      <c r="T313" s="10">
        <f t="shared" si="26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7"/>
        <v>1.1187499999999999</v>
      </c>
      <c r="P314">
        <f t="shared" si="24"/>
        <v>61.301369863013697</v>
      </c>
      <c r="Q314" t="str">
        <f t="shared" si="28"/>
        <v>film &amp; video</v>
      </c>
      <c r="R314" t="str">
        <f t="shared" si="29"/>
        <v>documentary</v>
      </c>
      <c r="S314" s="10">
        <f t="shared" si="25"/>
        <v>41348.877685185187</v>
      </c>
      <c r="T314" s="10">
        <f t="shared" si="26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7"/>
        <v>1.0473529411764706</v>
      </c>
      <c r="P315">
        <f t="shared" si="24"/>
        <v>80.202702702702709</v>
      </c>
      <c r="Q315" t="str">
        <f t="shared" si="28"/>
        <v>film &amp; video</v>
      </c>
      <c r="R315" t="str">
        <f t="shared" si="29"/>
        <v>documentary</v>
      </c>
      <c r="S315" s="10">
        <f t="shared" si="25"/>
        <v>40357.227939814817</v>
      </c>
      <c r="T315" s="10">
        <f t="shared" si="26"/>
        <v>40401.665972222225</v>
      </c>
    </row>
    <row r="316" spans="1:20" ht="57.6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7"/>
        <v>3.8515000000000001</v>
      </c>
      <c r="P316">
        <f t="shared" si="24"/>
        <v>32.095833333333331</v>
      </c>
      <c r="Q316" t="str">
        <f t="shared" si="28"/>
        <v>film &amp; video</v>
      </c>
      <c r="R316" t="str">
        <f t="shared" si="29"/>
        <v>documentary</v>
      </c>
      <c r="S316" s="10">
        <f t="shared" si="25"/>
        <v>41304.833194444444</v>
      </c>
      <c r="T316" s="10">
        <f t="shared" si="26"/>
        <v>41334.833194444444</v>
      </c>
    </row>
    <row r="317" spans="1:20" ht="57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7"/>
        <v>1.01248</v>
      </c>
      <c r="P317">
        <f t="shared" si="24"/>
        <v>200.88888888888889</v>
      </c>
      <c r="Q317" t="str">
        <f t="shared" si="28"/>
        <v>film &amp; video</v>
      </c>
      <c r="R317" t="str">
        <f t="shared" si="29"/>
        <v>documentary</v>
      </c>
      <c r="S317" s="10">
        <f t="shared" si="25"/>
        <v>41113.77238425926</v>
      </c>
      <c r="T317" s="10">
        <f t="shared" si="26"/>
        <v>41143.77238425926</v>
      </c>
    </row>
    <row r="318" spans="1:20" ht="43.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7"/>
        <v>1.1377333333333333</v>
      </c>
      <c r="P318">
        <f t="shared" si="24"/>
        <v>108.01265822784811</v>
      </c>
      <c r="Q318" t="str">
        <f t="shared" si="28"/>
        <v>film &amp; video</v>
      </c>
      <c r="R318" t="str">
        <f t="shared" si="29"/>
        <v>documentary</v>
      </c>
      <c r="S318" s="10">
        <f t="shared" si="25"/>
        <v>41950.923576388886</v>
      </c>
      <c r="T318" s="10">
        <f t="shared" si="26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7"/>
        <v>1.0080333333333333</v>
      </c>
      <c r="P319">
        <f t="shared" si="24"/>
        <v>95.699367088607602</v>
      </c>
      <c r="Q319" t="str">
        <f t="shared" si="28"/>
        <v>film &amp; video</v>
      </c>
      <c r="R319" t="str">
        <f t="shared" si="29"/>
        <v>documentary</v>
      </c>
      <c r="S319" s="10">
        <f t="shared" si="25"/>
        <v>41589.676886574074</v>
      </c>
      <c r="T319" s="10">
        <f t="shared" si="26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7"/>
        <v>2.8332000000000002</v>
      </c>
      <c r="P320">
        <f t="shared" si="24"/>
        <v>49.880281690140848</v>
      </c>
      <c r="Q320" t="str">
        <f t="shared" si="28"/>
        <v>film &amp; video</v>
      </c>
      <c r="R320" t="str">
        <f t="shared" si="29"/>
        <v>documentary</v>
      </c>
      <c r="S320" s="10">
        <f t="shared" si="25"/>
        <v>41330.038784722223</v>
      </c>
      <c r="T320" s="10">
        <f t="shared" si="26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7"/>
        <v>1.1268</v>
      </c>
      <c r="P321">
        <f t="shared" si="24"/>
        <v>110.47058823529412</v>
      </c>
      <c r="Q321" t="str">
        <f t="shared" si="28"/>
        <v>film &amp; video</v>
      </c>
      <c r="R321" t="str">
        <f t="shared" si="29"/>
        <v>documentary</v>
      </c>
      <c r="S321" s="10">
        <f t="shared" si="25"/>
        <v>40123.83829861111</v>
      </c>
      <c r="T321" s="10">
        <f t="shared" si="26"/>
        <v>40211.332638888889</v>
      </c>
    </row>
    <row r="322" spans="1:20" ht="57.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7"/>
        <v>1.0658000000000001</v>
      </c>
      <c r="P322">
        <f t="shared" ref="P322:P385" si="30">IF(OR(E322&gt;0,L322&gt;0),E322/L322,0)</f>
        <v>134.91139240506328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1">(((J322/60)/60)/24)+DATE(1970,1,1)</f>
        <v>42331.551307870366</v>
      </c>
      <c r="T322" s="10">
        <f t="shared" ref="T322:T385" si="32">(((I322/60)/60)/24)+DATE(1970,1,1)</f>
        <v>42360.958333333328</v>
      </c>
    </row>
    <row r="323" spans="1:20" ht="57.6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3">E323/D323</f>
        <v>1.0266285714285714</v>
      </c>
      <c r="P323">
        <f t="shared" si="30"/>
        <v>106.62314540059347</v>
      </c>
      <c r="Q323" t="str">
        <f t="shared" ref="Q323:Q386" si="34">LEFT(N323,SEARCH("/",N323,1)-1)</f>
        <v>film &amp; video</v>
      </c>
      <c r="R323" t="str">
        <f t="shared" ref="R323:R386" si="35">RIGHT(N323,LEN(N323)-SEARCH("/",N323,1))</f>
        <v>documentary</v>
      </c>
      <c r="S323" s="10">
        <f t="shared" si="31"/>
        <v>42647.446597222224</v>
      </c>
      <c r="T323" s="10">
        <f t="shared" si="32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3"/>
        <v>1.0791200000000001</v>
      </c>
      <c r="P324">
        <f t="shared" si="30"/>
        <v>145.04301075268816</v>
      </c>
      <c r="Q324" t="str">
        <f t="shared" si="34"/>
        <v>film &amp; video</v>
      </c>
      <c r="R324" t="str">
        <f t="shared" si="35"/>
        <v>documentary</v>
      </c>
      <c r="S324" s="10">
        <f t="shared" si="31"/>
        <v>42473.57</v>
      </c>
      <c r="T324" s="10">
        <f t="shared" si="32"/>
        <v>42503.57</v>
      </c>
    </row>
    <row r="325" spans="1:20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3"/>
        <v>1.2307407407407407</v>
      </c>
      <c r="P325">
        <f t="shared" si="30"/>
        <v>114.58620689655173</v>
      </c>
      <c r="Q325" t="str">
        <f t="shared" si="34"/>
        <v>film &amp; video</v>
      </c>
      <c r="R325" t="str">
        <f t="shared" si="35"/>
        <v>documentary</v>
      </c>
      <c r="S325" s="10">
        <f t="shared" si="31"/>
        <v>42697.32136574074</v>
      </c>
      <c r="T325" s="10">
        <f t="shared" si="3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3"/>
        <v>1.016</v>
      </c>
      <c r="P326">
        <f t="shared" si="30"/>
        <v>105.3170731707317</v>
      </c>
      <c r="Q326" t="str">
        <f t="shared" si="34"/>
        <v>film &amp; video</v>
      </c>
      <c r="R326" t="str">
        <f t="shared" si="35"/>
        <v>documentary</v>
      </c>
      <c r="S326" s="10">
        <f t="shared" si="31"/>
        <v>42184.626250000001</v>
      </c>
      <c r="T326" s="10">
        <f t="shared" si="32"/>
        <v>42217.626250000001</v>
      </c>
    </row>
    <row r="327" spans="1:20" ht="57.6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3"/>
        <v>1.04396</v>
      </c>
      <c r="P327">
        <f t="shared" si="30"/>
        <v>70.921195652173907</v>
      </c>
      <c r="Q327" t="str">
        <f t="shared" si="34"/>
        <v>film &amp; video</v>
      </c>
      <c r="R327" t="str">
        <f t="shared" si="35"/>
        <v>documentary</v>
      </c>
      <c r="S327" s="10">
        <f t="shared" si="31"/>
        <v>42689.187881944439</v>
      </c>
      <c r="T327" s="10">
        <f t="shared" si="32"/>
        <v>42724.187881944439</v>
      </c>
    </row>
    <row r="328" spans="1:20" ht="57.6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3"/>
        <v>1.1292973333333334</v>
      </c>
      <c r="P328">
        <f t="shared" si="30"/>
        <v>147.17167680278018</v>
      </c>
      <c r="Q328" t="str">
        <f t="shared" si="34"/>
        <v>film &amp; video</v>
      </c>
      <c r="R328" t="str">
        <f t="shared" si="35"/>
        <v>documentary</v>
      </c>
      <c r="S328" s="10">
        <f t="shared" si="31"/>
        <v>42775.314884259264</v>
      </c>
      <c r="T328" s="10">
        <f t="shared" si="32"/>
        <v>42808.956250000003</v>
      </c>
    </row>
    <row r="329" spans="1:20" ht="57.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3"/>
        <v>1.3640000000000001</v>
      </c>
      <c r="P329">
        <f t="shared" si="30"/>
        <v>160.47058823529412</v>
      </c>
      <c r="Q329" t="str">
        <f t="shared" si="34"/>
        <v>film &amp; video</v>
      </c>
      <c r="R329" t="str">
        <f t="shared" si="35"/>
        <v>documentary</v>
      </c>
      <c r="S329" s="10">
        <f t="shared" si="31"/>
        <v>42058.235289351855</v>
      </c>
      <c r="T329" s="10">
        <f t="shared" si="32"/>
        <v>42085.333333333328</v>
      </c>
    </row>
    <row r="330" spans="1:20" ht="57.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3"/>
        <v>1.036144</v>
      </c>
      <c r="P330">
        <f t="shared" si="30"/>
        <v>156.04578313253012</v>
      </c>
      <c r="Q330" t="str">
        <f t="shared" si="34"/>
        <v>film &amp; video</v>
      </c>
      <c r="R330" t="str">
        <f t="shared" si="35"/>
        <v>documentary</v>
      </c>
      <c r="S330" s="10">
        <f t="shared" si="31"/>
        <v>42278.946620370371</v>
      </c>
      <c r="T330" s="10">
        <f t="shared" si="3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3"/>
        <v>1.0549999999999999</v>
      </c>
      <c r="P331">
        <f t="shared" si="30"/>
        <v>63.17365269461078</v>
      </c>
      <c r="Q331" t="str">
        <f t="shared" si="34"/>
        <v>film &amp; video</v>
      </c>
      <c r="R331" t="str">
        <f t="shared" si="35"/>
        <v>documentary</v>
      </c>
      <c r="S331" s="10">
        <f t="shared" si="31"/>
        <v>42291.46674768519</v>
      </c>
      <c r="T331" s="10">
        <f t="shared" si="32"/>
        <v>42315.166666666672</v>
      </c>
    </row>
    <row r="332" spans="1:20" ht="57.6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3"/>
        <v>1.0182857142857142</v>
      </c>
      <c r="P332">
        <f t="shared" si="30"/>
        <v>104.82352941176471</v>
      </c>
      <c r="Q332" t="str">
        <f t="shared" si="34"/>
        <v>film &amp; video</v>
      </c>
      <c r="R332" t="str">
        <f t="shared" si="35"/>
        <v>documentary</v>
      </c>
      <c r="S332" s="10">
        <f t="shared" si="31"/>
        <v>41379.515775462962</v>
      </c>
      <c r="T332" s="10">
        <f t="shared" si="32"/>
        <v>41411.165972222225</v>
      </c>
    </row>
    <row r="333" spans="1:20" ht="57.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3"/>
        <v>1.0660499999999999</v>
      </c>
      <c r="P333">
        <f t="shared" si="30"/>
        <v>97.356164383561648</v>
      </c>
      <c r="Q333" t="str">
        <f t="shared" si="34"/>
        <v>film &amp; video</v>
      </c>
      <c r="R333" t="str">
        <f t="shared" si="35"/>
        <v>documentary</v>
      </c>
      <c r="S333" s="10">
        <f t="shared" si="31"/>
        <v>42507.581412037034</v>
      </c>
      <c r="T333" s="10">
        <f t="shared" si="32"/>
        <v>42538.581412037034</v>
      </c>
    </row>
    <row r="334" spans="1:20" ht="57.6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3"/>
        <v>1.13015</v>
      </c>
      <c r="P334">
        <f t="shared" si="30"/>
        <v>203.63063063063063</v>
      </c>
      <c r="Q334" t="str">
        <f t="shared" si="34"/>
        <v>film &amp; video</v>
      </c>
      <c r="R334" t="str">
        <f t="shared" si="35"/>
        <v>documentary</v>
      </c>
      <c r="S334" s="10">
        <f t="shared" si="31"/>
        <v>42263.680289351847</v>
      </c>
      <c r="T334" s="10">
        <f t="shared" si="32"/>
        <v>42305.333333333328</v>
      </c>
    </row>
    <row r="335" spans="1:20" ht="57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3"/>
        <v>1.252275</v>
      </c>
      <c r="P335">
        <f t="shared" si="30"/>
        <v>188.31203007518798</v>
      </c>
      <c r="Q335" t="str">
        <f t="shared" si="34"/>
        <v>film &amp; video</v>
      </c>
      <c r="R335" t="str">
        <f t="shared" si="35"/>
        <v>documentary</v>
      </c>
      <c r="S335" s="10">
        <f t="shared" si="31"/>
        <v>42437.636469907404</v>
      </c>
      <c r="T335" s="10">
        <f t="shared" si="3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3"/>
        <v>1.0119</v>
      </c>
      <c r="P336">
        <f t="shared" si="30"/>
        <v>146.65217391304347</v>
      </c>
      <c r="Q336" t="str">
        <f t="shared" si="34"/>
        <v>film &amp; video</v>
      </c>
      <c r="R336" t="str">
        <f t="shared" si="35"/>
        <v>documentary</v>
      </c>
      <c r="S336" s="10">
        <f t="shared" si="31"/>
        <v>42101.682372685187</v>
      </c>
      <c r="T336" s="10">
        <f t="shared" si="32"/>
        <v>42139.791666666672</v>
      </c>
    </row>
    <row r="337" spans="1:20" ht="57.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3"/>
        <v>1.0276470588235294</v>
      </c>
      <c r="P337">
        <f t="shared" si="30"/>
        <v>109.1875</v>
      </c>
      <c r="Q337" t="str">
        <f t="shared" si="34"/>
        <v>film &amp; video</v>
      </c>
      <c r="R337" t="str">
        <f t="shared" si="35"/>
        <v>documentary</v>
      </c>
      <c r="S337" s="10">
        <f t="shared" si="31"/>
        <v>42101.737442129626</v>
      </c>
      <c r="T337" s="10">
        <f t="shared" si="32"/>
        <v>42132.916666666672</v>
      </c>
    </row>
    <row r="338" spans="1:20" ht="57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3"/>
        <v>1.1683911999999999</v>
      </c>
      <c r="P338">
        <f t="shared" si="30"/>
        <v>59.249046653144013</v>
      </c>
      <c r="Q338" t="str">
        <f t="shared" si="34"/>
        <v>film &amp; video</v>
      </c>
      <c r="R338" t="str">
        <f t="shared" si="35"/>
        <v>documentary</v>
      </c>
      <c r="S338" s="10">
        <f t="shared" si="31"/>
        <v>42291.596273148149</v>
      </c>
      <c r="T338" s="10">
        <f t="shared" si="32"/>
        <v>42321.637939814813</v>
      </c>
    </row>
    <row r="339" spans="1:20" ht="57.6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3"/>
        <v>1.0116833333333335</v>
      </c>
      <c r="P339">
        <f t="shared" si="30"/>
        <v>97.904838709677421</v>
      </c>
      <c r="Q339" t="str">
        <f t="shared" si="34"/>
        <v>film &amp; video</v>
      </c>
      <c r="R339" t="str">
        <f t="shared" si="35"/>
        <v>documentary</v>
      </c>
      <c r="S339" s="10">
        <f t="shared" si="31"/>
        <v>42047.128564814819</v>
      </c>
      <c r="T339" s="10">
        <f t="shared" si="32"/>
        <v>42077.086898148147</v>
      </c>
    </row>
    <row r="340" spans="1:20" ht="57.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3"/>
        <v>1.1013360000000001</v>
      </c>
      <c r="P340">
        <f t="shared" si="30"/>
        <v>70.000169491525426</v>
      </c>
      <c r="Q340" t="str">
        <f t="shared" si="34"/>
        <v>film &amp; video</v>
      </c>
      <c r="R340" t="str">
        <f t="shared" si="35"/>
        <v>documentary</v>
      </c>
      <c r="S340" s="10">
        <f t="shared" si="31"/>
        <v>42559.755671296298</v>
      </c>
      <c r="T340" s="10">
        <f t="shared" si="32"/>
        <v>42616.041666666672</v>
      </c>
    </row>
    <row r="341" spans="1:20" ht="57.6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3"/>
        <v>1.0808333333333333</v>
      </c>
      <c r="P341">
        <f t="shared" si="30"/>
        <v>72.865168539325836</v>
      </c>
      <c r="Q341" t="str">
        <f t="shared" si="34"/>
        <v>film &amp; video</v>
      </c>
      <c r="R341" t="str">
        <f t="shared" si="35"/>
        <v>documentary</v>
      </c>
      <c r="S341" s="10">
        <f t="shared" si="31"/>
        <v>42093.760046296295</v>
      </c>
      <c r="T341" s="10">
        <f t="shared" si="3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3"/>
        <v>1.2502285714285715</v>
      </c>
      <c r="P342">
        <f t="shared" si="30"/>
        <v>146.34782608695653</v>
      </c>
      <c r="Q342" t="str">
        <f t="shared" si="34"/>
        <v>film &amp; video</v>
      </c>
      <c r="R342" t="str">
        <f t="shared" si="35"/>
        <v>documentary</v>
      </c>
      <c r="S342" s="10">
        <f t="shared" si="31"/>
        <v>42772.669062500005</v>
      </c>
      <c r="T342" s="10">
        <f t="shared" si="32"/>
        <v>42802.875</v>
      </c>
    </row>
    <row r="343" spans="1:20" ht="57.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3"/>
        <v>1.0671428571428572</v>
      </c>
      <c r="P343">
        <f t="shared" si="30"/>
        <v>67.909090909090907</v>
      </c>
      <c r="Q343" t="str">
        <f t="shared" si="34"/>
        <v>film &amp; video</v>
      </c>
      <c r="R343" t="str">
        <f t="shared" si="35"/>
        <v>documentary</v>
      </c>
      <c r="S343" s="10">
        <f t="shared" si="31"/>
        <v>41894.879606481481</v>
      </c>
      <c r="T343" s="10">
        <f t="shared" si="3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3"/>
        <v>1.0036639999999999</v>
      </c>
      <c r="P344">
        <f t="shared" si="30"/>
        <v>169.85083076923075</v>
      </c>
      <c r="Q344" t="str">
        <f t="shared" si="34"/>
        <v>film &amp; video</v>
      </c>
      <c r="R344" t="str">
        <f t="shared" si="35"/>
        <v>documentary</v>
      </c>
      <c r="S344" s="10">
        <f t="shared" si="31"/>
        <v>42459.780844907407</v>
      </c>
      <c r="T344" s="10">
        <f t="shared" si="32"/>
        <v>42489.780844907407</v>
      </c>
    </row>
    <row r="345" spans="1:20" ht="57.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3"/>
        <v>1.0202863333333334</v>
      </c>
      <c r="P345">
        <f t="shared" si="30"/>
        <v>58.413339694656486</v>
      </c>
      <c r="Q345" t="str">
        <f t="shared" si="34"/>
        <v>film &amp; video</v>
      </c>
      <c r="R345" t="str">
        <f t="shared" si="35"/>
        <v>documentary</v>
      </c>
      <c r="S345" s="10">
        <f t="shared" si="31"/>
        <v>41926.73778935185</v>
      </c>
      <c r="T345" s="10">
        <f t="shared" si="32"/>
        <v>41957.125</v>
      </c>
    </row>
    <row r="346" spans="1:20" ht="57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3"/>
        <v>1.0208358208955224</v>
      </c>
      <c r="P346">
        <f t="shared" si="30"/>
        <v>119.99298245614035</v>
      </c>
      <c r="Q346" t="str">
        <f t="shared" si="34"/>
        <v>film &amp; video</v>
      </c>
      <c r="R346" t="str">
        <f t="shared" si="35"/>
        <v>documentary</v>
      </c>
      <c r="S346" s="10">
        <f t="shared" si="31"/>
        <v>42111.970995370371</v>
      </c>
      <c r="T346" s="10">
        <f t="shared" si="3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3"/>
        <v>1.2327586206896552</v>
      </c>
      <c r="P347">
        <f t="shared" si="30"/>
        <v>99.860335195530723</v>
      </c>
      <c r="Q347" t="str">
        <f t="shared" si="34"/>
        <v>film &amp; video</v>
      </c>
      <c r="R347" t="str">
        <f t="shared" si="35"/>
        <v>documentary</v>
      </c>
      <c r="S347" s="10">
        <f t="shared" si="31"/>
        <v>42114.944328703699</v>
      </c>
      <c r="T347" s="10">
        <f t="shared" si="32"/>
        <v>42144.944328703699</v>
      </c>
    </row>
    <row r="348" spans="1:20" ht="57.6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3"/>
        <v>1.7028880000000002</v>
      </c>
      <c r="P348">
        <f t="shared" si="30"/>
        <v>90.579148936170213</v>
      </c>
      <c r="Q348" t="str">
        <f t="shared" si="34"/>
        <v>film &amp; video</v>
      </c>
      <c r="R348" t="str">
        <f t="shared" si="35"/>
        <v>documentary</v>
      </c>
      <c r="S348" s="10">
        <f t="shared" si="31"/>
        <v>42261.500243055561</v>
      </c>
      <c r="T348" s="10">
        <f t="shared" si="32"/>
        <v>42291.500243055561</v>
      </c>
    </row>
    <row r="349" spans="1:20" ht="57.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3"/>
        <v>1.1159049999999999</v>
      </c>
      <c r="P349">
        <f t="shared" si="30"/>
        <v>117.77361477572559</v>
      </c>
      <c r="Q349" t="str">
        <f t="shared" si="34"/>
        <v>film &amp; video</v>
      </c>
      <c r="R349" t="str">
        <f t="shared" si="35"/>
        <v>documentary</v>
      </c>
      <c r="S349" s="10">
        <f t="shared" si="31"/>
        <v>42292.495474537034</v>
      </c>
      <c r="T349" s="10">
        <f t="shared" si="32"/>
        <v>42322.537141203706</v>
      </c>
    </row>
    <row r="350" spans="1:20" ht="57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3"/>
        <v>1.03</v>
      </c>
      <c r="P350">
        <f t="shared" si="30"/>
        <v>86.554621848739501</v>
      </c>
      <c r="Q350" t="str">
        <f t="shared" si="34"/>
        <v>film &amp; video</v>
      </c>
      <c r="R350" t="str">
        <f t="shared" si="35"/>
        <v>documentary</v>
      </c>
      <c r="S350" s="10">
        <f t="shared" si="31"/>
        <v>42207.58699074074</v>
      </c>
      <c r="T350" s="10">
        <f t="shared" si="3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3"/>
        <v>1.0663570159857905</v>
      </c>
      <c r="P351">
        <f t="shared" si="30"/>
        <v>71.899281437125751</v>
      </c>
      <c r="Q351" t="str">
        <f t="shared" si="34"/>
        <v>film &amp; video</v>
      </c>
      <c r="R351" t="str">
        <f t="shared" si="35"/>
        <v>documentary</v>
      </c>
      <c r="S351" s="10">
        <f t="shared" si="31"/>
        <v>42760.498935185184</v>
      </c>
      <c r="T351" s="10">
        <f t="shared" si="32"/>
        <v>42790.498935185184</v>
      </c>
    </row>
    <row r="352" spans="1:20" ht="57.6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3"/>
        <v>1.1476</v>
      </c>
      <c r="P352">
        <f t="shared" si="30"/>
        <v>129.81900452488688</v>
      </c>
      <c r="Q352" t="str">
        <f t="shared" si="34"/>
        <v>film &amp; video</v>
      </c>
      <c r="R352" t="str">
        <f t="shared" si="35"/>
        <v>documentary</v>
      </c>
      <c r="S352" s="10">
        <f t="shared" si="31"/>
        <v>42586.066076388888</v>
      </c>
      <c r="T352" s="10">
        <f t="shared" si="32"/>
        <v>42624.165972222225</v>
      </c>
    </row>
    <row r="353" spans="1:20" ht="57.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3"/>
        <v>1.2734117647058822</v>
      </c>
      <c r="P353">
        <f t="shared" si="30"/>
        <v>44.912863070539416</v>
      </c>
      <c r="Q353" t="str">
        <f t="shared" si="34"/>
        <v>film &amp; video</v>
      </c>
      <c r="R353" t="str">
        <f t="shared" si="35"/>
        <v>documentary</v>
      </c>
      <c r="S353" s="10">
        <f t="shared" si="31"/>
        <v>42427.964745370366</v>
      </c>
      <c r="T353" s="10">
        <f t="shared" si="32"/>
        <v>42467.923078703709</v>
      </c>
    </row>
    <row r="354" spans="1:20" ht="57.6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3"/>
        <v>1.1656</v>
      </c>
      <c r="P354">
        <f t="shared" si="30"/>
        <v>40.755244755244753</v>
      </c>
      <c r="Q354" t="str">
        <f t="shared" si="34"/>
        <v>film &amp; video</v>
      </c>
      <c r="R354" t="str">
        <f t="shared" si="35"/>
        <v>documentary</v>
      </c>
      <c r="S354" s="10">
        <f t="shared" si="31"/>
        <v>41890.167453703703</v>
      </c>
      <c r="T354" s="10">
        <f t="shared" si="32"/>
        <v>41920.167453703703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3"/>
        <v>1.0861819426615318</v>
      </c>
      <c r="P355">
        <f t="shared" si="30"/>
        <v>103.52394779771615</v>
      </c>
      <c r="Q355" t="str">
        <f t="shared" si="34"/>
        <v>film &amp; video</v>
      </c>
      <c r="R355" t="str">
        <f t="shared" si="35"/>
        <v>documentary</v>
      </c>
      <c r="S355" s="10">
        <f t="shared" si="31"/>
        <v>42297.791886574079</v>
      </c>
      <c r="T355" s="10">
        <f t="shared" si="32"/>
        <v>42327.833553240736</v>
      </c>
    </row>
    <row r="356" spans="1:20" ht="57.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3"/>
        <v>1.0394285714285714</v>
      </c>
      <c r="P356">
        <f t="shared" si="30"/>
        <v>125.44827586206897</v>
      </c>
      <c r="Q356" t="str">
        <f t="shared" si="34"/>
        <v>film &amp; video</v>
      </c>
      <c r="R356" t="str">
        <f t="shared" si="35"/>
        <v>documentary</v>
      </c>
      <c r="S356" s="10">
        <f t="shared" si="31"/>
        <v>42438.827789351853</v>
      </c>
      <c r="T356" s="10">
        <f t="shared" si="3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3"/>
        <v>1.1625714285714286</v>
      </c>
      <c r="P357">
        <f t="shared" si="30"/>
        <v>246.60606060606059</v>
      </c>
      <c r="Q357" t="str">
        <f t="shared" si="34"/>
        <v>film &amp; video</v>
      </c>
      <c r="R357" t="str">
        <f t="shared" si="35"/>
        <v>documentary</v>
      </c>
      <c r="S357" s="10">
        <f t="shared" si="31"/>
        <v>41943.293912037036</v>
      </c>
      <c r="T357" s="10">
        <f t="shared" si="3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3"/>
        <v>1.0269239999999999</v>
      </c>
      <c r="P358">
        <f t="shared" si="30"/>
        <v>79.401340206185566</v>
      </c>
      <c r="Q358" t="str">
        <f t="shared" si="34"/>
        <v>film &amp; video</v>
      </c>
      <c r="R358" t="str">
        <f t="shared" si="35"/>
        <v>documentary</v>
      </c>
      <c r="S358" s="10">
        <f t="shared" si="31"/>
        <v>42415.803159722222</v>
      </c>
      <c r="T358" s="10">
        <f t="shared" si="32"/>
        <v>42445.761493055557</v>
      </c>
    </row>
    <row r="359" spans="1:20" ht="57.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3"/>
        <v>1.74</v>
      </c>
      <c r="P359">
        <f t="shared" si="30"/>
        <v>86.138613861386133</v>
      </c>
      <c r="Q359" t="str">
        <f t="shared" si="34"/>
        <v>film &amp; video</v>
      </c>
      <c r="R359" t="str">
        <f t="shared" si="35"/>
        <v>documentary</v>
      </c>
      <c r="S359" s="10">
        <f t="shared" si="31"/>
        <v>42078.222187499996</v>
      </c>
      <c r="T359" s="10">
        <f t="shared" si="3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3"/>
        <v>1.03088</v>
      </c>
      <c r="P360">
        <f t="shared" si="30"/>
        <v>193.04868913857678</v>
      </c>
      <c r="Q360" t="str">
        <f t="shared" si="34"/>
        <v>film &amp; video</v>
      </c>
      <c r="R360" t="str">
        <f t="shared" si="35"/>
        <v>documentary</v>
      </c>
      <c r="S360" s="10">
        <f t="shared" si="31"/>
        <v>42507.860196759255</v>
      </c>
      <c r="T360" s="10">
        <f t="shared" si="3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3"/>
        <v>1.0485537190082646</v>
      </c>
      <c r="P361">
        <f t="shared" si="30"/>
        <v>84.023178807947019</v>
      </c>
      <c r="Q361" t="str">
        <f t="shared" si="34"/>
        <v>film &amp; video</v>
      </c>
      <c r="R361" t="str">
        <f t="shared" si="35"/>
        <v>documentary</v>
      </c>
      <c r="S361" s="10">
        <f t="shared" si="31"/>
        <v>41935.070486111108</v>
      </c>
      <c r="T361" s="10">
        <f t="shared" si="32"/>
        <v>41957.216666666667</v>
      </c>
    </row>
    <row r="362" spans="1:20" ht="57.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3"/>
        <v>1.0137499999999999</v>
      </c>
      <c r="P362">
        <f t="shared" si="30"/>
        <v>139.82758620689654</v>
      </c>
      <c r="Q362" t="str">
        <f t="shared" si="34"/>
        <v>film &amp; video</v>
      </c>
      <c r="R362" t="str">
        <f t="shared" si="35"/>
        <v>documentary</v>
      </c>
      <c r="S362" s="10">
        <f t="shared" si="31"/>
        <v>42163.897916666669</v>
      </c>
      <c r="T362" s="10">
        <f t="shared" si="32"/>
        <v>42208.132638888885</v>
      </c>
    </row>
    <row r="363" spans="1:20" ht="57.6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3"/>
        <v>1.1107699999999998</v>
      </c>
      <c r="P363">
        <f t="shared" si="30"/>
        <v>109.82189265536722</v>
      </c>
      <c r="Q363" t="str">
        <f t="shared" si="34"/>
        <v>film &amp; video</v>
      </c>
      <c r="R363" t="str">
        <f t="shared" si="35"/>
        <v>documentary</v>
      </c>
      <c r="S363" s="10">
        <f t="shared" si="31"/>
        <v>41936.001226851848</v>
      </c>
      <c r="T363" s="10">
        <f t="shared" si="3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3"/>
        <v>1.2415933781686497</v>
      </c>
      <c r="P364">
        <f t="shared" si="30"/>
        <v>139.53488372093022</v>
      </c>
      <c r="Q364" t="str">
        <f t="shared" si="34"/>
        <v>film &amp; video</v>
      </c>
      <c r="R364" t="str">
        <f t="shared" si="35"/>
        <v>documentary</v>
      </c>
      <c r="S364" s="10">
        <f t="shared" si="31"/>
        <v>41837.210543981484</v>
      </c>
      <c r="T364" s="10">
        <f t="shared" si="3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3"/>
        <v>1.0133333333333334</v>
      </c>
      <c r="P365">
        <f t="shared" si="30"/>
        <v>347.84615384615387</v>
      </c>
      <c r="Q365" t="str">
        <f t="shared" si="34"/>
        <v>film &amp; video</v>
      </c>
      <c r="R365" t="str">
        <f t="shared" si="35"/>
        <v>documentary</v>
      </c>
      <c r="S365" s="10">
        <f t="shared" si="31"/>
        <v>40255.744629629626</v>
      </c>
      <c r="T365" s="10">
        <f t="shared" si="32"/>
        <v>40300.806944444441</v>
      </c>
    </row>
    <row r="366" spans="1:20" ht="57.6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3"/>
        <v>1.1016142857142857</v>
      </c>
      <c r="P366">
        <f t="shared" si="30"/>
        <v>68.24159292035398</v>
      </c>
      <c r="Q366" t="str">
        <f t="shared" si="34"/>
        <v>film &amp; video</v>
      </c>
      <c r="R366" t="str">
        <f t="shared" si="35"/>
        <v>documentary</v>
      </c>
      <c r="S366" s="10">
        <f t="shared" si="31"/>
        <v>41780.859629629631</v>
      </c>
      <c r="T366" s="10">
        <f t="shared" si="32"/>
        <v>41811.165972222225</v>
      </c>
    </row>
    <row r="367" spans="1:20" ht="57.6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3"/>
        <v>1.0397333333333334</v>
      </c>
      <c r="P367">
        <f t="shared" si="30"/>
        <v>239.93846153846152</v>
      </c>
      <c r="Q367" t="str">
        <f t="shared" si="34"/>
        <v>film &amp; video</v>
      </c>
      <c r="R367" t="str">
        <f t="shared" si="35"/>
        <v>documentary</v>
      </c>
      <c r="S367" s="10">
        <f t="shared" si="31"/>
        <v>41668.606469907405</v>
      </c>
      <c r="T367" s="10">
        <f t="shared" si="3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3"/>
        <v>1.013157894736842</v>
      </c>
      <c r="P368">
        <f t="shared" si="30"/>
        <v>287.31343283582089</v>
      </c>
      <c r="Q368" t="str">
        <f t="shared" si="34"/>
        <v>film &amp; video</v>
      </c>
      <c r="R368" t="str">
        <f t="shared" si="35"/>
        <v>documentary</v>
      </c>
      <c r="S368" s="10">
        <f t="shared" si="31"/>
        <v>41019.793032407404</v>
      </c>
      <c r="T368" s="10">
        <f t="shared" si="32"/>
        <v>41049.793032407404</v>
      </c>
    </row>
    <row r="369" spans="1:20" ht="57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3"/>
        <v>1.033501</v>
      </c>
      <c r="P369">
        <f t="shared" si="30"/>
        <v>86.84882352941176</v>
      </c>
      <c r="Q369" t="str">
        <f t="shared" si="34"/>
        <v>film &amp; video</v>
      </c>
      <c r="R369" t="str">
        <f t="shared" si="35"/>
        <v>documentary</v>
      </c>
      <c r="S369" s="10">
        <f t="shared" si="31"/>
        <v>41355.577291666668</v>
      </c>
      <c r="T369" s="10">
        <f t="shared" si="32"/>
        <v>41395.207638888889</v>
      </c>
    </row>
    <row r="370" spans="1:20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3"/>
        <v>1.04112</v>
      </c>
      <c r="P370">
        <f t="shared" si="30"/>
        <v>81.84905660377359</v>
      </c>
      <c r="Q370" t="str">
        <f t="shared" si="34"/>
        <v>film &amp; video</v>
      </c>
      <c r="R370" t="str">
        <f t="shared" si="35"/>
        <v>documentary</v>
      </c>
      <c r="S370" s="10">
        <f t="shared" si="31"/>
        <v>42043.605578703704</v>
      </c>
      <c r="T370" s="10">
        <f t="shared" si="32"/>
        <v>42078.563912037032</v>
      </c>
    </row>
    <row r="371" spans="1:20" ht="57.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3"/>
        <v>1.1015569230769231</v>
      </c>
      <c r="P371">
        <f t="shared" si="30"/>
        <v>42.874970059880241</v>
      </c>
      <c r="Q371" t="str">
        <f t="shared" si="34"/>
        <v>film &amp; video</v>
      </c>
      <c r="R371" t="str">
        <f t="shared" si="35"/>
        <v>documentary</v>
      </c>
      <c r="S371" s="10">
        <f t="shared" si="31"/>
        <v>40893.551724537036</v>
      </c>
      <c r="T371" s="10">
        <f t="shared" si="32"/>
        <v>40923.551724537036</v>
      </c>
    </row>
    <row r="372" spans="1:20" ht="57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3"/>
        <v>1.2202</v>
      </c>
      <c r="P372">
        <f t="shared" si="30"/>
        <v>709.41860465116281</v>
      </c>
      <c r="Q372" t="str">
        <f t="shared" si="34"/>
        <v>film &amp; video</v>
      </c>
      <c r="R372" t="str">
        <f t="shared" si="35"/>
        <v>documentary</v>
      </c>
      <c r="S372" s="10">
        <f t="shared" si="31"/>
        <v>42711.795138888891</v>
      </c>
      <c r="T372" s="10">
        <f t="shared" si="32"/>
        <v>42741.795138888891</v>
      </c>
    </row>
    <row r="373" spans="1:20" ht="57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3"/>
        <v>1.1416866666666667</v>
      </c>
      <c r="P373">
        <f t="shared" si="30"/>
        <v>161.25517890772127</v>
      </c>
      <c r="Q373" t="str">
        <f t="shared" si="34"/>
        <v>film &amp; video</v>
      </c>
      <c r="R373" t="str">
        <f t="shared" si="35"/>
        <v>documentary</v>
      </c>
      <c r="S373" s="10">
        <f t="shared" si="31"/>
        <v>41261.767812500002</v>
      </c>
      <c r="T373" s="10">
        <f t="shared" si="32"/>
        <v>41306.767812500002</v>
      </c>
    </row>
    <row r="374" spans="1:20" ht="43.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3"/>
        <v>1.2533333333333334</v>
      </c>
      <c r="P374">
        <f t="shared" si="30"/>
        <v>41.777777777777779</v>
      </c>
      <c r="Q374" t="str">
        <f t="shared" si="34"/>
        <v>film &amp; video</v>
      </c>
      <c r="R374" t="str">
        <f t="shared" si="35"/>
        <v>documentary</v>
      </c>
      <c r="S374" s="10">
        <f t="shared" si="31"/>
        <v>42425.576898148152</v>
      </c>
      <c r="T374" s="10">
        <f t="shared" si="32"/>
        <v>42465.666666666672</v>
      </c>
    </row>
    <row r="375" spans="1:20" ht="57.6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3"/>
        <v>1.0666666666666667</v>
      </c>
      <c r="P375">
        <f t="shared" si="30"/>
        <v>89.887640449438209</v>
      </c>
      <c r="Q375" t="str">
        <f t="shared" si="34"/>
        <v>film &amp; video</v>
      </c>
      <c r="R375" t="str">
        <f t="shared" si="35"/>
        <v>documentary</v>
      </c>
      <c r="S375" s="10">
        <f t="shared" si="31"/>
        <v>41078.91201388889</v>
      </c>
      <c r="T375" s="10">
        <f t="shared" si="32"/>
        <v>41108.91201388889</v>
      </c>
    </row>
    <row r="376" spans="1:20" ht="57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3"/>
        <v>1.3065</v>
      </c>
      <c r="P376">
        <f t="shared" si="30"/>
        <v>45.051724137931032</v>
      </c>
      <c r="Q376" t="str">
        <f t="shared" si="34"/>
        <v>film &amp; video</v>
      </c>
      <c r="R376" t="str">
        <f t="shared" si="35"/>
        <v>documentary</v>
      </c>
      <c r="S376" s="10">
        <f t="shared" si="31"/>
        <v>40757.889247685183</v>
      </c>
      <c r="T376" s="10">
        <f t="shared" si="32"/>
        <v>40802.889247685183</v>
      </c>
    </row>
    <row r="377" spans="1:20" ht="57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3"/>
        <v>1.2</v>
      </c>
      <c r="P377">
        <f t="shared" si="30"/>
        <v>42.857142857142854</v>
      </c>
      <c r="Q377" t="str">
        <f t="shared" si="34"/>
        <v>film &amp; video</v>
      </c>
      <c r="R377" t="str">
        <f t="shared" si="35"/>
        <v>documentary</v>
      </c>
      <c r="S377" s="10">
        <f t="shared" si="31"/>
        <v>41657.985081018516</v>
      </c>
      <c r="T377" s="10">
        <f t="shared" si="32"/>
        <v>41699.720833333333</v>
      </c>
    </row>
    <row r="378" spans="1:20" ht="57.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3"/>
        <v>1.0595918367346939</v>
      </c>
      <c r="P378">
        <f t="shared" si="30"/>
        <v>54.083333333333336</v>
      </c>
      <c r="Q378" t="str">
        <f t="shared" si="34"/>
        <v>film &amp; video</v>
      </c>
      <c r="R378" t="str">
        <f t="shared" si="35"/>
        <v>documentary</v>
      </c>
      <c r="S378" s="10">
        <f t="shared" si="31"/>
        <v>42576.452731481477</v>
      </c>
      <c r="T378" s="10">
        <f t="shared" si="3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3"/>
        <v>1.1439999999999999</v>
      </c>
      <c r="P379">
        <f t="shared" si="30"/>
        <v>103.21804511278195</v>
      </c>
      <c r="Q379" t="str">
        <f t="shared" si="34"/>
        <v>film &amp; video</v>
      </c>
      <c r="R379" t="str">
        <f t="shared" si="35"/>
        <v>documentary</v>
      </c>
      <c r="S379" s="10">
        <f t="shared" si="31"/>
        <v>42292.250787037032</v>
      </c>
      <c r="T379" s="10">
        <f t="shared" si="3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3"/>
        <v>1.1176666666666666</v>
      </c>
      <c r="P380">
        <f t="shared" si="30"/>
        <v>40.397590361445786</v>
      </c>
      <c r="Q380" t="str">
        <f t="shared" si="34"/>
        <v>film &amp; video</v>
      </c>
      <c r="R380" t="str">
        <f t="shared" si="35"/>
        <v>documentary</v>
      </c>
      <c r="S380" s="10">
        <f t="shared" si="31"/>
        <v>42370.571851851855</v>
      </c>
      <c r="T380" s="10">
        <f t="shared" si="32"/>
        <v>42394.994444444441</v>
      </c>
    </row>
    <row r="381" spans="1:20" ht="57.6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3"/>
        <v>1.1608000000000001</v>
      </c>
      <c r="P381">
        <f t="shared" si="30"/>
        <v>116.85906040268456</v>
      </c>
      <c r="Q381" t="str">
        <f t="shared" si="34"/>
        <v>film &amp; video</v>
      </c>
      <c r="R381" t="str">
        <f t="shared" si="35"/>
        <v>documentary</v>
      </c>
      <c r="S381" s="10">
        <f t="shared" si="31"/>
        <v>40987.688333333332</v>
      </c>
      <c r="T381" s="10">
        <f t="shared" si="3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3"/>
        <v>1.415</v>
      </c>
      <c r="P382">
        <f t="shared" si="30"/>
        <v>115.51020408163265</v>
      </c>
      <c r="Q382" t="str">
        <f t="shared" si="34"/>
        <v>film &amp; video</v>
      </c>
      <c r="R382" t="str">
        <f t="shared" si="35"/>
        <v>documentary</v>
      </c>
      <c r="S382" s="10">
        <f t="shared" si="31"/>
        <v>42367.719814814816</v>
      </c>
      <c r="T382" s="10">
        <f t="shared" si="3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3"/>
        <v>1.0472999999999999</v>
      </c>
      <c r="P383">
        <f t="shared" si="30"/>
        <v>104.31274900398407</v>
      </c>
      <c r="Q383" t="str">
        <f t="shared" si="34"/>
        <v>film &amp; video</v>
      </c>
      <c r="R383" t="str">
        <f t="shared" si="35"/>
        <v>documentary</v>
      </c>
      <c r="S383" s="10">
        <f t="shared" si="31"/>
        <v>41085.698113425926</v>
      </c>
      <c r="T383" s="10">
        <f t="shared" si="3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3"/>
        <v>2.5583333333333331</v>
      </c>
      <c r="P384">
        <f t="shared" si="30"/>
        <v>69.772727272727266</v>
      </c>
      <c r="Q384" t="str">
        <f t="shared" si="34"/>
        <v>film &amp; video</v>
      </c>
      <c r="R384" t="str">
        <f t="shared" si="35"/>
        <v>documentary</v>
      </c>
      <c r="S384" s="10">
        <f t="shared" si="31"/>
        <v>41144.709490740745</v>
      </c>
      <c r="T384" s="10">
        <f t="shared" si="32"/>
        <v>41158.709490740745</v>
      </c>
    </row>
    <row r="385" spans="1:20" ht="57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3"/>
        <v>2.0670670670670672</v>
      </c>
      <c r="P385">
        <f t="shared" si="30"/>
        <v>43.020833333333336</v>
      </c>
      <c r="Q385" t="str">
        <f t="shared" si="34"/>
        <v>film &amp; video</v>
      </c>
      <c r="R385" t="str">
        <f t="shared" si="35"/>
        <v>documentary</v>
      </c>
      <c r="S385" s="10">
        <f t="shared" si="31"/>
        <v>41755.117581018516</v>
      </c>
      <c r="T385" s="10">
        <f t="shared" si="32"/>
        <v>41778.117581018516</v>
      </c>
    </row>
    <row r="386" spans="1:20" ht="57.6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3"/>
        <v>1.1210500000000001</v>
      </c>
      <c r="P386">
        <f t="shared" ref="P386:P449" si="36">IF(OR(E386&gt;0,L386&gt;0),E386/L386,0)</f>
        <v>58.540469973890339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7">(((J386/60)/60)/24)+DATE(1970,1,1)</f>
        <v>41980.781793981485</v>
      </c>
      <c r="T386" s="10">
        <f t="shared" ref="T386:T449" si="38">(((I386/60)/60)/24)+DATE(1970,1,1)</f>
        <v>42010.781793981485</v>
      </c>
    </row>
    <row r="387" spans="1:20" ht="57.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9">E387/D387</f>
        <v>1.05982</v>
      </c>
      <c r="P387">
        <f t="shared" si="36"/>
        <v>111.79535864978902</v>
      </c>
      <c r="Q387" t="str">
        <f t="shared" ref="Q387:Q450" si="40">LEFT(N387,SEARCH("/",N387,1)-1)</f>
        <v>film &amp; video</v>
      </c>
      <c r="R387" t="str">
        <f t="shared" ref="R387:R450" si="41">RIGHT(N387,LEN(N387)-SEARCH("/",N387,1))</f>
        <v>documentary</v>
      </c>
      <c r="S387" s="10">
        <f t="shared" si="37"/>
        <v>41934.584502314814</v>
      </c>
      <c r="T387" s="10">
        <f t="shared" si="38"/>
        <v>41964.626168981486</v>
      </c>
    </row>
    <row r="388" spans="1:20" ht="57.6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9"/>
        <v>1.0016666666666667</v>
      </c>
      <c r="P388">
        <f t="shared" si="36"/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si="37"/>
        <v>42211.951284722221</v>
      </c>
      <c r="T388" s="10">
        <f t="shared" si="38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9"/>
        <v>2.1398947368421051</v>
      </c>
      <c r="P389">
        <f t="shared" si="36"/>
        <v>144.69039145907473</v>
      </c>
      <c r="Q389" t="str">
        <f t="shared" si="40"/>
        <v>film &amp; video</v>
      </c>
      <c r="R389" t="str">
        <f t="shared" si="41"/>
        <v>documentary</v>
      </c>
      <c r="S389" s="10">
        <f t="shared" si="37"/>
        <v>42200.67659722222</v>
      </c>
      <c r="T389" s="10">
        <f t="shared" si="38"/>
        <v>42231.25</v>
      </c>
    </row>
    <row r="390" spans="1:20" ht="57.6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9"/>
        <v>1.2616000000000001</v>
      </c>
      <c r="P390">
        <f t="shared" si="36"/>
        <v>88.845070422535215</v>
      </c>
      <c r="Q390" t="str">
        <f t="shared" si="40"/>
        <v>film &amp; video</v>
      </c>
      <c r="R390" t="str">
        <f t="shared" si="41"/>
        <v>documentary</v>
      </c>
      <c r="S390" s="10">
        <f t="shared" si="37"/>
        <v>42549.076157407413</v>
      </c>
      <c r="T390" s="10">
        <f t="shared" si="38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9"/>
        <v>1.8153547058823529</v>
      </c>
      <c r="P391">
        <f t="shared" si="36"/>
        <v>81.75107284768211</v>
      </c>
      <c r="Q391" t="str">
        <f t="shared" si="40"/>
        <v>film &amp; video</v>
      </c>
      <c r="R391" t="str">
        <f t="shared" si="41"/>
        <v>documentary</v>
      </c>
      <c r="S391" s="10">
        <f t="shared" si="37"/>
        <v>41674.063078703701</v>
      </c>
      <c r="T391" s="10">
        <f t="shared" si="38"/>
        <v>41705.957638888889</v>
      </c>
    </row>
    <row r="392" spans="1:20" ht="57.6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9"/>
        <v>1</v>
      </c>
      <c r="P392">
        <f t="shared" si="36"/>
        <v>71.428571428571431</v>
      </c>
      <c r="Q392" t="str">
        <f t="shared" si="40"/>
        <v>film &amp; video</v>
      </c>
      <c r="R392" t="str">
        <f t="shared" si="41"/>
        <v>documentary</v>
      </c>
      <c r="S392" s="10">
        <f t="shared" si="37"/>
        <v>42112.036712962959</v>
      </c>
      <c r="T392" s="10">
        <f t="shared" si="38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9"/>
        <v>1.0061</v>
      </c>
      <c r="P393">
        <f t="shared" si="36"/>
        <v>104.25906735751295</v>
      </c>
      <c r="Q393" t="str">
        <f t="shared" si="40"/>
        <v>film &amp; video</v>
      </c>
      <c r="R393" t="str">
        <f t="shared" si="41"/>
        <v>documentary</v>
      </c>
      <c r="S393" s="10">
        <f t="shared" si="37"/>
        <v>40865.042256944449</v>
      </c>
      <c r="T393" s="10">
        <f t="shared" si="38"/>
        <v>40895.040972222225</v>
      </c>
    </row>
    <row r="394" spans="1:20" ht="57.6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9"/>
        <v>1.009027027027027</v>
      </c>
      <c r="P394">
        <f t="shared" si="36"/>
        <v>90.616504854368927</v>
      </c>
      <c r="Q394" t="str">
        <f t="shared" si="40"/>
        <v>film &amp; video</v>
      </c>
      <c r="R394" t="str">
        <f t="shared" si="41"/>
        <v>documentary</v>
      </c>
      <c r="S394" s="10">
        <f t="shared" si="37"/>
        <v>40763.717256944445</v>
      </c>
      <c r="T394" s="10">
        <f t="shared" si="38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9"/>
        <v>1.10446</v>
      </c>
      <c r="P395">
        <f t="shared" si="36"/>
        <v>157.33048433048432</v>
      </c>
      <c r="Q395" t="str">
        <f t="shared" si="40"/>
        <v>film &amp; video</v>
      </c>
      <c r="R395" t="str">
        <f t="shared" si="41"/>
        <v>documentary</v>
      </c>
      <c r="S395" s="10">
        <f t="shared" si="37"/>
        <v>41526.708935185183</v>
      </c>
      <c r="T395" s="10">
        <f t="shared" si="38"/>
        <v>41557.708935185183</v>
      </c>
    </row>
    <row r="396" spans="1:20" ht="57.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9"/>
        <v>1.118936170212766</v>
      </c>
      <c r="P396">
        <f t="shared" si="36"/>
        <v>105.18</v>
      </c>
      <c r="Q396" t="str">
        <f t="shared" si="40"/>
        <v>film &amp; video</v>
      </c>
      <c r="R396" t="str">
        <f t="shared" si="41"/>
        <v>documentary</v>
      </c>
      <c r="S396" s="10">
        <f t="shared" si="37"/>
        <v>42417.818078703705</v>
      </c>
      <c r="T396" s="10">
        <f t="shared" si="38"/>
        <v>42477.776412037041</v>
      </c>
    </row>
    <row r="397" spans="1:20" ht="57.6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9"/>
        <v>1.0804450000000001</v>
      </c>
      <c r="P397">
        <f t="shared" si="36"/>
        <v>58.719836956521746</v>
      </c>
      <c r="Q397" t="str">
        <f t="shared" si="40"/>
        <v>film &amp; video</v>
      </c>
      <c r="R397" t="str">
        <f t="shared" si="41"/>
        <v>documentary</v>
      </c>
      <c r="S397" s="10">
        <f t="shared" si="37"/>
        <v>40990.909259259257</v>
      </c>
      <c r="T397" s="10">
        <f t="shared" si="38"/>
        <v>41026.897222222222</v>
      </c>
    </row>
    <row r="398" spans="1:20" ht="57.6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9"/>
        <v>1.0666666666666667</v>
      </c>
      <c r="P398">
        <f t="shared" si="36"/>
        <v>81.632653061224488</v>
      </c>
      <c r="Q398" t="str">
        <f t="shared" si="40"/>
        <v>film &amp; video</v>
      </c>
      <c r="R398" t="str">
        <f t="shared" si="41"/>
        <v>documentary</v>
      </c>
      <c r="S398" s="10">
        <f t="shared" si="37"/>
        <v>41082.564884259256</v>
      </c>
      <c r="T398" s="10">
        <f t="shared" si="38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9"/>
        <v>1.0390027322404372</v>
      </c>
      <c r="P399">
        <f t="shared" si="36"/>
        <v>56.460043668122275</v>
      </c>
      <c r="Q399" t="str">
        <f t="shared" si="40"/>
        <v>film &amp; video</v>
      </c>
      <c r="R399" t="str">
        <f t="shared" si="41"/>
        <v>documentary</v>
      </c>
      <c r="S399" s="10">
        <f t="shared" si="37"/>
        <v>40379.776435185187</v>
      </c>
      <c r="T399" s="10">
        <f t="shared" si="38"/>
        <v>40422.155555555553</v>
      </c>
    </row>
    <row r="400" spans="1:20" ht="57.6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9"/>
        <v>1.2516</v>
      </c>
      <c r="P400">
        <f t="shared" si="36"/>
        <v>140.1044776119403</v>
      </c>
      <c r="Q400" t="str">
        <f t="shared" si="40"/>
        <v>film &amp; video</v>
      </c>
      <c r="R400" t="str">
        <f t="shared" si="41"/>
        <v>documentary</v>
      </c>
      <c r="S400" s="10">
        <f t="shared" si="37"/>
        <v>42078.793124999997</v>
      </c>
      <c r="T400" s="10">
        <f t="shared" si="38"/>
        <v>42123.793124999997</v>
      </c>
    </row>
    <row r="401" spans="1:20" ht="57.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9"/>
        <v>1.0680499999999999</v>
      </c>
      <c r="P401">
        <f t="shared" si="36"/>
        <v>224.85263157894738</v>
      </c>
      <c r="Q401" t="str">
        <f t="shared" si="40"/>
        <v>film &amp; video</v>
      </c>
      <c r="R401" t="str">
        <f t="shared" si="41"/>
        <v>documentary</v>
      </c>
      <c r="S401" s="10">
        <f t="shared" si="37"/>
        <v>42687.875775462962</v>
      </c>
      <c r="T401" s="10">
        <f t="shared" si="38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9"/>
        <v>1.1230249999999999</v>
      </c>
      <c r="P402">
        <f t="shared" si="36"/>
        <v>181.13306451612902</v>
      </c>
      <c r="Q402" t="str">
        <f t="shared" si="40"/>
        <v>film &amp; video</v>
      </c>
      <c r="R402" t="str">
        <f t="shared" si="41"/>
        <v>documentary</v>
      </c>
      <c r="S402" s="10">
        <f t="shared" si="37"/>
        <v>41745.635960648149</v>
      </c>
      <c r="T402" s="10">
        <f t="shared" si="38"/>
        <v>41776.145833333336</v>
      </c>
    </row>
    <row r="403" spans="1:20" ht="57.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9"/>
        <v>1.0381199999999999</v>
      </c>
      <c r="P403">
        <f t="shared" si="36"/>
        <v>711.04109589041093</v>
      </c>
      <c r="Q403" t="str">
        <f t="shared" si="40"/>
        <v>film &amp; video</v>
      </c>
      <c r="R403" t="str">
        <f t="shared" si="41"/>
        <v>documentary</v>
      </c>
      <c r="S403" s="10">
        <f t="shared" si="37"/>
        <v>40732.842245370368</v>
      </c>
      <c r="T403" s="10">
        <f t="shared" si="38"/>
        <v>40762.842245370368</v>
      </c>
    </row>
    <row r="404" spans="1:20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9"/>
        <v>1.4165000000000001</v>
      </c>
      <c r="P404">
        <f t="shared" si="36"/>
        <v>65.883720930232556</v>
      </c>
      <c r="Q404" t="str">
        <f t="shared" si="40"/>
        <v>film &amp; video</v>
      </c>
      <c r="R404" t="str">
        <f t="shared" si="41"/>
        <v>documentary</v>
      </c>
      <c r="S404" s="10">
        <f t="shared" si="37"/>
        <v>42292.539548611108</v>
      </c>
      <c r="T404" s="10">
        <f t="shared" si="38"/>
        <v>42313.58121527778</v>
      </c>
    </row>
    <row r="405" spans="1:20" ht="57.6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9"/>
        <v>1.0526</v>
      </c>
      <c r="P405">
        <f t="shared" si="36"/>
        <v>75.185714285714283</v>
      </c>
      <c r="Q405" t="str">
        <f t="shared" si="40"/>
        <v>film &amp; video</v>
      </c>
      <c r="R405" t="str">
        <f t="shared" si="41"/>
        <v>documentary</v>
      </c>
      <c r="S405" s="10">
        <f t="shared" si="37"/>
        <v>40718.310659722221</v>
      </c>
      <c r="T405" s="10">
        <f t="shared" si="38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9"/>
        <v>1.0309142857142857</v>
      </c>
      <c r="P406">
        <f t="shared" si="36"/>
        <v>133.14391143911439</v>
      </c>
      <c r="Q406" t="str">
        <f t="shared" si="40"/>
        <v>film &amp; video</v>
      </c>
      <c r="R406" t="str">
        <f t="shared" si="41"/>
        <v>documentary</v>
      </c>
      <c r="S406" s="10">
        <f t="shared" si="37"/>
        <v>41646.628032407411</v>
      </c>
      <c r="T406" s="10">
        <f t="shared" si="38"/>
        <v>41675.961111111108</v>
      </c>
    </row>
    <row r="407" spans="1:20" ht="43.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9"/>
        <v>1.0765957446808512</v>
      </c>
      <c r="P407">
        <f t="shared" si="36"/>
        <v>55.2</v>
      </c>
      <c r="Q407" t="str">
        <f t="shared" si="40"/>
        <v>film &amp; video</v>
      </c>
      <c r="R407" t="str">
        <f t="shared" si="41"/>
        <v>documentary</v>
      </c>
      <c r="S407" s="10">
        <f t="shared" si="37"/>
        <v>41674.08494212963</v>
      </c>
      <c r="T407" s="10">
        <f t="shared" si="38"/>
        <v>41704.08494212963</v>
      </c>
    </row>
    <row r="408" spans="1:20" ht="57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9"/>
        <v>1.0770464285714285</v>
      </c>
      <c r="P408">
        <f t="shared" si="36"/>
        <v>86.163714285714292</v>
      </c>
      <c r="Q408" t="str">
        <f t="shared" si="40"/>
        <v>film &amp; video</v>
      </c>
      <c r="R408" t="str">
        <f t="shared" si="41"/>
        <v>documentary</v>
      </c>
      <c r="S408" s="10">
        <f t="shared" si="37"/>
        <v>40638.162465277775</v>
      </c>
      <c r="T408" s="10">
        <f t="shared" si="38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9"/>
        <v>1.0155000000000001</v>
      </c>
      <c r="P409">
        <f t="shared" si="36"/>
        <v>92.318181818181813</v>
      </c>
      <c r="Q409" t="str">
        <f t="shared" si="40"/>
        <v>film &amp; video</v>
      </c>
      <c r="R409" t="str">
        <f t="shared" si="41"/>
        <v>documentary</v>
      </c>
      <c r="S409" s="10">
        <f t="shared" si="37"/>
        <v>40806.870949074073</v>
      </c>
      <c r="T409" s="10">
        <f t="shared" si="38"/>
        <v>40866.912615740745</v>
      </c>
    </row>
    <row r="410" spans="1:20" ht="57.6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9"/>
        <v>1.0143766666666667</v>
      </c>
      <c r="P410">
        <f t="shared" si="36"/>
        <v>160.16473684210527</v>
      </c>
      <c r="Q410" t="str">
        <f t="shared" si="40"/>
        <v>film &amp; video</v>
      </c>
      <c r="R410" t="str">
        <f t="shared" si="41"/>
        <v>documentary</v>
      </c>
      <c r="S410" s="10">
        <f t="shared" si="37"/>
        <v>41543.735995370371</v>
      </c>
      <c r="T410" s="10">
        <f t="shared" si="38"/>
        <v>41583.777662037035</v>
      </c>
    </row>
    <row r="411" spans="1:20" ht="57.6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9"/>
        <v>1.3680000000000001</v>
      </c>
      <c r="P411">
        <f t="shared" si="36"/>
        <v>45.6</v>
      </c>
      <c r="Q411" t="str">
        <f t="shared" si="40"/>
        <v>film &amp; video</v>
      </c>
      <c r="R411" t="str">
        <f t="shared" si="41"/>
        <v>documentary</v>
      </c>
      <c r="S411" s="10">
        <f t="shared" si="37"/>
        <v>42543.862777777773</v>
      </c>
      <c r="T411" s="10">
        <f t="shared" si="38"/>
        <v>42573.862777777773</v>
      </c>
    </row>
    <row r="412" spans="1:20" ht="57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9"/>
        <v>1.2829999999999999</v>
      </c>
      <c r="P412">
        <f t="shared" si="36"/>
        <v>183.28571428571428</v>
      </c>
      <c r="Q412" t="str">
        <f t="shared" si="40"/>
        <v>film &amp; video</v>
      </c>
      <c r="R412" t="str">
        <f t="shared" si="41"/>
        <v>documentary</v>
      </c>
      <c r="S412" s="10">
        <f t="shared" si="37"/>
        <v>42113.981446759266</v>
      </c>
      <c r="T412" s="10">
        <f t="shared" si="38"/>
        <v>42173.981446759266</v>
      </c>
    </row>
    <row r="413" spans="1:20" ht="57.6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9"/>
        <v>1.0105</v>
      </c>
      <c r="P413">
        <f t="shared" si="36"/>
        <v>125.78838174273859</v>
      </c>
      <c r="Q413" t="str">
        <f t="shared" si="40"/>
        <v>film &amp; video</v>
      </c>
      <c r="R413" t="str">
        <f t="shared" si="41"/>
        <v>documentary</v>
      </c>
      <c r="S413" s="10">
        <f t="shared" si="37"/>
        <v>41598.17597222222</v>
      </c>
      <c r="T413" s="10">
        <f t="shared" si="38"/>
        <v>41630.208333333336</v>
      </c>
    </row>
    <row r="414" spans="1:20" ht="57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9"/>
        <v>1.2684</v>
      </c>
      <c r="P414">
        <f t="shared" si="36"/>
        <v>57.654545454545456</v>
      </c>
      <c r="Q414" t="str">
        <f t="shared" si="40"/>
        <v>film &amp; video</v>
      </c>
      <c r="R414" t="str">
        <f t="shared" si="41"/>
        <v>documentary</v>
      </c>
      <c r="S414" s="10">
        <f t="shared" si="37"/>
        <v>41099.742800925924</v>
      </c>
      <c r="T414" s="10">
        <f t="shared" si="38"/>
        <v>41115.742800925924</v>
      </c>
    </row>
    <row r="415" spans="1:20" ht="57.6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9"/>
        <v>1.0508593749999999</v>
      </c>
      <c r="P415">
        <f t="shared" si="36"/>
        <v>78.660818713450297</v>
      </c>
      <c r="Q415" t="str">
        <f t="shared" si="40"/>
        <v>film &amp; video</v>
      </c>
      <c r="R415" t="str">
        <f t="shared" si="41"/>
        <v>documentary</v>
      </c>
      <c r="S415" s="10">
        <f t="shared" si="37"/>
        <v>41079.877442129626</v>
      </c>
      <c r="T415" s="10">
        <f t="shared" si="38"/>
        <v>41109.877442129626</v>
      </c>
    </row>
    <row r="416" spans="1:20" ht="57.6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9"/>
        <v>1.0285405405405406</v>
      </c>
      <c r="P416">
        <f t="shared" si="36"/>
        <v>91.480769230769226</v>
      </c>
      <c r="Q416" t="str">
        <f t="shared" si="40"/>
        <v>film &amp; video</v>
      </c>
      <c r="R416" t="str">
        <f t="shared" si="41"/>
        <v>documentary</v>
      </c>
      <c r="S416" s="10">
        <f t="shared" si="37"/>
        <v>41529.063252314816</v>
      </c>
      <c r="T416" s="10">
        <f t="shared" si="38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9"/>
        <v>1.0214714285714286</v>
      </c>
      <c r="P417">
        <f t="shared" si="36"/>
        <v>68.09809523809524</v>
      </c>
      <c r="Q417" t="str">
        <f t="shared" si="40"/>
        <v>film &amp; video</v>
      </c>
      <c r="R417" t="str">
        <f t="shared" si="41"/>
        <v>documentary</v>
      </c>
      <c r="S417" s="10">
        <f t="shared" si="37"/>
        <v>41904.851875</v>
      </c>
      <c r="T417" s="10">
        <f t="shared" si="38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9"/>
        <v>1.2021700000000002</v>
      </c>
      <c r="P418">
        <f t="shared" si="36"/>
        <v>48.086800000000004</v>
      </c>
      <c r="Q418" t="str">
        <f t="shared" si="40"/>
        <v>film &amp; video</v>
      </c>
      <c r="R418" t="str">
        <f t="shared" si="41"/>
        <v>documentary</v>
      </c>
      <c r="S418" s="10">
        <f t="shared" si="37"/>
        <v>41648.396192129629</v>
      </c>
      <c r="T418" s="10">
        <f t="shared" si="38"/>
        <v>41678.396192129629</v>
      </c>
    </row>
    <row r="419" spans="1:20" ht="57.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9"/>
        <v>1.0024761904761905</v>
      </c>
      <c r="P419">
        <f t="shared" si="36"/>
        <v>202.42307692307693</v>
      </c>
      <c r="Q419" t="str">
        <f t="shared" si="40"/>
        <v>film &amp; video</v>
      </c>
      <c r="R419" t="str">
        <f t="shared" si="41"/>
        <v>documentary</v>
      </c>
      <c r="S419" s="10">
        <f t="shared" si="37"/>
        <v>41360.970601851855</v>
      </c>
      <c r="T419" s="10">
        <f t="shared" si="38"/>
        <v>41372.189583333333</v>
      </c>
    </row>
    <row r="420" spans="1:20" ht="57.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9"/>
        <v>1.0063392857142857</v>
      </c>
      <c r="P420">
        <f t="shared" si="36"/>
        <v>216.75</v>
      </c>
      <c r="Q420" t="str">
        <f t="shared" si="40"/>
        <v>film &amp; video</v>
      </c>
      <c r="R420" t="str">
        <f t="shared" si="41"/>
        <v>documentary</v>
      </c>
      <c r="S420" s="10">
        <f t="shared" si="37"/>
        <v>42178.282372685186</v>
      </c>
      <c r="T420" s="10">
        <f t="shared" si="38"/>
        <v>42208.282372685186</v>
      </c>
    </row>
    <row r="421" spans="1:20" ht="57.6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9"/>
        <v>1.004375</v>
      </c>
      <c r="P421">
        <f t="shared" si="36"/>
        <v>110.06849315068493</v>
      </c>
      <c r="Q421" t="str">
        <f t="shared" si="40"/>
        <v>film &amp; video</v>
      </c>
      <c r="R421" t="str">
        <f t="shared" si="41"/>
        <v>documentary</v>
      </c>
      <c r="S421" s="10">
        <f t="shared" si="37"/>
        <v>41394.842442129629</v>
      </c>
      <c r="T421" s="10">
        <f t="shared" si="38"/>
        <v>41454.842442129629</v>
      </c>
    </row>
    <row r="422" spans="1:20" ht="57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9"/>
        <v>4.3939393939393936E-3</v>
      </c>
      <c r="P422">
        <f t="shared" si="36"/>
        <v>4.833333333333333</v>
      </c>
      <c r="Q422" t="str">
        <f t="shared" si="40"/>
        <v>film &amp; video</v>
      </c>
      <c r="R422" t="str">
        <f t="shared" si="41"/>
        <v>animation</v>
      </c>
      <c r="S422" s="10">
        <f t="shared" si="37"/>
        <v>41682.23646990741</v>
      </c>
      <c r="T422" s="10">
        <f t="shared" si="38"/>
        <v>41712.194803240738</v>
      </c>
    </row>
    <row r="423" spans="1:20" ht="57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9"/>
        <v>2.0066666666666667E-2</v>
      </c>
      <c r="P423">
        <f t="shared" si="36"/>
        <v>50.166666666666664</v>
      </c>
      <c r="Q423" t="str">
        <f t="shared" si="40"/>
        <v>film &amp; video</v>
      </c>
      <c r="R423" t="str">
        <f t="shared" si="41"/>
        <v>animation</v>
      </c>
      <c r="S423" s="10">
        <f t="shared" si="37"/>
        <v>42177.491388888884</v>
      </c>
      <c r="T423" s="10">
        <f t="shared" si="38"/>
        <v>42237.491388888884</v>
      </c>
    </row>
    <row r="424" spans="1:20" ht="57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9"/>
        <v>1.0749999999999999E-2</v>
      </c>
      <c r="P424">
        <f t="shared" si="36"/>
        <v>35.833333333333336</v>
      </c>
      <c r="Q424" t="str">
        <f t="shared" si="40"/>
        <v>film &amp; video</v>
      </c>
      <c r="R424" t="str">
        <f t="shared" si="41"/>
        <v>animation</v>
      </c>
      <c r="S424" s="10">
        <f t="shared" si="37"/>
        <v>41863.260381944441</v>
      </c>
      <c r="T424" s="10">
        <f t="shared" si="38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9"/>
        <v>7.6499999999999997E-3</v>
      </c>
      <c r="P425">
        <f t="shared" si="36"/>
        <v>11.76923076923077</v>
      </c>
      <c r="Q425" t="str">
        <f t="shared" si="40"/>
        <v>film &amp; video</v>
      </c>
      <c r="R425" t="str">
        <f t="shared" si="41"/>
        <v>animation</v>
      </c>
      <c r="S425" s="10">
        <f t="shared" si="37"/>
        <v>41400.92627314815</v>
      </c>
      <c r="T425" s="10">
        <f t="shared" si="38"/>
        <v>41430.92627314815</v>
      </c>
    </row>
    <row r="426" spans="1:20" ht="57.6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9"/>
        <v>6.7966666666666675E-2</v>
      </c>
      <c r="P426">
        <f t="shared" si="36"/>
        <v>40.78</v>
      </c>
      <c r="Q426" t="str">
        <f t="shared" si="40"/>
        <v>film &amp; video</v>
      </c>
      <c r="R426" t="str">
        <f t="shared" si="41"/>
        <v>animation</v>
      </c>
      <c r="S426" s="10">
        <f t="shared" si="37"/>
        <v>40934.376145833332</v>
      </c>
      <c r="T426" s="10">
        <f t="shared" si="38"/>
        <v>40994.334479166668</v>
      </c>
    </row>
    <row r="427" spans="1:20" ht="57.6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9"/>
        <v>1.2E-4</v>
      </c>
      <c r="P427">
        <f t="shared" si="36"/>
        <v>3</v>
      </c>
      <c r="Q427" t="str">
        <f t="shared" si="40"/>
        <v>film &amp; video</v>
      </c>
      <c r="R427" t="str">
        <f t="shared" si="41"/>
        <v>animation</v>
      </c>
      <c r="S427" s="10">
        <f t="shared" si="37"/>
        <v>42275.861157407402</v>
      </c>
      <c r="T427" s="10">
        <f t="shared" si="38"/>
        <v>42335.902824074074</v>
      </c>
    </row>
    <row r="428" spans="1:20" ht="57.6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9"/>
        <v>1.3299999999999999E-2</v>
      </c>
      <c r="P428">
        <f t="shared" si="36"/>
        <v>16.625</v>
      </c>
      <c r="Q428" t="str">
        <f t="shared" si="40"/>
        <v>film &amp; video</v>
      </c>
      <c r="R428" t="str">
        <f t="shared" si="41"/>
        <v>animation</v>
      </c>
      <c r="S428" s="10">
        <f t="shared" si="37"/>
        <v>42400.711967592593</v>
      </c>
      <c r="T428" s="10">
        <f t="shared" si="38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9"/>
        <v>0</v>
      </c>
      <c r="P429">
        <f t="shared" si="36"/>
        <v>0</v>
      </c>
      <c r="Q429" t="str">
        <f t="shared" si="40"/>
        <v>film &amp; video</v>
      </c>
      <c r="R429" t="str">
        <f t="shared" si="41"/>
        <v>animation</v>
      </c>
      <c r="S429" s="10">
        <f t="shared" si="37"/>
        <v>42285.909027777772</v>
      </c>
      <c r="T429" s="10">
        <f t="shared" si="38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9"/>
        <v>5.6333333333333332E-2</v>
      </c>
      <c r="P430">
        <f t="shared" si="36"/>
        <v>52</v>
      </c>
      <c r="Q430" t="str">
        <f t="shared" si="40"/>
        <v>film &amp; video</v>
      </c>
      <c r="R430" t="str">
        <f t="shared" si="41"/>
        <v>animation</v>
      </c>
      <c r="S430" s="10">
        <f t="shared" si="37"/>
        <v>41778.766724537039</v>
      </c>
      <c r="T430" s="10">
        <f t="shared" si="38"/>
        <v>41806.916666666664</v>
      </c>
    </row>
    <row r="431" spans="1:20" ht="7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9"/>
        <v>0</v>
      </c>
      <c r="P431">
        <f t="shared" si="36"/>
        <v>0</v>
      </c>
      <c r="Q431" t="str">
        <f t="shared" si="40"/>
        <v>film &amp; video</v>
      </c>
      <c r="R431" t="str">
        <f t="shared" si="41"/>
        <v>animation</v>
      </c>
      <c r="S431" s="10">
        <f t="shared" si="37"/>
        <v>40070.901412037041</v>
      </c>
      <c r="T431" s="10">
        <f t="shared" si="38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9"/>
        <v>2.4E-2</v>
      </c>
      <c r="P432">
        <f t="shared" si="36"/>
        <v>4.8</v>
      </c>
      <c r="Q432" t="str">
        <f t="shared" si="40"/>
        <v>film &amp; video</v>
      </c>
      <c r="R432" t="str">
        <f t="shared" si="41"/>
        <v>animation</v>
      </c>
      <c r="S432" s="10">
        <f t="shared" si="37"/>
        <v>41513.107256944444</v>
      </c>
      <c r="T432" s="10">
        <f t="shared" si="38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9"/>
        <v>0.13833333333333334</v>
      </c>
      <c r="P433">
        <f t="shared" si="36"/>
        <v>51.875</v>
      </c>
      <c r="Q433" t="str">
        <f t="shared" si="40"/>
        <v>film &amp; video</v>
      </c>
      <c r="R433" t="str">
        <f t="shared" si="41"/>
        <v>animation</v>
      </c>
      <c r="S433" s="10">
        <f t="shared" si="37"/>
        <v>42526.871331018512</v>
      </c>
      <c r="T433" s="10">
        <f t="shared" si="38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9"/>
        <v>9.5000000000000001E-2</v>
      </c>
      <c r="P434">
        <f t="shared" si="36"/>
        <v>71.25</v>
      </c>
      <c r="Q434" t="str">
        <f t="shared" si="40"/>
        <v>film &amp; video</v>
      </c>
      <c r="R434" t="str">
        <f t="shared" si="41"/>
        <v>animation</v>
      </c>
      <c r="S434" s="10">
        <f t="shared" si="37"/>
        <v>42238.726631944446</v>
      </c>
      <c r="T434" s="10">
        <f t="shared" si="38"/>
        <v>42298.726631944446</v>
      </c>
    </row>
    <row r="435" spans="1:20" ht="86.4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9"/>
        <v>0</v>
      </c>
      <c r="P435">
        <f t="shared" si="36"/>
        <v>0</v>
      </c>
      <c r="Q435" t="str">
        <f t="shared" si="40"/>
        <v>film &amp; video</v>
      </c>
      <c r="R435" t="str">
        <f t="shared" si="41"/>
        <v>animation</v>
      </c>
      <c r="S435" s="10">
        <f t="shared" si="37"/>
        <v>42228.629884259266</v>
      </c>
      <c r="T435" s="10">
        <f t="shared" si="38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9"/>
        <v>0.05</v>
      </c>
      <c r="P436">
        <f t="shared" si="36"/>
        <v>62.5</v>
      </c>
      <c r="Q436" t="str">
        <f t="shared" si="40"/>
        <v>film &amp; video</v>
      </c>
      <c r="R436" t="str">
        <f t="shared" si="41"/>
        <v>animation</v>
      </c>
      <c r="S436" s="10">
        <f t="shared" si="37"/>
        <v>41576.834513888891</v>
      </c>
      <c r="T436" s="10">
        <f t="shared" si="38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9"/>
        <v>2.7272727272727273E-5</v>
      </c>
      <c r="P437">
        <f t="shared" si="36"/>
        <v>1</v>
      </c>
      <c r="Q437" t="str">
        <f t="shared" si="40"/>
        <v>film &amp; video</v>
      </c>
      <c r="R437" t="str">
        <f t="shared" si="41"/>
        <v>animation</v>
      </c>
      <c r="S437" s="10">
        <f t="shared" si="37"/>
        <v>41500.747453703705</v>
      </c>
      <c r="T437" s="10">
        <f t="shared" si="38"/>
        <v>41530.747453703705</v>
      </c>
    </row>
    <row r="438" spans="1:20" ht="57.6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9"/>
        <v>0</v>
      </c>
      <c r="P438">
        <f t="shared" si="36"/>
        <v>0</v>
      </c>
      <c r="Q438" t="str">
        <f t="shared" si="40"/>
        <v>film &amp; video</v>
      </c>
      <c r="R438" t="str">
        <f t="shared" si="41"/>
        <v>animation</v>
      </c>
      <c r="S438" s="10">
        <f t="shared" si="37"/>
        <v>41456.36241898148</v>
      </c>
      <c r="T438" s="10">
        <f t="shared" si="38"/>
        <v>41486.36241898148</v>
      </c>
    </row>
    <row r="439" spans="1:20" ht="57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9"/>
        <v>0</v>
      </c>
      <c r="P439">
        <f t="shared" si="36"/>
        <v>0</v>
      </c>
      <c r="Q439" t="str">
        <f t="shared" si="40"/>
        <v>film &amp; video</v>
      </c>
      <c r="R439" t="str">
        <f t="shared" si="41"/>
        <v>animation</v>
      </c>
      <c r="S439" s="10">
        <f t="shared" si="37"/>
        <v>42591.31858796296</v>
      </c>
      <c r="T439" s="10">
        <f t="shared" si="38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9"/>
        <v>9.3799999999999994E-2</v>
      </c>
      <c r="P440">
        <f t="shared" si="36"/>
        <v>170.54545454545453</v>
      </c>
      <c r="Q440" t="str">
        <f t="shared" si="40"/>
        <v>film &amp; video</v>
      </c>
      <c r="R440" t="str">
        <f t="shared" si="41"/>
        <v>animation</v>
      </c>
      <c r="S440" s="10">
        <f t="shared" si="37"/>
        <v>42296.261087962965</v>
      </c>
      <c r="T440" s="10">
        <f t="shared" si="38"/>
        <v>42326.302754629629</v>
      </c>
    </row>
    <row r="441" spans="1:20" ht="57.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9"/>
        <v>0</v>
      </c>
      <c r="P441">
        <f t="shared" si="36"/>
        <v>0</v>
      </c>
      <c r="Q441" t="str">
        <f t="shared" si="40"/>
        <v>film &amp; video</v>
      </c>
      <c r="R441" t="str">
        <f t="shared" si="41"/>
        <v>animation</v>
      </c>
      <c r="S441" s="10">
        <f t="shared" si="37"/>
        <v>41919.761782407404</v>
      </c>
      <c r="T441" s="10">
        <f t="shared" si="38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9"/>
        <v>1E-3</v>
      </c>
      <c r="P442">
        <f t="shared" si="36"/>
        <v>5</v>
      </c>
      <c r="Q442" t="str">
        <f t="shared" si="40"/>
        <v>film &amp; video</v>
      </c>
      <c r="R442" t="str">
        <f t="shared" si="41"/>
        <v>animation</v>
      </c>
      <c r="S442" s="10">
        <f t="shared" si="37"/>
        <v>42423.985567129625</v>
      </c>
      <c r="T442" s="10">
        <f t="shared" si="38"/>
        <v>42453.943900462968</v>
      </c>
    </row>
    <row r="443" spans="1:20" ht="57.6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9"/>
        <v>0</v>
      </c>
      <c r="P443">
        <f t="shared" si="36"/>
        <v>0</v>
      </c>
      <c r="Q443" t="str">
        <f t="shared" si="40"/>
        <v>film &amp; video</v>
      </c>
      <c r="R443" t="str">
        <f t="shared" si="41"/>
        <v>animation</v>
      </c>
      <c r="S443" s="10">
        <f t="shared" si="37"/>
        <v>41550.793935185182</v>
      </c>
      <c r="T443" s="10">
        <f t="shared" si="38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9"/>
        <v>0.39358823529411763</v>
      </c>
      <c r="P444">
        <f t="shared" si="36"/>
        <v>393.58823529411762</v>
      </c>
      <c r="Q444" t="str">
        <f t="shared" si="40"/>
        <v>film &amp; video</v>
      </c>
      <c r="R444" t="str">
        <f t="shared" si="41"/>
        <v>animation</v>
      </c>
      <c r="S444" s="10">
        <f t="shared" si="37"/>
        <v>42024.888692129629</v>
      </c>
      <c r="T444" s="10">
        <f t="shared" si="38"/>
        <v>42054.888692129629</v>
      </c>
    </row>
    <row r="445" spans="1:20" ht="57.6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9"/>
        <v>1E-3</v>
      </c>
      <c r="P445">
        <f t="shared" si="36"/>
        <v>5</v>
      </c>
      <c r="Q445" t="str">
        <f t="shared" si="40"/>
        <v>film &amp; video</v>
      </c>
      <c r="R445" t="str">
        <f t="shared" si="41"/>
        <v>animation</v>
      </c>
      <c r="S445" s="10">
        <f t="shared" si="37"/>
        <v>41650.015057870369</v>
      </c>
      <c r="T445" s="10">
        <f t="shared" si="38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9"/>
        <v>0.05</v>
      </c>
      <c r="P446">
        <f t="shared" si="36"/>
        <v>50</v>
      </c>
      <c r="Q446" t="str">
        <f t="shared" si="40"/>
        <v>film &amp; video</v>
      </c>
      <c r="R446" t="str">
        <f t="shared" si="41"/>
        <v>animation</v>
      </c>
      <c r="S446" s="10">
        <f t="shared" si="37"/>
        <v>40894.906956018516</v>
      </c>
      <c r="T446" s="10">
        <f t="shared" si="38"/>
        <v>40954.906956018516</v>
      </c>
    </row>
    <row r="447" spans="1:20" ht="57.6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9"/>
        <v>3.3333333333333335E-5</v>
      </c>
      <c r="P447">
        <f t="shared" si="36"/>
        <v>1</v>
      </c>
      <c r="Q447" t="str">
        <f t="shared" si="40"/>
        <v>film &amp; video</v>
      </c>
      <c r="R447" t="str">
        <f t="shared" si="41"/>
        <v>animation</v>
      </c>
      <c r="S447" s="10">
        <f t="shared" si="37"/>
        <v>42130.335358796292</v>
      </c>
      <c r="T447" s="10">
        <f t="shared" si="38"/>
        <v>42145.335358796292</v>
      </c>
    </row>
    <row r="448" spans="1:20" ht="57.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9"/>
        <v>7.2952380952380949E-2</v>
      </c>
      <c r="P448">
        <f t="shared" si="36"/>
        <v>47.875</v>
      </c>
      <c r="Q448" t="str">
        <f t="shared" si="40"/>
        <v>film &amp; video</v>
      </c>
      <c r="R448" t="str">
        <f t="shared" si="41"/>
        <v>animation</v>
      </c>
      <c r="S448" s="10">
        <f t="shared" si="37"/>
        <v>42037.083564814813</v>
      </c>
      <c r="T448" s="10">
        <f t="shared" si="38"/>
        <v>42067.083564814813</v>
      </c>
    </row>
    <row r="449" spans="1:20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9"/>
        <v>1.6666666666666666E-4</v>
      </c>
      <c r="P449">
        <f t="shared" si="36"/>
        <v>5</v>
      </c>
      <c r="Q449" t="str">
        <f t="shared" si="40"/>
        <v>film &amp; video</v>
      </c>
      <c r="R449" t="str">
        <f t="shared" si="41"/>
        <v>animation</v>
      </c>
      <c r="S449" s="10">
        <f t="shared" si="37"/>
        <v>41331.555127314816</v>
      </c>
      <c r="T449" s="10">
        <f t="shared" si="38"/>
        <v>41356.513460648144</v>
      </c>
    </row>
    <row r="450" spans="1:20" ht="57.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9"/>
        <v>3.2804E-2</v>
      </c>
      <c r="P450">
        <f t="shared" ref="P450:P513" si="42">IF(OR(E450&gt;0,L450&gt;0),E450/L450,0)</f>
        <v>20.502500000000001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3">(((J450/60)/60)/24)+DATE(1970,1,1)</f>
        <v>41753.758043981477</v>
      </c>
      <c r="T450" s="10">
        <f t="shared" ref="T450:T513" si="44">(((I450/60)/60)/24)+DATE(1970,1,1)</f>
        <v>41773.758043981477</v>
      </c>
    </row>
    <row r="451" spans="1:20" ht="57.6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5">E451/D451</f>
        <v>2.2499999999999999E-2</v>
      </c>
      <c r="P451">
        <f t="shared" si="42"/>
        <v>9</v>
      </c>
      <c r="Q451" t="str">
        <f t="shared" ref="Q451:Q514" si="46">LEFT(N451,SEARCH("/",N451,1)-1)</f>
        <v>film &amp; video</v>
      </c>
      <c r="R451" t="str">
        <f t="shared" ref="R451:R514" si="47">RIGHT(N451,LEN(N451)-SEARCH("/",N451,1))</f>
        <v>animation</v>
      </c>
      <c r="S451" s="10">
        <f t="shared" si="43"/>
        <v>41534.568113425928</v>
      </c>
      <c r="T451" s="10">
        <f t="shared" si="44"/>
        <v>41564.568113425928</v>
      </c>
    </row>
    <row r="452" spans="1:20" ht="57.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5"/>
        <v>7.92E-3</v>
      </c>
      <c r="P452">
        <f t="shared" si="42"/>
        <v>56.571428571428569</v>
      </c>
      <c r="Q452" t="str">
        <f t="shared" si="46"/>
        <v>film &amp; video</v>
      </c>
      <c r="R452" t="str">
        <f t="shared" si="47"/>
        <v>animation</v>
      </c>
      <c r="S452" s="10">
        <f t="shared" si="43"/>
        <v>41654.946759259255</v>
      </c>
      <c r="T452" s="10">
        <f t="shared" si="44"/>
        <v>41684.946759259255</v>
      </c>
    </row>
    <row r="453" spans="1:20" ht="57.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5"/>
        <v>0</v>
      </c>
      <c r="P453">
        <f t="shared" si="42"/>
        <v>0</v>
      </c>
      <c r="Q453" t="str">
        <f t="shared" si="46"/>
        <v>film &amp; video</v>
      </c>
      <c r="R453" t="str">
        <f t="shared" si="47"/>
        <v>animation</v>
      </c>
      <c r="S453" s="10">
        <f t="shared" si="43"/>
        <v>41634.715173611112</v>
      </c>
      <c r="T453" s="10">
        <f t="shared" si="44"/>
        <v>41664.715173611112</v>
      </c>
    </row>
    <row r="454" spans="1:20" ht="43.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5"/>
        <v>0.64</v>
      </c>
      <c r="P454">
        <f t="shared" si="42"/>
        <v>40</v>
      </c>
      <c r="Q454" t="str">
        <f t="shared" si="46"/>
        <v>film &amp; video</v>
      </c>
      <c r="R454" t="str">
        <f t="shared" si="47"/>
        <v>animation</v>
      </c>
      <c r="S454" s="10">
        <f t="shared" si="43"/>
        <v>42107.703877314809</v>
      </c>
      <c r="T454" s="10">
        <f t="shared" si="44"/>
        <v>42137.703877314809</v>
      </c>
    </row>
    <row r="455" spans="1:20" ht="57.6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5"/>
        <v>2.740447957839262E-4</v>
      </c>
      <c r="P455">
        <f t="shared" si="42"/>
        <v>13</v>
      </c>
      <c r="Q455" t="str">
        <f t="shared" si="46"/>
        <v>film &amp; video</v>
      </c>
      <c r="R455" t="str">
        <f t="shared" si="47"/>
        <v>animation</v>
      </c>
      <c r="S455" s="10">
        <f t="shared" si="43"/>
        <v>42038.824988425928</v>
      </c>
      <c r="T455" s="10">
        <f t="shared" si="44"/>
        <v>42054.824988425928</v>
      </c>
    </row>
    <row r="456" spans="1:20" ht="57.6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5"/>
        <v>8.2000000000000007E-3</v>
      </c>
      <c r="P456">
        <f t="shared" si="42"/>
        <v>16.399999999999999</v>
      </c>
      <c r="Q456" t="str">
        <f t="shared" si="46"/>
        <v>film &amp; video</v>
      </c>
      <c r="R456" t="str">
        <f t="shared" si="47"/>
        <v>animation</v>
      </c>
      <c r="S456" s="10">
        <f t="shared" si="43"/>
        <v>41938.717256944445</v>
      </c>
      <c r="T456" s="10">
        <f t="shared" si="44"/>
        <v>41969.551388888889</v>
      </c>
    </row>
    <row r="457" spans="1:20" ht="57.6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5"/>
        <v>6.9230769230769226E-4</v>
      </c>
      <c r="P457">
        <f t="shared" si="42"/>
        <v>22.5</v>
      </c>
      <c r="Q457" t="str">
        <f t="shared" si="46"/>
        <v>film &amp; video</v>
      </c>
      <c r="R457" t="str">
        <f t="shared" si="47"/>
        <v>animation</v>
      </c>
      <c r="S457" s="10">
        <f t="shared" si="43"/>
        <v>40971.002569444441</v>
      </c>
      <c r="T457" s="10">
        <f t="shared" si="44"/>
        <v>41016.021527777775</v>
      </c>
    </row>
    <row r="458" spans="1:20" ht="57.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5"/>
        <v>6.8631863186318634E-3</v>
      </c>
      <c r="P458">
        <f t="shared" si="42"/>
        <v>20.333333333333332</v>
      </c>
      <c r="Q458" t="str">
        <f t="shared" si="46"/>
        <v>film &amp; video</v>
      </c>
      <c r="R458" t="str">
        <f t="shared" si="47"/>
        <v>animation</v>
      </c>
      <c r="S458" s="10">
        <f t="shared" si="43"/>
        <v>41547.694456018515</v>
      </c>
      <c r="T458" s="10">
        <f t="shared" si="44"/>
        <v>41569.165972222225</v>
      </c>
    </row>
    <row r="459" spans="1:20" ht="57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5"/>
        <v>0</v>
      </c>
      <c r="P459">
        <f t="shared" si="42"/>
        <v>0</v>
      </c>
      <c r="Q459" t="str">
        <f t="shared" si="46"/>
        <v>film &amp; video</v>
      </c>
      <c r="R459" t="str">
        <f t="shared" si="47"/>
        <v>animation</v>
      </c>
      <c r="S459" s="10">
        <f t="shared" si="43"/>
        <v>41837.767500000002</v>
      </c>
      <c r="T459" s="10">
        <f t="shared" si="44"/>
        <v>41867.767500000002</v>
      </c>
    </row>
    <row r="460" spans="1:20" ht="57.6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5"/>
        <v>8.2100000000000006E-2</v>
      </c>
      <c r="P460">
        <f t="shared" si="42"/>
        <v>16.755102040816325</v>
      </c>
      <c r="Q460" t="str">
        <f t="shared" si="46"/>
        <v>film &amp; video</v>
      </c>
      <c r="R460" t="str">
        <f t="shared" si="47"/>
        <v>animation</v>
      </c>
      <c r="S460" s="10">
        <f t="shared" si="43"/>
        <v>41378.69976851852</v>
      </c>
      <c r="T460" s="10">
        <f t="shared" si="44"/>
        <v>41408.69976851852</v>
      </c>
    </row>
    <row r="461" spans="1:20" ht="57.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5"/>
        <v>6.4102564102564103E-4</v>
      </c>
      <c r="P461">
        <f t="shared" si="42"/>
        <v>25</v>
      </c>
      <c r="Q461" t="str">
        <f t="shared" si="46"/>
        <v>film &amp; video</v>
      </c>
      <c r="R461" t="str">
        <f t="shared" si="47"/>
        <v>animation</v>
      </c>
      <c r="S461" s="10">
        <f t="shared" si="43"/>
        <v>40800.6403587963</v>
      </c>
      <c r="T461" s="10">
        <f t="shared" si="44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5"/>
        <v>2.9411764705882353E-3</v>
      </c>
      <c r="P462">
        <f t="shared" si="42"/>
        <v>12.5</v>
      </c>
      <c r="Q462" t="str">
        <f t="shared" si="46"/>
        <v>film &amp; video</v>
      </c>
      <c r="R462" t="str">
        <f t="shared" si="47"/>
        <v>animation</v>
      </c>
      <c r="S462" s="10">
        <f t="shared" si="43"/>
        <v>41759.542534722219</v>
      </c>
      <c r="T462" s="10">
        <f t="shared" si="44"/>
        <v>41791.166666666664</v>
      </c>
    </row>
    <row r="463" spans="1:20" ht="57.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5"/>
        <v>0</v>
      </c>
      <c r="P463">
        <f t="shared" si="42"/>
        <v>0</v>
      </c>
      <c r="Q463" t="str">
        <f t="shared" si="46"/>
        <v>film &amp; video</v>
      </c>
      <c r="R463" t="str">
        <f t="shared" si="47"/>
        <v>animation</v>
      </c>
      <c r="S463" s="10">
        <f t="shared" si="43"/>
        <v>41407.84684027778</v>
      </c>
      <c r="T463" s="10">
        <f t="shared" si="44"/>
        <v>41427.84684027778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5"/>
        <v>0</v>
      </c>
      <c r="P464">
        <f t="shared" si="42"/>
        <v>0</v>
      </c>
      <c r="Q464" t="str">
        <f t="shared" si="46"/>
        <v>film &amp; video</v>
      </c>
      <c r="R464" t="str">
        <f t="shared" si="47"/>
        <v>animation</v>
      </c>
      <c r="S464" s="10">
        <f t="shared" si="43"/>
        <v>40705.126631944448</v>
      </c>
      <c r="T464" s="10">
        <f t="shared" si="44"/>
        <v>40765.126631944448</v>
      </c>
    </row>
    <row r="465" spans="1:20" ht="57.6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5"/>
        <v>2.2727272727272728E-2</v>
      </c>
      <c r="P465">
        <f t="shared" si="42"/>
        <v>113.63636363636364</v>
      </c>
      <c r="Q465" t="str">
        <f t="shared" si="46"/>
        <v>film &amp; video</v>
      </c>
      <c r="R465" t="str">
        <f t="shared" si="47"/>
        <v>animation</v>
      </c>
      <c r="S465" s="10">
        <f t="shared" si="43"/>
        <v>40750.710104166668</v>
      </c>
      <c r="T465" s="10">
        <f t="shared" si="44"/>
        <v>40810.710104166668</v>
      </c>
    </row>
    <row r="466" spans="1:20" ht="43.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5"/>
        <v>9.9009900990099011E-4</v>
      </c>
      <c r="P466">
        <f t="shared" si="42"/>
        <v>1</v>
      </c>
      <c r="Q466" t="str">
        <f t="shared" si="46"/>
        <v>film &amp; video</v>
      </c>
      <c r="R466" t="str">
        <f t="shared" si="47"/>
        <v>animation</v>
      </c>
      <c r="S466" s="10">
        <f t="shared" si="43"/>
        <v>42488.848784722228</v>
      </c>
      <c r="T466" s="10">
        <f t="shared" si="44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5"/>
        <v>0.26953125</v>
      </c>
      <c r="P467">
        <f t="shared" si="42"/>
        <v>17.25</v>
      </c>
      <c r="Q467" t="str">
        <f t="shared" si="46"/>
        <v>film &amp; video</v>
      </c>
      <c r="R467" t="str">
        <f t="shared" si="47"/>
        <v>animation</v>
      </c>
      <c r="S467" s="10">
        <f t="shared" si="43"/>
        <v>41801.120069444441</v>
      </c>
      <c r="T467" s="10">
        <f t="shared" si="44"/>
        <v>41817.120069444441</v>
      </c>
    </row>
    <row r="468" spans="1:20" ht="57.6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5"/>
        <v>7.6E-3</v>
      </c>
      <c r="P468">
        <f t="shared" si="42"/>
        <v>15.2</v>
      </c>
      <c r="Q468" t="str">
        <f t="shared" si="46"/>
        <v>film &amp; video</v>
      </c>
      <c r="R468" t="str">
        <f t="shared" si="47"/>
        <v>animation</v>
      </c>
      <c r="S468" s="10">
        <f t="shared" si="43"/>
        <v>41129.942870370374</v>
      </c>
      <c r="T468" s="10">
        <f t="shared" si="44"/>
        <v>41159.942870370374</v>
      </c>
    </row>
    <row r="469" spans="1:20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5"/>
        <v>0.21575</v>
      </c>
      <c r="P469">
        <f t="shared" si="42"/>
        <v>110.64102564102564</v>
      </c>
      <c r="Q469" t="str">
        <f t="shared" si="46"/>
        <v>film &amp; video</v>
      </c>
      <c r="R469" t="str">
        <f t="shared" si="47"/>
        <v>animation</v>
      </c>
      <c r="S469" s="10">
        <f t="shared" si="43"/>
        <v>41135.679791666669</v>
      </c>
      <c r="T469" s="10">
        <f t="shared" si="44"/>
        <v>41180.679791666669</v>
      </c>
    </row>
    <row r="470" spans="1:20" ht="57.6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5"/>
        <v>0</v>
      </c>
      <c r="P470">
        <f t="shared" si="42"/>
        <v>0</v>
      </c>
      <c r="Q470" t="str">
        <f t="shared" si="46"/>
        <v>film &amp; video</v>
      </c>
      <c r="R470" t="str">
        <f t="shared" si="47"/>
        <v>animation</v>
      </c>
      <c r="S470" s="10">
        <f t="shared" si="43"/>
        <v>41041.167627314811</v>
      </c>
      <c r="T470" s="10">
        <f t="shared" si="44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5"/>
        <v>0</v>
      </c>
      <c r="P471">
        <f t="shared" si="42"/>
        <v>0</v>
      </c>
      <c r="Q471" t="str">
        <f t="shared" si="46"/>
        <v>film &amp; video</v>
      </c>
      <c r="R471" t="str">
        <f t="shared" si="47"/>
        <v>animation</v>
      </c>
      <c r="S471" s="10">
        <f t="shared" si="43"/>
        <v>41827.989861111113</v>
      </c>
      <c r="T471" s="10">
        <f t="shared" si="44"/>
        <v>41887.989861111113</v>
      </c>
    </row>
    <row r="472" spans="1:20" ht="57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5"/>
        <v>1.0200000000000001E-2</v>
      </c>
      <c r="P472">
        <f t="shared" si="42"/>
        <v>25.5</v>
      </c>
      <c r="Q472" t="str">
        <f t="shared" si="46"/>
        <v>film &amp; video</v>
      </c>
      <c r="R472" t="str">
        <f t="shared" si="47"/>
        <v>animation</v>
      </c>
      <c r="S472" s="10">
        <f t="shared" si="43"/>
        <v>41605.167696759258</v>
      </c>
      <c r="T472" s="10">
        <f t="shared" si="44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5"/>
        <v>0.11892727272727273</v>
      </c>
      <c r="P473">
        <f t="shared" si="42"/>
        <v>38.476470588235294</v>
      </c>
      <c r="Q473" t="str">
        <f t="shared" si="46"/>
        <v>film &amp; video</v>
      </c>
      <c r="R473" t="str">
        <f t="shared" si="47"/>
        <v>animation</v>
      </c>
      <c r="S473" s="10">
        <f t="shared" si="43"/>
        <v>41703.721979166665</v>
      </c>
      <c r="T473" s="10">
        <f t="shared" si="44"/>
        <v>41748.680312500001</v>
      </c>
    </row>
    <row r="474" spans="1:20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5"/>
        <v>0.17624999999999999</v>
      </c>
      <c r="P474">
        <f t="shared" si="42"/>
        <v>28.2</v>
      </c>
      <c r="Q474" t="str">
        <f t="shared" si="46"/>
        <v>film &amp; video</v>
      </c>
      <c r="R474" t="str">
        <f t="shared" si="47"/>
        <v>animation</v>
      </c>
      <c r="S474" s="10">
        <f t="shared" si="43"/>
        <v>41844.922662037039</v>
      </c>
      <c r="T474" s="10">
        <f t="shared" si="44"/>
        <v>41874.922662037039</v>
      </c>
    </row>
    <row r="475" spans="1:20" ht="57.6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5"/>
        <v>2.87E-2</v>
      </c>
      <c r="P475">
        <f t="shared" si="42"/>
        <v>61.5</v>
      </c>
      <c r="Q475" t="str">
        <f t="shared" si="46"/>
        <v>film &amp; video</v>
      </c>
      <c r="R475" t="str">
        <f t="shared" si="47"/>
        <v>animation</v>
      </c>
      <c r="S475" s="10">
        <f t="shared" si="43"/>
        <v>41869.698136574072</v>
      </c>
      <c r="T475" s="10">
        <f t="shared" si="44"/>
        <v>41899.698136574072</v>
      </c>
    </row>
    <row r="476" spans="1:20" ht="57.6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5"/>
        <v>3.0303030303030303E-4</v>
      </c>
      <c r="P476">
        <f t="shared" si="42"/>
        <v>1</v>
      </c>
      <c r="Q476" t="str">
        <f t="shared" si="46"/>
        <v>film &amp; video</v>
      </c>
      <c r="R476" t="str">
        <f t="shared" si="47"/>
        <v>animation</v>
      </c>
      <c r="S476" s="10">
        <f t="shared" si="43"/>
        <v>42753.329039351855</v>
      </c>
      <c r="T476" s="10">
        <f t="shared" si="44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5"/>
        <v>0</v>
      </c>
      <c r="P477">
        <f t="shared" si="42"/>
        <v>0</v>
      </c>
      <c r="Q477" t="str">
        <f t="shared" si="46"/>
        <v>film &amp; video</v>
      </c>
      <c r="R477" t="str">
        <f t="shared" si="47"/>
        <v>animation</v>
      </c>
      <c r="S477" s="10">
        <f t="shared" si="43"/>
        <v>42100.086145833338</v>
      </c>
      <c r="T477" s="10">
        <f t="shared" si="44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5"/>
        <v>2.2302681818181819E-2</v>
      </c>
      <c r="P478">
        <f t="shared" si="42"/>
        <v>39.569274193548388</v>
      </c>
      <c r="Q478" t="str">
        <f t="shared" si="46"/>
        <v>film &amp; video</v>
      </c>
      <c r="R478" t="str">
        <f t="shared" si="47"/>
        <v>animation</v>
      </c>
      <c r="S478" s="10">
        <f t="shared" si="43"/>
        <v>41757.975011574075</v>
      </c>
      <c r="T478" s="10">
        <f t="shared" si="44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5"/>
        <v>0</v>
      </c>
      <c r="P479">
        <f t="shared" si="42"/>
        <v>0</v>
      </c>
      <c r="Q479" t="str">
        <f t="shared" si="46"/>
        <v>film &amp; video</v>
      </c>
      <c r="R479" t="str">
        <f t="shared" si="47"/>
        <v>animation</v>
      </c>
      <c r="S479" s="10">
        <f t="shared" si="43"/>
        <v>40987.83488425926</v>
      </c>
      <c r="T479" s="10">
        <f t="shared" si="44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5"/>
        <v>0</v>
      </c>
      <c r="P480">
        <f t="shared" si="42"/>
        <v>0</v>
      </c>
      <c r="Q480" t="str">
        <f t="shared" si="46"/>
        <v>film &amp; video</v>
      </c>
      <c r="R480" t="str">
        <f t="shared" si="47"/>
        <v>animation</v>
      </c>
      <c r="S480" s="10">
        <f t="shared" si="43"/>
        <v>42065.910983796297</v>
      </c>
      <c r="T480" s="10">
        <f t="shared" si="44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5"/>
        <v>0.3256</v>
      </c>
      <c r="P481">
        <f t="shared" si="42"/>
        <v>88.8</v>
      </c>
      <c r="Q481" t="str">
        <f t="shared" si="46"/>
        <v>film &amp; video</v>
      </c>
      <c r="R481" t="str">
        <f t="shared" si="47"/>
        <v>animation</v>
      </c>
      <c r="S481" s="10">
        <f t="shared" si="43"/>
        <v>41904.407812500001</v>
      </c>
      <c r="T481" s="10">
        <f t="shared" si="44"/>
        <v>41964.449479166666</v>
      </c>
    </row>
    <row r="482" spans="1:20" ht="57.6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5"/>
        <v>0.19409999999999999</v>
      </c>
      <c r="P482">
        <f t="shared" si="42"/>
        <v>55.457142857142856</v>
      </c>
      <c r="Q482" t="str">
        <f t="shared" si="46"/>
        <v>film &amp; video</v>
      </c>
      <c r="R482" t="str">
        <f t="shared" si="47"/>
        <v>animation</v>
      </c>
      <c r="S482" s="10">
        <f t="shared" si="43"/>
        <v>41465.500173611108</v>
      </c>
      <c r="T482" s="10">
        <f t="shared" si="44"/>
        <v>41495.500173611108</v>
      </c>
    </row>
    <row r="483" spans="1:20" ht="57.6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5"/>
        <v>6.0999999999999999E-2</v>
      </c>
      <c r="P483">
        <f t="shared" si="42"/>
        <v>87.142857142857139</v>
      </c>
      <c r="Q483" t="str">
        <f t="shared" si="46"/>
        <v>film &amp; video</v>
      </c>
      <c r="R483" t="str">
        <f t="shared" si="47"/>
        <v>animation</v>
      </c>
      <c r="S483" s="10">
        <f t="shared" si="43"/>
        <v>41162.672326388885</v>
      </c>
      <c r="T483" s="10">
        <f t="shared" si="44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5"/>
        <v>1E-3</v>
      </c>
      <c r="P484">
        <f t="shared" si="42"/>
        <v>10</v>
      </c>
      <c r="Q484" t="str">
        <f t="shared" si="46"/>
        <v>film &amp; video</v>
      </c>
      <c r="R484" t="str">
        <f t="shared" si="47"/>
        <v>animation</v>
      </c>
      <c r="S484" s="10">
        <f t="shared" si="43"/>
        <v>42447.896875000006</v>
      </c>
      <c r="T484" s="10">
        <f t="shared" si="44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5"/>
        <v>0.502</v>
      </c>
      <c r="P485">
        <f t="shared" si="42"/>
        <v>51.224489795918366</v>
      </c>
      <c r="Q485" t="str">
        <f t="shared" si="46"/>
        <v>film &amp; video</v>
      </c>
      <c r="R485" t="str">
        <f t="shared" si="47"/>
        <v>animation</v>
      </c>
      <c r="S485" s="10">
        <f t="shared" si="43"/>
        <v>41243.197592592594</v>
      </c>
      <c r="T485" s="10">
        <f t="shared" si="44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5"/>
        <v>1.8625E-3</v>
      </c>
      <c r="P486">
        <f t="shared" si="42"/>
        <v>13.545454545454545</v>
      </c>
      <c r="Q486" t="str">
        <f t="shared" si="46"/>
        <v>film &amp; video</v>
      </c>
      <c r="R486" t="str">
        <f t="shared" si="47"/>
        <v>animation</v>
      </c>
      <c r="S486" s="10">
        <f t="shared" si="43"/>
        <v>42272.93949074074</v>
      </c>
      <c r="T486" s="10">
        <f t="shared" si="44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5"/>
        <v>0.21906971229845085</v>
      </c>
      <c r="P487">
        <f t="shared" si="42"/>
        <v>66.520080000000007</v>
      </c>
      <c r="Q487" t="str">
        <f t="shared" si="46"/>
        <v>film &amp; video</v>
      </c>
      <c r="R487" t="str">
        <f t="shared" si="47"/>
        <v>animation</v>
      </c>
      <c r="S487" s="10">
        <f t="shared" si="43"/>
        <v>41381.50577546296</v>
      </c>
      <c r="T487" s="10">
        <f t="shared" si="44"/>
        <v>41411.50577546296</v>
      </c>
    </row>
    <row r="488" spans="1:20" ht="57.6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5"/>
        <v>9.0909090909090904E-5</v>
      </c>
      <c r="P488">
        <f t="shared" si="42"/>
        <v>50</v>
      </c>
      <c r="Q488" t="str">
        <f t="shared" si="46"/>
        <v>film &amp; video</v>
      </c>
      <c r="R488" t="str">
        <f t="shared" si="47"/>
        <v>animation</v>
      </c>
      <c r="S488" s="10">
        <f t="shared" si="43"/>
        <v>41761.94258101852</v>
      </c>
      <c r="T488" s="10">
        <f t="shared" si="44"/>
        <v>41791.94258101852</v>
      </c>
    </row>
    <row r="489" spans="1:20" ht="57.6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5"/>
        <v>0</v>
      </c>
      <c r="P489">
        <f t="shared" si="42"/>
        <v>0</v>
      </c>
      <c r="Q489" t="str">
        <f t="shared" si="46"/>
        <v>film &amp; video</v>
      </c>
      <c r="R489" t="str">
        <f t="shared" si="47"/>
        <v>animation</v>
      </c>
      <c r="S489" s="10">
        <f t="shared" si="43"/>
        <v>42669.594837962963</v>
      </c>
      <c r="T489" s="10">
        <f t="shared" si="44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5"/>
        <v>0</v>
      </c>
      <c r="P490">
        <f t="shared" si="42"/>
        <v>0</v>
      </c>
      <c r="Q490" t="str">
        <f t="shared" si="46"/>
        <v>film &amp; video</v>
      </c>
      <c r="R490" t="str">
        <f t="shared" si="47"/>
        <v>animation</v>
      </c>
      <c r="S490" s="10">
        <f t="shared" si="43"/>
        <v>42714.054398148146</v>
      </c>
      <c r="T490" s="10">
        <f t="shared" si="44"/>
        <v>42744.054398148146</v>
      </c>
    </row>
    <row r="491" spans="1:20" ht="57.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5"/>
        <v>2.8667813379201833E-3</v>
      </c>
      <c r="P491">
        <f t="shared" si="42"/>
        <v>71.666666666666671</v>
      </c>
      <c r="Q491" t="str">
        <f t="shared" si="46"/>
        <v>film &amp; video</v>
      </c>
      <c r="R491" t="str">
        <f t="shared" si="47"/>
        <v>animation</v>
      </c>
      <c r="S491" s="10">
        <f t="shared" si="43"/>
        <v>40882.481666666667</v>
      </c>
      <c r="T491" s="10">
        <f t="shared" si="44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5"/>
        <v>0</v>
      </c>
      <c r="P492">
        <f t="shared" si="42"/>
        <v>0</v>
      </c>
      <c r="Q492" t="str">
        <f t="shared" si="46"/>
        <v>film &amp; video</v>
      </c>
      <c r="R492" t="str">
        <f t="shared" si="47"/>
        <v>animation</v>
      </c>
      <c r="S492" s="10">
        <f t="shared" si="43"/>
        <v>41113.968576388892</v>
      </c>
      <c r="T492" s="10">
        <f t="shared" si="44"/>
        <v>41143.968576388892</v>
      </c>
    </row>
    <row r="493" spans="1:20" ht="57.6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5"/>
        <v>0</v>
      </c>
      <c r="P493">
        <f t="shared" si="42"/>
        <v>0</v>
      </c>
      <c r="Q493" t="str">
        <f t="shared" si="46"/>
        <v>film &amp; video</v>
      </c>
      <c r="R493" t="str">
        <f t="shared" si="47"/>
        <v>animation</v>
      </c>
      <c r="S493" s="10">
        <f t="shared" si="43"/>
        <v>42366.982627314821</v>
      </c>
      <c r="T493" s="10">
        <f t="shared" si="44"/>
        <v>42396.982627314821</v>
      </c>
    </row>
    <row r="494" spans="1:20" ht="57.6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5"/>
        <v>0</v>
      </c>
      <c r="P494">
        <f t="shared" si="42"/>
        <v>0</v>
      </c>
      <c r="Q494" t="str">
        <f t="shared" si="46"/>
        <v>film &amp; video</v>
      </c>
      <c r="R494" t="str">
        <f t="shared" si="47"/>
        <v>animation</v>
      </c>
      <c r="S494" s="10">
        <f t="shared" si="43"/>
        <v>42596.03506944445</v>
      </c>
      <c r="T494" s="10">
        <f t="shared" si="44"/>
        <v>42656.03506944445</v>
      </c>
    </row>
    <row r="495" spans="1:20" ht="57.6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5"/>
        <v>0</v>
      </c>
      <c r="P495">
        <f t="shared" si="42"/>
        <v>0</v>
      </c>
      <c r="Q495" t="str">
        <f t="shared" si="46"/>
        <v>film &amp; video</v>
      </c>
      <c r="R495" t="str">
        <f t="shared" si="47"/>
        <v>animation</v>
      </c>
      <c r="S495" s="10">
        <f t="shared" si="43"/>
        <v>42114.726134259254</v>
      </c>
      <c r="T495" s="10">
        <f t="shared" si="44"/>
        <v>42144.726134259254</v>
      </c>
    </row>
    <row r="496" spans="1:20" ht="57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5"/>
        <v>1.5499999999999999E-3</v>
      </c>
      <c r="P496">
        <f t="shared" si="42"/>
        <v>10.333333333333334</v>
      </c>
      <c r="Q496" t="str">
        <f t="shared" si="46"/>
        <v>film &amp; video</v>
      </c>
      <c r="R496" t="str">
        <f t="shared" si="47"/>
        <v>animation</v>
      </c>
      <c r="S496" s="10">
        <f t="shared" si="43"/>
        <v>41799.830613425926</v>
      </c>
      <c r="T496" s="10">
        <f t="shared" si="44"/>
        <v>41823.125</v>
      </c>
    </row>
    <row r="497" spans="1:20" ht="57.6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5"/>
        <v>0</v>
      </c>
      <c r="P497">
        <f t="shared" si="42"/>
        <v>0</v>
      </c>
      <c r="Q497" t="str">
        <f t="shared" si="46"/>
        <v>film &amp; video</v>
      </c>
      <c r="R497" t="str">
        <f t="shared" si="47"/>
        <v>animation</v>
      </c>
      <c r="S497" s="10">
        <f t="shared" si="43"/>
        <v>42171.827604166669</v>
      </c>
      <c r="T497" s="10">
        <f t="shared" si="44"/>
        <v>42201.827604166669</v>
      </c>
    </row>
    <row r="498" spans="1:20" ht="43.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5"/>
        <v>1.6666666666666667E-5</v>
      </c>
      <c r="P498">
        <f t="shared" si="42"/>
        <v>1</v>
      </c>
      <c r="Q498" t="str">
        <f t="shared" si="46"/>
        <v>film &amp; video</v>
      </c>
      <c r="R498" t="str">
        <f t="shared" si="47"/>
        <v>animation</v>
      </c>
      <c r="S498" s="10">
        <f t="shared" si="43"/>
        <v>41620.93141203704</v>
      </c>
      <c r="T498" s="10">
        <f t="shared" si="44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5"/>
        <v>6.6964285714285711E-3</v>
      </c>
      <c r="P499">
        <f t="shared" si="42"/>
        <v>10</v>
      </c>
      <c r="Q499" t="str">
        <f t="shared" si="46"/>
        <v>film &amp; video</v>
      </c>
      <c r="R499" t="str">
        <f t="shared" si="47"/>
        <v>animation</v>
      </c>
      <c r="S499" s="10">
        <f t="shared" si="43"/>
        <v>41945.037789351853</v>
      </c>
      <c r="T499" s="10">
        <f t="shared" si="44"/>
        <v>41998.208333333328</v>
      </c>
    </row>
    <row r="500" spans="1:20" ht="57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5"/>
        <v>4.5985132395404561E-2</v>
      </c>
      <c r="P500">
        <f t="shared" si="42"/>
        <v>136.09090909090909</v>
      </c>
      <c r="Q500" t="str">
        <f t="shared" si="46"/>
        <v>film &amp; video</v>
      </c>
      <c r="R500" t="str">
        <f t="shared" si="47"/>
        <v>animation</v>
      </c>
      <c r="S500" s="10">
        <f t="shared" si="43"/>
        <v>40858.762141203704</v>
      </c>
      <c r="T500" s="10">
        <f t="shared" si="44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5"/>
        <v>9.5500000000000002E-2</v>
      </c>
      <c r="P501">
        <f t="shared" si="42"/>
        <v>73.461538461538467</v>
      </c>
      <c r="Q501" t="str">
        <f t="shared" si="46"/>
        <v>film &amp; video</v>
      </c>
      <c r="R501" t="str">
        <f t="shared" si="47"/>
        <v>animation</v>
      </c>
      <c r="S501" s="10">
        <f t="shared" si="43"/>
        <v>40043.895462962959</v>
      </c>
      <c r="T501" s="10">
        <f t="shared" si="44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5"/>
        <v>3.307692307692308E-2</v>
      </c>
      <c r="P502">
        <f t="shared" si="42"/>
        <v>53.75</v>
      </c>
      <c r="Q502" t="str">
        <f t="shared" si="46"/>
        <v>film &amp; video</v>
      </c>
      <c r="R502" t="str">
        <f t="shared" si="47"/>
        <v>animation</v>
      </c>
      <c r="S502" s="10">
        <f t="shared" si="43"/>
        <v>40247.886006944449</v>
      </c>
      <c r="T502" s="10">
        <f t="shared" si="44"/>
        <v>40306.927777777775</v>
      </c>
    </row>
    <row r="503" spans="1:20" ht="57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5"/>
        <v>0</v>
      </c>
      <c r="P503">
        <f t="shared" si="42"/>
        <v>0</v>
      </c>
      <c r="Q503" t="str">
        <f t="shared" si="46"/>
        <v>film &amp; video</v>
      </c>
      <c r="R503" t="str">
        <f t="shared" si="47"/>
        <v>animation</v>
      </c>
      <c r="S503" s="10">
        <f t="shared" si="43"/>
        <v>40703.234386574077</v>
      </c>
      <c r="T503" s="10">
        <f t="shared" si="44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5"/>
        <v>1.15E-2</v>
      </c>
      <c r="P504">
        <f t="shared" si="42"/>
        <v>57.5</v>
      </c>
      <c r="Q504" t="str">
        <f t="shared" si="46"/>
        <v>film &amp; video</v>
      </c>
      <c r="R504" t="str">
        <f t="shared" si="47"/>
        <v>animation</v>
      </c>
      <c r="S504" s="10">
        <f t="shared" si="43"/>
        <v>40956.553530092591</v>
      </c>
      <c r="T504" s="10">
        <f t="shared" si="44"/>
        <v>40986.511863425927</v>
      </c>
    </row>
    <row r="505" spans="1:20" ht="57.6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5"/>
        <v>1.7538461538461537E-2</v>
      </c>
      <c r="P505">
        <f t="shared" si="42"/>
        <v>12.666666666666666</v>
      </c>
      <c r="Q505" t="str">
        <f t="shared" si="46"/>
        <v>film &amp; video</v>
      </c>
      <c r="R505" t="str">
        <f t="shared" si="47"/>
        <v>animation</v>
      </c>
      <c r="S505" s="10">
        <f t="shared" si="43"/>
        <v>41991.526655092588</v>
      </c>
      <c r="T505" s="10">
        <f t="shared" si="44"/>
        <v>42021.526655092588</v>
      </c>
    </row>
    <row r="506" spans="1:20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5"/>
        <v>1.3673469387755101E-2</v>
      </c>
      <c r="P506">
        <f t="shared" si="42"/>
        <v>67</v>
      </c>
      <c r="Q506" t="str">
        <f t="shared" si="46"/>
        <v>film &amp; video</v>
      </c>
      <c r="R506" t="str">
        <f t="shared" si="47"/>
        <v>animation</v>
      </c>
      <c r="S506" s="10">
        <f t="shared" si="43"/>
        <v>40949.98364583333</v>
      </c>
      <c r="T506" s="10">
        <f t="shared" si="44"/>
        <v>41009.941979166666</v>
      </c>
    </row>
    <row r="507" spans="1:20" ht="57.6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5"/>
        <v>4.3333333333333331E-3</v>
      </c>
      <c r="P507">
        <f t="shared" si="42"/>
        <v>3.7142857142857144</v>
      </c>
      <c r="Q507" t="str">
        <f t="shared" si="46"/>
        <v>film &amp; video</v>
      </c>
      <c r="R507" t="str">
        <f t="shared" si="47"/>
        <v>animation</v>
      </c>
      <c r="S507" s="10">
        <f t="shared" si="43"/>
        <v>42318.098217592589</v>
      </c>
      <c r="T507" s="10">
        <f t="shared" si="44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5"/>
        <v>1.25E-3</v>
      </c>
      <c r="P508">
        <f t="shared" si="42"/>
        <v>250</v>
      </c>
      <c r="Q508" t="str">
        <f t="shared" si="46"/>
        <v>film &amp; video</v>
      </c>
      <c r="R508" t="str">
        <f t="shared" si="47"/>
        <v>animation</v>
      </c>
      <c r="S508" s="10">
        <f t="shared" si="43"/>
        <v>41466.552314814813</v>
      </c>
      <c r="T508" s="10">
        <f t="shared" si="44"/>
        <v>41496.552314814813</v>
      </c>
    </row>
    <row r="509" spans="1:20" ht="57.6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5"/>
        <v>3.2000000000000001E-2</v>
      </c>
      <c r="P509">
        <f t="shared" si="42"/>
        <v>64</v>
      </c>
      <c r="Q509" t="str">
        <f t="shared" si="46"/>
        <v>film &amp; video</v>
      </c>
      <c r="R509" t="str">
        <f t="shared" si="47"/>
        <v>animation</v>
      </c>
      <c r="S509" s="10">
        <f t="shared" si="43"/>
        <v>41156.958993055552</v>
      </c>
      <c r="T509" s="10">
        <f t="shared" si="44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5"/>
        <v>8.0000000000000002E-3</v>
      </c>
      <c r="P510">
        <f t="shared" si="42"/>
        <v>133.33333333333334</v>
      </c>
      <c r="Q510" t="str">
        <f t="shared" si="46"/>
        <v>film &amp; video</v>
      </c>
      <c r="R510" t="str">
        <f t="shared" si="47"/>
        <v>animation</v>
      </c>
      <c r="S510" s="10">
        <f t="shared" si="43"/>
        <v>40995.024317129632</v>
      </c>
      <c r="T510" s="10">
        <f t="shared" si="44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5"/>
        <v>2E-3</v>
      </c>
      <c r="P511">
        <f t="shared" si="42"/>
        <v>10</v>
      </c>
      <c r="Q511" t="str">
        <f t="shared" si="46"/>
        <v>film &amp; video</v>
      </c>
      <c r="R511" t="str">
        <f t="shared" si="47"/>
        <v>animation</v>
      </c>
      <c r="S511" s="10">
        <f t="shared" si="43"/>
        <v>42153.631597222222</v>
      </c>
      <c r="T511" s="10">
        <f t="shared" si="44"/>
        <v>42183.631597222222</v>
      </c>
    </row>
    <row r="512" spans="1:20" ht="57.6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5"/>
        <v>0</v>
      </c>
      <c r="P512">
        <f t="shared" si="42"/>
        <v>0</v>
      </c>
      <c r="Q512" t="str">
        <f t="shared" si="46"/>
        <v>film &amp; video</v>
      </c>
      <c r="R512" t="str">
        <f t="shared" si="47"/>
        <v>animation</v>
      </c>
      <c r="S512" s="10">
        <f t="shared" si="43"/>
        <v>42400.176377314812</v>
      </c>
      <c r="T512" s="10">
        <f t="shared" si="44"/>
        <v>42430.176377314812</v>
      </c>
    </row>
    <row r="513" spans="1:20" ht="57.6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5"/>
        <v>0.03</v>
      </c>
      <c r="P513">
        <f t="shared" si="42"/>
        <v>30</v>
      </c>
      <c r="Q513" t="str">
        <f t="shared" si="46"/>
        <v>film &amp; video</v>
      </c>
      <c r="R513" t="str">
        <f t="shared" si="47"/>
        <v>animation</v>
      </c>
      <c r="S513" s="10">
        <f t="shared" si="43"/>
        <v>41340.303032407406</v>
      </c>
      <c r="T513" s="10">
        <f t="shared" si="44"/>
        <v>41370.261365740742</v>
      </c>
    </row>
    <row r="514" spans="1:20" ht="57.6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5"/>
        <v>1.3749999999999999E-3</v>
      </c>
      <c r="P514">
        <f t="shared" ref="P514:P577" si="48">IF(OR(E514&gt;0,L514&gt;0),E514/L514,0)</f>
        <v>5.5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49">(((J514/60)/60)/24)+DATE(1970,1,1)</f>
        <v>42649.742210648154</v>
      </c>
      <c r="T514" s="10">
        <f t="shared" ref="T514:T577" si="50">(((I514/60)/60)/24)+DATE(1970,1,1)</f>
        <v>42694.783877314811</v>
      </c>
    </row>
    <row r="515" spans="1:20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1">E515/D515</f>
        <v>0.13924</v>
      </c>
      <c r="P515">
        <f t="shared" si="48"/>
        <v>102.38235294117646</v>
      </c>
      <c r="Q515" t="str">
        <f t="shared" ref="Q515:Q578" si="52">LEFT(N515,SEARCH("/",N515,1)-1)</f>
        <v>film &amp; video</v>
      </c>
      <c r="R515" t="str">
        <f t="shared" ref="R515:R578" si="53">RIGHT(N515,LEN(N515)-SEARCH("/",N515,1))</f>
        <v>animation</v>
      </c>
      <c r="S515" s="10">
        <f t="shared" si="49"/>
        <v>42552.653993055559</v>
      </c>
      <c r="T515" s="10">
        <f t="shared" si="50"/>
        <v>42597.291666666672</v>
      </c>
    </row>
    <row r="516" spans="1:20" ht="57.6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1"/>
        <v>3.3333333333333333E-2</v>
      </c>
      <c r="P516">
        <f t="shared" si="48"/>
        <v>16.666666666666668</v>
      </c>
      <c r="Q516" t="str">
        <f t="shared" si="52"/>
        <v>film &amp; video</v>
      </c>
      <c r="R516" t="str">
        <f t="shared" si="53"/>
        <v>animation</v>
      </c>
      <c r="S516" s="10">
        <f t="shared" si="49"/>
        <v>41830.613969907405</v>
      </c>
      <c r="T516" s="10">
        <f t="shared" si="50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1"/>
        <v>0.25413402061855672</v>
      </c>
      <c r="P517">
        <f t="shared" si="48"/>
        <v>725.02941176470586</v>
      </c>
      <c r="Q517" t="str">
        <f t="shared" si="52"/>
        <v>film &amp; video</v>
      </c>
      <c r="R517" t="str">
        <f t="shared" si="53"/>
        <v>animation</v>
      </c>
      <c r="S517" s="10">
        <f t="shared" si="49"/>
        <v>42327.490752314814</v>
      </c>
      <c r="T517" s="10">
        <f t="shared" si="50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1"/>
        <v>0</v>
      </c>
      <c r="P518">
        <f t="shared" si="48"/>
        <v>0</v>
      </c>
      <c r="Q518" t="str">
        <f t="shared" si="52"/>
        <v>film &amp; video</v>
      </c>
      <c r="R518" t="str">
        <f t="shared" si="53"/>
        <v>animation</v>
      </c>
      <c r="S518" s="10">
        <f t="shared" si="49"/>
        <v>42091.778703703705</v>
      </c>
      <c r="T518" s="10">
        <f t="shared" si="50"/>
        <v>42151.778703703705</v>
      </c>
    </row>
    <row r="519" spans="1:20" ht="57.6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1"/>
        <v>1.3666666666666667E-2</v>
      </c>
      <c r="P519">
        <f t="shared" si="48"/>
        <v>68.333333333333329</v>
      </c>
      <c r="Q519" t="str">
        <f t="shared" si="52"/>
        <v>film &amp; video</v>
      </c>
      <c r="R519" t="str">
        <f t="shared" si="53"/>
        <v>animation</v>
      </c>
      <c r="S519" s="10">
        <f t="shared" si="49"/>
        <v>42738.615289351852</v>
      </c>
      <c r="T519" s="10">
        <f t="shared" si="50"/>
        <v>42768.615289351852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1"/>
        <v>0</v>
      </c>
      <c r="P520">
        <f t="shared" si="48"/>
        <v>0</v>
      </c>
      <c r="Q520" t="str">
        <f t="shared" si="52"/>
        <v>film &amp; video</v>
      </c>
      <c r="R520" t="str">
        <f t="shared" si="53"/>
        <v>animation</v>
      </c>
      <c r="S520" s="10">
        <f t="shared" si="49"/>
        <v>42223.616018518514</v>
      </c>
      <c r="T520" s="10">
        <f t="shared" si="50"/>
        <v>42253.615277777775</v>
      </c>
    </row>
    <row r="521" spans="1:20" ht="57.6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1"/>
        <v>0.22881426547787684</v>
      </c>
      <c r="P521">
        <f t="shared" si="48"/>
        <v>39.228571428571428</v>
      </c>
      <c r="Q521" t="str">
        <f t="shared" si="52"/>
        <v>film &amp; video</v>
      </c>
      <c r="R521" t="str">
        <f t="shared" si="53"/>
        <v>animation</v>
      </c>
      <c r="S521" s="10">
        <f t="shared" si="49"/>
        <v>41218.391446759262</v>
      </c>
      <c r="T521" s="10">
        <f t="shared" si="50"/>
        <v>41248.391446759262</v>
      </c>
    </row>
    <row r="522" spans="1:20" ht="57.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1"/>
        <v>1.0209999999999999</v>
      </c>
      <c r="P522">
        <f t="shared" si="48"/>
        <v>150.14705882352942</v>
      </c>
      <c r="Q522" t="str">
        <f t="shared" si="52"/>
        <v>theater</v>
      </c>
      <c r="R522" t="str">
        <f t="shared" si="53"/>
        <v>plays</v>
      </c>
      <c r="S522" s="10">
        <f t="shared" si="49"/>
        <v>42318.702094907407</v>
      </c>
      <c r="T522" s="10">
        <f t="shared" si="50"/>
        <v>42348.702094907407</v>
      </c>
    </row>
    <row r="523" spans="1:20" ht="57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1"/>
        <v>1.0464</v>
      </c>
      <c r="P523">
        <f t="shared" si="48"/>
        <v>93.428571428571431</v>
      </c>
      <c r="Q523" t="str">
        <f t="shared" si="52"/>
        <v>theater</v>
      </c>
      <c r="R523" t="str">
        <f t="shared" si="53"/>
        <v>plays</v>
      </c>
      <c r="S523" s="10">
        <f t="shared" si="49"/>
        <v>42646.092812499999</v>
      </c>
      <c r="T523" s="10">
        <f t="shared" si="50"/>
        <v>42675.207638888889</v>
      </c>
    </row>
    <row r="524" spans="1:20" ht="57.6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1"/>
        <v>1.1466666666666667</v>
      </c>
      <c r="P524">
        <f t="shared" si="48"/>
        <v>110.96774193548387</v>
      </c>
      <c r="Q524" t="str">
        <f t="shared" si="52"/>
        <v>theater</v>
      </c>
      <c r="R524" t="str">
        <f t="shared" si="53"/>
        <v>plays</v>
      </c>
      <c r="S524" s="10">
        <f t="shared" si="49"/>
        <v>42430.040798611109</v>
      </c>
      <c r="T524" s="10">
        <f t="shared" si="50"/>
        <v>42449.999131944445</v>
      </c>
    </row>
    <row r="525" spans="1:20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1"/>
        <v>1.206</v>
      </c>
      <c r="P525">
        <f t="shared" si="48"/>
        <v>71.785714285714292</v>
      </c>
      <c r="Q525" t="str">
        <f t="shared" si="52"/>
        <v>theater</v>
      </c>
      <c r="R525" t="str">
        <f t="shared" si="53"/>
        <v>plays</v>
      </c>
      <c r="S525" s="10">
        <f t="shared" si="49"/>
        <v>42238.13282407407</v>
      </c>
      <c r="T525" s="10">
        <f t="shared" si="50"/>
        <v>42268.13282407407</v>
      </c>
    </row>
    <row r="526" spans="1:20" ht="57.6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1"/>
        <v>1.0867285714285715</v>
      </c>
      <c r="P526">
        <f t="shared" si="48"/>
        <v>29.258076923076924</v>
      </c>
      <c r="Q526" t="str">
        <f t="shared" si="52"/>
        <v>theater</v>
      </c>
      <c r="R526" t="str">
        <f t="shared" si="53"/>
        <v>plays</v>
      </c>
      <c r="S526" s="10">
        <f t="shared" si="49"/>
        <v>42492.717233796298</v>
      </c>
      <c r="T526" s="10">
        <f t="shared" si="50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1"/>
        <v>1</v>
      </c>
      <c r="P527">
        <f t="shared" si="48"/>
        <v>1000</v>
      </c>
      <c r="Q527" t="str">
        <f t="shared" si="52"/>
        <v>theater</v>
      </c>
      <c r="R527" t="str">
        <f t="shared" si="53"/>
        <v>plays</v>
      </c>
      <c r="S527" s="10">
        <f t="shared" si="49"/>
        <v>41850.400937500002</v>
      </c>
      <c r="T527" s="10">
        <f t="shared" si="50"/>
        <v>41895.400937500002</v>
      </c>
    </row>
    <row r="528" spans="1:20" ht="57.6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1"/>
        <v>1.1399999999999999</v>
      </c>
      <c r="P528">
        <f t="shared" si="48"/>
        <v>74.347826086956516</v>
      </c>
      <c r="Q528" t="str">
        <f t="shared" si="52"/>
        <v>theater</v>
      </c>
      <c r="R528" t="str">
        <f t="shared" si="53"/>
        <v>plays</v>
      </c>
      <c r="S528" s="10">
        <f t="shared" si="49"/>
        <v>42192.591944444444</v>
      </c>
      <c r="T528" s="10">
        <f t="shared" si="50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1"/>
        <v>1.0085</v>
      </c>
      <c r="P529">
        <f t="shared" si="48"/>
        <v>63.829113924050631</v>
      </c>
      <c r="Q529" t="str">
        <f t="shared" si="52"/>
        <v>theater</v>
      </c>
      <c r="R529" t="str">
        <f t="shared" si="53"/>
        <v>plays</v>
      </c>
      <c r="S529" s="10">
        <f t="shared" si="49"/>
        <v>42753.205625000002</v>
      </c>
      <c r="T529" s="10">
        <f t="shared" si="50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1"/>
        <v>1.1565217391304348</v>
      </c>
      <c r="P530">
        <f t="shared" si="48"/>
        <v>44.333333333333336</v>
      </c>
      <c r="Q530" t="str">
        <f t="shared" si="52"/>
        <v>theater</v>
      </c>
      <c r="R530" t="str">
        <f t="shared" si="53"/>
        <v>plays</v>
      </c>
      <c r="S530" s="10">
        <f t="shared" si="49"/>
        <v>42155.920219907406</v>
      </c>
      <c r="T530" s="10">
        <f t="shared" si="50"/>
        <v>42176.888888888891</v>
      </c>
    </row>
    <row r="531" spans="1:20" ht="57.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1"/>
        <v>1.3041666666666667</v>
      </c>
      <c r="P531">
        <f t="shared" si="48"/>
        <v>86.944444444444443</v>
      </c>
      <c r="Q531" t="str">
        <f t="shared" si="52"/>
        <v>theater</v>
      </c>
      <c r="R531" t="str">
        <f t="shared" si="53"/>
        <v>plays</v>
      </c>
      <c r="S531" s="10">
        <f t="shared" si="49"/>
        <v>42725.031180555554</v>
      </c>
      <c r="T531" s="10">
        <f t="shared" si="50"/>
        <v>42746.208333333328</v>
      </c>
    </row>
    <row r="532" spans="1:20" ht="57.6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1"/>
        <v>1.0778267254038179</v>
      </c>
      <c r="P532">
        <f t="shared" si="48"/>
        <v>126.55172413793103</v>
      </c>
      <c r="Q532" t="str">
        <f t="shared" si="52"/>
        <v>theater</v>
      </c>
      <c r="R532" t="str">
        <f t="shared" si="53"/>
        <v>plays</v>
      </c>
      <c r="S532" s="10">
        <f t="shared" si="49"/>
        <v>42157.591064814813</v>
      </c>
      <c r="T532" s="10">
        <f t="shared" si="50"/>
        <v>42179.083333333328</v>
      </c>
    </row>
    <row r="533" spans="1:20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1"/>
        <v>1</v>
      </c>
      <c r="P533">
        <f t="shared" si="48"/>
        <v>129.03225806451613</v>
      </c>
      <c r="Q533" t="str">
        <f t="shared" si="52"/>
        <v>theater</v>
      </c>
      <c r="R533" t="str">
        <f t="shared" si="53"/>
        <v>plays</v>
      </c>
      <c r="S533" s="10">
        <f t="shared" si="49"/>
        <v>42676.065150462964</v>
      </c>
      <c r="T533" s="10">
        <f t="shared" si="50"/>
        <v>42721.290972222225</v>
      </c>
    </row>
    <row r="534" spans="1:20" ht="57.6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1"/>
        <v>1.2324999999999999</v>
      </c>
      <c r="P534">
        <f t="shared" si="48"/>
        <v>71.242774566473983</v>
      </c>
      <c r="Q534" t="str">
        <f t="shared" si="52"/>
        <v>theater</v>
      </c>
      <c r="R534" t="str">
        <f t="shared" si="53"/>
        <v>plays</v>
      </c>
      <c r="S534" s="10">
        <f t="shared" si="49"/>
        <v>42473.007037037038</v>
      </c>
      <c r="T534" s="10">
        <f t="shared" si="50"/>
        <v>42503.007037037038</v>
      </c>
    </row>
    <row r="535" spans="1:20" ht="57.6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1"/>
        <v>1.002</v>
      </c>
      <c r="P535">
        <f t="shared" si="48"/>
        <v>117.88235294117646</v>
      </c>
      <c r="Q535" t="str">
        <f t="shared" si="52"/>
        <v>theater</v>
      </c>
      <c r="R535" t="str">
        <f t="shared" si="53"/>
        <v>plays</v>
      </c>
      <c r="S535" s="10">
        <f t="shared" si="49"/>
        <v>42482.43478009259</v>
      </c>
      <c r="T535" s="10">
        <f t="shared" si="50"/>
        <v>42506.43478009259</v>
      </c>
    </row>
    <row r="536" spans="1:20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1"/>
        <v>1.0466666666666666</v>
      </c>
      <c r="P536">
        <f t="shared" si="48"/>
        <v>327.08333333333331</v>
      </c>
      <c r="Q536" t="str">
        <f t="shared" si="52"/>
        <v>theater</v>
      </c>
      <c r="R536" t="str">
        <f t="shared" si="53"/>
        <v>plays</v>
      </c>
      <c r="S536" s="10">
        <f t="shared" si="49"/>
        <v>42270.810995370368</v>
      </c>
      <c r="T536" s="10">
        <f t="shared" si="50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1"/>
        <v>1.0249999999999999</v>
      </c>
      <c r="P537">
        <f t="shared" si="48"/>
        <v>34.745762711864408</v>
      </c>
      <c r="Q537" t="str">
        <f t="shared" si="52"/>
        <v>theater</v>
      </c>
      <c r="R537" t="str">
        <f t="shared" si="53"/>
        <v>plays</v>
      </c>
      <c r="S537" s="10">
        <f t="shared" si="49"/>
        <v>42711.545196759253</v>
      </c>
      <c r="T537" s="10">
        <f t="shared" si="50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1"/>
        <v>1.1825757575757576</v>
      </c>
      <c r="P538">
        <f t="shared" si="48"/>
        <v>100.06410256410257</v>
      </c>
      <c r="Q538" t="str">
        <f t="shared" si="52"/>
        <v>theater</v>
      </c>
      <c r="R538" t="str">
        <f t="shared" si="53"/>
        <v>plays</v>
      </c>
      <c r="S538" s="10">
        <f t="shared" si="49"/>
        <v>42179.344988425932</v>
      </c>
      <c r="T538" s="10">
        <f t="shared" si="50"/>
        <v>42219.75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1"/>
        <v>1.2050000000000001</v>
      </c>
      <c r="P539">
        <f t="shared" si="48"/>
        <v>40.847457627118644</v>
      </c>
      <c r="Q539" t="str">
        <f t="shared" si="52"/>
        <v>theater</v>
      </c>
      <c r="R539" t="str">
        <f t="shared" si="53"/>
        <v>plays</v>
      </c>
      <c r="S539" s="10">
        <f t="shared" si="49"/>
        <v>42282.768414351856</v>
      </c>
      <c r="T539" s="10">
        <f t="shared" si="50"/>
        <v>42312.810081018513</v>
      </c>
    </row>
    <row r="540" spans="1:20" ht="57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1"/>
        <v>3.0242</v>
      </c>
      <c r="P540">
        <f t="shared" si="48"/>
        <v>252.01666666666668</v>
      </c>
      <c r="Q540" t="str">
        <f t="shared" si="52"/>
        <v>theater</v>
      </c>
      <c r="R540" t="str">
        <f t="shared" si="53"/>
        <v>plays</v>
      </c>
      <c r="S540" s="10">
        <f t="shared" si="49"/>
        <v>42473.794710648144</v>
      </c>
      <c r="T540" s="10">
        <f t="shared" si="50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1"/>
        <v>1.00644</v>
      </c>
      <c r="P541">
        <f t="shared" si="48"/>
        <v>25.161000000000001</v>
      </c>
      <c r="Q541" t="str">
        <f t="shared" si="52"/>
        <v>theater</v>
      </c>
      <c r="R541" t="str">
        <f t="shared" si="53"/>
        <v>plays</v>
      </c>
      <c r="S541" s="10">
        <f t="shared" si="49"/>
        <v>42535.049849537041</v>
      </c>
      <c r="T541" s="10">
        <f t="shared" si="50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1"/>
        <v>6.666666666666667E-5</v>
      </c>
      <c r="P542">
        <f t="shared" si="48"/>
        <v>1</v>
      </c>
      <c r="Q542" t="str">
        <f t="shared" si="52"/>
        <v>technology</v>
      </c>
      <c r="R542" t="str">
        <f t="shared" si="53"/>
        <v>web</v>
      </c>
      <c r="S542" s="10">
        <f t="shared" si="49"/>
        <v>42009.817199074074</v>
      </c>
      <c r="T542" s="10">
        <f t="shared" si="50"/>
        <v>42039.817199074074</v>
      </c>
    </row>
    <row r="543" spans="1:20" ht="57.6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1"/>
        <v>5.5555555555555558E-3</v>
      </c>
      <c r="P543">
        <f t="shared" si="48"/>
        <v>25</v>
      </c>
      <c r="Q543" t="str">
        <f t="shared" si="52"/>
        <v>technology</v>
      </c>
      <c r="R543" t="str">
        <f t="shared" si="53"/>
        <v>web</v>
      </c>
      <c r="S543" s="10">
        <f t="shared" si="49"/>
        <v>42276.046689814815</v>
      </c>
      <c r="T543" s="10">
        <f t="shared" si="50"/>
        <v>42306.046689814815</v>
      </c>
    </row>
    <row r="544" spans="1:20" ht="57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1"/>
        <v>3.9999999999999998E-6</v>
      </c>
      <c r="P544">
        <f t="shared" si="48"/>
        <v>1</v>
      </c>
      <c r="Q544" t="str">
        <f t="shared" si="52"/>
        <v>technology</v>
      </c>
      <c r="R544" t="str">
        <f t="shared" si="53"/>
        <v>web</v>
      </c>
      <c r="S544" s="10">
        <f t="shared" si="49"/>
        <v>42433.737453703703</v>
      </c>
      <c r="T544" s="10">
        <f t="shared" si="50"/>
        <v>42493.695787037039</v>
      </c>
    </row>
    <row r="545" spans="1:20" ht="57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1"/>
        <v>3.1818181818181819E-3</v>
      </c>
      <c r="P545">
        <f t="shared" si="48"/>
        <v>35</v>
      </c>
      <c r="Q545" t="str">
        <f t="shared" si="52"/>
        <v>technology</v>
      </c>
      <c r="R545" t="str">
        <f t="shared" si="53"/>
        <v>web</v>
      </c>
      <c r="S545" s="10">
        <f t="shared" si="49"/>
        <v>41914.092152777775</v>
      </c>
      <c r="T545" s="10">
        <f t="shared" si="50"/>
        <v>41944.092152777775</v>
      </c>
    </row>
    <row r="546" spans="1:20" ht="57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1"/>
        <v>1.2E-2</v>
      </c>
      <c r="P546">
        <f t="shared" si="48"/>
        <v>3</v>
      </c>
      <c r="Q546" t="str">
        <f t="shared" si="52"/>
        <v>technology</v>
      </c>
      <c r="R546" t="str">
        <f t="shared" si="53"/>
        <v>web</v>
      </c>
      <c r="S546" s="10">
        <f t="shared" si="49"/>
        <v>42525.656944444447</v>
      </c>
      <c r="T546" s="10">
        <f t="shared" si="50"/>
        <v>42555.656944444447</v>
      </c>
    </row>
    <row r="547" spans="1:20" ht="57.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1"/>
        <v>0.27383999999999997</v>
      </c>
      <c r="P547">
        <f t="shared" si="48"/>
        <v>402.70588235294116</v>
      </c>
      <c r="Q547" t="str">
        <f t="shared" si="52"/>
        <v>technology</v>
      </c>
      <c r="R547" t="str">
        <f t="shared" si="53"/>
        <v>web</v>
      </c>
      <c r="S547" s="10">
        <f t="shared" si="49"/>
        <v>42283.592465277776</v>
      </c>
      <c r="T547" s="10">
        <f t="shared" si="50"/>
        <v>42323.634131944447</v>
      </c>
    </row>
    <row r="548" spans="1:20" ht="57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1"/>
        <v>8.6666666666666663E-4</v>
      </c>
      <c r="P548">
        <f t="shared" si="48"/>
        <v>26</v>
      </c>
      <c r="Q548" t="str">
        <f t="shared" si="52"/>
        <v>technology</v>
      </c>
      <c r="R548" t="str">
        <f t="shared" si="53"/>
        <v>web</v>
      </c>
      <c r="S548" s="10">
        <f t="shared" si="49"/>
        <v>42249.667997685188</v>
      </c>
      <c r="T548" s="10">
        <f t="shared" si="50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1"/>
        <v>0</v>
      </c>
      <c r="P549">
        <f t="shared" si="48"/>
        <v>0</v>
      </c>
      <c r="Q549" t="str">
        <f t="shared" si="52"/>
        <v>technology</v>
      </c>
      <c r="R549" t="str">
        <f t="shared" si="53"/>
        <v>web</v>
      </c>
      <c r="S549" s="10">
        <f t="shared" si="49"/>
        <v>42380.696342592593</v>
      </c>
      <c r="T549" s="10">
        <f t="shared" si="50"/>
        <v>42410.696342592593</v>
      </c>
    </row>
    <row r="550" spans="1:20" ht="57.6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1"/>
        <v>8.9999999999999998E-4</v>
      </c>
      <c r="P550">
        <f t="shared" si="48"/>
        <v>9</v>
      </c>
      <c r="Q550" t="str">
        <f t="shared" si="52"/>
        <v>technology</v>
      </c>
      <c r="R550" t="str">
        <f t="shared" si="53"/>
        <v>web</v>
      </c>
      <c r="S550" s="10">
        <f t="shared" si="49"/>
        <v>42276.903333333335</v>
      </c>
      <c r="T550" s="10">
        <f t="shared" si="50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1"/>
        <v>2.7199999999999998E-2</v>
      </c>
      <c r="P551">
        <f t="shared" si="48"/>
        <v>8.5</v>
      </c>
      <c r="Q551" t="str">
        <f t="shared" si="52"/>
        <v>technology</v>
      </c>
      <c r="R551" t="str">
        <f t="shared" si="53"/>
        <v>web</v>
      </c>
      <c r="S551" s="10">
        <f t="shared" si="49"/>
        <v>42163.636828703704</v>
      </c>
      <c r="T551" s="10">
        <f t="shared" si="50"/>
        <v>42193.636828703704</v>
      </c>
    </row>
    <row r="552" spans="1:20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1"/>
        <v>7.0000000000000001E-3</v>
      </c>
      <c r="P552">
        <f t="shared" si="48"/>
        <v>8.75</v>
      </c>
      <c r="Q552" t="str">
        <f t="shared" si="52"/>
        <v>technology</v>
      </c>
      <c r="R552" t="str">
        <f t="shared" si="53"/>
        <v>web</v>
      </c>
      <c r="S552" s="10">
        <f t="shared" si="49"/>
        <v>42753.678761574076</v>
      </c>
      <c r="T552" s="10">
        <f t="shared" si="50"/>
        <v>42766.208333333328</v>
      </c>
    </row>
    <row r="553" spans="1:20" ht="57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1"/>
        <v>5.0413333333333331E-2</v>
      </c>
      <c r="P553">
        <f t="shared" si="48"/>
        <v>135.03571428571428</v>
      </c>
      <c r="Q553" t="str">
        <f t="shared" si="52"/>
        <v>technology</v>
      </c>
      <c r="R553" t="str">
        <f t="shared" si="53"/>
        <v>web</v>
      </c>
      <c r="S553" s="10">
        <f t="shared" si="49"/>
        <v>42173.275740740741</v>
      </c>
      <c r="T553" s="10">
        <f t="shared" si="50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1"/>
        <v>0</v>
      </c>
      <c r="P554">
        <f t="shared" si="48"/>
        <v>0</v>
      </c>
      <c r="Q554" t="str">
        <f t="shared" si="52"/>
        <v>technology</v>
      </c>
      <c r="R554" t="str">
        <f t="shared" si="53"/>
        <v>web</v>
      </c>
      <c r="S554" s="10">
        <f t="shared" si="49"/>
        <v>42318.616851851853</v>
      </c>
      <c r="T554" s="10">
        <f t="shared" si="50"/>
        <v>42378.616851851853</v>
      </c>
    </row>
    <row r="555" spans="1:20" ht="57.6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1"/>
        <v>4.9199999999999999E-3</v>
      </c>
      <c r="P555">
        <f t="shared" si="48"/>
        <v>20.5</v>
      </c>
      <c r="Q555" t="str">
        <f t="shared" si="52"/>
        <v>technology</v>
      </c>
      <c r="R555" t="str">
        <f t="shared" si="53"/>
        <v>web</v>
      </c>
      <c r="S555" s="10">
        <f t="shared" si="49"/>
        <v>41927.71980324074</v>
      </c>
      <c r="T555" s="10">
        <f t="shared" si="50"/>
        <v>41957.761469907404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1"/>
        <v>0.36589147286821705</v>
      </c>
      <c r="P556">
        <f t="shared" si="48"/>
        <v>64.36363636363636</v>
      </c>
      <c r="Q556" t="str">
        <f t="shared" si="52"/>
        <v>technology</v>
      </c>
      <c r="R556" t="str">
        <f t="shared" si="53"/>
        <v>web</v>
      </c>
      <c r="S556" s="10">
        <f t="shared" si="49"/>
        <v>41901.684861111113</v>
      </c>
      <c r="T556" s="10">
        <f t="shared" si="50"/>
        <v>41931.684861111113</v>
      </c>
    </row>
    <row r="557" spans="1:20" ht="57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1"/>
        <v>0</v>
      </c>
      <c r="P557">
        <f t="shared" si="48"/>
        <v>0</v>
      </c>
      <c r="Q557" t="str">
        <f t="shared" si="52"/>
        <v>technology</v>
      </c>
      <c r="R557" t="str">
        <f t="shared" si="53"/>
        <v>web</v>
      </c>
      <c r="S557" s="10">
        <f t="shared" si="49"/>
        <v>42503.353506944448</v>
      </c>
      <c r="T557" s="10">
        <f t="shared" si="50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1"/>
        <v>2.5000000000000001E-2</v>
      </c>
      <c r="P558">
        <f t="shared" si="48"/>
        <v>200</v>
      </c>
      <c r="Q558" t="str">
        <f t="shared" si="52"/>
        <v>technology</v>
      </c>
      <c r="R558" t="str">
        <f t="shared" si="53"/>
        <v>web</v>
      </c>
      <c r="S558" s="10">
        <f t="shared" si="49"/>
        <v>42345.860150462962</v>
      </c>
      <c r="T558" s="10">
        <f t="shared" si="50"/>
        <v>42375.860150462962</v>
      </c>
    </row>
    <row r="559" spans="1:20" ht="57.6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1"/>
        <v>9.1066666666666674E-3</v>
      </c>
      <c r="P559">
        <f t="shared" si="48"/>
        <v>68.3</v>
      </c>
      <c r="Q559" t="str">
        <f t="shared" si="52"/>
        <v>technology</v>
      </c>
      <c r="R559" t="str">
        <f t="shared" si="53"/>
        <v>web</v>
      </c>
      <c r="S559" s="10">
        <f t="shared" si="49"/>
        <v>42676.942164351851</v>
      </c>
      <c r="T559" s="10">
        <f t="shared" si="50"/>
        <v>42706.983831018515</v>
      </c>
    </row>
    <row r="560" spans="1:20" ht="57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1"/>
        <v>0</v>
      </c>
      <c r="P560">
        <f t="shared" si="48"/>
        <v>0</v>
      </c>
      <c r="Q560" t="str">
        <f t="shared" si="52"/>
        <v>technology</v>
      </c>
      <c r="R560" t="str">
        <f t="shared" si="53"/>
        <v>web</v>
      </c>
      <c r="S560" s="10">
        <f t="shared" si="49"/>
        <v>42057.883159722223</v>
      </c>
      <c r="T560" s="10">
        <f t="shared" si="50"/>
        <v>42087.841493055559</v>
      </c>
    </row>
    <row r="561" spans="1:20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1"/>
        <v>2.0833333333333335E-4</v>
      </c>
      <c r="P561">
        <f t="shared" si="48"/>
        <v>50</v>
      </c>
      <c r="Q561" t="str">
        <f t="shared" si="52"/>
        <v>technology</v>
      </c>
      <c r="R561" t="str">
        <f t="shared" si="53"/>
        <v>web</v>
      </c>
      <c r="S561" s="10">
        <f t="shared" si="49"/>
        <v>42321.283101851848</v>
      </c>
      <c r="T561" s="10">
        <f t="shared" si="50"/>
        <v>42351.283101851848</v>
      </c>
    </row>
    <row r="562" spans="1:20" ht="57.6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1"/>
        <v>1.2E-4</v>
      </c>
      <c r="P562">
        <f t="shared" si="48"/>
        <v>4</v>
      </c>
      <c r="Q562" t="str">
        <f t="shared" si="52"/>
        <v>technology</v>
      </c>
      <c r="R562" t="str">
        <f t="shared" si="53"/>
        <v>web</v>
      </c>
      <c r="S562" s="10">
        <f t="shared" si="49"/>
        <v>41960.771354166667</v>
      </c>
      <c r="T562" s="10">
        <f t="shared" si="50"/>
        <v>41990.771354166667</v>
      </c>
    </row>
    <row r="563" spans="1:20" ht="57.6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1"/>
        <v>3.6666666666666666E-3</v>
      </c>
      <c r="P563">
        <f t="shared" si="48"/>
        <v>27.5</v>
      </c>
      <c r="Q563" t="str">
        <f t="shared" si="52"/>
        <v>technology</v>
      </c>
      <c r="R563" t="str">
        <f t="shared" si="53"/>
        <v>web</v>
      </c>
      <c r="S563" s="10">
        <f t="shared" si="49"/>
        <v>42268.658715277779</v>
      </c>
      <c r="T563" s="10">
        <f t="shared" si="50"/>
        <v>42303.658715277779</v>
      </c>
    </row>
    <row r="564" spans="1:20" ht="57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1"/>
        <v>0</v>
      </c>
      <c r="P564">
        <f t="shared" si="48"/>
        <v>0</v>
      </c>
      <c r="Q564" t="str">
        <f t="shared" si="52"/>
        <v>technology</v>
      </c>
      <c r="R564" t="str">
        <f t="shared" si="53"/>
        <v>web</v>
      </c>
      <c r="S564" s="10">
        <f t="shared" si="49"/>
        <v>42692.389062500006</v>
      </c>
      <c r="T564" s="10">
        <f t="shared" si="50"/>
        <v>42722.389062500006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1"/>
        <v>9.0666666666666662E-4</v>
      </c>
      <c r="P565">
        <f t="shared" si="48"/>
        <v>34</v>
      </c>
      <c r="Q565" t="str">
        <f t="shared" si="52"/>
        <v>technology</v>
      </c>
      <c r="R565" t="str">
        <f t="shared" si="53"/>
        <v>web</v>
      </c>
      <c r="S565" s="10">
        <f t="shared" si="49"/>
        <v>42022.069988425923</v>
      </c>
      <c r="T565" s="10">
        <f t="shared" si="50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1"/>
        <v>5.5555555555555558E-5</v>
      </c>
      <c r="P566">
        <f t="shared" si="48"/>
        <v>1</v>
      </c>
      <c r="Q566" t="str">
        <f t="shared" si="52"/>
        <v>technology</v>
      </c>
      <c r="R566" t="str">
        <f t="shared" si="53"/>
        <v>web</v>
      </c>
      <c r="S566" s="10">
        <f t="shared" si="49"/>
        <v>42411.942997685182</v>
      </c>
      <c r="T566" s="10">
        <f t="shared" si="50"/>
        <v>42441.942997685182</v>
      </c>
    </row>
    <row r="567" spans="1:20" ht="57.6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1"/>
        <v>0</v>
      </c>
      <c r="P567">
        <f t="shared" si="48"/>
        <v>0</v>
      </c>
      <c r="Q567" t="str">
        <f t="shared" si="52"/>
        <v>technology</v>
      </c>
      <c r="R567" t="str">
        <f t="shared" si="53"/>
        <v>web</v>
      </c>
      <c r="S567" s="10">
        <f t="shared" si="49"/>
        <v>42165.785289351858</v>
      </c>
      <c r="T567" s="10">
        <f t="shared" si="50"/>
        <v>42195.785289351858</v>
      </c>
    </row>
    <row r="568" spans="1:20" ht="57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1"/>
        <v>2.0000000000000001E-4</v>
      </c>
      <c r="P568">
        <f t="shared" si="48"/>
        <v>1</v>
      </c>
      <c r="Q568" t="str">
        <f t="shared" si="52"/>
        <v>technology</v>
      </c>
      <c r="R568" t="str">
        <f t="shared" si="53"/>
        <v>web</v>
      </c>
      <c r="S568" s="10">
        <f t="shared" si="49"/>
        <v>42535.68440972222</v>
      </c>
      <c r="T568" s="10">
        <f t="shared" si="50"/>
        <v>42565.68440972222</v>
      </c>
    </row>
    <row r="569" spans="1:20" ht="57.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1"/>
        <v>0</v>
      </c>
      <c r="P569">
        <f t="shared" si="48"/>
        <v>0</v>
      </c>
      <c r="Q569" t="str">
        <f t="shared" si="52"/>
        <v>technology</v>
      </c>
      <c r="R569" t="str">
        <f t="shared" si="53"/>
        <v>web</v>
      </c>
      <c r="S569" s="10">
        <f t="shared" si="49"/>
        <v>41975.842523148152</v>
      </c>
      <c r="T569" s="10">
        <f t="shared" si="50"/>
        <v>42005.842523148152</v>
      </c>
    </row>
    <row r="570" spans="1:20" ht="7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1"/>
        <v>0.01</v>
      </c>
      <c r="P570">
        <f t="shared" si="48"/>
        <v>49</v>
      </c>
      <c r="Q570" t="str">
        <f t="shared" si="52"/>
        <v>technology</v>
      </c>
      <c r="R570" t="str">
        <f t="shared" si="53"/>
        <v>web</v>
      </c>
      <c r="S570" s="10">
        <f t="shared" si="49"/>
        <v>42348.9215625</v>
      </c>
      <c r="T570" s="10">
        <f t="shared" si="50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1"/>
        <v>8.0000000000000002E-3</v>
      </c>
      <c r="P571">
        <f t="shared" si="48"/>
        <v>20</v>
      </c>
      <c r="Q571" t="str">
        <f t="shared" si="52"/>
        <v>technology</v>
      </c>
      <c r="R571" t="str">
        <f t="shared" si="53"/>
        <v>web</v>
      </c>
      <c r="S571" s="10">
        <f t="shared" si="49"/>
        <v>42340.847361111111</v>
      </c>
      <c r="T571" s="10">
        <f t="shared" si="50"/>
        <v>42370.847361111111</v>
      </c>
    </row>
    <row r="572" spans="1:20" ht="43.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1"/>
        <v>1.6705882352941177E-3</v>
      </c>
      <c r="P572">
        <f t="shared" si="48"/>
        <v>142</v>
      </c>
      <c r="Q572" t="str">
        <f t="shared" si="52"/>
        <v>technology</v>
      </c>
      <c r="R572" t="str">
        <f t="shared" si="53"/>
        <v>web</v>
      </c>
      <c r="S572" s="10">
        <f t="shared" si="49"/>
        <v>42388.798252314817</v>
      </c>
      <c r="T572" s="10">
        <f t="shared" si="50"/>
        <v>42418.798252314817</v>
      </c>
    </row>
    <row r="573" spans="1:20" ht="57.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1"/>
        <v>4.2399999999999998E-3</v>
      </c>
      <c r="P573">
        <f t="shared" si="48"/>
        <v>53</v>
      </c>
      <c r="Q573" t="str">
        <f t="shared" si="52"/>
        <v>technology</v>
      </c>
      <c r="R573" t="str">
        <f t="shared" si="53"/>
        <v>web</v>
      </c>
      <c r="S573" s="10">
        <f t="shared" si="49"/>
        <v>42192.816238425927</v>
      </c>
      <c r="T573" s="10">
        <f t="shared" si="50"/>
        <v>42212.165972222225</v>
      </c>
    </row>
    <row r="574" spans="1:20" ht="57.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1"/>
        <v>0</v>
      </c>
      <c r="P574">
        <f t="shared" si="48"/>
        <v>0</v>
      </c>
      <c r="Q574" t="str">
        <f t="shared" si="52"/>
        <v>technology</v>
      </c>
      <c r="R574" t="str">
        <f t="shared" si="53"/>
        <v>web</v>
      </c>
      <c r="S574" s="10">
        <f t="shared" si="49"/>
        <v>42282.71629629629</v>
      </c>
      <c r="T574" s="10">
        <f t="shared" si="50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1"/>
        <v>3.892538925389254E-3</v>
      </c>
      <c r="P575">
        <f t="shared" si="48"/>
        <v>38.444444444444443</v>
      </c>
      <c r="Q575" t="str">
        <f t="shared" si="52"/>
        <v>technology</v>
      </c>
      <c r="R575" t="str">
        <f t="shared" si="53"/>
        <v>web</v>
      </c>
      <c r="S575" s="10">
        <f t="shared" si="49"/>
        <v>41963.050127314811</v>
      </c>
      <c r="T575" s="10">
        <f t="shared" si="50"/>
        <v>42022.05</v>
      </c>
    </row>
    <row r="576" spans="1:20" ht="57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1"/>
        <v>7.1556350626118068E-3</v>
      </c>
      <c r="P576">
        <f t="shared" si="48"/>
        <v>20</v>
      </c>
      <c r="Q576" t="str">
        <f t="shared" si="52"/>
        <v>technology</v>
      </c>
      <c r="R576" t="str">
        <f t="shared" si="53"/>
        <v>web</v>
      </c>
      <c r="S576" s="10">
        <f t="shared" si="49"/>
        <v>42632.443368055552</v>
      </c>
      <c r="T576" s="10">
        <f t="shared" si="50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1"/>
        <v>4.3166666666666666E-3</v>
      </c>
      <c r="P577">
        <f t="shared" si="48"/>
        <v>64.75</v>
      </c>
      <c r="Q577" t="str">
        <f t="shared" si="52"/>
        <v>technology</v>
      </c>
      <c r="R577" t="str">
        <f t="shared" si="53"/>
        <v>web</v>
      </c>
      <c r="S577" s="10">
        <f t="shared" si="49"/>
        <v>42138.692627314813</v>
      </c>
      <c r="T577" s="10">
        <f t="shared" si="50"/>
        <v>42168.692627314813</v>
      </c>
    </row>
    <row r="578" spans="1:20" ht="57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1"/>
        <v>1.2500000000000001E-5</v>
      </c>
      <c r="P578">
        <f t="shared" ref="P578:P641" si="54">IF(OR(E578&gt;0,L578&gt;0),E578/L578,0)</f>
        <v>1</v>
      </c>
      <c r="Q578" t="str">
        <f t="shared" si="52"/>
        <v>technology</v>
      </c>
      <c r="R578" t="str">
        <f t="shared" si="53"/>
        <v>web</v>
      </c>
      <c r="S578" s="10">
        <f t="shared" ref="S578:S641" si="55">(((J578/60)/60)/24)+DATE(1970,1,1)</f>
        <v>42031.471666666665</v>
      </c>
      <c r="T578" s="10">
        <f t="shared" ref="T578:T641" si="56">(((I578/60)/60)/24)+DATE(1970,1,1)</f>
        <v>42091.43</v>
      </c>
    </row>
    <row r="579" spans="1:20" ht="57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7">E579/D579</f>
        <v>2E-3</v>
      </c>
      <c r="P579">
        <f t="shared" si="54"/>
        <v>10</v>
      </c>
      <c r="Q579" t="str">
        <f t="shared" ref="Q579:Q642" si="58">LEFT(N579,SEARCH("/",N579,1)-1)</f>
        <v>technology</v>
      </c>
      <c r="R579" t="str">
        <f t="shared" ref="R579:R642" si="59">RIGHT(N579,LEN(N579)-SEARCH("/",N579,1))</f>
        <v>web</v>
      </c>
      <c r="S579" s="10">
        <f t="shared" si="55"/>
        <v>42450.589143518519</v>
      </c>
      <c r="T579" s="10">
        <f t="shared" si="56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7"/>
        <v>1.12E-4</v>
      </c>
      <c r="P580">
        <f t="shared" si="54"/>
        <v>2</v>
      </c>
      <c r="Q580" t="str">
        <f t="shared" si="58"/>
        <v>technology</v>
      </c>
      <c r="R580" t="str">
        <f t="shared" si="59"/>
        <v>web</v>
      </c>
      <c r="S580" s="10">
        <f t="shared" si="55"/>
        <v>42230.578622685185</v>
      </c>
      <c r="T580" s="10">
        <f t="shared" si="56"/>
        <v>42254.578622685185</v>
      </c>
    </row>
    <row r="581" spans="1:20" ht="43.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7"/>
        <v>1.4583333333333334E-2</v>
      </c>
      <c r="P581">
        <f t="shared" si="54"/>
        <v>35</v>
      </c>
      <c r="Q581" t="str">
        <f t="shared" si="58"/>
        <v>technology</v>
      </c>
      <c r="R581" t="str">
        <f t="shared" si="59"/>
        <v>web</v>
      </c>
      <c r="S581" s="10">
        <f t="shared" si="55"/>
        <v>41968.852118055554</v>
      </c>
      <c r="T581" s="10">
        <f t="shared" si="56"/>
        <v>41998.852118055554</v>
      </c>
    </row>
    <row r="582" spans="1:20" ht="57.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7"/>
        <v>3.3333333333333332E-4</v>
      </c>
      <c r="P582">
        <f t="shared" si="54"/>
        <v>1</v>
      </c>
      <c r="Q582" t="str">
        <f t="shared" si="58"/>
        <v>technology</v>
      </c>
      <c r="R582" t="str">
        <f t="shared" si="59"/>
        <v>web</v>
      </c>
      <c r="S582" s="10">
        <f t="shared" si="55"/>
        <v>42605.908182870371</v>
      </c>
      <c r="T582" s="10">
        <f t="shared" si="56"/>
        <v>42635.908182870371</v>
      </c>
    </row>
    <row r="583" spans="1:20" ht="57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7"/>
        <v>0</v>
      </c>
      <c r="P583">
        <f t="shared" si="54"/>
        <v>0</v>
      </c>
      <c r="Q583" t="str">
        <f t="shared" si="58"/>
        <v>technology</v>
      </c>
      <c r="R583" t="str">
        <f t="shared" si="59"/>
        <v>web</v>
      </c>
      <c r="S583" s="10">
        <f t="shared" si="55"/>
        <v>42188.012777777782</v>
      </c>
      <c r="T583" s="10">
        <f t="shared" si="56"/>
        <v>42218.012777777782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7"/>
        <v>0</v>
      </c>
      <c r="P584">
        <f t="shared" si="54"/>
        <v>0</v>
      </c>
      <c r="Q584" t="str">
        <f t="shared" si="58"/>
        <v>technology</v>
      </c>
      <c r="R584" t="str">
        <f t="shared" si="59"/>
        <v>web</v>
      </c>
      <c r="S584" s="10">
        <f t="shared" si="55"/>
        <v>42055.739803240736</v>
      </c>
      <c r="T584" s="10">
        <f t="shared" si="56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7"/>
        <v>1.1111111111111112E-4</v>
      </c>
      <c r="P585">
        <f t="shared" si="54"/>
        <v>1</v>
      </c>
      <c r="Q585" t="str">
        <f t="shared" si="58"/>
        <v>technology</v>
      </c>
      <c r="R585" t="str">
        <f t="shared" si="59"/>
        <v>web</v>
      </c>
      <c r="S585" s="10">
        <f t="shared" si="55"/>
        <v>42052.93850694444</v>
      </c>
      <c r="T585" s="10">
        <f t="shared" si="56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7"/>
        <v>0.01</v>
      </c>
      <c r="P586">
        <f t="shared" si="54"/>
        <v>5</v>
      </c>
      <c r="Q586" t="str">
        <f t="shared" si="58"/>
        <v>technology</v>
      </c>
      <c r="R586" t="str">
        <f t="shared" si="59"/>
        <v>web</v>
      </c>
      <c r="S586" s="10">
        <f t="shared" si="55"/>
        <v>42049.716620370367</v>
      </c>
      <c r="T586" s="10">
        <f t="shared" si="56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7"/>
        <v>0</v>
      </c>
      <c r="P587">
        <f t="shared" si="54"/>
        <v>0</v>
      </c>
      <c r="Q587" t="str">
        <f t="shared" si="58"/>
        <v>technology</v>
      </c>
      <c r="R587" t="str">
        <f t="shared" si="59"/>
        <v>web</v>
      </c>
      <c r="S587" s="10">
        <f t="shared" si="55"/>
        <v>42283.3909375</v>
      </c>
      <c r="T587" s="10">
        <f t="shared" si="56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7"/>
        <v>5.5999999999999999E-3</v>
      </c>
      <c r="P588">
        <f t="shared" si="54"/>
        <v>14</v>
      </c>
      <c r="Q588" t="str">
        <f t="shared" si="58"/>
        <v>technology</v>
      </c>
      <c r="R588" t="str">
        <f t="shared" si="59"/>
        <v>web</v>
      </c>
      <c r="S588" s="10">
        <f t="shared" si="55"/>
        <v>42020.854247685187</v>
      </c>
      <c r="T588" s="10">
        <f t="shared" si="56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7"/>
        <v>9.0833333333333335E-2</v>
      </c>
      <c r="P589">
        <f t="shared" si="54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5"/>
        <v>42080.757326388892</v>
      </c>
      <c r="T589" s="10">
        <f t="shared" si="56"/>
        <v>42110.757326388892</v>
      </c>
    </row>
    <row r="590" spans="1:20" ht="57.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7"/>
        <v>3.3444444444444443E-2</v>
      </c>
      <c r="P590">
        <f t="shared" si="54"/>
        <v>150.5</v>
      </c>
      <c r="Q590" t="str">
        <f t="shared" si="58"/>
        <v>technology</v>
      </c>
      <c r="R590" t="str">
        <f t="shared" si="59"/>
        <v>web</v>
      </c>
      <c r="S590" s="10">
        <f t="shared" si="55"/>
        <v>42631.769513888896</v>
      </c>
      <c r="T590" s="10">
        <f t="shared" si="56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7"/>
        <v>1.3333333333333334E-4</v>
      </c>
      <c r="P591">
        <f t="shared" si="54"/>
        <v>1</v>
      </c>
      <c r="Q591" t="str">
        <f t="shared" si="58"/>
        <v>technology</v>
      </c>
      <c r="R591" t="str">
        <f t="shared" si="59"/>
        <v>web</v>
      </c>
      <c r="S591" s="10">
        <f t="shared" si="55"/>
        <v>42178.614571759259</v>
      </c>
      <c r="T591" s="10">
        <f t="shared" si="56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7"/>
        <v>4.4600000000000001E-2</v>
      </c>
      <c r="P592">
        <f t="shared" si="54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5"/>
        <v>42377.554756944446</v>
      </c>
      <c r="T592" s="10">
        <f t="shared" si="56"/>
        <v>42408.542361111111</v>
      </c>
    </row>
    <row r="593" spans="1:20" ht="57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7"/>
        <v>6.0999999999999997E-4</v>
      </c>
      <c r="P593">
        <f t="shared" si="54"/>
        <v>30.5</v>
      </c>
      <c r="Q593" t="str">
        <f t="shared" si="58"/>
        <v>technology</v>
      </c>
      <c r="R593" t="str">
        <f t="shared" si="59"/>
        <v>web</v>
      </c>
      <c r="S593" s="10">
        <f t="shared" si="55"/>
        <v>42177.543171296296</v>
      </c>
      <c r="T593" s="10">
        <f t="shared" si="56"/>
        <v>42207.543171296296</v>
      </c>
    </row>
    <row r="594" spans="1:20" ht="57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7"/>
        <v>3.3333333333333333E-2</v>
      </c>
      <c r="P594">
        <f t="shared" si="54"/>
        <v>250</v>
      </c>
      <c r="Q594" t="str">
        <f t="shared" si="58"/>
        <v>technology</v>
      </c>
      <c r="R594" t="str">
        <f t="shared" si="59"/>
        <v>web</v>
      </c>
      <c r="S594" s="10">
        <f t="shared" si="55"/>
        <v>41946.232175925928</v>
      </c>
      <c r="T594" s="10">
        <f t="shared" si="56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7"/>
        <v>0.23</v>
      </c>
      <c r="P595">
        <f t="shared" si="54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5"/>
        <v>42070.677604166667</v>
      </c>
      <c r="T595" s="10">
        <f t="shared" si="56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7"/>
        <v>1.0399999999999999E-3</v>
      </c>
      <c r="P596">
        <f t="shared" si="54"/>
        <v>13</v>
      </c>
      <c r="Q596" t="str">
        <f t="shared" si="58"/>
        <v>technology</v>
      </c>
      <c r="R596" t="str">
        <f t="shared" si="59"/>
        <v>web</v>
      </c>
      <c r="S596" s="10">
        <f t="shared" si="55"/>
        <v>42446.780162037037</v>
      </c>
      <c r="T596" s="10">
        <f t="shared" si="56"/>
        <v>42476.780162037037</v>
      </c>
    </row>
    <row r="597" spans="1:20" ht="57.6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7"/>
        <v>4.2599999999999999E-3</v>
      </c>
      <c r="P597">
        <f t="shared" si="54"/>
        <v>53.25</v>
      </c>
      <c r="Q597" t="str">
        <f t="shared" si="58"/>
        <v>technology</v>
      </c>
      <c r="R597" t="str">
        <f t="shared" si="59"/>
        <v>web</v>
      </c>
      <c r="S597" s="10">
        <f t="shared" si="55"/>
        <v>42083.069884259254</v>
      </c>
      <c r="T597" s="10">
        <f t="shared" si="56"/>
        <v>42128.069884259254</v>
      </c>
    </row>
    <row r="598" spans="1:20" ht="43.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7"/>
        <v>2.9999999999999997E-4</v>
      </c>
      <c r="P598">
        <f t="shared" si="54"/>
        <v>3</v>
      </c>
      <c r="Q598" t="str">
        <f t="shared" si="58"/>
        <v>technology</v>
      </c>
      <c r="R598" t="str">
        <f t="shared" si="59"/>
        <v>web</v>
      </c>
      <c r="S598" s="10">
        <f t="shared" si="55"/>
        <v>42646.896898148145</v>
      </c>
      <c r="T598" s="10">
        <f t="shared" si="56"/>
        <v>42676.896898148145</v>
      </c>
    </row>
    <row r="599" spans="1:20" ht="57.6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7"/>
        <v>2.6666666666666666E-3</v>
      </c>
      <c r="P599">
        <f t="shared" si="54"/>
        <v>10</v>
      </c>
      <c r="Q599" t="str">
        <f t="shared" si="58"/>
        <v>technology</v>
      </c>
      <c r="R599" t="str">
        <f t="shared" si="59"/>
        <v>web</v>
      </c>
      <c r="S599" s="10">
        <f t="shared" si="55"/>
        <v>42545.705266203702</v>
      </c>
      <c r="T599" s="10">
        <f t="shared" si="56"/>
        <v>42582.666666666672</v>
      </c>
    </row>
    <row r="600" spans="1:20" ht="43.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7"/>
        <v>0.34</v>
      </c>
      <c r="P600">
        <f t="shared" si="54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5"/>
        <v>41948.00209490741</v>
      </c>
      <c r="T600" s="10">
        <f t="shared" si="56"/>
        <v>41978.00209490741</v>
      </c>
    </row>
    <row r="601" spans="1:20" ht="57.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7"/>
        <v>6.2E-4</v>
      </c>
      <c r="P601">
        <f t="shared" si="54"/>
        <v>15.5</v>
      </c>
      <c r="Q601" t="str">
        <f t="shared" si="58"/>
        <v>technology</v>
      </c>
      <c r="R601" t="str">
        <f t="shared" si="59"/>
        <v>web</v>
      </c>
      <c r="S601" s="10">
        <f t="shared" si="55"/>
        <v>42047.812523148154</v>
      </c>
      <c r="T601" s="10">
        <f t="shared" si="56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7"/>
        <v>0.02</v>
      </c>
      <c r="P602">
        <f t="shared" si="54"/>
        <v>100</v>
      </c>
      <c r="Q602" t="str">
        <f t="shared" si="58"/>
        <v>technology</v>
      </c>
      <c r="R602" t="str">
        <f t="shared" si="59"/>
        <v>web</v>
      </c>
      <c r="S602" s="10">
        <f t="shared" si="55"/>
        <v>42073.798171296294</v>
      </c>
      <c r="T602" s="10">
        <f t="shared" si="56"/>
        <v>42133.798171296294</v>
      </c>
    </row>
    <row r="603" spans="1:20" ht="57.6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7"/>
        <v>1.4E-2</v>
      </c>
      <c r="P603">
        <f t="shared" si="54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5"/>
        <v>41969.858090277776</v>
      </c>
      <c r="T603" s="10">
        <f t="shared" si="56"/>
        <v>41999.858090277776</v>
      </c>
    </row>
    <row r="604" spans="1:20" ht="57.6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7"/>
        <v>0</v>
      </c>
      <c r="P604">
        <f t="shared" si="54"/>
        <v>0</v>
      </c>
      <c r="Q604" t="str">
        <f t="shared" si="58"/>
        <v>technology</v>
      </c>
      <c r="R604" t="str">
        <f t="shared" si="59"/>
        <v>web</v>
      </c>
      <c r="S604" s="10">
        <f t="shared" si="55"/>
        <v>42143.79415509259</v>
      </c>
      <c r="T604" s="10">
        <f t="shared" si="56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7"/>
        <v>3.9334666666666664E-2</v>
      </c>
      <c r="P605">
        <f t="shared" si="54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5"/>
        <v>41835.639155092591</v>
      </c>
      <c r="T605" s="10">
        <f t="shared" si="56"/>
        <v>41865.639155092591</v>
      </c>
    </row>
    <row r="606" spans="1:20" ht="57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7"/>
        <v>0</v>
      </c>
      <c r="P606">
        <f t="shared" si="54"/>
        <v>0</v>
      </c>
      <c r="Q606" t="str">
        <f t="shared" si="58"/>
        <v>technology</v>
      </c>
      <c r="R606" t="str">
        <f t="shared" si="59"/>
        <v>web</v>
      </c>
      <c r="S606" s="10">
        <f t="shared" si="55"/>
        <v>41849.035370370373</v>
      </c>
      <c r="T606" s="10">
        <f t="shared" si="56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7"/>
        <v>2.6200000000000001E-2</v>
      </c>
      <c r="P607">
        <f t="shared" si="54"/>
        <v>16.375</v>
      </c>
      <c r="Q607" t="str">
        <f t="shared" si="58"/>
        <v>technology</v>
      </c>
      <c r="R607" t="str">
        <f t="shared" si="59"/>
        <v>web</v>
      </c>
      <c r="S607" s="10">
        <f t="shared" si="55"/>
        <v>42194.357731481476</v>
      </c>
      <c r="T607" s="10">
        <f t="shared" si="56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7"/>
        <v>2E-3</v>
      </c>
      <c r="P608">
        <f t="shared" si="54"/>
        <v>10</v>
      </c>
      <c r="Q608" t="str">
        <f t="shared" si="58"/>
        <v>technology</v>
      </c>
      <c r="R608" t="str">
        <f t="shared" si="59"/>
        <v>web</v>
      </c>
      <c r="S608" s="10">
        <f t="shared" si="55"/>
        <v>42102.650567129633</v>
      </c>
      <c r="T608" s="10">
        <f t="shared" si="56"/>
        <v>42148.625</v>
      </c>
    </row>
    <row r="609" spans="1:20" ht="57.6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7"/>
        <v>0</v>
      </c>
      <c r="P609">
        <f t="shared" si="54"/>
        <v>0</v>
      </c>
      <c r="Q609" t="str">
        <f t="shared" si="58"/>
        <v>technology</v>
      </c>
      <c r="R609" t="str">
        <f t="shared" si="59"/>
        <v>web</v>
      </c>
      <c r="S609" s="10">
        <f t="shared" si="55"/>
        <v>42300.825648148151</v>
      </c>
      <c r="T609" s="10">
        <f t="shared" si="56"/>
        <v>42330.867314814815</v>
      </c>
    </row>
    <row r="610" spans="1:20" ht="57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7"/>
        <v>9.7400000000000004E-3</v>
      </c>
      <c r="P610">
        <f t="shared" si="54"/>
        <v>292.2</v>
      </c>
      <c r="Q610" t="str">
        <f t="shared" si="58"/>
        <v>technology</v>
      </c>
      <c r="R610" t="str">
        <f t="shared" si="59"/>
        <v>web</v>
      </c>
      <c r="S610" s="10">
        <f t="shared" si="55"/>
        <v>42140.921064814815</v>
      </c>
      <c r="T610" s="10">
        <f t="shared" si="56"/>
        <v>42170.921064814815</v>
      </c>
    </row>
    <row r="611" spans="1:20" ht="57.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7"/>
        <v>6.41025641025641E-3</v>
      </c>
      <c r="P611">
        <f t="shared" si="54"/>
        <v>5</v>
      </c>
      <c r="Q611" t="str">
        <f t="shared" si="58"/>
        <v>technology</v>
      </c>
      <c r="R611" t="str">
        <f t="shared" si="59"/>
        <v>web</v>
      </c>
      <c r="S611" s="10">
        <f t="shared" si="55"/>
        <v>42307.034074074079</v>
      </c>
      <c r="T611" s="10">
        <f t="shared" si="56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7"/>
        <v>0</v>
      </c>
      <c r="P612">
        <f t="shared" si="54"/>
        <v>0</v>
      </c>
      <c r="Q612" t="str">
        <f t="shared" si="58"/>
        <v>technology</v>
      </c>
      <c r="R612" t="str">
        <f t="shared" si="59"/>
        <v>web</v>
      </c>
      <c r="S612" s="10">
        <f t="shared" si="55"/>
        <v>42086.83085648148</v>
      </c>
      <c r="T612" s="10">
        <f t="shared" si="56"/>
        <v>42116.83085648148</v>
      </c>
    </row>
    <row r="613" spans="1:20" ht="57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7"/>
        <v>0</v>
      </c>
      <c r="P613">
        <f t="shared" si="54"/>
        <v>0</v>
      </c>
      <c r="Q613" t="str">
        <f t="shared" si="58"/>
        <v>technology</v>
      </c>
      <c r="R613" t="str">
        <f t="shared" si="59"/>
        <v>web</v>
      </c>
      <c r="S613" s="10">
        <f t="shared" si="55"/>
        <v>42328.560613425929</v>
      </c>
      <c r="T613" s="10">
        <f t="shared" si="56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7"/>
        <v>0</v>
      </c>
      <c r="P614">
        <f t="shared" si="54"/>
        <v>0</v>
      </c>
      <c r="Q614" t="str">
        <f t="shared" si="58"/>
        <v>technology</v>
      </c>
      <c r="R614" t="str">
        <f t="shared" si="59"/>
        <v>web</v>
      </c>
      <c r="S614" s="10">
        <f t="shared" si="55"/>
        <v>42585.031782407401</v>
      </c>
      <c r="T614" s="10">
        <f t="shared" si="56"/>
        <v>42615.031782407401</v>
      </c>
    </row>
    <row r="615" spans="1:20" ht="57.6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7"/>
        <v>0.21363333333333334</v>
      </c>
      <c r="P615">
        <f t="shared" si="54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5"/>
        <v>42247.496759259258</v>
      </c>
      <c r="T615" s="10">
        <f t="shared" si="56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7"/>
        <v>0</v>
      </c>
      <c r="P616">
        <f t="shared" si="54"/>
        <v>0</v>
      </c>
      <c r="Q616" t="str">
        <f t="shared" si="58"/>
        <v>technology</v>
      </c>
      <c r="R616" t="str">
        <f t="shared" si="59"/>
        <v>web</v>
      </c>
      <c r="S616" s="10">
        <f t="shared" si="55"/>
        <v>42515.061805555553</v>
      </c>
      <c r="T616" s="10">
        <f t="shared" si="56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7"/>
        <v>0</v>
      </c>
      <c r="P617">
        <f t="shared" si="54"/>
        <v>0</v>
      </c>
      <c r="Q617" t="str">
        <f t="shared" si="58"/>
        <v>technology</v>
      </c>
      <c r="R617" t="str">
        <f t="shared" si="59"/>
        <v>web</v>
      </c>
      <c r="S617" s="10">
        <f t="shared" si="55"/>
        <v>42242.122210648144</v>
      </c>
      <c r="T617" s="10">
        <f t="shared" si="56"/>
        <v>42272.122210648144</v>
      </c>
    </row>
    <row r="618" spans="1:20" ht="57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7"/>
        <v>0</v>
      </c>
      <c r="P618">
        <f t="shared" si="54"/>
        <v>0</v>
      </c>
      <c r="Q618" t="str">
        <f t="shared" si="58"/>
        <v>technology</v>
      </c>
      <c r="R618" t="str">
        <f t="shared" si="59"/>
        <v>web</v>
      </c>
      <c r="S618" s="10">
        <f t="shared" si="55"/>
        <v>42761.376238425932</v>
      </c>
      <c r="T618" s="10">
        <f t="shared" si="56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7"/>
        <v>0.03</v>
      </c>
      <c r="P619">
        <f t="shared" si="54"/>
        <v>20</v>
      </c>
      <c r="Q619" t="str">
        <f t="shared" si="58"/>
        <v>technology</v>
      </c>
      <c r="R619" t="str">
        <f t="shared" si="59"/>
        <v>web</v>
      </c>
      <c r="S619" s="10">
        <f t="shared" si="55"/>
        <v>42087.343090277776</v>
      </c>
      <c r="T619" s="10">
        <f t="shared" si="56"/>
        <v>42132.343090277776</v>
      </c>
    </row>
    <row r="620" spans="1:20" ht="57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7"/>
        <v>0</v>
      </c>
      <c r="P620">
        <f t="shared" si="54"/>
        <v>0</v>
      </c>
      <c r="Q620" t="str">
        <f t="shared" si="58"/>
        <v>technology</v>
      </c>
      <c r="R620" t="str">
        <f t="shared" si="59"/>
        <v>web</v>
      </c>
      <c r="S620" s="10">
        <f t="shared" si="55"/>
        <v>42317.810219907406</v>
      </c>
      <c r="T620" s="10">
        <f t="shared" si="56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7"/>
        <v>3.9999999999999998E-7</v>
      </c>
      <c r="P621">
        <f t="shared" si="54"/>
        <v>1</v>
      </c>
      <c r="Q621" t="str">
        <f t="shared" si="58"/>
        <v>technology</v>
      </c>
      <c r="R621" t="str">
        <f t="shared" si="59"/>
        <v>web</v>
      </c>
      <c r="S621" s="10">
        <f t="shared" si="55"/>
        <v>41908.650347222225</v>
      </c>
      <c r="T621" s="10">
        <f t="shared" si="56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7"/>
        <v>0.01</v>
      </c>
      <c r="P622">
        <f t="shared" si="54"/>
        <v>300</v>
      </c>
      <c r="Q622" t="str">
        <f t="shared" si="58"/>
        <v>technology</v>
      </c>
      <c r="R622" t="str">
        <f t="shared" si="59"/>
        <v>web</v>
      </c>
      <c r="S622" s="10">
        <f t="shared" si="55"/>
        <v>41831.716874999998</v>
      </c>
      <c r="T622" s="10">
        <f t="shared" si="56"/>
        <v>41876.716874999998</v>
      </c>
    </row>
    <row r="623" spans="1:20" ht="57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7"/>
        <v>1.044E-2</v>
      </c>
      <c r="P623">
        <f t="shared" si="54"/>
        <v>87</v>
      </c>
      <c r="Q623" t="str">
        <f t="shared" si="58"/>
        <v>technology</v>
      </c>
      <c r="R623" t="str">
        <f t="shared" si="59"/>
        <v>web</v>
      </c>
      <c r="S623" s="10">
        <f t="shared" si="55"/>
        <v>42528.987696759257</v>
      </c>
      <c r="T623" s="10">
        <f t="shared" si="56"/>
        <v>42558.987696759257</v>
      </c>
    </row>
    <row r="624" spans="1:20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7"/>
        <v>5.6833333333333333E-2</v>
      </c>
      <c r="P624">
        <f t="shared" si="54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5"/>
        <v>42532.774745370371</v>
      </c>
      <c r="T624" s="10">
        <f t="shared" si="56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7"/>
        <v>0</v>
      </c>
      <c r="P625">
        <f t="shared" si="54"/>
        <v>0</v>
      </c>
      <c r="Q625" t="str">
        <f t="shared" si="58"/>
        <v>technology</v>
      </c>
      <c r="R625" t="str">
        <f t="shared" si="59"/>
        <v>web</v>
      </c>
      <c r="S625" s="10">
        <f t="shared" si="55"/>
        <v>42122.009224537032</v>
      </c>
      <c r="T625" s="10">
        <f t="shared" si="56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7"/>
        <v>0</v>
      </c>
      <c r="P626">
        <f t="shared" si="54"/>
        <v>0</v>
      </c>
      <c r="Q626" t="str">
        <f t="shared" si="58"/>
        <v>technology</v>
      </c>
      <c r="R626" t="str">
        <f t="shared" si="59"/>
        <v>web</v>
      </c>
      <c r="S626" s="10">
        <f t="shared" si="55"/>
        <v>42108.988900462966</v>
      </c>
      <c r="T626" s="10">
        <f t="shared" si="56"/>
        <v>42138.988900462966</v>
      </c>
    </row>
    <row r="627" spans="1:20" ht="57.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7"/>
        <v>0</v>
      </c>
      <c r="P627">
        <f t="shared" si="54"/>
        <v>0</v>
      </c>
      <c r="Q627" t="str">
        <f t="shared" si="58"/>
        <v>technology</v>
      </c>
      <c r="R627" t="str">
        <f t="shared" si="59"/>
        <v>web</v>
      </c>
      <c r="S627" s="10">
        <f t="shared" si="55"/>
        <v>42790.895567129628</v>
      </c>
      <c r="T627" s="10">
        <f t="shared" si="56"/>
        <v>42820.853900462964</v>
      </c>
    </row>
    <row r="628" spans="1:20" ht="57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7"/>
        <v>0.17380000000000001</v>
      </c>
      <c r="P628">
        <f t="shared" si="54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5"/>
        <v>42198.559479166666</v>
      </c>
      <c r="T628" s="10">
        <f t="shared" si="56"/>
        <v>42231.556944444441</v>
      </c>
    </row>
    <row r="629" spans="1:20" ht="57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7"/>
        <v>2.0000000000000001E-4</v>
      </c>
      <c r="P629">
        <f t="shared" si="54"/>
        <v>90</v>
      </c>
      <c r="Q629" t="str">
        <f t="shared" si="58"/>
        <v>technology</v>
      </c>
      <c r="R629" t="str">
        <f t="shared" si="59"/>
        <v>web</v>
      </c>
      <c r="S629" s="10">
        <f t="shared" si="55"/>
        <v>42384.306840277779</v>
      </c>
      <c r="T629" s="10">
        <f t="shared" si="56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7"/>
        <v>0</v>
      </c>
      <c r="P630">
        <f t="shared" si="54"/>
        <v>0</v>
      </c>
      <c r="Q630" t="str">
        <f t="shared" si="58"/>
        <v>technology</v>
      </c>
      <c r="R630" t="str">
        <f t="shared" si="59"/>
        <v>web</v>
      </c>
      <c r="S630" s="10">
        <f t="shared" si="55"/>
        <v>41803.692789351851</v>
      </c>
      <c r="T630" s="10">
        <f t="shared" si="56"/>
        <v>41833.692789351851</v>
      </c>
    </row>
    <row r="631" spans="1:20" ht="57.6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7"/>
        <v>1.75E-3</v>
      </c>
      <c r="P631">
        <f t="shared" si="54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5"/>
        <v>42474.637824074074</v>
      </c>
      <c r="T631" s="10">
        <f t="shared" si="56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7"/>
        <v>8.3340278356529708E-4</v>
      </c>
      <c r="P632">
        <f t="shared" si="54"/>
        <v>10</v>
      </c>
      <c r="Q632" t="str">
        <f t="shared" si="58"/>
        <v>technology</v>
      </c>
      <c r="R632" t="str">
        <f t="shared" si="59"/>
        <v>web</v>
      </c>
      <c r="S632" s="10">
        <f t="shared" si="55"/>
        <v>42223.619456018518</v>
      </c>
      <c r="T632" s="10">
        <f t="shared" si="56"/>
        <v>42253.215277777781</v>
      </c>
    </row>
    <row r="633" spans="1:20" ht="43.2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7"/>
        <v>1.38E-2</v>
      </c>
      <c r="P633">
        <f t="shared" si="54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5"/>
        <v>42489.772326388891</v>
      </c>
      <c r="T633" s="10">
        <f t="shared" si="56"/>
        <v>42518.772326388891</v>
      </c>
    </row>
    <row r="634" spans="1:20" ht="43.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7"/>
        <v>0</v>
      </c>
      <c r="P634">
        <f t="shared" si="54"/>
        <v>0</v>
      </c>
      <c r="Q634" t="str">
        <f t="shared" si="58"/>
        <v>technology</v>
      </c>
      <c r="R634" t="str">
        <f t="shared" si="59"/>
        <v>web</v>
      </c>
      <c r="S634" s="10">
        <f t="shared" si="55"/>
        <v>42303.659317129626</v>
      </c>
      <c r="T634" s="10">
        <f t="shared" si="56"/>
        <v>42333.700983796298</v>
      </c>
    </row>
    <row r="635" spans="1:20" ht="57.6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7"/>
        <v>0.1245</v>
      </c>
      <c r="P635">
        <f t="shared" si="54"/>
        <v>49.8</v>
      </c>
      <c r="Q635" t="str">
        <f t="shared" si="58"/>
        <v>technology</v>
      </c>
      <c r="R635" t="str">
        <f t="shared" si="59"/>
        <v>web</v>
      </c>
      <c r="S635" s="10">
        <f t="shared" si="55"/>
        <v>42507.29932870371</v>
      </c>
      <c r="T635" s="10">
        <f t="shared" si="56"/>
        <v>42538.958333333328</v>
      </c>
    </row>
    <row r="636" spans="1:20" ht="43.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7"/>
        <v>2.0000000000000001E-4</v>
      </c>
      <c r="P636">
        <f t="shared" si="54"/>
        <v>1</v>
      </c>
      <c r="Q636" t="str">
        <f t="shared" si="58"/>
        <v>technology</v>
      </c>
      <c r="R636" t="str">
        <f t="shared" si="59"/>
        <v>web</v>
      </c>
      <c r="S636" s="10">
        <f t="shared" si="55"/>
        <v>42031.928576388891</v>
      </c>
      <c r="T636" s="10">
        <f t="shared" si="56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7"/>
        <v>8.0000000000000007E-5</v>
      </c>
      <c r="P637">
        <f t="shared" si="54"/>
        <v>2</v>
      </c>
      <c r="Q637" t="str">
        <f t="shared" si="58"/>
        <v>technology</v>
      </c>
      <c r="R637" t="str">
        <f t="shared" si="59"/>
        <v>web</v>
      </c>
      <c r="S637" s="10">
        <f t="shared" si="55"/>
        <v>42076.092152777783</v>
      </c>
      <c r="T637" s="10">
        <f t="shared" si="56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7"/>
        <v>2E-3</v>
      </c>
      <c r="P638">
        <f t="shared" si="54"/>
        <v>4</v>
      </c>
      <c r="Q638" t="str">
        <f t="shared" si="58"/>
        <v>technology</v>
      </c>
      <c r="R638" t="str">
        <f t="shared" si="59"/>
        <v>web</v>
      </c>
      <c r="S638" s="10">
        <f t="shared" si="55"/>
        <v>42131.455439814818</v>
      </c>
      <c r="T638" s="10">
        <f t="shared" si="56"/>
        <v>42161.44930555555</v>
      </c>
    </row>
    <row r="639" spans="1:20" ht="57.6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7"/>
        <v>0</v>
      </c>
      <c r="P639">
        <f t="shared" si="54"/>
        <v>0</v>
      </c>
      <c r="Q639" t="str">
        <f t="shared" si="58"/>
        <v>technology</v>
      </c>
      <c r="R639" t="str">
        <f t="shared" si="59"/>
        <v>web</v>
      </c>
      <c r="S639" s="10">
        <f t="shared" si="55"/>
        <v>42762.962013888886</v>
      </c>
      <c r="T639" s="10">
        <f t="shared" si="56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7"/>
        <v>9.0000000000000006E-5</v>
      </c>
      <c r="P640">
        <f t="shared" si="54"/>
        <v>3</v>
      </c>
      <c r="Q640" t="str">
        <f t="shared" si="58"/>
        <v>technology</v>
      </c>
      <c r="R640" t="str">
        <f t="shared" si="59"/>
        <v>web</v>
      </c>
      <c r="S640" s="10">
        <f t="shared" si="55"/>
        <v>42759.593310185184</v>
      </c>
      <c r="T640" s="10">
        <f t="shared" si="56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7"/>
        <v>9.9999999999999995E-7</v>
      </c>
      <c r="P641">
        <f t="shared" si="54"/>
        <v>1</v>
      </c>
      <c r="Q641" t="str">
        <f t="shared" si="58"/>
        <v>technology</v>
      </c>
      <c r="R641" t="str">
        <f t="shared" si="59"/>
        <v>web</v>
      </c>
      <c r="S641" s="10">
        <f t="shared" si="55"/>
        <v>41865.583275462966</v>
      </c>
      <c r="T641" s="10">
        <f t="shared" si="56"/>
        <v>41925.583275462966</v>
      </c>
    </row>
    <row r="642" spans="1:20" ht="57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7"/>
        <v>1.4428571428571428</v>
      </c>
      <c r="P642">
        <f t="shared" ref="P642:P705" si="60">IF(OR(E642&gt;0,L642&gt;0),E642/L642,0)</f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1">(((J642/60)/60)/24)+DATE(1970,1,1)</f>
        <v>42683.420312500006</v>
      </c>
      <c r="T642" s="10">
        <f t="shared" ref="T642:T705" si="62">(((I642/60)/60)/24)+DATE(1970,1,1)</f>
        <v>42698.958333333328</v>
      </c>
    </row>
    <row r="643" spans="1:20" ht="57.6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3">E643/D643</f>
        <v>1.1916249999999999</v>
      </c>
      <c r="P643">
        <f t="shared" si="60"/>
        <v>151.31746031746033</v>
      </c>
      <c r="Q643" t="str">
        <f t="shared" ref="Q643:Q706" si="64">LEFT(N643,SEARCH("/",N643,1)-1)</f>
        <v>technology</v>
      </c>
      <c r="R643" t="str">
        <f t="shared" ref="R643:R706" si="65">RIGHT(N643,LEN(N643)-SEARCH("/",N643,1))</f>
        <v>wearables</v>
      </c>
      <c r="S643" s="10">
        <f t="shared" si="61"/>
        <v>42199.57</v>
      </c>
      <c r="T643" s="10">
        <f t="shared" si="62"/>
        <v>42229.57</v>
      </c>
    </row>
    <row r="644" spans="1:20" ht="57.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3"/>
        <v>14.604850000000001</v>
      </c>
      <c r="P644">
        <f t="shared" si="60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1"/>
        <v>42199.651319444441</v>
      </c>
      <c r="T644" s="10">
        <f t="shared" si="6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3"/>
        <v>1.0580799999999999</v>
      </c>
      <c r="P645">
        <f t="shared" si="60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1"/>
        <v>42100.642071759255</v>
      </c>
      <c r="T645" s="10">
        <f t="shared" si="62"/>
        <v>42155.642071759255</v>
      </c>
    </row>
    <row r="646" spans="1:20" ht="57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3"/>
        <v>3.0011791999999997</v>
      </c>
      <c r="P646">
        <f t="shared" si="60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1"/>
        <v>41898.665960648148</v>
      </c>
      <c r="T646" s="10">
        <f t="shared" si="6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3"/>
        <v>2.7869999999999999</v>
      </c>
      <c r="P647">
        <f t="shared" si="60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1"/>
        <v>42564.026319444441</v>
      </c>
      <c r="T647" s="10">
        <f t="shared" si="62"/>
        <v>42594.026319444441</v>
      </c>
    </row>
    <row r="648" spans="1:20" ht="57.6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3"/>
        <v>1.3187625000000001</v>
      </c>
      <c r="P648">
        <f t="shared" si="60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1"/>
        <v>41832.852627314816</v>
      </c>
      <c r="T648" s="10">
        <f t="shared" si="62"/>
        <v>41862.852627314816</v>
      </c>
    </row>
    <row r="649" spans="1:20" ht="57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3"/>
        <v>1.0705</v>
      </c>
      <c r="P649">
        <f t="shared" si="60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1"/>
        <v>42416.767928240741</v>
      </c>
      <c r="T649" s="10">
        <f t="shared" si="6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3"/>
        <v>1.2682285714285715</v>
      </c>
      <c r="P650">
        <f t="shared" si="60"/>
        <v>1644</v>
      </c>
      <c r="Q650" t="str">
        <f t="shared" si="64"/>
        <v>technology</v>
      </c>
      <c r="R650" t="str">
        <f t="shared" si="65"/>
        <v>wearables</v>
      </c>
      <c r="S650" s="10">
        <f t="shared" si="61"/>
        <v>41891.693379629629</v>
      </c>
      <c r="T650" s="10">
        <f t="shared" si="62"/>
        <v>41926.693379629629</v>
      </c>
    </row>
    <row r="651" spans="1:20" ht="57.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3"/>
        <v>1.3996</v>
      </c>
      <c r="P651">
        <f t="shared" si="60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1"/>
        <v>41877.912187499998</v>
      </c>
      <c r="T651" s="10">
        <f t="shared" si="62"/>
        <v>41898.912187499998</v>
      </c>
    </row>
    <row r="652" spans="1:20" ht="57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3"/>
        <v>1.1240000000000001</v>
      </c>
      <c r="P652">
        <f t="shared" si="60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1"/>
        <v>41932.036851851852</v>
      </c>
      <c r="T652" s="10">
        <f t="shared" si="62"/>
        <v>41992.078518518523</v>
      </c>
    </row>
    <row r="653" spans="1:20" ht="57.6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3"/>
        <v>1.00528</v>
      </c>
      <c r="P653">
        <f t="shared" si="60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1"/>
        <v>41956.017488425925</v>
      </c>
      <c r="T653" s="10">
        <f t="shared" si="6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3"/>
        <v>1.0046666666666666</v>
      </c>
      <c r="P654">
        <f t="shared" si="60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1"/>
        <v>42675.690393518518</v>
      </c>
      <c r="T654" s="10">
        <f t="shared" si="6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3"/>
        <v>1.4144600000000001</v>
      </c>
      <c r="P655">
        <f t="shared" si="60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1"/>
        <v>42199.618518518517</v>
      </c>
      <c r="T655" s="10">
        <f t="shared" si="62"/>
        <v>42236.618518518517</v>
      </c>
    </row>
    <row r="656" spans="1:20" ht="57.6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3"/>
        <v>2.6729166666666666</v>
      </c>
      <c r="P656">
        <f t="shared" si="60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1"/>
        <v>42163.957326388889</v>
      </c>
      <c r="T656" s="10">
        <f t="shared" si="6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3"/>
        <v>1.4688749999999999</v>
      </c>
      <c r="P657">
        <f t="shared" si="60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1"/>
        <v>42045.957314814819</v>
      </c>
      <c r="T657" s="10">
        <f t="shared" si="62"/>
        <v>42075.915648148148</v>
      </c>
    </row>
    <row r="658" spans="1:20" ht="57.6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3"/>
        <v>2.1356000000000002</v>
      </c>
      <c r="P658">
        <f t="shared" si="60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1"/>
        <v>42417.804618055554</v>
      </c>
      <c r="T658" s="10">
        <f t="shared" si="62"/>
        <v>42477.762951388882</v>
      </c>
    </row>
    <row r="659" spans="1:20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3"/>
        <v>1.2569999999999999</v>
      </c>
      <c r="P659">
        <f t="shared" si="60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1"/>
        <v>42331.84574074074</v>
      </c>
      <c r="T659" s="10">
        <f t="shared" si="62"/>
        <v>42361.84574074074</v>
      </c>
    </row>
    <row r="660" spans="1:20" ht="57.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3"/>
        <v>1.0446206037108834</v>
      </c>
      <c r="P660">
        <f t="shared" si="60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1"/>
        <v>42179.160752314812</v>
      </c>
      <c r="T660" s="10">
        <f t="shared" si="6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3"/>
        <v>1.0056666666666667</v>
      </c>
      <c r="P661">
        <f t="shared" si="60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1"/>
        <v>42209.593692129631</v>
      </c>
      <c r="T661" s="10">
        <f t="shared" si="62"/>
        <v>42239.593692129631</v>
      </c>
    </row>
    <row r="662" spans="1:20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3"/>
        <v>3.058E-2</v>
      </c>
      <c r="P662">
        <f t="shared" si="60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1"/>
        <v>41922.741655092592</v>
      </c>
      <c r="T662" s="10">
        <f t="shared" si="62"/>
        <v>41952.783321759263</v>
      </c>
    </row>
    <row r="663" spans="1:20" ht="57.6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3"/>
        <v>9.4999999999999998E-3</v>
      </c>
      <c r="P663">
        <f t="shared" si="60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1"/>
        <v>42636.645358796297</v>
      </c>
      <c r="T663" s="10">
        <f t="shared" si="6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3"/>
        <v>4.0000000000000001E-3</v>
      </c>
      <c r="P664">
        <f t="shared" si="60"/>
        <v>39</v>
      </c>
      <c r="Q664" t="str">
        <f t="shared" si="64"/>
        <v>technology</v>
      </c>
      <c r="R664" t="str">
        <f t="shared" si="65"/>
        <v>wearables</v>
      </c>
      <c r="S664" s="10">
        <f t="shared" si="61"/>
        <v>41990.438043981485</v>
      </c>
      <c r="T664" s="10">
        <f t="shared" si="62"/>
        <v>42020.438043981485</v>
      </c>
    </row>
    <row r="665" spans="1:20" ht="57.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3"/>
        <v>3.5000000000000001E-3</v>
      </c>
      <c r="P665">
        <f t="shared" si="60"/>
        <v>100</v>
      </c>
      <c r="Q665" t="str">
        <f t="shared" si="64"/>
        <v>technology</v>
      </c>
      <c r="R665" t="str">
        <f t="shared" si="65"/>
        <v>wearables</v>
      </c>
      <c r="S665" s="10">
        <f t="shared" si="61"/>
        <v>42173.843240740738</v>
      </c>
      <c r="T665" s="10">
        <f t="shared" si="62"/>
        <v>42203.843240740738</v>
      </c>
    </row>
    <row r="666" spans="1:20" ht="57.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3"/>
        <v>7.5333333333333335E-2</v>
      </c>
      <c r="P666">
        <f t="shared" si="60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1"/>
        <v>42077.666377314818</v>
      </c>
      <c r="T666" s="10">
        <f t="shared" si="62"/>
        <v>42107.666377314818</v>
      </c>
    </row>
    <row r="667" spans="1:20" ht="57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3"/>
        <v>0.18640000000000001</v>
      </c>
      <c r="P667">
        <f t="shared" si="60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1"/>
        <v>42688.711354166662</v>
      </c>
      <c r="T667" s="10">
        <f t="shared" si="62"/>
        <v>42748.711354166662</v>
      </c>
    </row>
    <row r="668" spans="1:20" ht="57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3"/>
        <v>4.0000000000000003E-5</v>
      </c>
      <c r="P668">
        <f t="shared" si="60"/>
        <v>2</v>
      </c>
      <c r="Q668" t="str">
        <f t="shared" si="64"/>
        <v>technology</v>
      </c>
      <c r="R668" t="str">
        <f t="shared" si="65"/>
        <v>wearables</v>
      </c>
      <c r="S668" s="10">
        <f t="shared" si="61"/>
        <v>41838.832152777781</v>
      </c>
      <c r="T668" s="10">
        <f t="shared" si="62"/>
        <v>41868.832152777781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3"/>
        <v>0.1002</v>
      </c>
      <c r="P669">
        <f t="shared" si="60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1"/>
        <v>42632.373414351852</v>
      </c>
      <c r="T669" s="10">
        <f t="shared" si="6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3"/>
        <v>4.5600000000000002E-2</v>
      </c>
      <c r="P670">
        <f t="shared" si="60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1"/>
        <v>42090.831273148149</v>
      </c>
      <c r="T670" s="10">
        <f t="shared" si="6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3"/>
        <v>0.21507499999999999</v>
      </c>
      <c r="P671">
        <f t="shared" si="60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1"/>
        <v>42527.625671296293</v>
      </c>
      <c r="T671" s="10">
        <f t="shared" si="6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3"/>
        <v>0.29276666666666668</v>
      </c>
      <c r="P672">
        <f t="shared" si="60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1"/>
        <v>42506.709722222222</v>
      </c>
      <c r="T672" s="10">
        <f t="shared" si="6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3"/>
        <v>0.39426666666666665</v>
      </c>
      <c r="P673">
        <f t="shared" si="60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1"/>
        <v>41984.692731481482</v>
      </c>
      <c r="T673" s="10">
        <f t="shared" si="62"/>
        <v>42018.166666666672</v>
      </c>
    </row>
    <row r="674" spans="1:20" ht="57.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3"/>
        <v>0.21628</v>
      </c>
      <c r="P674">
        <f t="shared" si="60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1"/>
        <v>41974.219490740739</v>
      </c>
      <c r="T674" s="10">
        <f t="shared" si="6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3"/>
        <v>2.0500000000000002E-3</v>
      </c>
      <c r="P675">
        <f t="shared" si="60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1"/>
        <v>41838.840474537035</v>
      </c>
      <c r="T675" s="10">
        <f t="shared" si="6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3"/>
        <v>2.9999999999999997E-4</v>
      </c>
      <c r="P676">
        <f t="shared" si="60"/>
        <v>7.5</v>
      </c>
      <c r="Q676" t="str">
        <f t="shared" si="64"/>
        <v>technology</v>
      </c>
      <c r="R676" t="str">
        <f t="shared" si="65"/>
        <v>wearables</v>
      </c>
      <c r="S676" s="10">
        <f t="shared" si="61"/>
        <v>41803.116053240738</v>
      </c>
      <c r="T676" s="10">
        <f t="shared" si="62"/>
        <v>41863.116053240738</v>
      </c>
    </row>
    <row r="677" spans="1:20" ht="57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3"/>
        <v>0.14849999999999999</v>
      </c>
      <c r="P677">
        <f t="shared" si="60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1"/>
        <v>41975.930601851855</v>
      </c>
      <c r="T677" s="10">
        <f t="shared" si="6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3"/>
        <v>1.4710000000000001E-2</v>
      </c>
      <c r="P678">
        <f t="shared" si="60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1"/>
        <v>42012.768298611118</v>
      </c>
      <c r="T678" s="10">
        <f t="shared" si="62"/>
        <v>42042.768298611118</v>
      </c>
    </row>
    <row r="679" spans="1:20" ht="7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3"/>
        <v>0.25584000000000001</v>
      </c>
      <c r="P679">
        <f t="shared" si="60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1"/>
        <v>42504.403877314813</v>
      </c>
      <c r="T679" s="10">
        <f t="shared" si="62"/>
        <v>42549.403877314813</v>
      </c>
    </row>
    <row r="680" spans="1:20" ht="57.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3"/>
        <v>3.8206896551724136E-2</v>
      </c>
      <c r="P680">
        <f t="shared" si="60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1"/>
        <v>42481.376597222217</v>
      </c>
      <c r="T680" s="10">
        <f t="shared" si="62"/>
        <v>42511.376597222217</v>
      </c>
    </row>
    <row r="681" spans="1:20" ht="57.6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3"/>
        <v>0.15485964912280703</v>
      </c>
      <c r="P681">
        <f t="shared" si="60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1"/>
        <v>42556.695706018523</v>
      </c>
      <c r="T681" s="10">
        <f t="shared" si="62"/>
        <v>42616.695706018523</v>
      </c>
    </row>
    <row r="682" spans="1:20" ht="57.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3"/>
        <v>0.25912000000000002</v>
      </c>
      <c r="P682">
        <f t="shared" si="60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1"/>
        <v>41864.501516203702</v>
      </c>
      <c r="T682" s="10">
        <f t="shared" si="62"/>
        <v>41899.501516203702</v>
      </c>
    </row>
    <row r="683" spans="1:20" ht="57.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3"/>
        <v>4.0000000000000002E-4</v>
      </c>
      <c r="P683">
        <f t="shared" si="60"/>
        <v>1</v>
      </c>
      <c r="Q683" t="str">
        <f t="shared" si="64"/>
        <v>technology</v>
      </c>
      <c r="R683" t="str">
        <f t="shared" si="65"/>
        <v>wearables</v>
      </c>
      <c r="S683" s="10">
        <f t="shared" si="61"/>
        <v>42639.805601851855</v>
      </c>
      <c r="T683" s="10">
        <f t="shared" si="62"/>
        <v>42669.805601851855</v>
      </c>
    </row>
    <row r="684" spans="1:20" ht="57.6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3"/>
        <v>1.06E-3</v>
      </c>
      <c r="P684">
        <f t="shared" si="60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1"/>
        <v>42778.765300925923</v>
      </c>
      <c r="T684" s="10">
        <f t="shared" si="62"/>
        <v>42808.723634259266</v>
      </c>
    </row>
    <row r="685" spans="1:20" ht="7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3"/>
        <v>8.5142857142857138E-3</v>
      </c>
      <c r="P685">
        <f t="shared" si="60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1"/>
        <v>42634.900046296301</v>
      </c>
      <c r="T685" s="10">
        <f t="shared" si="6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3"/>
        <v>7.4837500000000001E-2</v>
      </c>
      <c r="P686">
        <f t="shared" si="60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1"/>
        <v>41809.473275462966</v>
      </c>
      <c r="T686" s="10">
        <f t="shared" si="62"/>
        <v>41845.125</v>
      </c>
    </row>
    <row r="687" spans="1:20" ht="57.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3"/>
        <v>0.27650000000000002</v>
      </c>
      <c r="P687">
        <f t="shared" si="60"/>
        <v>55.3</v>
      </c>
      <c r="Q687" t="str">
        <f t="shared" si="64"/>
        <v>technology</v>
      </c>
      <c r="R687" t="str">
        <f t="shared" si="65"/>
        <v>wearables</v>
      </c>
      <c r="S687" s="10">
        <f t="shared" si="61"/>
        <v>41971.866574074069</v>
      </c>
      <c r="T687" s="10">
        <f t="shared" si="6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3"/>
        <v>0</v>
      </c>
      <c r="P688">
        <f t="shared" si="60"/>
        <v>0</v>
      </c>
      <c r="Q688" t="str">
        <f t="shared" si="64"/>
        <v>technology</v>
      </c>
      <c r="R688" t="str">
        <f t="shared" si="65"/>
        <v>wearables</v>
      </c>
      <c r="S688" s="10">
        <f t="shared" si="61"/>
        <v>42189.673263888893</v>
      </c>
      <c r="T688" s="10">
        <f t="shared" si="62"/>
        <v>42219.673263888893</v>
      </c>
    </row>
    <row r="689" spans="1:20" ht="57.6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3"/>
        <v>3.5499999999999997E-2</v>
      </c>
      <c r="P689">
        <f t="shared" si="60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1"/>
        <v>42711.750613425931</v>
      </c>
      <c r="T689" s="10">
        <f t="shared" si="62"/>
        <v>42771.750613425931</v>
      </c>
    </row>
    <row r="690" spans="1:20" ht="57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3"/>
        <v>0.72989999999999999</v>
      </c>
      <c r="P690">
        <f t="shared" si="60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1"/>
        <v>42262.104780092588</v>
      </c>
      <c r="T690" s="10">
        <f t="shared" si="62"/>
        <v>42292.104780092588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3"/>
        <v>0.57648750000000004</v>
      </c>
      <c r="P691">
        <f t="shared" si="60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1"/>
        <v>42675.66778935185</v>
      </c>
      <c r="T691" s="10">
        <f t="shared" si="62"/>
        <v>42712.207638888889</v>
      </c>
    </row>
    <row r="692" spans="1:20" ht="43.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3"/>
        <v>0.1234</v>
      </c>
      <c r="P692">
        <f t="shared" si="60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1"/>
        <v>42579.634733796294</v>
      </c>
      <c r="T692" s="10">
        <f t="shared" si="62"/>
        <v>42622.25</v>
      </c>
    </row>
    <row r="693" spans="1:20" ht="57.6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3"/>
        <v>5.1999999999999998E-3</v>
      </c>
      <c r="P693">
        <f t="shared" si="60"/>
        <v>26</v>
      </c>
      <c r="Q693" t="str">
        <f t="shared" si="64"/>
        <v>technology</v>
      </c>
      <c r="R693" t="str">
        <f t="shared" si="65"/>
        <v>wearables</v>
      </c>
      <c r="S693" s="10">
        <f t="shared" si="61"/>
        <v>42158.028310185182</v>
      </c>
      <c r="T693" s="10">
        <f t="shared" si="62"/>
        <v>42186.028310185182</v>
      </c>
    </row>
    <row r="694" spans="1:20" ht="57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3"/>
        <v>6.5299999999999997E-2</v>
      </c>
      <c r="P694">
        <f t="shared" si="60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1"/>
        <v>42696.37572916667</v>
      </c>
      <c r="T694" s="10">
        <f t="shared" si="6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3"/>
        <v>0.35338000000000003</v>
      </c>
      <c r="P695">
        <f t="shared" si="60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1"/>
        <v>42094.808182870373</v>
      </c>
      <c r="T695" s="10">
        <f t="shared" si="62"/>
        <v>42124.808182870373</v>
      </c>
    </row>
    <row r="696" spans="1:20" ht="57.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3"/>
        <v>3.933333333333333E-3</v>
      </c>
      <c r="P696">
        <f t="shared" si="60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1"/>
        <v>42737.663877314815</v>
      </c>
      <c r="T696" s="10">
        <f t="shared" si="6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3"/>
        <v>1.06E-2</v>
      </c>
      <c r="P697">
        <f t="shared" si="60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1"/>
        <v>41913.521064814813</v>
      </c>
      <c r="T697" s="10">
        <f t="shared" si="6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3"/>
        <v>5.7142857142857145E-6</v>
      </c>
      <c r="P698">
        <f t="shared" si="60"/>
        <v>1</v>
      </c>
      <c r="Q698" t="str">
        <f t="shared" si="64"/>
        <v>technology</v>
      </c>
      <c r="R698" t="str">
        <f t="shared" si="65"/>
        <v>wearables</v>
      </c>
      <c r="S698" s="10">
        <f t="shared" si="61"/>
        <v>41815.927106481482</v>
      </c>
      <c r="T698" s="10">
        <f t="shared" si="62"/>
        <v>41845.927106481482</v>
      </c>
    </row>
    <row r="699" spans="1:20" ht="57.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3"/>
        <v>0.46379999999999999</v>
      </c>
      <c r="P699">
        <f t="shared" si="60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1"/>
        <v>42388.523020833338</v>
      </c>
      <c r="T699" s="10">
        <f t="shared" si="62"/>
        <v>42403.523020833338</v>
      </c>
    </row>
    <row r="700" spans="1:20" ht="57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3"/>
        <v>0.15390000000000001</v>
      </c>
      <c r="P700">
        <f t="shared" si="60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1"/>
        <v>41866.931076388886</v>
      </c>
      <c r="T700" s="10">
        <f t="shared" si="62"/>
        <v>41900.083333333336</v>
      </c>
    </row>
    <row r="701" spans="1:20" ht="57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3"/>
        <v>0.824221076923077</v>
      </c>
      <c r="P701">
        <f t="shared" si="60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1"/>
        <v>41563.485509259262</v>
      </c>
      <c r="T701" s="10">
        <f t="shared" si="62"/>
        <v>41600.666666666664</v>
      </c>
    </row>
    <row r="702" spans="1:20" ht="57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3"/>
        <v>2.6866666666666667E-2</v>
      </c>
      <c r="P702">
        <f t="shared" si="60"/>
        <v>13</v>
      </c>
      <c r="Q702" t="str">
        <f t="shared" si="64"/>
        <v>technology</v>
      </c>
      <c r="R702" t="str">
        <f t="shared" si="65"/>
        <v>wearables</v>
      </c>
      <c r="S702" s="10">
        <f t="shared" si="61"/>
        <v>42715.688437500001</v>
      </c>
      <c r="T702" s="10">
        <f t="shared" si="62"/>
        <v>42745.688437500001</v>
      </c>
    </row>
    <row r="703" spans="1:20" ht="57.6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3"/>
        <v>0.26600000000000001</v>
      </c>
      <c r="P703">
        <f t="shared" si="60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1"/>
        <v>41813.662962962961</v>
      </c>
      <c r="T703" s="10">
        <f t="shared" si="62"/>
        <v>41843.662962962961</v>
      </c>
    </row>
    <row r="704" spans="1:20" ht="57.6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3"/>
        <v>0.30813400000000002</v>
      </c>
      <c r="P704">
        <f t="shared" si="60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1"/>
        <v>42668.726701388892</v>
      </c>
      <c r="T704" s="10">
        <f t="shared" si="62"/>
        <v>42698.768368055549</v>
      </c>
    </row>
    <row r="705" spans="1:20" ht="57.6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3"/>
        <v>5.5800000000000002E-2</v>
      </c>
      <c r="P705">
        <f t="shared" si="60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1"/>
        <v>42711.950798611113</v>
      </c>
      <c r="T705" s="10">
        <f t="shared" si="6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3"/>
        <v>8.7454545454545458E-3</v>
      </c>
      <c r="P706">
        <f t="shared" ref="P706:P769" si="66">IF(OR(E706&gt;0,L706&gt;0),E706/L706,0)</f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7">(((J706/60)/60)/24)+DATE(1970,1,1)</f>
        <v>42726.192916666667</v>
      </c>
      <c r="T706" s="10">
        <f t="shared" ref="T706:T769" si="68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9">E707/D707</f>
        <v>9.7699999999999992E-3</v>
      </c>
      <c r="P707">
        <f t="shared" si="66"/>
        <v>195.4</v>
      </c>
      <c r="Q707" t="str">
        <f t="shared" ref="Q707:Q770" si="70">LEFT(N707,SEARCH("/",N707,1)-1)</f>
        <v>technology</v>
      </c>
      <c r="R707" t="str">
        <f t="shared" ref="R707:R770" si="71">RIGHT(N707,LEN(N707)-SEARCH("/",N707,1))</f>
        <v>wearables</v>
      </c>
      <c r="S707" s="10">
        <f t="shared" si="67"/>
        <v>42726.491643518515</v>
      </c>
      <c r="T707" s="10">
        <f t="shared" si="68"/>
        <v>42756.491643518515</v>
      </c>
    </row>
    <row r="708" spans="1:20" ht="57.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9"/>
        <v>0</v>
      </c>
      <c r="P708">
        <f t="shared" si="66"/>
        <v>0</v>
      </c>
      <c r="Q708" t="str">
        <f t="shared" si="70"/>
        <v>technology</v>
      </c>
      <c r="R708" t="str">
        <f t="shared" si="71"/>
        <v>wearables</v>
      </c>
      <c r="S708" s="10">
        <f t="shared" si="67"/>
        <v>42676.995173611111</v>
      </c>
      <c r="T708" s="10">
        <f t="shared" si="68"/>
        <v>42718.777083333334</v>
      </c>
    </row>
    <row r="709" spans="1:20" ht="57.6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9"/>
        <v>0.78927352941176465</v>
      </c>
      <c r="P709">
        <f t="shared" si="66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7"/>
        <v>42696.663506944446</v>
      </c>
      <c r="T709" s="10">
        <f t="shared" si="68"/>
        <v>42736.663506944446</v>
      </c>
    </row>
    <row r="710" spans="1:20" ht="57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9"/>
        <v>0.22092500000000001</v>
      </c>
      <c r="P710">
        <f t="shared" si="66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7"/>
        <v>41835.581018518518</v>
      </c>
      <c r="T710" s="10">
        <f t="shared" si="6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9"/>
        <v>4.0666666666666663E-3</v>
      </c>
      <c r="P711">
        <f t="shared" si="66"/>
        <v>30.5</v>
      </c>
      <c r="Q711" t="str">
        <f t="shared" si="70"/>
        <v>technology</v>
      </c>
      <c r="R711" t="str">
        <f t="shared" si="71"/>
        <v>wearables</v>
      </c>
      <c r="S711" s="10">
        <f t="shared" si="67"/>
        <v>41948.041192129633</v>
      </c>
      <c r="T711" s="10">
        <f t="shared" si="68"/>
        <v>41978.041192129633</v>
      </c>
    </row>
    <row r="712" spans="1:20" ht="43.2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9"/>
        <v>0</v>
      </c>
      <c r="P712">
        <f t="shared" si="66"/>
        <v>0</v>
      </c>
      <c r="Q712" t="str">
        <f t="shared" si="70"/>
        <v>technology</v>
      </c>
      <c r="R712" t="str">
        <f t="shared" si="71"/>
        <v>wearables</v>
      </c>
      <c r="S712" s="10">
        <f t="shared" si="67"/>
        <v>41837.984976851854</v>
      </c>
      <c r="T712" s="10">
        <f t="shared" si="6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9"/>
        <v>0.33790999999999999</v>
      </c>
      <c r="P713">
        <f t="shared" si="66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7"/>
        <v>42678.459120370375</v>
      </c>
      <c r="T713" s="10">
        <f t="shared" si="6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9"/>
        <v>2.1649484536082476E-3</v>
      </c>
      <c r="P714">
        <f t="shared" si="66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7"/>
        <v>42384.680925925932</v>
      </c>
      <c r="T714" s="10">
        <f t="shared" si="68"/>
        <v>42414.680925925932</v>
      </c>
    </row>
    <row r="715" spans="1:20" ht="57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9"/>
        <v>7.9600000000000001E-3</v>
      </c>
      <c r="P715">
        <f t="shared" si="66"/>
        <v>199</v>
      </c>
      <c r="Q715" t="str">
        <f t="shared" si="70"/>
        <v>technology</v>
      </c>
      <c r="R715" t="str">
        <f t="shared" si="71"/>
        <v>wearables</v>
      </c>
      <c r="S715" s="10">
        <f t="shared" si="67"/>
        <v>42496.529305555552</v>
      </c>
      <c r="T715" s="10">
        <f t="shared" si="6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9"/>
        <v>0.14993333333333334</v>
      </c>
      <c r="P716">
        <f t="shared" si="66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7"/>
        <v>42734.787986111114</v>
      </c>
      <c r="T716" s="10">
        <f t="shared" si="6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9"/>
        <v>5.0509090909090906E-2</v>
      </c>
      <c r="P717">
        <f t="shared" si="66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7"/>
        <v>42273.090740740736</v>
      </c>
      <c r="T717" s="10">
        <f t="shared" si="6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9"/>
        <v>0.10214285714285715</v>
      </c>
      <c r="P718">
        <f t="shared" si="66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7"/>
        <v>41940.658645833333</v>
      </c>
      <c r="T718" s="10">
        <f t="shared" si="68"/>
        <v>41974</v>
      </c>
    </row>
    <row r="719" spans="1:20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9"/>
        <v>3.0500000000000002E-3</v>
      </c>
      <c r="P719">
        <f t="shared" si="66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7"/>
        <v>41857.854189814818</v>
      </c>
      <c r="T719" s="10">
        <f t="shared" si="68"/>
        <v>41887.854189814818</v>
      </c>
    </row>
    <row r="720" spans="1:20" ht="57.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9"/>
        <v>7.4999999999999997E-3</v>
      </c>
      <c r="P720">
        <f t="shared" si="66"/>
        <v>22.5</v>
      </c>
      <c r="Q720" t="str">
        <f t="shared" si="70"/>
        <v>technology</v>
      </c>
      <c r="R720" t="str">
        <f t="shared" si="71"/>
        <v>wearables</v>
      </c>
      <c r="S720" s="10">
        <f t="shared" si="67"/>
        <v>42752.845451388886</v>
      </c>
      <c r="T720" s="10">
        <f t="shared" si="68"/>
        <v>42784.249305555553</v>
      </c>
    </row>
    <row r="721" spans="1:20" ht="57.6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9"/>
        <v>1.2933333333333333E-2</v>
      </c>
      <c r="P721">
        <f t="shared" si="66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7"/>
        <v>42409.040231481486</v>
      </c>
      <c r="T721" s="10">
        <f t="shared" si="6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9"/>
        <v>1.4394736842105262</v>
      </c>
      <c r="P722">
        <f t="shared" si="66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7"/>
        <v>40909.649201388893</v>
      </c>
      <c r="T722" s="10">
        <f t="shared" si="6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9"/>
        <v>1.2210975609756098</v>
      </c>
      <c r="P723">
        <f t="shared" si="66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7"/>
        <v>41807.571840277778</v>
      </c>
      <c r="T723" s="10">
        <f t="shared" si="68"/>
        <v>41852.571840277778</v>
      </c>
    </row>
    <row r="724" spans="1:20" ht="57.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9"/>
        <v>1.3202400000000001</v>
      </c>
      <c r="P724">
        <f t="shared" si="66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7"/>
        <v>40977.805300925924</v>
      </c>
      <c r="T724" s="10">
        <f t="shared" si="68"/>
        <v>41007.76363425926</v>
      </c>
    </row>
    <row r="725" spans="1:20" ht="43.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9"/>
        <v>1.0938000000000001</v>
      </c>
      <c r="P725">
        <f t="shared" si="66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7"/>
        <v>42184.816539351858</v>
      </c>
      <c r="T725" s="10">
        <f t="shared" si="68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9"/>
        <v>1.0547157142857144</v>
      </c>
      <c r="P726">
        <f t="shared" si="66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7"/>
        <v>40694.638460648144</v>
      </c>
      <c r="T726" s="10">
        <f t="shared" si="68"/>
        <v>40724.638460648144</v>
      </c>
    </row>
    <row r="727" spans="1:20" ht="57.6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9"/>
        <v>1.0035000000000001</v>
      </c>
      <c r="P727">
        <f t="shared" si="66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7"/>
        <v>42321.626296296294</v>
      </c>
      <c r="T727" s="10">
        <f t="shared" si="68"/>
        <v>42351.626296296294</v>
      </c>
    </row>
    <row r="728" spans="1:20" ht="57.6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9"/>
        <v>1.014</v>
      </c>
      <c r="P728">
        <f t="shared" si="66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7"/>
        <v>41346.042673611111</v>
      </c>
      <c r="T728" s="10">
        <f t="shared" si="6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9"/>
        <v>1.5551428571428572</v>
      </c>
      <c r="P729">
        <f t="shared" si="66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7"/>
        <v>41247.020243055551</v>
      </c>
      <c r="T729" s="10">
        <f t="shared" si="6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9"/>
        <v>1.05566</v>
      </c>
      <c r="P730">
        <f t="shared" si="66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7"/>
        <v>40731.837465277778</v>
      </c>
      <c r="T730" s="10">
        <f t="shared" si="68"/>
        <v>40776.837465277778</v>
      </c>
    </row>
    <row r="731" spans="1:20" ht="57.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9"/>
        <v>1.3065</v>
      </c>
      <c r="P731">
        <f t="shared" si="66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7"/>
        <v>41111.185891203706</v>
      </c>
      <c r="T731" s="10">
        <f t="shared" si="6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9"/>
        <v>1.3219000000000001</v>
      </c>
      <c r="P732">
        <f t="shared" si="66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7"/>
        <v>40854.745266203703</v>
      </c>
      <c r="T732" s="10">
        <f t="shared" si="68"/>
        <v>40884.745266203703</v>
      </c>
    </row>
    <row r="733" spans="1:20" ht="57.6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9"/>
        <v>1.26</v>
      </c>
      <c r="P733">
        <f t="shared" si="66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7"/>
        <v>40879.795682870368</v>
      </c>
      <c r="T733" s="10">
        <f t="shared" si="68"/>
        <v>40930.25</v>
      </c>
    </row>
    <row r="734" spans="1:20" ht="57.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9"/>
        <v>1.6</v>
      </c>
      <c r="P734">
        <f t="shared" si="66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7"/>
        <v>41486.424317129626</v>
      </c>
      <c r="T734" s="10">
        <f t="shared" si="6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9"/>
        <v>1.2048000000000001</v>
      </c>
      <c r="P735">
        <f t="shared" si="66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7"/>
        <v>41598.420046296298</v>
      </c>
      <c r="T735" s="10">
        <f t="shared" si="6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9"/>
        <v>1.2552941176470589</v>
      </c>
      <c r="P736">
        <f t="shared" si="66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7"/>
        <v>42102.164583333331</v>
      </c>
      <c r="T736" s="10">
        <f t="shared" si="68"/>
        <v>42133.208333333328</v>
      </c>
    </row>
    <row r="737" spans="1:20" ht="57.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9"/>
        <v>1.1440638297872341</v>
      </c>
      <c r="P737">
        <f t="shared" si="66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7"/>
        <v>41946.029467592591</v>
      </c>
      <c r="T737" s="10">
        <f t="shared" si="68"/>
        <v>41977.027083333334</v>
      </c>
    </row>
    <row r="738" spans="1:20" ht="57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9"/>
        <v>3.151388888888889</v>
      </c>
      <c r="P738">
        <f t="shared" si="66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7"/>
        <v>41579.734259259261</v>
      </c>
      <c r="T738" s="10">
        <f t="shared" si="68"/>
        <v>41599.207638888889</v>
      </c>
    </row>
    <row r="739" spans="1:20" ht="57.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9"/>
        <v>1.224</v>
      </c>
      <c r="P739">
        <f t="shared" si="66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7"/>
        <v>41667.275312500002</v>
      </c>
      <c r="T739" s="10">
        <f t="shared" si="6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9"/>
        <v>1.0673333333333332</v>
      </c>
      <c r="P740">
        <f t="shared" si="66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7"/>
        <v>41943.604097222218</v>
      </c>
      <c r="T740" s="10">
        <f t="shared" si="68"/>
        <v>41974.207638888889</v>
      </c>
    </row>
    <row r="741" spans="1:20" ht="57.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9"/>
        <v>1.5833333333333333</v>
      </c>
      <c r="P741">
        <f t="shared" si="66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7"/>
        <v>41829.502650462964</v>
      </c>
      <c r="T741" s="10">
        <f t="shared" si="6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9"/>
        <v>1.0740000000000001</v>
      </c>
      <c r="P742">
        <f t="shared" si="66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7"/>
        <v>42162.146782407406</v>
      </c>
      <c r="T742" s="10">
        <f t="shared" si="6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9"/>
        <v>1.0226</v>
      </c>
      <c r="P743">
        <f t="shared" si="66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7"/>
        <v>41401.648217592592</v>
      </c>
      <c r="T743" s="10">
        <f t="shared" si="6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9"/>
        <v>1.1071428571428572</v>
      </c>
      <c r="P744">
        <f t="shared" si="66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7"/>
        <v>41689.917962962965</v>
      </c>
      <c r="T744" s="10">
        <f t="shared" si="68"/>
        <v>41719.876296296294</v>
      </c>
    </row>
    <row r="745" spans="1:20" ht="57.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9"/>
        <v>1.48</v>
      </c>
      <c r="P745">
        <f t="shared" si="66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7"/>
        <v>40990.709317129629</v>
      </c>
      <c r="T745" s="10">
        <f t="shared" si="6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9"/>
        <v>1.0232000000000001</v>
      </c>
      <c r="P746">
        <f t="shared" si="66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7"/>
        <v>41226.95721064815</v>
      </c>
      <c r="T746" s="10">
        <f t="shared" si="68"/>
        <v>41256.95721064815</v>
      </c>
    </row>
    <row r="747" spans="1:20" ht="57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9"/>
        <v>1.7909909909909909</v>
      </c>
      <c r="P747">
        <f t="shared" si="66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7"/>
        <v>41367.572280092594</v>
      </c>
      <c r="T747" s="10">
        <f t="shared" si="6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9"/>
        <v>1.1108135252761968</v>
      </c>
      <c r="P748">
        <f t="shared" si="66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7"/>
        <v>41157.042928240742</v>
      </c>
      <c r="T748" s="10">
        <f t="shared" si="68"/>
        <v>41175.165972222225</v>
      </c>
    </row>
    <row r="749" spans="1:20" ht="57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9"/>
        <v>1.0004285714285714</v>
      </c>
      <c r="P749">
        <f t="shared" si="66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7"/>
        <v>41988.548831018517</v>
      </c>
      <c r="T749" s="10">
        <f t="shared" si="68"/>
        <v>42019.454166666663</v>
      </c>
    </row>
    <row r="750" spans="1:20" ht="57.6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9"/>
        <v>1.0024999999999999</v>
      </c>
      <c r="P750">
        <f t="shared" si="66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7"/>
        <v>41831.846828703703</v>
      </c>
      <c r="T750" s="10">
        <f t="shared" si="68"/>
        <v>41861.846828703703</v>
      </c>
    </row>
    <row r="751" spans="1:20" ht="57.6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9"/>
        <v>1.0556000000000001</v>
      </c>
      <c r="P751">
        <f t="shared" si="66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7"/>
        <v>42733.94131944445</v>
      </c>
      <c r="T751" s="10">
        <f t="shared" si="68"/>
        <v>42763.94131944445</v>
      </c>
    </row>
    <row r="752" spans="1:20" ht="57.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9"/>
        <v>1.0258775877587758</v>
      </c>
      <c r="P752">
        <f t="shared" si="66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7"/>
        <v>41299.878148148149</v>
      </c>
      <c r="T752" s="10">
        <f t="shared" si="6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9"/>
        <v>1.1850000000000001</v>
      </c>
      <c r="P753">
        <f t="shared" si="66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7"/>
        <v>40713.630497685182</v>
      </c>
      <c r="T753" s="10">
        <f t="shared" si="6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9"/>
        <v>1.117</v>
      </c>
      <c r="P754">
        <f t="shared" si="66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7"/>
        <v>42639.421493055561</v>
      </c>
      <c r="T754" s="10">
        <f t="shared" si="68"/>
        <v>42659.458333333328</v>
      </c>
    </row>
    <row r="755" spans="1:20" ht="57.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9"/>
        <v>1.28</v>
      </c>
      <c r="P755">
        <f t="shared" si="66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7"/>
        <v>42019.590173611112</v>
      </c>
      <c r="T755" s="10">
        <f t="shared" si="68"/>
        <v>42049.590173611112</v>
      </c>
    </row>
    <row r="756" spans="1:20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9"/>
        <v>1.0375000000000001</v>
      </c>
      <c r="P756">
        <f t="shared" si="66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7"/>
        <v>41249.749085648145</v>
      </c>
      <c r="T756" s="10">
        <f t="shared" si="68"/>
        <v>41279.749085648145</v>
      </c>
    </row>
    <row r="757" spans="1:20" ht="57.6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9"/>
        <v>1.0190760000000001</v>
      </c>
      <c r="P757">
        <f t="shared" si="66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7"/>
        <v>41383.605057870373</v>
      </c>
      <c r="T757" s="10">
        <f t="shared" si="6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9"/>
        <v>1.177142857142857</v>
      </c>
      <c r="P758">
        <f t="shared" si="66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7"/>
        <v>40590.766886574071</v>
      </c>
      <c r="T758" s="10">
        <f t="shared" si="68"/>
        <v>40651.725219907406</v>
      </c>
    </row>
    <row r="759" spans="1:20" ht="57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9"/>
        <v>2.38</v>
      </c>
      <c r="P759">
        <f t="shared" si="66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7"/>
        <v>41235.054560185185</v>
      </c>
      <c r="T759" s="10">
        <f t="shared" si="68"/>
        <v>41249.054560185185</v>
      </c>
    </row>
    <row r="760" spans="1:20" ht="43.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9"/>
        <v>1.02</v>
      </c>
      <c r="P760">
        <f t="shared" si="66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7"/>
        <v>40429.836435185185</v>
      </c>
      <c r="T760" s="10">
        <f t="shared" si="6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9"/>
        <v>1.0192000000000001</v>
      </c>
      <c r="P761">
        <f t="shared" si="66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7"/>
        <v>41789.330312500002</v>
      </c>
      <c r="T761" s="10">
        <f t="shared" si="68"/>
        <v>41829.330312500002</v>
      </c>
    </row>
    <row r="762" spans="1:20" ht="57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9"/>
        <v>0</v>
      </c>
      <c r="P762">
        <f t="shared" si="66"/>
        <v>0</v>
      </c>
      <c r="Q762" t="str">
        <f t="shared" si="70"/>
        <v>publishing</v>
      </c>
      <c r="R762" t="str">
        <f t="shared" si="71"/>
        <v>fiction</v>
      </c>
      <c r="S762" s="10">
        <f t="shared" si="67"/>
        <v>42670.764039351852</v>
      </c>
      <c r="T762" s="10">
        <f t="shared" si="68"/>
        <v>42700.805706018517</v>
      </c>
    </row>
    <row r="763" spans="1:20" ht="57.6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9"/>
        <v>4.7E-2</v>
      </c>
      <c r="P763">
        <f t="shared" si="66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7"/>
        <v>41642.751458333332</v>
      </c>
      <c r="T763" s="10">
        <f t="shared" si="6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9"/>
        <v>0</v>
      </c>
      <c r="P764">
        <f t="shared" si="66"/>
        <v>0</v>
      </c>
      <c r="Q764" t="str">
        <f t="shared" si="70"/>
        <v>publishing</v>
      </c>
      <c r="R764" t="str">
        <f t="shared" si="71"/>
        <v>fiction</v>
      </c>
      <c r="S764" s="10">
        <f t="shared" si="67"/>
        <v>42690.858449074076</v>
      </c>
      <c r="T764" s="10">
        <f t="shared" si="68"/>
        <v>42708.25</v>
      </c>
    </row>
    <row r="765" spans="1:20" ht="57.6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9"/>
        <v>1.1655011655011655E-3</v>
      </c>
      <c r="P765">
        <f t="shared" si="66"/>
        <v>5</v>
      </c>
      <c r="Q765" t="str">
        <f t="shared" si="70"/>
        <v>publishing</v>
      </c>
      <c r="R765" t="str">
        <f t="shared" si="71"/>
        <v>fiction</v>
      </c>
      <c r="S765" s="10">
        <f t="shared" si="67"/>
        <v>41471.446851851848</v>
      </c>
      <c r="T765" s="10">
        <f t="shared" si="68"/>
        <v>41501.446851851848</v>
      </c>
    </row>
    <row r="766" spans="1:20" ht="57.6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9"/>
        <v>0</v>
      </c>
      <c r="P766">
        <f t="shared" si="66"/>
        <v>0</v>
      </c>
      <c r="Q766" t="str">
        <f t="shared" si="70"/>
        <v>publishing</v>
      </c>
      <c r="R766" t="str">
        <f t="shared" si="71"/>
        <v>fiction</v>
      </c>
      <c r="S766" s="10">
        <f t="shared" si="67"/>
        <v>42227.173159722224</v>
      </c>
      <c r="T766" s="10">
        <f t="shared" si="68"/>
        <v>42257.173159722224</v>
      </c>
    </row>
    <row r="767" spans="1:20" ht="57.6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9"/>
        <v>0.36014285714285715</v>
      </c>
      <c r="P767">
        <f t="shared" si="66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7"/>
        <v>41901.542638888888</v>
      </c>
      <c r="T767" s="10">
        <f t="shared" si="68"/>
        <v>41931.542638888888</v>
      </c>
    </row>
    <row r="768" spans="1:20" ht="57.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9"/>
        <v>0</v>
      </c>
      <c r="P768">
        <f t="shared" si="66"/>
        <v>0</v>
      </c>
      <c r="Q768" t="str">
        <f t="shared" si="70"/>
        <v>publishing</v>
      </c>
      <c r="R768" t="str">
        <f t="shared" si="71"/>
        <v>fiction</v>
      </c>
      <c r="S768" s="10">
        <f t="shared" si="67"/>
        <v>42021.783368055556</v>
      </c>
      <c r="T768" s="10">
        <f t="shared" si="68"/>
        <v>42051.783368055556</v>
      </c>
    </row>
    <row r="769" spans="1:20" ht="7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9"/>
        <v>3.5400000000000001E-2</v>
      </c>
      <c r="P769">
        <f t="shared" si="66"/>
        <v>59</v>
      </c>
      <c r="Q769" t="str">
        <f t="shared" si="70"/>
        <v>publishing</v>
      </c>
      <c r="R769" t="str">
        <f t="shared" si="71"/>
        <v>fiction</v>
      </c>
      <c r="S769" s="10">
        <f t="shared" si="67"/>
        <v>42115.143634259264</v>
      </c>
      <c r="T769" s="10">
        <f t="shared" si="68"/>
        <v>42145.143634259264</v>
      </c>
    </row>
    <row r="770" spans="1:20" ht="57.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9"/>
        <v>0</v>
      </c>
      <c r="P770">
        <f t="shared" ref="P770:P833" si="72">IF(OR(E770&gt;0,L770&gt;0),E770/L770,0)</f>
        <v>0</v>
      </c>
      <c r="Q770" t="str">
        <f t="shared" si="70"/>
        <v>publishing</v>
      </c>
      <c r="R770" t="str">
        <f t="shared" si="71"/>
        <v>fiction</v>
      </c>
      <c r="S770" s="10">
        <f t="shared" ref="S770:S833" si="73">(((J770/60)/60)/24)+DATE(1970,1,1)</f>
        <v>41594.207060185188</v>
      </c>
      <c r="T770" s="10">
        <f t="shared" ref="T770:T833" si="74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5">E771/D771</f>
        <v>0.41399999999999998</v>
      </c>
      <c r="P771">
        <f t="shared" si="72"/>
        <v>31.846153846153847</v>
      </c>
      <c r="Q771" t="str">
        <f t="shared" ref="Q771:Q834" si="76">LEFT(N771,SEARCH("/",N771,1)-1)</f>
        <v>publishing</v>
      </c>
      <c r="R771" t="str">
        <f t="shared" ref="R771:R834" si="77">RIGHT(N771,LEN(N771)-SEARCH("/",N771,1))</f>
        <v>fiction</v>
      </c>
      <c r="S771" s="10">
        <f t="shared" si="73"/>
        <v>41604.996458333335</v>
      </c>
      <c r="T771" s="10">
        <f t="shared" si="74"/>
        <v>41634.996458333335</v>
      </c>
    </row>
    <row r="772" spans="1:20" ht="57.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5"/>
        <v>0</v>
      </c>
      <c r="P772">
        <f t="shared" si="72"/>
        <v>0</v>
      </c>
      <c r="Q772" t="str">
        <f t="shared" si="76"/>
        <v>publishing</v>
      </c>
      <c r="R772" t="str">
        <f t="shared" si="77"/>
        <v>fiction</v>
      </c>
      <c r="S772" s="10">
        <f t="shared" si="73"/>
        <v>41289.999641203707</v>
      </c>
      <c r="T772" s="10">
        <f t="shared" si="7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5"/>
        <v>2.631578947368421E-4</v>
      </c>
      <c r="P773">
        <f t="shared" si="72"/>
        <v>10</v>
      </c>
      <c r="Q773" t="str">
        <f t="shared" si="76"/>
        <v>publishing</v>
      </c>
      <c r="R773" t="str">
        <f t="shared" si="77"/>
        <v>fiction</v>
      </c>
      <c r="S773" s="10">
        <f t="shared" si="73"/>
        <v>42349.824097222227</v>
      </c>
      <c r="T773" s="10">
        <f t="shared" si="74"/>
        <v>42399.824097222227</v>
      </c>
    </row>
    <row r="774" spans="1:20" ht="7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5"/>
        <v>3.3333333333333333E-2</v>
      </c>
      <c r="P774">
        <f t="shared" si="72"/>
        <v>50</v>
      </c>
      <c r="Q774" t="str">
        <f t="shared" si="76"/>
        <v>publishing</v>
      </c>
      <c r="R774" t="str">
        <f t="shared" si="77"/>
        <v>fiction</v>
      </c>
      <c r="S774" s="10">
        <f t="shared" si="73"/>
        <v>40068.056932870371</v>
      </c>
      <c r="T774" s="10">
        <f t="shared" si="74"/>
        <v>40118.165972222225</v>
      </c>
    </row>
    <row r="775" spans="1:20" ht="57.6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5"/>
        <v>8.5129023676509714E-3</v>
      </c>
      <c r="P775">
        <f t="shared" si="72"/>
        <v>16</v>
      </c>
      <c r="Q775" t="str">
        <f t="shared" si="76"/>
        <v>publishing</v>
      </c>
      <c r="R775" t="str">
        <f t="shared" si="77"/>
        <v>fiction</v>
      </c>
      <c r="S775" s="10">
        <f t="shared" si="73"/>
        <v>42100.735937499994</v>
      </c>
      <c r="T775" s="10">
        <f t="shared" si="74"/>
        <v>42134.959027777775</v>
      </c>
    </row>
    <row r="776" spans="1:20" ht="57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5"/>
        <v>0.70199999999999996</v>
      </c>
      <c r="P776">
        <f t="shared" si="72"/>
        <v>39</v>
      </c>
      <c r="Q776" t="str">
        <f t="shared" si="76"/>
        <v>publishing</v>
      </c>
      <c r="R776" t="str">
        <f t="shared" si="77"/>
        <v>fiction</v>
      </c>
      <c r="S776" s="10">
        <f t="shared" si="73"/>
        <v>41663.780300925922</v>
      </c>
      <c r="T776" s="10">
        <f t="shared" si="7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5"/>
        <v>1.7000000000000001E-2</v>
      </c>
      <c r="P777">
        <f t="shared" si="72"/>
        <v>34</v>
      </c>
      <c r="Q777" t="str">
        <f t="shared" si="76"/>
        <v>publishing</v>
      </c>
      <c r="R777" t="str">
        <f t="shared" si="77"/>
        <v>fiction</v>
      </c>
      <c r="S777" s="10">
        <f t="shared" si="73"/>
        <v>40863.060127314813</v>
      </c>
      <c r="T777" s="10">
        <f t="shared" si="74"/>
        <v>40893.060127314813</v>
      </c>
    </row>
    <row r="778" spans="1:20" ht="57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5"/>
        <v>0.51400000000000001</v>
      </c>
      <c r="P778">
        <f t="shared" si="72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3"/>
        <v>42250.685706018514</v>
      </c>
      <c r="T778" s="10">
        <f t="shared" si="74"/>
        <v>42288.208333333328</v>
      </c>
    </row>
    <row r="779" spans="1:20" ht="7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5"/>
        <v>7.0000000000000001E-3</v>
      </c>
      <c r="P779">
        <f t="shared" si="72"/>
        <v>7</v>
      </c>
      <c r="Q779" t="str">
        <f t="shared" si="76"/>
        <v>publishing</v>
      </c>
      <c r="R779" t="str">
        <f t="shared" si="77"/>
        <v>fiction</v>
      </c>
      <c r="S779" s="10">
        <f t="shared" si="73"/>
        <v>41456.981215277774</v>
      </c>
      <c r="T779" s="10">
        <f t="shared" si="7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5"/>
        <v>4.0000000000000001E-3</v>
      </c>
      <c r="P780">
        <f t="shared" si="72"/>
        <v>2</v>
      </c>
      <c r="Q780" t="str">
        <f t="shared" si="76"/>
        <v>publishing</v>
      </c>
      <c r="R780" t="str">
        <f t="shared" si="77"/>
        <v>fiction</v>
      </c>
      <c r="S780" s="10">
        <f t="shared" si="73"/>
        <v>41729.702314814815</v>
      </c>
      <c r="T780" s="10">
        <f t="shared" si="7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5"/>
        <v>2.6666666666666668E-2</v>
      </c>
      <c r="P781">
        <f t="shared" si="72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3"/>
        <v>40436.68408564815</v>
      </c>
      <c r="T781" s="10">
        <f t="shared" si="7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5"/>
        <v>1.04</v>
      </c>
      <c r="P782">
        <f t="shared" si="72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3"/>
        <v>40636.673900462964</v>
      </c>
      <c r="T782" s="10">
        <f t="shared" si="7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5"/>
        <v>1.3315375</v>
      </c>
      <c r="P783">
        <f t="shared" si="72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3"/>
        <v>41403.000856481485</v>
      </c>
      <c r="T783" s="10">
        <f t="shared" si="7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5"/>
        <v>1</v>
      </c>
      <c r="P784">
        <f t="shared" si="72"/>
        <v>50</v>
      </c>
      <c r="Q784" t="str">
        <f t="shared" si="76"/>
        <v>music</v>
      </c>
      <c r="R784" t="str">
        <f t="shared" si="77"/>
        <v>rock</v>
      </c>
      <c r="S784" s="10">
        <f t="shared" si="73"/>
        <v>41116.758125</v>
      </c>
      <c r="T784" s="10">
        <f t="shared" si="74"/>
        <v>41146.758125</v>
      </c>
    </row>
    <row r="785" spans="1:20" ht="57.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5"/>
        <v>1.4813333333333334</v>
      </c>
      <c r="P785">
        <f t="shared" si="72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3"/>
        <v>40987.773715277777</v>
      </c>
      <c r="T785" s="10">
        <f t="shared" si="74"/>
        <v>41026.916666666664</v>
      </c>
    </row>
    <row r="786" spans="1:20" ht="57.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5"/>
        <v>1.0249999999999999</v>
      </c>
      <c r="P786">
        <f t="shared" si="72"/>
        <v>102.5</v>
      </c>
      <c r="Q786" t="str">
        <f t="shared" si="76"/>
        <v>music</v>
      </c>
      <c r="R786" t="str">
        <f t="shared" si="77"/>
        <v>rock</v>
      </c>
      <c r="S786" s="10">
        <f t="shared" si="73"/>
        <v>41675.149525462963</v>
      </c>
      <c r="T786" s="10">
        <f t="shared" si="74"/>
        <v>41715.107858796298</v>
      </c>
    </row>
    <row r="787" spans="1:20" ht="57.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5"/>
        <v>1.8062799999999999</v>
      </c>
      <c r="P787">
        <f t="shared" si="72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3"/>
        <v>41303.593923611108</v>
      </c>
      <c r="T787" s="10">
        <f t="shared" si="7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5"/>
        <v>1.4279999999999999</v>
      </c>
      <c r="P788">
        <f t="shared" si="72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3"/>
        <v>40983.055949074071</v>
      </c>
      <c r="T788" s="10">
        <f t="shared" si="74"/>
        <v>41040.657638888886</v>
      </c>
    </row>
    <row r="789" spans="1:20" ht="57.6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5"/>
        <v>1.1416666666666666</v>
      </c>
      <c r="P789">
        <f t="shared" si="72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3"/>
        <v>41549.627615740741</v>
      </c>
      <c r="T789" s="10">
        <f t="shared" si="74"/>
        <v>41579.627615740741</v>
      </c>
    </row>
    <row r="790" spans="1:20" ht="57.6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5"/>
        <v>2.03505</v>
      </c>
      <c r="P790">
        <f t="shared" si="72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3"/>
        <v>41059.006805555553</v>
      </c>
      <c r="T790" s="10">
        <f t="shared" si="74"/>
        <v>41097.165972222225</v>
      </c>
    </row>
    <row r="791" spans="1:20" ht="57.6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5"/>
        <v>1.0941176470588236</v>
      </c>
      <c r="P791">
        <f t="shared" si="72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3"/>
        <v>41277.186111111114</v>
      </c>
      <c r="T791" s="10">
        <f t="shared" si="74"/>
        <v>41295.332638888889</v>
      </c>
    </row>
    <row r="792" spans="1:20" ht="57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5"/>
        <v>1.443746</v>
      </c>
      <c r="P792">
        <f t="shared" si="72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3"/>
        <v>41276.047905092593</v>
      </c>
      <c r="T792" s="10">
        <f t="shared" si="74"/>
        <v>41306.047905092593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5"/>
        <v>1.0386666666666666</v>
      </c>
      <c r="P793">
        <f t="shared" si="72"/>
        <v>60.859375</v>
      </c>
      <c r="Q793" t="str">
        <f t="shared" si="76"/>
        <v>music</v>
      </c>
      <c r="R793" t="str">
        <f t="shared" si="77"/>
        <v>rock</v>
      </c>
      <c r="S793" s="10">
        <f t="shared" si="73"/>
        <v>41557.780624999999</v>
      </c>
      <c r="T793" s="10">
        <f t="shared" si="7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5"/>
        <v>1.0044440000000001</v>
      </c>
      <c r="P794">
        <f t="shared" si="72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3"/>
        <v>41555.873645833337</v>
      </c>
      <c r="T794" s="10">
        <f t="shared" si="74"/>
        <v>41585.915312500001</v>
      </c>
    </row>
    <row r="795" spans="1:20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5"/>
        <v>1.0277927272727272</v>
      </c>
      <c r="P795">
        <f t="shared" si="72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3"/>
        <v>41442.741249999999</v>
      </c>
      <c r="T795" s="10">
        <f t="shared" si="74"/>
        <v>41458.207638888889</v>
      </c>
    </row>
    <row r="796" spans="1:20" ht="57.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5"/>
        <v>1.0531250000000001</v>
      </c>
      <c r="P796">
        <f t="shared" si="72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3"/>
        <v>40736.115011574075</v>
      </c>
      <c r="T796" s="10">
        <f t="shared" si="74"/>
        <v>40791.712500000001</v>
      </c>
    </row>
    <row r="797" spans="1:20" ht="57.6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5"/>
        <v>1.1178571428571429</v>
      </c>
      <c r="P797">
        <f t="shared" si="72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3"/>
        <v>40963.613032407404</v>
      </c>
      <c r="T797" s="10">
        <f t="shared" si="7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5"/>
        <v>1.0135000000000001</v>
      </c>
      <c r="P798">
        <f t="shared" si="72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3"/>
        <v>41502.882928240739</v>
      </c>
      <c r="T798" s="10">
        <f t="shared" si="74"/>
        <v>41532.881944444445</v>
      </c>
    </row>
    <row r="799" spans="1:20" ht="57.6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5"/>
        <v>1.0753333333333333</v>
      </c>
      <c r="P799">
        <f t="shared" si="72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3"/>
        <v>40996.994074074071</v>
      </c>
      <c r="T799" s="10">
        <f t="shared" si="7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5"/>
        <v>1.1488571428571428</v>
      </c>
      <c r="P800">
        <f t="shared" si="72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3"/>
        <v>41882.590127314819</v>
      </c>
      <c r="T800" s="10">
        <f t="shared" si="74"/>
        <v>41912.590127314819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5"/>
        <v>1.0002</v>
      </c>
      <c r="P801">
        <f t="shared" si="72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3"/>
        <v>40996.667199074072</v>
      </c>
      <c r="T801" s="10">
        <f t="shared" si="7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5"/>
        <v>1.5213333333333334</v>
      </c>
      <c r="P802">
        <f t="shared" si="72"/>
        <v>40.75</v>
      </c>
      <c r="Q802" t="str">
        <f t="shared" si="76"/>
        <v>music</v>
      </c>
      <c r="R802" t="str">
        <f t="shared" si="77"/>
        <v>rock</v>
      </c>
      <c r="S802" s="10">
        <f t="shared" si="73"/>
        <v>41863.433495370373</v>
      </c>
      <c r="T802" s="10">
        <f t="shared" si="74"/>
        <v>41893.433495370373</v>
      </c>
    </row>
    <row r="803" spans="1:20" ht="57.6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5"/>
        <v>1.1152149999999998</v>
      </c>
      <c r="P803">
        <f t="shared" si="72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3"/>
        <v>40695.795370370368</v>
      </c>
      <c r="T803" s="10">
        <f t="shared" si="7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5"/>
        <v>1.0133333333333334</v>
      </c>
      <c r="P804">
        <f t="shared" si="72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3"/>
        <v>41123.022268518522</v>
      </c>
      <c r="T804" s="10">
        <f t="shared" si="74"/>
        <v>41169.170138888891</v>
      </c>
    </row>
    <row r="805" spans="1:20" ht="57.6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5"/>
        <v>1.232608695652174</v>
      </c>
      <c r="P805">
        <f t="shared" si="72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3"/>
        <v>40665.949976851851</v>
      </c>
      <c r="T805" s="10">
        <f t="shared" si="74"/>
        <v>40692.041666666664</v>
      </c>
    </row>
    <row r="806" spans="1:20" ht="57.6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5"/>
        <v>1</v>
      </c>
      <c r="P806">
        <f t="shared" si="72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3"/>
        <v>40730.105625000004</v>
      </c>
      <c r="T806" s="10">
        <f t="shared" si="74"/>
        <v>40747.165972222225</v>
      </c>
    </row>
    <row r="807" spans="1:20" ht="57.6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5"/>
        <v>1.05</v>
      </c>
      <c r="P807">
        <f t="shared" si="72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3"/>
        <v>40690.823055555556</v>
      </c>
      <c r="T807" s="10">
        <f t="shared" si="74"/>
        <v>40740.958333333336</v>
      </c>
    </row>
    <row r="808" spans="1:20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5"/>
        <v>1.0443750000000001</v>
      </c>
      <c r="P808">
        <f t="shared" si="72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3"/>
        <v>40763.691423611112</v>
      </c>
      <c r="T808" s="10">
        <f t="shared" si="7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5"/>
        <v>1.05125</v>
      </c>
      <c r="P809">
        <f t="shared" si="72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3"/>
        <v>42759.628599537042</v>
      </c>
      <c r="T809" s="10">
        <f t="shared" si="74"/>
        <v>42795.083333333328</v>
      </c>
    </row>
    <row r="810" spans="1:20" ht="57.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5"/>
        <v>1</v>
      </c>
      <c r="P810">
        <f t="shared" si="72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3"/>
        <v>41962.100532407407</v>
      </c>
      <c r="T810" s="10">
        <f t="shared" si="7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5"/>
        <v>1.03775</v>
      </c>
      <c r="P811">
        <f t="shared" si="72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3"/>
        <v>41628.833680555559</v>
      </c>
      <c r="T811" s="10">
        <f t="shared" si="74"/>
        <v>41658.833680555559</v>
      </c>
    </row>
    <row r="812" spans="1:20" ht="57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5"/>
        <v>1.05</v>
      </c>
      <c r="P812">
        <f t="shared" si="72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3"/>
        <v>41123.056273148148</v>
      </c>
      <c r="T812" s="10">
        <f t="shared" si="74"/>
        <v>41153.056273148148</v>
      </c>
    </row>
    <row r="813" spans="1:20" ht="43.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5"/>
        <v>1.04</v>
      </c>
      <c r="P813">
        <f t="shared" si="72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3"/>
        <v>41443.643541666665</v>
      </c>
      <c r="T813" s="10">
        <f t="shared" si="74"/>
        <v>41465.702777777777</v>
      </c>
    </row>
    <row r="814" spans="1:20" ht="57.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5"/>
        <v>1.5183333333333333</v>
      </c>
      <c r="P814">
        <f t="shared" si="72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3"/>
        <v>41282.017962962964</v>
      </c>
      <c r="T814" s="10">
        <f t="shared" si="74"/>
        <v>41334.581944444442</v>
      </c>
    </row>
    <row r="815" spans="1:20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5"/>
        <v>1.59996</v>
      </c>
      <c r="P815">
        <f t="shared" si="72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3"/>
        <v>41080.960243055553</v>
      </c>
      <c r="T815" s="10">
        <f t="shared" si="74"/>
        <v>41110.960243055553</v>
      </c>
    </row>
    <row r="816" spans="1:20" ht="57.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5"/>
        <v>1.2729999999999999</v>
      </c>
      <c r="P816">
        <f t="shared" si="72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3"/>
        <v>40679.743067129632</v>
      </c>
      <c r="T816" s="10">
        <f t="shared" si="7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5"/>
        <v>1.07</v>
      </c>
      <c r="P817">
        <f t="shared" si="72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3"/>
        <v>41914.917858796296</v>
      </c>
      <c r="T817" s="10">
        <f t="shared" si="74"/>
        <v>41944.917858796296</v>
      </c>
    </row>
    <row r="818" spans="1:20" ht="43.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5"/>
        <v>1.1512214285714286</v>
      </c>
      <c r="P818">
        <f t="shared" si="72"/>
        <v>39.31</v>
      </c>
      <c r="Q818" t="str">
        <f t="shared" si="76"/>
        <v>music</v>
      </c>
      <c r="R818" t="str">
        <f t="shared" si="77"/>
        <v>rock</v>
      </c>
      <c r="S818" s="10">
        <f t="shared" si="73"/>
        <v>41341.870868055557</v>
      </c>
      <c r="T818" s="10">
        <f t="shared" si="74"/>
        <v>41373.270833333336</v>
      </c>
    </row>
    <row r="819" spans="1:20" ht="57.6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5"/>
        <v>1.3711066666666665</v>
      </c>
      <c r="P819">
        <f t="shared" si="72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3"/>
        <v>40925.599664351852</v>
      </c>
      <c r="T819" s="10">
        <f t="shared" si="74"/>
        <v>40979.207638888889</v>
      </c>
    </row>
    <row r="820" spans="1:20" ht="57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5"/>
        <v>1.5571428571428572</v>
      </c>
      <c r="P820">
        <f t="shared" si="72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3"/>
        <v>41120.882881944446</v>
      </c>
      <c r="T820" s="10">
        <f t="shared" si="7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5"/>
        <v>1.0874999999999999</v>
      </c>
      <c r="P821">
        <f t="shared" si="72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3"/>
        <v>41619.998310185183</v>
      </c>
      <c r="T821" s="10">
        <f t="shared" si="7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5"/>
        <v>1.3405</v>
      </c>
      <c r="P822">
        <f t="shared" si="72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3"/>
        <v>41768.841921296298</v>
      </c>
      <c r="T822" s="10">
        <f t="shared" si="7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5"/>
        <v>1</v>
      </c>
      <c r="P823">
        <f t="shared" si="72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3"/>
        <v>42093.922048611115</v>
      </c>
      <c r="T823" s="10">
        <f t="shared" si="7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5"/>
        <v>1.1916666666666667</v>
      </c>
      <c r="P824">
        <f t="shared" si="72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3"/>
        <v>41157.947337962964</v>
      </c>
      <c r="T824" s="10">
        <f t="shared" si="7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5"/>
        <v>1.7949999999999999</v>
      </c>
      <c r="P825">
        <f t="shared" si="72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3"/>
        <v>42055.972824074073</v>
      </c>
      <c r="T825" s="10">
        <f t="shared" si="7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5"/>
        <v>1.3438124999999999</v>
      </c>
      <c r="P826">
        <f t="shared" si="72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3"/>
        <v>40250.242106481484</v>
      </c>
      <c r="T826" s="10">
        <f t="shared" si="74"/>
        <v>40286.290972222225</v>
      </c>
    </row>
    <row r="827" spans="1:20" ht="43.2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5"/>
        <v>1.0043200000000001</v>
      </c>
      <c r="P827">
        <f t="shared" si="72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3"/>
        <v>41186.306527777779</v>
      </c>
      <c r="T827" s="10">
        <f t="shared" si="7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5"/>
        <v>1.0145454545454546</v>
      </c>
      <c r="P828">
        <f t="shared" si="72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3"/>
        <v>40973.038541666669</v>
      </c>
      <c r="T828" s="10">
        <f t="shared" si="7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5"/>
        <v>1.0333333333333334</v>
      </c>
      <c r="P829">
        <f t="shared" si="72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3"/>
        <v>40927.473460648151</v>
      </c>
      <c r="T829" s="10">
        <f t="shared" si="7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5"/>
        <v>1.07</v>
      </c>
      <c r="P830">
        <f t="shared" si="72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3"/>
        <v>41073.050717592596</v>
      </c>
      <c r="T830" s="10">
        <f t="shared" si="7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5"/>
        <v>1.04</v>
      </c>
      <c r="P831">
        <f t="shared" si="72"/>
        <v>32.5</v>
      </c>
      <c r="Q831" t="str">
        <f t="shared" si="76"/>
        <v>music</v>
      </c>
      <c r="R831" t="str">
        <f t="shared" si="77"/>
        <v>rock</v>
      </c>
      <c r="S831" s="10">
        <f t="shared" si="73"/>
        <v>42504.801388888889</v>
      </c>
      <c r="T831" s="10">
        <f t="shared" si="74"/>
        <v>42564.801388888889</v>
      </c>
    </row>
    <row r="832" spans="1:20" ht="57.6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5"/>
        <v>1.0783333333333334</v>
      </c>
      <c r="P832">
        <f t="shared" si="72"/>
        <v>60.65625</v>
      </c>
      <c r="Q832" t="str">
        <f t="shared" si="76"/>
        <v>music</v>
      </c>
      <c r="R832" t="str">
        <f t="shared" si="77"/>
        <v>rock</v>
      </c>
      <c r="S832" s="10">
        <f t="shared" si="73"/>
        <v>41325.525752314818</v>
      </c>
      <c r="T832" s="10">
        <f t="shared" si="74"/>
        <v>41355.484085648146</v>
      </c>
    </row>
    <row r="833" spans="1:20" ht="43.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5"/>
        <v>2.3333333333333335</v>
      </c>
      <c r="P833">
        <f t="shared" si="72"/>
        <v>175</v>
      </c>
      <c r="Q833" t="str">
        <f t="shared" si="76"/>
        <v>music</v>
      </c>
      <c r="R833" t="str">
        <f t="shared" si="77"/>
        <v>rock</v>
      </c>
      <c r="S833" s="10">
        <f t="shared" si="73"/>
        <v>40996.646921296298</v>
      </c>
      <c r="T833" s="10">
        <f t="shared" si="74"/>
        <v>41026.646921296298</v>
      </c>
    </row>
    <row r="834" spans="1:20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5"/>
        <v>1.0060706666666666</v>
      </c>
      <c r="P834">
        <f t="shared" ref="P834:P897" si="78">IF(OR(E834&gt;0,L834&gt;0),E834/L834,0)</f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79">(((J834/60)/60)/24)+DATE(1970,1,1)</f>
        <v>40869.675173611111</v>
      </c>
      <c r="T834" s="10">
        <f t="shared" ref="T834:T897" si="80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1">E835/D835</f>
        <v>1.0166666666666666</v>
      </c>
      <c r="P835">
        <f t="shared" si="78"/>
        <v>148.78048780487805</v>
      </c>
      <c r="Q835" t="str">
        <f t="shared" ref="Q835:Q898" si="82">LEFT(N835,SEARCH("/",N835,1)-1)</f>
        <v>music</v>
      </c>
      <c r="R835" t="str">
        <f t="shared" ref="R835:R898" si="83">RIGHT(N835,LEN(N835)-SEARCH("/",N835,1))</f>
        <v>rock</v>
      </c>
      <c r="S835" s="10">
        <f t="shared" si="79"/>
        <v>41718.878182870372</v>
      </c>
      <c r="T835" s="10">
        <f t="shared" si="80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1"/>
        <v>1.3101818181818181</v>
      </c>
      <c r="P836">
        <f t="shared" si="78"/>
        <v>96.08</v>
      </c>
      <c r="Q836" t="str">
        <f t="shared" si="82"/>
        <v>music</v>
      </c>
      <c r="R836" t="str">
        <f t="shared" si="83"/>
        <v>rock</v>
      </c>
      <c r="S836" s="10">
        <f t="shared" si="79"/>
        <v>41422.822824074072</v>
      </c>
      <c r="T836" s="10">
        <f t="shared" si="80"/>
        <v>41456.165972222225</v>
      </c>
    </row>
    <row r="837" spans="1:20" ht="57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1"/>
        <v>1.1725000000000001</v>
      </c>
      <c r="P837">
        <f t="shared" si="78"/>
        <v>58.625</v>
      </c>
      <c r="Q837" t="str">
        <f t="shared" si="82"/>
        <v>music</v>
      </c>
      <c r="R837" t="str">
        <f t="shared" si="83"/>
        <v>rock</v>
      </c>
      <c r="S837" s="10">
        <f t="shared" si="79"/>
        <v>41005.45784722222</v>
      </c>
      <c r="T837" s="10">
        <f t="shared" si="80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1"/>
        <v>1.009304</v>
      </c>
      <c r="P838">
        <f t="shared" si="78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79"/>
        <v>41524.056921296295</v>
      </c>
      <c r="T838" s="10">
        <f t="shared" si="80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1"/>
        <v>1.218</v>
      </c>
      <c r="P839">
        <f t="shared" si="78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79"/>
        <v>41730.998402777775</v>
      </c>
      <c r="T839" s="10">
        <f t="shared" si="80"/>
        <v>41760.998402777775</v>
      </c>
    </row>
    <row r="840" spans="1:20" ht="57.6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1"/>
        <v>1.454</v>
      </c>
      <c r="P840">
        <f t="shared" si="78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79"/>
        <v>40895.897974537038</v>
      </c>
      <c r="T840" s="10">
        <f t="shared" si="80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1"/>
        <v>1.166166</v>
      </c>
      <c r="P841">
        <f t="shared" si="78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79"/>
        <v>41144.763379629629</v>
      </c>
      <c r="T841" s="10">
        <f t="shared" si="80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1"/>
        <v>1.2041660000000001</v>
      </c>
      <c r="P842">
        <f t="shared" si="78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79"/>
        <v>42607.226701388892</v>
      </c>
      <c r="T842" s="10">
        <f t="shared" si="80"/>
        <v>42637.226701388892</v>
      </c>
    </row>
    <row r="843" spans="1:20" ht="57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1"/>
        <v>1.0132000000000001</v>
      </c>
      <c r="P843">
        <f t="shared" si="78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79"/>
        <v>41923.838692129626</v>
      </c>
      <c r="T843" s="10">
        <f t="shared" si="80"/>
        <v>41953.88035879629</v>
      </c>
    </row>
    <row r="844" spans="1:20" ht="57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1"/>
        <v>1.0431999999999999</v>
      </c>
      <c r="P844">
        <f t="shared" si="78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79"/>
        <v>41526.592395833337</v>
      </c>
      <c r="T844" s="10">
        <f t="shared" si="80"/>
        <v>41561.165972222225</v>
      </c>
    </row>
    <row r="845" spans="1:20" ht="57.6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1"/>
        <v>2.6713333333333331</v>
      </c>
      <c r="P845">
        <f t="shared" si="78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79"/>
        <v>42695.257870370369</v>
      </c>
      <c r="T845" s="10">
        <f t="shared" si="80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1"/>
        <v>1.9413333333333334</v>
      </c>
      <c r="P846">
        <f t="shared" si="78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79"/>
        <v>41905.684629629628</v>
      </c>
      <c r="T846" s="10">
        <f t="shared" si="80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1"/>
        <v>1.203802</v>
      </c>
      <c r="P847">
        <f t="shared" si="78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79"/>
        <v>42578.205972222218</v>
      </c>
      <c r="T847" s="10">
        <f t="shared" si="80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1"/>
        <v>1.2200090909090908</v>
      </c>
      <c r="P848">
        <f t="shared" si="78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79"/>
        <v>41694.391840277778</v>
      </c>
      <c r="T848" s="10">
        <f t="shared" si="80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1"/>
        <v>1</v>
      </c>
      <c r="P849">
        <f t="shared" si="78"/>
        <v>10</v>
      </c>
      <c r="Q849" t="str">
        <f t="shared" si="82"/>
        <v>music</v>
      </c>
      <c r="R849" t="str">
        <f t="shared" si="83"/>
        <v>metal</v>
      </c>
      <c r="S849" s="10">
        <f t="shared" si="79"/>
        <v>42165.79833333334</v>
      </c>
      <c r="T849" s="10">
        <f t="shared" si="80"/>
        <v>42195.79833333334</v>
      </c>
    </row>
    <row r="850" spans="1:20" ht="57.6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1"/>
        <v>1</v>
      </c>
      <c r="P850">
        <f t="shared" si="78"/>
        <v>18.75</v>
      </c>
      <c r="Q850" t="str">
        <f t="shared" si="82"/>
        <v>music</v>
      </c>
      <c r="R850" t="str">
        <f t="shared" si="83"/>
        <v>metal</v>
      </c>
      <c r="S850" s="10">
        <f t="shared" si="79"/>
        <v>42078.792048611111</v>
      </c>
      <c r="T850" s="10">
        <f t="shared" si="80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1"/>
        <v>1.1990000000000001</v>
      </c>
      <c r="P851">
        <f t="shared" si="78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79"/>
        <v>42051.148888888885</v>
      </c>
      <c r="T851" s="10">
        <f t="shared" si="80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1"/>
        <v>1.55175</v>
      </c>
      <c r="P852">
        <f t="shared" si="78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79"/>
        <v>42452.827743055561</v>
      </c>
      <c r="T852" s="10">
        <f t="shared" si="80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1"/>
        <v>1.3045</v>
      </c>
      <c r="P853">
        <f t="shared" si="78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79"/>
        <v>42522.880243055552</v>
      </c>
      <c r="T853" s="10">
        <f t="shared" si="80"/>
        <v>42582.822916666672</v>
      </c>
    </row>
    <row r="854" spans="1:20" ht="43.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1"/>
        <v>1.0497142857142858</v>
      </c>
      <c r="P854">
        <f t="shared" si="78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79"/>
        <v>42656.805497685185</v>
      </c>
      <c r="T854" s="10">
        <f t="shared" si="80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1"/>
        <v>1</v>
      </c>
      <c r="P855">
        <f t="shared" si="78"/>
        <v>30</v>
      </c>
      <c r="Q855" t="str">
        <f t="shared" si="82"/>
        <v>music</v>
      </c>
      <c r="R855" t="str">
        <f t="shared" si="83"/>
        <v>metal</v>
      </c>
      <c r="S855" s="10">
        <f t="shared" si="79"/>
        <v>42021.832280092596</v>
      </c>
      <c r="T855" s="10">
        <f t="shared" si="80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1"/>
        <v>1.1822050359712231</v>
      </c>
      <c r="P856">
        <f t="shared" si="78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79"/>
        <v>42702.212337962963</v>
      </c>
      <c r="T856" s="10">
        <f t="shared" si="80"/>
        <v>42732.212337962963</v>
      </c>
    </row>
    <row r="857" spans="1:20" ht="43.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1"/>
        <v>1.0344827586206897</v>
      </c>
      <c r="P857">
        <f t="shared" si="78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79"/>
        <v>42545.125196759262</v>
      </c>
      <c r="T857" s="10">
        <f t="shared" si="80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1"/>
        <v>2.1800000000000002</v>
      </c>
      <c r="P858">
        <f t="shared" si="78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79"/>
        <v>42609.311990740738</v>
      </c>
      <c r="T858" s="10">
        <f t="shared" si="80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1"/>
        <v>1</v>
      </c>
      <c r="P859">
        <f t="shared" si="78"/>
        <v>50</v>
      </c>
      <c r="Q859" t="str">
        <f t="shared" si="82"/>
        <v>music</v>
      </c>
      <c r="R859" t="str">
        <f t="shared" si="83"/>
        <v>metal</v>
      </c>
      <c r="S859" s="10">
        <f t="shared" si="79"/>
        <v>42291.581377314811</v>
      </c>
      <c r="T859" s="10">
        <f t="shared" si="80"/>
        <v>42333.623043981483</v>
      </c>
    </row>
    <row r="860" spans="1:20" ht="57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1"/>
        <v>1.4400583333333332</v>
      </c>
      <c r="P860">
        <f t="shared" si="78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79"/>
        <v>42079.745578703703</v>
      </c>
      <c r="T860" s="10">
        <f t="shared" si="80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1"/>
        <v>1.0467500000000001</v>
      </c>
      <c r="P861">
        <f t="shared" si="78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79"/>
        <v>42128.820231481484</v>
      </c>
      <c r="T861" s="10">
        <f t="shared" si="80"/>
        <v>42159</v>
      </c>
    </row>
    <row r="862" spans="1:20" ht="57.6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1"/>
        <v>0.18142857142857144</v>
      </c>
      <c r="P862">
        <f t="shared" si="78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79"/>
        <v>41570.482789351852</v>
      </c>
      <c r="T862" s="10">
        <f t="shared" si="80"/>
        <v>41600.524456018517</v>
      </c>
    </row>
    <row r="863" spans="1:20" ht="57.6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1"/>
        <v>2.2444444444444444E-2</v>
      </c>
      <c r="P863">
        <f t="shared" si="78"/>
        <v>50.5</v>
      </c>
      <c r="Q863" t="str">
        <f t="shared" si="82"/>
        <v>music</v>
      </c>
      <c r="R863" t="str">
        <f t="shared" si="83"/>
        <v>jazz</v>
      </c>
      <c r="S863" s="10">
        <f t="shared" si="79"/>
        <v>42599.965324074074</v>
      </c>
      <c r="T863" s="10">
        <f t="shared" si="80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1"/>
        <v>3.3999999999999998E-3</v>
      </c>
      <c r="P864">
        <f t="shared" si="78"/>
        <v>42.5</v>
      </c>
      <c r="Q864" t="str">
        <f t="shared" si="82"/>
        <v>music</v>
      </c>
      <c r="R864" t="str">
        <f t="shared" si="83"/>
        <v>jazz</v>
      </c>
      <c r="S864" s="10">
        <f t="shared" si="79"/>
        <v>41559.5549537037</v>
      </c>
      <c r="T864" s="10">
        <f t="shared" si="80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1"/>
        <v>4.4999999999999998E-2</v>
      </c>
      <c r="P865">
        <f t="shared" si="78"/>
        <v>18</v>
      </c>
      <c r="Q865" t="str">
        <f t="shared" si="82"/>
        <v>music</v>
      </c>
      <c r="R865" t="str">
        <f t="shared" si="83"/>
        <v>jazz</v>
      </c>
      <c r="S865" s="10">
        <f t="shared" si="79"/>
        <v>40921.117662037039</v>
      </c>
      <c r="T865" s="10">
        <f t="shared" si="80"/>
        <v>40951.117662037039</v>
      </c>
    </row>
    <row r="866" spans="1:20" ht="57.6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1"/>
        <v>0.41538461538461541</v>
      </c>
      <c r="P866">
        <f t="shared" si="78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79"/>
        <v>41541.106921296298</v>
      </c>
      <c r="T866" s="10">
        <f t="shared" si="80"/>
        <v>41563.415972222225</v>
      </c>
    </row>
    <row r="867" spans="1:20" ht="57.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1"/>
        <v>2.0454545454545454E-2</v>
      </c>
      <c r="P867">
        <f t="shared" si="78"/>
        <v>22.5</v>
      </c>
      <c r="Q867" t="str">
        <f t="shared" si="82"/>
        <v>music</v>
      </c>
      <c r="R867" t="str">
        <f t="shared" si="83"/>
        <v>jazz</v>
      </c>
      <c r="S867" s="10">
        <f t="shared" si="79"/>
        <v>41230.77311342593</v>
      </c>
      <c r="T867" s="10">
        <f t="shared" si="80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1"/>
        <v>0.18285714285714286</v>
      </c>
      <c r="P868">
        <f t="shared" si="78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79"/>
        <v>42025.637939814813</v>
      </c>
      <c r="T868" s="10">
        <f t="shared" si="80"/>
        <v>42063.631944444445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1"/>
        <v>0.2402</v>
      </c>
      <c r="P869">
        <f t="shared" si="78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79"/>
        <v>40088.105393518519</v>
      </c>
      <c r="T869" s="10">
        <f t="shared" si="80"/>
        <v>40148.207638888889</v>
      </c>
    </row>
    <row r="870" spans="1:20" ht="7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1"/>
        <v>1.1111111111111111E-3</v>
      </c>
      <c r="P870">
        <f t="shared" si="78"/>
        <v>50</v>
      </c>
      <c r="Q870" t="str">
        <f t="shared" si="82"/>
        <v>music</v>
      </c>
      <c r="R870" t="str">
        <f t="shared" si="83"/>
        <v>jazz</v>
      </c>
      <c r="S870" s="10">
        <f t="shared" si="79"/>
        <v>41616.027754629627</v>
      </c>
      <c r="T870" s="10">
        <f t="shared" si="80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1"/>
        <v>0.11818181818181818</v>
      </c>
      <c r="P871">
        <f t="shared" si="78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79"/>
        <v>41342.845567129632</v>
      </c>
      <c r="T871" s="10">
        <f t="shared" si="80"/>
        <v>41372.803900462961</v>
      </c>
    </row>
    <row r="872" spans="1:20" ht="57.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1"/>
        <v>3.0999999999999999E-3</v>
      </c>
      <c r="P872">
        <f t="shared" si="78"/>
        <v>12.4</v>
      </c>
      <c r="Q872" t="str">
        <f t="shared" si="82"/>
        <v>music</v>
      </c>
      <c r="R872" t="str">
        <f t="shared" si="83"/>
        <v>jazz</v>
      </c>
      <c r="S872" s="10">
        <f t="shared" si="79"/>
        <v>41488.022256944445</v>
      </c>
      <c r="T872" s="10">
        <f t="shared" si="80"/>
        <v>41518.022256944445</v>
      </c>
    </row>
    <row r="873" spans="1:20" ht="57.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1"/>
        <v>5.4166666666666669E-2</v>
      </c>
      <c r="P873">
        <f t="shared" si="78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79"/>
        <v>41577.561284722222</v>
      </c>
      <c r="T873" s="10">
        <f t="shared" si="80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1"/>
        <v>8.1250000000000003E-3</v>
      </c>
      <c r="P874">
        <f t="shared" si="78"/>
        <v>32.5</v>
      </c>
      <c r="Q874" t="str">
        <f t="shared" si="82"/>
        <v>music</v>
      </c>
      <c r="R874" t="str">
        <f t="shared" si="83"/>
        <v>jazz</v>
      </c>
      <c r="S874" s="10">
        <f t="shared" si="79"/>
        <v>40567.825543981482</v>
      </c>
      <c r="T874" s="10">
        <f t="shared" si="80"/>
        <v>40612.825543981482</v>
      </c>
    </row>
    <row r="875" spans="1:20" ht="43.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1"/>
        <v>1.2857142857142857E-2</v>
      </c>
      <c r="P875">
        <f t="shared" si="78"/>
        <v>9</v>
      </c>
      <c r="Q875" t="str">
        <f t="shared" si="82"/>
        <v>music</v>
      </c>
      <c r="R875" t="str">
        <f t="shared" si="83"/>
        <v>jazz</v>
      </c>
      <c r="S875" s="10">
        <f t="shared" si="79"/>
        <v>41184.167129629634</v>
      </c>
      <c r="T875" s="10">
        <f t="shared" si="80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1"/>
        <v>0.24333333333333335</v>
      </c>
      <c r="P876">
        <f t="shared" si="78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79"/>
        <v>41368.583726851852</v>
      </c>
      <c r="T876" s="10">
        <f t="shared" si="80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1"/>
        <v>0</v>
      </c>
      <c r="P877">
        <f t="shared" si="78"/>
        <v>0</v>
      </c>
      <c r="Q877" t="str">
        <f t="shared" si="82"/>
        <v>music</v>
      </c>
      <c r="R877" t="str">
        <f t="shared" si="83"/>
        <v>jazz</v>
      </c>
      <c r="S877" s="10">
        <f t="shared" si="79"/>
        <v>42248.723738425921</v>
      </c>
      <c r="T877" s="10">
        <f t="shared" si="80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1"/>
        <v>0.40799492385786801</v>
      </c>
      <c r="P878">
        <f t="shared" si="78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79"/>
        <v>41276.496840277774</v>
      </c>
      <c r="T878" s="10">
        <f t="shared" si="80"/>
        <v>41309.496840277774</v>
      </c>
    </row>
    <row r="879" spans="1:20" ht="57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1"/>
        <v>0.67549999999999999</v>
      </c>
      <c r="P879">
        <f t="shared" si="78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79"/>
        <v>41597.788888888892</v>
      </c>
      <c r="T879" s="10">
        <f t="shared" si="80"/>
        <v>41627.788888888892</v>
      </c>
    </row>
    <row r="880" spans="1:20" ht="57.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1"/>
        <v>1.2999999999999999E-2</v>
      </c>
      <c r="P880">
        <f t="shared" si="78"/>
        <v>32.5</v>
      </c>
      <c r="Q880" t="str">
        <f t="shared" si="82"/>
        <v>music</v>
      </c>
      <c r="R880" t="str">
        <f t="shared" si="83"/>
        <v>jazz</v>
      </c>
      <c r="S880" s="10">
        <f t="shared" si="79"/>
        <v>40505.232916666668</v>
      </c>
      <c r="T880" s="10">
        <f t="shared" si="80"/>
        <v>40535.232916666668</v>
      </c>
    </row>
    <row r="881" spans="1:20" ht="57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1"/>
        <v>0.30666666666666664</v>
      </c>
      <c r="P881">
        <f t="shared" si="78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79"/>
        <v>41037.829918981479</v>
      </c>
      <c r="T881" s="10">
        <f t="shared" si="80"/>
        <v>41058.829918981479</v>
      </c>
    </row>
    <row r="882" spans="1:20" ht="57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1"/>
        <v>2.9894179894179893E-2</v>
      </c>
      <c r="P882">
        <f t="shared" si="78"/>
        <v>14.125</v>
      </c>
      <c r="Q882" t="str">
        <f t="shared" si="82"/>
        <v>music</v>
      </c>
      <c r="R882" t="str">
        <f t="shared" si="83"/>
        <v>indie rock</v>
      </c>
      <c r="S882" s="10">
        <f t="shared" si="79"/>
        <v>41179.32104166667</v>
      </c>
      <c r="T882" s="10">
        <f t="shared" si="80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1"/>
        <v>8.0000000000000002E-3</v>
      </c>
      <c r="P883">
        <f t="shared" si="78"/>
        <v>30</v>
      </c>
      <c r="Q883" t="str">
        <f t="shared" si="82"/>
        <v>music</v>
      </c>
      <c r="R883" t="str">
        <f t="shared" si="83"/>
        <v>indie rock</v>
      </c>
      <c r="S883" s="10">
        <f t="shared" si="79"/>
        <v>40877.25099537037</v>
      </c>
      <c r="T883" s="10">
        <f t="shared" si="80"/>
        <v>40922.25099537037</v>
      </c>
    </row>
    <row r="884" spans="1:20" ht="57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1"/>
        <v>0.20133333333333334</v>
      </c>
      <c r="P884">
        <f t="shared" si="78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79"/>
        <v>40759.860532407409</v>
      </c>
      <c r="T884" s="10">
        <f t="shared" si="80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1"/>
        <v>0.4002</v>
      </c>
      <c r="P885">
        <f t="shared" si="78"/>
        <v>83.375</v>
      </c>
      <c r="Q885" t="str">
        <f t="shared" si="82"/>
        <v>music</v>
      </c>
      <c r="R885" t="str">
        <f t="shared" si="83"/>
        <v>indie rock</v>
      </c>
      <c r="S885" s="10">
        <f t="shared" si="79"/>
        <v>42371.935590277775</v>
      </c>
      <c r="T885" s="10">
        <f t="shared" si="80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1"/>
        <v>0.01</v>
      </c>
      <c r="P886">
        <f t="shared" si="78"/>
        <v>10</v>
      </c>
      <c r="Q886" t="str">
        <f t="shared" si="82"/>
        <v>music</v>
      </c>
      <c r="R886" t="str">
        <f t="shared" si="83"/>
        <v>indie rock</v>
      </c>
      <c r="S886" s="10">
        <f t="shared" si="79"/>
        <v>40981.802615740737</v>
      </c>
      <c r="T886" s="10">
        <f t="shared" si="80"/>
        <v>41041.104861111111</v>
      </c>
    </row>
    <row r="887" spans="1:20" ht="57.6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1"/>
        <v>0.75</v>
      </c>
      <c r="P887">
        <f t="shared" si="78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79"/>
        <v>42713.941099537042</v>
      </c>
      <c r="T887" s="10">
        <f t="shared" si="80"/>
        <v>42734.941099537042</v>
      </c>
    </row>
    <row r="888" spans="1:20" ht="57.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1"/>
        <v>0.41</v>
      </c>
      <c r="P888">
        <f t="shared" si="78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79"/>
        <v>42603.870520833334</v>
      </c>
      <c r="T888" s="10">
        <f t="shared" si="80"/>
        <v>42628.870520833334</v>
      </c>
    </row>
    <row r="889" spans="1:20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1"/>
        <v>0</v>
      </c>
      <c r="P889">
        <f t="shared" si="78"/>
        <v>0</v>
      </c>
      <c r="Q889" t="str">
        <f t="shared" si="82"/>
        <v>music</v>
      </c>
      <c r="R889" t="str">
        <f t="shared" si="83"/>
        <v>indie rock</v>
      </c>
      <c r="S889" s="10">
        <f t="shared" si="79"/>
        <v>41026.958969907406</v>
      </c>
      <c r="T889" s="10">
        <f t="shared" si="80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1"/>
        <v>7.1999999999999995E-2</v>
      </c>
      <c r="P890">
        <f t="shared" si="78"/>
        <v>18</v>
      </c>
      <c r="Q890" t="str">
        <f t="shared" si="82"/>
        <v>music</v>
      </c>
      <c r="R890" t="str">
        <f t="shared" si="83"/>
        <v>indie rock</v>
      </c>
      <c r="S890" s="10">
        <f t="shared" si="79"/>
        <v>40751.753298611111</v>
      </c>
      <c r="T890" s="10">
        <f t="shared" si="80"/>
        <v>40787.25</v>
      </c>
    </row>
    <row r="891" spans="1:20" ht="57.6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1"/>
        <v>9.4412800000000005E-2</v>
      </c>
      <c r="P891">
        <f t="shared" si="78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79"/>
        <v>41887.784062500003</v>
      </c>
      <c r="T891" s="10">
        <f t="shared" si="80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1"/>
        <v>4.1666666666666664E-2</v>
      </c>
      <c r="P892">
        <f t="shared" si="78"/>
        <v>31.25</v>
      </c>
      <c r="Q892" t="str">
        <f t="shared" si="82"/>
        <v>music</v>
      </c>
      <c r="R892" t="str">
        <f t="shared" si="83"/>
        <v>indie rock</v>
      </c>
      <c r="S892" s="10">
        <f t="shared" si="79"/>
        <v>41569.698831018519</v>
      </c>
      <c r="T892" s="10">
        <f t="shared" si="80"/>
        <v>41599.740497685183</v>
      </c>
    </row>
    <row r="893" spans="1:20" ht="57.6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1"/>
        <v>3.2500000000000001E-2</v>
      </c>
      <c r="P893">
        <f t="shared" si="78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79"/>
        <v>41842.031597222223</v>
      </c>
      <c r="T893" s="10">
        <f t="shared" si="80"/>
        <v>41872.031597222223</v>
      </c>
    </row>
    <row r="894" spans="1:20" ht="57.6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1"/>
        <v>0.40749999999999997</v>
      </c>
      <c r="P894">
        <f t="shared" si="78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79"/>
        <v>40304.20003472222</v>
      </c>
      <c r="T894" s="10">
        <f t="shared" si="80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1"/>
        <v>0.1</v>
      </c>
      <c r="P895">
        <f t="shared" si="78"/>
        <v>40</v>
      </c>
      <c r="Q895" t="str">
        <f t="shared" si="82"/>
        <v>music</v>
      </c>
      <c r="R895" t="str">
        <f t="shared" si="83"/>
        <v>indie rock</v>
      </c>
      <c r="S895" s="10">
        <f t="shared" si="79"/>
        <v>42065.897719907407</v>
      </c>
      <c r="T895" s="10">
        <f t="shared" si="80"/>
        <v>42095.856053240743</v>
      </c>
    </row>
    <row r="896" spans="1:20" ht="57.6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1"/>
        <v>0.39169999999999999</v>
      </c>
      <c r="P896">
        <f t="shared" si="78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79"/>
        <v>42496.981597222228</v>
      </c>
      <c r="T896" s="10">
        <f t="shared" si="80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1"/>
        <v>2.4375000000000001E-2</v>
      </c>
      <c r="P897">
        <f t="shared" si="78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79"/>
        <v>40431.127650462964</v>
      </c>
      <c r="T897" s="10">
        <f t="shared" si="80"/>
        <v>40476.127650462964</v>
      </c>
    </row>
    <row r="898" spans="1:20" ht="57.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1"/>
        <v>0.4</v>
      </c>
      <c r="P898">
        <f t="shared" ref="P898:P961" si="84">IF(OR(E898&gt;0,L898&gt;0),E898/L898,0)</f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5">(((J898/60)/60)/24)+DATE(1970,1,1)</f>
        <v>42218.872986111113</v>
      </c>
      <c r="T898" s="10">
        <f t="shared" ref="T898:T961" si="86">(((I898/60)/60)/24)+DATE(1970,1,1)</f>
        <v>42244.166666666672</v>
      </c>
    </row>
    <row r="899" spans="1:20" ht="57.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7">E899/D899</f>
        <v>0</v>
      </c>
      <c r="P899">
        <f t="shared" si="84"/>
        <v>0</v>
      </c>
      <c r="Q899" t="str">
        <f t="shared" ref="Q899:Q962" si="88">LEFT(N899,SEARCH("/",N899,1)-1)</f>
        <v>music</v>
      </c>
      <c r="R899" t="str">
        <f t="shared" ref="R899:R962" si="89">RIGHT(N899,LEN(N899)-SEARCH("/",N899,1))</f>
        <v>indie rock</v>
      </c>
      <c r="S899" s="10">
        <f t="shared" si="85"/>
        <v>41211.688750000001</v>
      </c>
      <c r="T899" s="10">
        <f t="shared" si="86"/>
        <v>41241.730416666665</v>
      </c>
    </row>
    <row r="900" spans="1:20" ht="57.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7"/>
        <v>2.8000000000000001E-2</v>
      </c>
      <c r="P900">
        <f t="shared" si="84"/>
        <v>35</v>
      </c>
      <c r="Q900" t="str">
        <f t="shared" si="88"/>
        <v>music</v>
      </c>
      <c r="R900" t="str">
        <f t="shared" si="89"/>
        <v>indie rock</v>
      </c>
      <c r="S900" s="10">
        <f t="shared" si="85"/>
        <v>40878.758217592593</v>
      </c>
      <c r="T900" s="10">
        <f t="shared" si="86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7"/>
        <v>0.37333333333333335</v>
      </c>
      <c r="P901">
        <f t="shared" si="84"/>
        <v>35</v>
      </c>
      <c r="Q901" t="str">
        <f t="shared" si="88"/>
        <v>music</v>
      </c>
      <c r="R901" t="str">
        <f t="shared" si="89"/>
        <v>indie rock</v>
      </c>
      <c r="S901" s="10">
        <f t="shared" si="85"/>
        <v>40646.099097222221</v>
      </c>
      <c r="T901" s="10">
        <f t="shared" si="86"/>
        <v>40691.099097222221</v>
      </c>
    </row>
    <row r="902" spans="1:20" ht="43.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7"/>
        <v>4.1999999999999997E-3</v>
      </c>
      <c r="P902">
        <f t="shared" si="84"/>
        <v>10.5</v>
      </c>
      <c r="Q902" t="str">
        <f t="shared" si="88"/>
        <v>music</v>
      </c>
      <c r="R902" t="str">
        <f t="shared" si="89"/>
        <v>jazz</v>
      </c>
      <c r="S902" s="10">
        <f t="shared" si="85"/>
        <v>42429.84956018519</v>
      </c>
      <c r="T902" s="10">
        <f t="shared" si="86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7"/>
        <v>0</v>
      </c>
      <c r="P903">
        <f t="shared" si="84"/>
        <v>0</v>
      </c>
      <c r="Q903" t="str">
        <f t="shared" si="88"/>
        <v>music</v>
      </c>
      <c r="R903" t="str">
        <f t="shared" si="89"/>
        <v>jazz</v>
      </c>
      <c r="S903" s="10">
        <f t="shared" si="85"/>
        <v>40291.81150462963</v>
      </c>
      <c r="T903" s="10">
        <f t="shared" si="86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7"/>
        <v>3.0000000000000001E-3</v>
      </c>
      <c r="P904">
        <f t="shared" si="84"/>
        <v>30</v>
      </c>
      <c r="Q904" t="str">
        <f t="shared" si="88"/>
        <v>music</v>
      </c>
      <c r="R904" t="str">
        <f t="shared" si="89"/>
        <v>jazz</v>
      </c>
      <c r="S904" s="10">
        <f t="shared" si="85"/>
        <v>41829.965532407405</v>
      </c>
      <c r="T904" s="10">
        <f t="shared" si="86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7"/>
        <v>3.2000000000000001E-2</v>
      </c>
      <c r="P905">
        <f t="shared" si="84"/>
        <v>40</v>
      </c>
      <c r="Q905" t="str">
        <f t="shared" si="88"/>
        <v>music</v>
      </c>
      <c r="R905" t="str">
        <f t="shared" si="89"/>
        <v>jazz</v>
      </c>
      <c r="S905" s="10">
        <f t="shared" si="85"/>
        <v>41149.796064814815</v>
      </c>
      <c r="T905" s="10">
        <f t="shared" si="86"/>
        <v>41175.100694444445</v>
      </c>
    </row>
    <row r="906" spans="1:20" ht="57.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7"/>
        <v>3.0200000000000001E-3</v>
      </c>
      <c r="P906">
        <f t="shared" si="84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5"/>
        <v>42342.080289351856</v>
      </c>
      <c r="T906" s="10">
        <f t="shared" si="86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7"/>
        <v>3.0153846153846153E-2</v>
      </c>
      <c r="P907">
        <f t="shared" si="84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5"/>
        <v>40507.239884259259</v>
      </c>
      <c r="T907" s="10">
        <f t="shared" si="86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7"/>
        <v>0</v>
      </c>
      <c r="P908">
        <f t="shared" si="84"/>
        <v>0</v>
      </c>
      <c r="Q908" t="str">
        <f t="shared" si="88"/>
        <v>music</v>
      </c>
      <c r="R908" t="str">
        <f t="shared" si="89"/>
        <v>jazz</v>
      </c>
      <c r="S908" s="10">
        <f t="shared" si="85"/>
        <v>41681.189699074072</v>
      </c>
      <c r="T908" s="10">
        <f t="shared" si="86"/>
        <v>41711.148032407407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7"/>
        <v>0</v>
      </c>
      <c r="P909">
        <f t="shared" si="84"/>
        <v>0</v>
      </c>
      <c r="Q909" t="str">
        <f t="shared" si="88"/>
        <v>music</v>
      </c>
      <c r="R909" t="str">
        <f t="shared" si="89"/>
        <v>jazz</v>
      </c>
      <c r="S909" s="10">
        <f t="shared" si="85"/>
        <v>40767.192395833335</v>
      </c>
      <c r="T909" s="10">
        <f t="shared" si="86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7"/>
        <v>0</v>
      </c>
      <c r="P910">
        <f t="shared" si="84"/>
        <v>0</v>
      </c>
      <c r="Q910" t="str">
        <f t="shared" si="88"/>
        <v>music</v>
      </c>
      <c r="R910" t="str">
        <f t="shared" si="89"/>
        <v>jazz</v>
      </c>
      <c r="S910" s="10">
        <f t="shared" si="85"/>
        <v>40340.801562499997</v>
      </c>
      <c r="T910" s="10">
        <f t="shared" si="86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7"/>
        <v>3.2500000000000001E-2</v>
      </c>
      <c r="P911">
        <f t="shared" si="84"/>
        <v>65</v>
      </c>
      <c r="Q911" t="str">
        <f t="shared" si="88"/>
        <v>music</v>
      </c>
      <c r="R911" t="str">
        <f t="shared" si="89"/>
        <v>jazz</v>
      </c>
      <c r="S911" s="10">
        <f t="shared" si="85"/>
        <v>41081.69027777778</v>
      </c>
      <c r="T911" s="10">
        <f t="shared" si="86"/>
        <v>41113.166666666664</v>
      </c>
    </row>
    <row r="912" spans="1:20" ht="57.6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7"/>
        <v>0.22363636363636363</v>
      </c>
      <c r="P912">
        <f t="shared" si="84"/>
        <v>24.6</v>
      </c>
      <c r="Q912" t="str">
        <f t="shared" si="88"/>
        <v>music</v>
      </c>
      <c r="R912" t="str">
        <f t="shared" si="89"/>
        <v>jazz</v>
      </c>
      <c r="S912" s="10">
        <f t="shared" si="85"/>
        <v>42737.545358796298</v>
      </c>
      <c r="T912" s="10">
        <f t="shared" si="86"/>
        <v>42797.545358796298</v>
      </c>
    </row>
    <row r="913" spans="1:20" ht="57.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7"/>
        <v>0</v>
      </c>
      <c r="P913">
        <f t="shared" si="84"/>
        <v>0</v>
      </c>
      <c r="Q913" t="str">
        <f t="shared" si="88"/>
        <v>music</v>
      </c>
      <c r="R913" t="str">
        <f t="shared" si="89"/>
        <v>jazz</v>
      </c>
      <c r="S913" s="10">
        <f t="shared" si="85"/>
        <v>41642.005150462966</v>
      </c>
      <c r="T913" s="10">
        <f t="shared" si="86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7"/>
        <v>8.5714285714285719E-3</v>
      </c>
      <c r="P914">
        <f t="shared" si="84"/>
        <v>15</v>
      </c>
      <c r="Q914" t="str">
        <f t="shared" si="88"/>
        <v>music</v>
      </c>
      <c r="R914" t="str">
        <f t="shared" si="89"/>
        <v>jazz</v>
      </c>
      <c r="S914" s="10">
        <f t="shared" si="85"/>
        <v>41194.109340277777</v>
      </c>
      <c r="T914" s="10">
        <f t="shared" si="86"/>
        <v>41254.151006944441</v>
      </c>
    </row>
    <row r="915" spans="1:20" ht="57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7"/>
        <v>6.6066666666666662E-2</v>
      </c>
      <c r="P915">
        <f t="shared" si="84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5"/>
        <v>41004.139108796298</v>
      </c>
      <c r="T915" s="10">
        <f t="shared" si="86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7"/>
        <v>0</v>
      </c>
      <c r="P916">
        <f t="shared" si="84"/>
        <v>0</v>
      </c>
      <c r="Q916" t="str">
        <f t="shared" si="88"/>
        <v>music</v>
      </c>
      <c r="R916" t="str">
        <f t="shared" si="89"/>
        <v>jazz</v>
      </c>
      <c r="S916" s="10">
        <f t="shared" si="85"/>
        <v>41116.763275462967</v>
      </c>
      <c r="T916" s="10">
        <f t="shared" si="86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7"/>
        <v>5.7692307692307696E-2</v>
      </c>
      <c r="P917">
        <f t="shared" si="84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5"/>
        <v>40937.679560185185</v>
      </c>
      <c r="T917" s="10">
        <f t="shared" si="86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7"/>
        <v>0</v>
      </c>
      <c r="P918">
        <f t="shared" si="84"/>
        <v>0</v>
      </c>
      <c r="Q918" t="str">
        <f t="shared" si="88"/>
        <v>music</v>
      </c>
      <c r="R918" t="str">
        <f t="shared" si="89"/>
        <v>jazz</v>
      </c>
      <c r="S918" s="10">
        <f t="shared" si="85"/>
        <v>40434.853402777779</v>
      </c>
      <c r="T918" s="10">
        <f t="shared" si="86"/>
        <v>40473.208333333336</v>
      </c>
    </row>
    <row r="919" spans="1:20" ht="57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7"/>
        <v>6.0000000000000001E-3</v>
      </c>
      <c r="P919">
        <f t="shared" si="84"/>
        <v>30</v>
      </c>
      <c r="Q919" t="str">
        <f t="shared" si="88"/>
        <v>music</v>
      </c>
      <c r="R919" t="str">
        <f t="shared" si="89"/>
        <v>jazz</v>
      </c>
      <c r="S919" s="10">
        <f t="shared" si="85"/>
        <v>41802.94363425926</v>
      </c>
      <c r="T919" s="10">
        <f t="shared" si="86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7"/>
        <v>5.0256410256410255E-2</v>
      </c>
      <c r="P920">
        <f t="shared" si="84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5"/>
        <v>41944.916215277779</v>
      </c>
      <c r="T920" s="10">
        <f t="shared" si="86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7"/>
        <v>5.0000000000000001E-3</v>
      </c>
      <c r="P921">
        <f t="shared" si="84"/>
        <v>100</v>
      </c>
      <c r="Q921" t="str">
        <f t="shared" si="88"/>
        <v>music</v>
      </c>
      <c r="R921" t="str">
        <f t="shared" si="89"/>
        <v>jazz</v>
      </c>
      <c r="S921" s="10">
        <f t="shared" si="85"/>
        <v>41227.641724537039</v>
      </c>
      <c r="T921" s="10">
        <f t="shared" si="86"/>
        <v>41262.641724537039</v>
      </c>
    </row>
    <row r="922" spans="1:20" ht="57.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7"/>
        <v>0</v>
      </c>
      <c r="P922">
        <f t="shared" si="84"/>
        <v>0</v>
      </c>
      <c r="Q922" t="str">
        <f t="shared" si="88"/>
        <v>music</v>
      </c>
      <c r="R922" t="str">
        <f t="shared" si="89"/>
        <v>jazz</v>
      </c>
      <c r="S922" s="10">
        <f t="shared" si="85"/>
        <v>41562.67155092593</v>
      </c>
      <c r="T922" s="10">
        <f t="shared" si="86"/>
        <v>41592.713217592594</v>
      </c>
    </row>
    <row r="923" spans="1:20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7"/>
        <v>0.309</v>
      </c>
      <c r="P923">
        <f t="shared" si="84"/>
        <v>231.75</v>
      </c>
      <c r="Q923" t="str">
        <f t="shared" si="88"/>
        <v>music</v>
      </c>
      <c r="R923" t="str">
        <f t="shared" si="89"/>
        <v>jazz</v>
      </c>
      <c r="S923" s="10">
        <f t="shared" si="85"/>
        <v>40847.171018518515</v>
      </c>
      <c r="T923" s="10">
        <f t="shared" si="86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7"/>
        <v>0.21037037037037037</v>
      </c>
      <c r="P924">
        <f t="shared" si="84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5"/>
        <v>41878.530011574076</v>
      </c>
      <c r="T924" s="10">
        <f t="shared" si="86"/>
        <v>41913.530011574076</v>
      </c>
    </row>
    <row r="925" spans="1:20" ht="57.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7"/>
        <v>2.1999999999999999E-2</v>
      </c>
      <c r="P925">
        <f t="shared" si="84"/>
        <v>55</v>
      </c>
      <c r="Q925" t="str">
        <f t="shared" si="88"/>
        <v>music</v>
      </c>
      <c r="R925" t="str">
        <f t="shared" si="89"/>
        <v>jazz</v>
      </c>
      <c r="S925" s="10">
        <f t="shared" si="85"/>
        <v>41934.959756944445</v>
      </c>
      <c r="T925" s="10">
        <f t="shared" si="86"/>
        <v>41965.001423611116</v>
      </c>
    </row>
    <row r="926" spans="1:20" ht="57.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7"/>
        <v>0.109</v>
      </c>
      <c r="P926">
        <f t="shared" si="84"/>
        <v>21.8</v>
      </c>
      <c r="Q926" t="str">
        <f t="shared" si="88"/>
        <v>music</v>
      </c>
      <c r="R926" t="str">
        <f t="shared" si="89"/>
        <v>jazz</v>
      </c>
      <c r="S926" s="10">
        <f t="shared" si="85"/>
        <v>41288.942928240744</v>
      </c>
      <c r="T926" s="10">
        <f t="shared" si="86"/>
        <v>41318.942928240744</v>
      </c>
    </row>
    <row r="927" spans="1:20" ht="57.6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7"/>
        <v>2.6666666666666668E-2</v>
      </c>
      <c r="P927">
        <f t="shared" si="84"/>
        <v>32</v>
      </c>
      <c r="Q927" t="str">
        <f t="shared" si="88"/>
        <v>music</v>
      </c>
      <c r="R927" t="str">
        <f t="shared" si="89"/>
        <v>jazz</v>
      </c>
      <c r="S927" s="10">
        <f t="shared" si="85"/>
        <v>41575.880914351852</v>
      </c>
      <c r="T927" s="10">
        <f t="shared" si="86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7"/>
        <v>0</v>
      </c>
      <c r="P928">
        <f t="shared" si="84"/>
        <v>0</v>
      </c>
      <c r="Q928" t="str">
        <f t="shared" si="88"/>
        <v>music</v>
      </c>
      <c r="R928" t="str">
        <f t="shared" si="89"/>
        <v>jazz</v>
      </c>
      <c r="S928" s="10">
        <f t="shared" si="85"/>
        <v>40338.02002314815</v>
      </c>
      <c r="T928" s="10">
        <f t="shared" si="86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7"/>
        <v>0</v>
      </c>
      <c r="P929">
        <f t="shared" si="84"/>
        <v>0</v>
      </c>
      <c r="Q929" t="str">
        <f t="shared" si="88"/>
        <v>music</v>
      </c>
      <c r="R929" t="str">
        <f t="shared" si="89"/>
        <v>jazz</v>
      </c>
      <c r="S929" s="10">
        <f t="shared" si="85"/>
        <v>41013.822858796295</v>
      </c>
      <c r="T929" s="10">
        <f t="shared" si="86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7"/>
        <v>0.10862068965517241</v>
      </c>
      <c r="P930">
        <f t="shared" si="84"/>
        <v>56.25</v>
      </c>
      <c r="Q930" t="str">
        <f t="shared" si="88"/>
        <v>music</v>
      </c>
      <c r="R930" t="str">
        <f t="shared" si="89"/>
        <v>jazz</v>
      </c>
      <c r="S930" s="10">
        <f t="shared" si="85"/>
        <v>41180.86241898148</v>
      </c>
      <c r="T930" s="10">
        <f t="shared" si="86"/>
        <v>41231</v>
      </c>
    </row>
    <row r="931" spans="1:20" ht="57.6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7"/>
        <v>0</v>
      </c>
      <c r="P931">
        <f t="shared" si="84"/>
        <v>0</v>
      </c>
      <c r="Q931" t="str">
        <f t="shared" si="88"/>
        <v>music</v>
      </c>
      <c r="R931" t="str">
        <f t="shared" si="89"/>
        <v>jazz</v>
      </c>
      <c r="S931" s="10">
        <f t="shared" si="85"/>
        <v>40978.238067129627</v>
      </c>
      <c r="T931" s="10">
        <f t="shared" si="86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7"/>
        <v>0.38333333333333336</v>
      </c>
      <c r="P932">
        <f t="shared" si="84"/>
        <v>69</v>
      </c>
      <c r="Q932" t="str">
        <f t="shared" si="88"/>
        <v>music</v>
      </c>
      <c r="R932" t="str">
        <f t="shared" si="89"/>
        <v>jazz</v>
      </c>
      <c r="S932" s="10">
        <f t="shared" si="85"/>
        <v>40312.915578703702</v>
      </c>
      <c r="T932" s="10">
        <f t="shared" si="86"/>
        <v>40354.897222222222</v>
      </c>
    </row>
    <row r="933" spans="1:20" ht="57.6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7"/>
        <v>6.5500000000000003E-2</v>
      </c>
      <c r="P933">
        <f t="shared" si="84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5"/>
        <v>41680.359976851854</v>
      </c>
      <c r="T933" s="10">
        <f t="shared" si="86"/>
        <v>41714.916666666664</v>
      </c>
    </row>
    <row r="934" spans="1:20" ht="43.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7"/>
        <v>0.14536842105263159</v>
      </c>
      <c r="P934">
        <f t="shared" si="84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5"/>
        <v>41310.969270833331</v>
      </c>
      <c r="T934" s="10">
        <f t="shared" si="86"/>
        <v>41355.927604166667</v>
      </c>
    </row>
    <row r="935" spans="1:20" ht="57.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7"/>
        <v>0.06</v>
      </c>
      <c r="P935">
        <f t="shared" si="84"/>
        <v>60</v>
      </c>
      <c r="Q935" t="str">
        <f t="shared" si="88"/>
        <v>music</v>
      </c>
      <c r="R935" t="str">
        <f t="shared" si="89"/>
        <v>jazz</v>
      </c>
      <c r="S935" s="10">
        <f t="shared" si="85"/>
        <v>41711.169085648151</v>
      </c>
      <c r="T935" s="10">
        <f t="shared" si="86"/>
        <v>41771.169085648151</v>
      </c>
    </row>
    <row r="936" spans="1:20" ht="57.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7"/>
        <v>0.30399999999999999</v>
      </c>
      <c r="P936">
        <f t="shared" si="84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5"/>
        <v>41733.737083333333</v>
      </c>
      <c r="T936" s="10">
        <f t="shared" si="86"/>
        <v>41763.25</v>
      </c>
    </row>
    <row r="937" spans="1:20" ht="57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7"/>
        <v>1.4285714285714285E-2</v>
      </c>
      <c r="P937">
        <f t="shared" si="84"/>
        <v>25</v>
      </c>
      <c r="Q937" t="str">
        <f t="shared" si="88"/>
        <v>music</v>
      </c>
      <c r="R937" t="str">
        <f t="shared" si="89"/>
        <v>jazz</v>
      </c>
      <c r="S937" s="10">
        <f t="shared" si="85"/>
        <v>42368.333668981482</v>
      </c>
      <c r="T937" s="10">
        <f t="shared" si="86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7"/>
        <v>0</v>
      </c>
      <c r="P938">
        <f t="shared" si="84"/>
        <v>0</v>
      </c>
      <c r="Q938" t="str">
        <f t="shared" si="88"/>
        <v>music</v>
      </c>
      <c r="R938" t="str">
        <f t="shared" si="89"/>
        <v>jazz</v>
      </c>
      <c r="S938" s="10">
        <f t="shared" si="85"/>
        <v>40883.024178240739</v>
      </c>
      <c r="T938" s="10">
        <f t="shared" si="86"/>
        <v>40926.833333333336</v>
      </c>
    </row>
    <row r="939" spans="1:20" ht="57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7"/>
        <v>1.1428571428571429E-2</v>
      </c>
      <c r="P939">
        <f t="shared" si="84"/>
        <v>20</v>
      </c>
      <c r="Q939" t="str">
        <f t="shared" si="88"/>
        <v>music</v>
      </c>
      <c r="R939" t="str">
        <f t="shared" si="89"/>
        <v>jazz</v>
      </c>
      <c r="S939" s="10">
        <f t="shared" si="85"/>
        <v>41551.798113425924</v>
      </c>
      <c r="T939" s="10">
        <f t="shared" si="86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7"/>
        <v>3.5714285714285713E-3</v>
      </c>
      <c r="P940">
        <f t="shared" si="84"/>
        <v>25</v>
      </c>
      <c r="Q940" t="str">
        <f t="shared" si="88"/>
        <v>music</v>
      </c>
      <c r="R940" t="str">
        <f t="shared" si="89"/>
        <v>jazz</v>
      </c>
      <c r="S940" s="10">
        <f t="shared" si="85"/>
        <v>41124.479722222226</v>
      </c>
      <c r="T940" s="10">
        <f t="shared" si="86"/>
        <v>41154.479722222226</v>
      </c>
    </row>
    <row r="941" spans="1:20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7"/>
        <v>1.4545454545454545E-2</v>
      </c>
      <c r="P941">
        <f t="shared" si="84"/>
        <v>20</v>
      </c>
      <c r="Q941" t="str">
        <f t="shared" si="88"/>
        <v>music</v>
      </c>
      <c r="R941" t="str">
        <f t="shared" si="89"/>
        <v>jazz</v>
      </c>
      <c r="S941" s="10">
        <f t="shared" si="85"/>
        <v>41416.763171296298</v>
      </c>
      <c r="T941" s="10">
        <f t="shared" si="86"/>
        <v>41455.831944444442</v>
      </c>
    </row>
    <row r="942" spans="1:20" ht="57.6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7"/>
        <v>0.17155555555555554</v>
      </c>
      <c r="P942">
        <f t="shared" si="84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5"/>
        <v>42182.008402777778</v>
      </c>
      <c r="T942" s="10">
        <f t="shared" si="86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7"/>
        <v>2.3220000000000001E-2</v>
      </c>
      <c r="P943">
        <f t="shared" si="84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5"/>
        <v>42746.096585648149</v>
      </c>
      <c r="T943" s="10">
        <f t="shared" si="86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7"/>
        <v>8.9066666666666669E-2</v>
      </c>
      <c r="P944">
        <f t="shared" si="84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5"/>
        <v>42382.843287037031</v>
      </c>
      <c r="T944" s="10">
        <f t="shared" si="86"/>
        <v>42418.843287037031</v>
      </c>
    </row>
    <row r="945" spans="1:20" ht="43.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7"/>
        <v>9.633333333333334E-2</v>
      </c>
      <c r="P945">
        <f t="shared" si="84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5"/>
        <v>42673.66788194445</v>
      </c>
      <c r="T945" s="10">
        <f t="shared" si="86"/>
        <v>42703.709548611107</v>
      </c>
    </row>
    <row r="946" spans="1:20" ht="57.6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7"/>
        <v>0.13325999999999999</v>
      </c>
      <c r="P946">
        <f t="shared" si="84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5"/>
        <v>42444.583912037036</v>
      </c>
      <c r="T946" s="10">
        <f t="shared" si="86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7"/>
        <v>2.4840000000000001E-2</v>
      </c>
      <c r="P947">
        <f t="shared" si="84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5"/>
        <v>42732.872986111113</v>
      </c>
      <c r="T947" s="10">
        <f t="shared" si="86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7"/>
        <v>1.9066666666666666E-2</v>
      </c>
      <c r="P948">
        <f t="shared" si="84"/>
        <v>57.2</v>
      </c>
      <c r="Q948" t="str">
        <f t="shared" si="88"/>
        <v>technology</v>
      </c>
      <c r="R948" t="str">
        <f t="shared" si="89"/>
        <v>wearables</v>
      </c>
      <c r="S948" s="10">
        <f t="shared" si="85"/>
        <v>42592.750555555554</v>
      </c>
      <c r="T948" s="10">
        <f t="shared" si="86"/>
        <v>42622.750555555554</v>
      </c>
    </row>
    <row r="949" spans="1:20" ht="57.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7"/>
        <v>0</v>
      </c>
      <c r="P949">
        <f t="shared" si="84"/>
        <v>0</v>
      </c>
      <c r="Q949" t="str">
        <f t="shared" si="88"/>
        <v>technology</v>
      </c>
      <c r="R949" t="str">
        <f t="shared" si="89"/>
        <v>wearables</v>
      </c>
      <c r="S949" s="10">
        <f t="shared" si="85"/>
        <v>42491.781319444446</v>
      </c>
      <c r="T949" s="10">
        <f t="shared" si="86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7"/>
        <v>0.12</v>
      </c>
      <c r="P950">
        <f t="shared" si="84"/>
        <v>60</v>
      </c>
      <c r="Q950" t="str">
        <f t="shared" si="88"/>
        <v>technology</v>
      </c>
      <c r="R950" t="str">
        <f t="shared" si="89"/>
        <v>wearables</v>
      </c>
      <c r="S950" s="10">
        <f t="shared" si="85"/>
        <v>42411.828287037039</v>
      </c>
      <c r="T950" s="10">
        <f t="shared" si="86"/>
        <v>42441.828287037039</v>
      </c>
    </row>
    <row r="951" spans="1:20" ht="57.6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7"/>
        <v>1.3650000000000001E-2</v>
      </c>
      <c r="P951">
        <f t="shared" si="84"/>
        <v>39</v>
      </c>
      <c r="Q951" t="str">
        <f t="shared" si="88"/>
        <v>technology</v>
      </c>
      <c r="R951" t="str">
        <f t="shared" si="89"/>
        <v>wearables</v>
      </c>
      <c r="S951" s="10">
        <f t="shared" si="85"/>
        <v>42361.043703703705</v>
      </c>
      <c r="T951" s="10">
        <f t="shared" si="86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7"/>
        <v>0.28039999999999998</v>
      </c>
      <c r="P952">
        <f t="shared" si="84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5"/>
        <v>42356.750706018516</v>
      </c>
      <c r="T952" s="10">
        <f t="shared" si="86"/>
        <v>42386.750706018516</v>
      </c>
    </row>
    <row r="953" spans="1:20" ht="28.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7"/>
        <v>0.38390000000000002</v>
      </c>
      <c r="P953">
        <f t="shared" si="84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5"/>
        <v>42480.653611111105</v>
      </c>
      <c r="T953" s="10">
        <f t="shared" si="86"/>
        <v>42525.653611111105</v>
      </c>
    </row>
    <row r="954" spans="1:20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7"/>
        <v>0.39942857142857141</v>
      </c>
      <c r="P954">
        <f t="shared" si="84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5"/>
        <v>42662.613564814819</v>
      </c>
      <c r="T954" s="10">
        <f t="shared" si="86"/>
        <v>42692.655231481483</v>
      </c>
    </row>
    <row r="955" spans="1:20" ht="57.6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7"/>
        <v>8.3999999999999995E-3</v>
      </c>
      <c r="P955">
        <f t="shared" si="84"/>
        <v>25.2</v>
      </c>
      <c r="Q955" t="str">
        <f t="shared" si="88"/>
        <v>technology</v>
      </c>
      <c r="R955" t="str">
        <f t="shared" si="89"/>
        <v>wearables</v>
      </c>
      <c r="S955" s="10">
        <f t="shared" si="85"/>
        <v>41999.164340277777</v>
      </c>
      <c r="T955" s="10">
        <f t="shared" si="86"/>
        <v>42029.164340277777</v>
      </c>
    </row>
    <row r="956" spans="1:20" ht="57.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7"/>
        <v>0.43406666666666666</v>
      </c>
      <c r="P956">
        <f t="shared" si="84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5"/>
        <v>42194.833784722221</v>
      </c>
      <c r="T956" s="10">
        <f t="shared" si="86"/>
        <v>42236.833784722221</v>
      </c>
    </row>
    <row r="957" spans="1:20" ht="57.6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7"/>
        <v>5.6613333333333335E-2</v>
      </c>
      <c r="P957">
        <f t="shared" si="84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5"/>
        <v>42586.295138888891</v>
      </c>
      <c r="T957" s="10">
        <f t="shared" si="86"/>
        <v>42626.295138888891</v>
      </c>
    </row>
    <row r="958" spans="1:20" ht="7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7"/>
        <v>1.7219999999999999E-2</v>
      </c>
      <c r="P958">
        <f t="shared" si="84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5"/>
        <v>42060.913877314815</v>
      </c>
      <c r="T958" s="10">
        <f t="shared" si="86"/>
        <v>42120.872210648144</v>
      </c>
    </row>
    <row r="959" spans="1:20" ht="43.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7"/>
        <v>1.9416666666666665E-2</v>
      </c>
      <c r="P959">
        <f t="shared" si="84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5"/>
        <v>42660.552465277782</v>
      </c>
      <c r="T959" s="10">
        <f t="shared" si="86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7"/>
        <v>0.11328275684711328</v>
      </c>
      <c r="P960">
        <f t="shared" si="84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5"/>
        <v>42082.802812499998</v>
      </c>
      <c r="T960" s="10">
        <f t="shared" si="86"/>
        <v>42104.207638888889</v>
      </c>
    </row>
    <row r="961" spans="1:20" ht="57.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7"/>
        <v>0.3886</v>
      </c>
      <c r="P961">
        <f t="shared" si="84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5"/>
        <v>41993.174363425926</v>
      </c>
      <c r="T961" s="10">
        <f t="shared" si="86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7"/>
        <v>0.46100628930817611</v>
      </c>
      <c r="P962">
        <f t="shared" ref="P962:P1025" si="90">IF(OR(E962&gt;0,L962&gt;0),E962/L962,0)</f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1">(((J962/60)/60)/24)+DATE(1970,1,1)</f>
        <v>42766.626793981486</v>
      </c>
      <c r="T962" s="10">
        <f t="shared" ref="T962:T1025" si="92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3">E963/D963</f>
        <v>0.42188421052631581</v>
      </c>
      <c r="P963">
        <f t="shared" si="90"/>
        <v>364.35454545454547</v>
      </c>
      <c r="Q963" t="str">
        <f t="shared" ref="Q963:Q1026" si="94">LEFT(N963,SEARCH("/",N963,1)-1)</f>
        <v>technology</v>
      </c>
      <c r="R963" t="str">
        <f t="shared" ref="R963:R1026" si="95">RIGHT(N963,LEN(N963)-SEARCH("/",N963,1))</f>
        <v>wearables</v>
      </c>
      <c r="S963" s="10">
        <f t="shared" si="91"/>
        <v>42740.693692129629</v>
      </c>
      <c r="T963" s="10">
        <f t="shared" si="92"/>
        <v>42786.791666666672</v>
      </c>
    </row>
    <row r="964" spans="1:20" ht="57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3"/>
        <v>0.2848</v>
      </c>
      <c r="P964">
        <f t="shared" si="90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1"/>
        <v>42373.712418981479</v>
      </c>
      <c r="T964" s="10">
        <f t="shared" si="9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3"/>
        <v>1.0771428571428571E-2</v>
      </c>
      <c r="P965">
        <f t="shared" si="90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1"/>
        <v>42625.635636574079</v>
      </c>
      <c r="T965" s="10">
        <f t="shared" si="92"/>
        <v>42660.635636574079</v>
      </c>
    </row>
    <row r="966" spans="1:20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3"/>
        <v>7.9909090909090902E-3</v>
      </c>
      <c r="P966">
        <f t="shared" si="90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1"/>
        <v>42208.628692129627</v>
      </c>
      <c r="T966" s="10">
        <f t="shared" si="92"/>
        <v>42248.628692129627</v>
      </c>
    </row>
    <row r="967" spans="1:20" ht="57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3"/>
        <v>1.192E-2</v>
      </c>
      <c r="P967">
        <f t="shared" si="90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1"/>
        <v>42637.016736111109</v>
      </c>
      <c r="T967" s="10">
        <f t="shared" si="9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3"/>
        <v>0.14799999999999999</v>
      </c>
      <c r="P968">
        <f t="shared" si="90"/>
        <v>59.2</v>
      </c>
      <c r="Q968" t="str">
        <f t="shared" si="94"/>
        <v>technology</v>
      </c>
      <c r="R968" t="str">
        <f t="shared" si="95"/>
        <v>wearables</v>
      </c>
      <c r="S968" s="10">
        <f t="shared" si="91"/>
        <v>42619.635787037041</v>
      </c>
      <c r="T968" s="10">
        <f t="shared" si="9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3"/>
        <v>0.17810000000000001</v>
      </c>
      <c r="P969">
        <f t="shared" si="90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1"/>
        <v>42422.254328703704</v>
      </c>
      <c r="T969" s="10">
        <f t="shared" si="92"/>
        <v>42482.21266203704</v>
      </c>
    </row>
    <row r="970" spans="1:20" ht="57.6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3"/>
        <v>1.325E-2</v>
      </c>
      <c r="P970">
        <f t="shared" si="90"/>
        <v>26.5</v>
      </c>
      <c r="Q970" t="str">
        <f t="shared" si="94"/>
        <v>technology</v>
      </c>
      <c r="R970" t="str">
        <f t="shared" si="95"/>
        <v>wearables</v>
      </c>
      <c r="S970" s="10">
        <f t="shared" si="91"/>
        <v>41836.847615740742</v>
      </c>
      <c r="T970" s="10">
        <f t="shared" si="9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3"/>
        <v>0.46666666666666667</v>
      </c>
      <c r="P971">
        <f t="shared" si="90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1"/>
        <v>42742.30332175926</v>
      </c>
      <c r="T971" s="10">
        <f t="shared" si="9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3"/>
        <v>0.4592</v>
      </c>
      <c r="P972">
        <f t="shared" si="90"/>
        <v>164</v>
      </c>
      <c r="Q972" t="str">
        <f t="shared" si="94"/>
        <v>technology</v>
      </c>
      <c r="R972" t="str">
        <f t="shared" si="95"/>
        <v>wearables</v>
      </c>
      <c r="S972" s="10">
        <f t="shared" si="91"/>
        <v>42721.220520833333</v>
      </c>
      <c r="T972" s="10">
        <f t="shared" si="92"/>
        <v>42758.207638888889</v>
      </c>
    </row>
    <row r="973" spans="1:20" ht="57.6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3"/>
        <v>2.2599999999999999E-3</v>
      </c>
      <c r="P973">
        <f t="shared" si="90"/>
        <v>45.2</v>
      </c>
      <c r="Q973" t="str">
        <f t="shared" si="94"/>
        <v>technology</v>
      </c>
      <c r="R973" t="str">
        <f t="shared" si="95"/>
        <v>wearables</v>
      </c>
      <c r="S973" s="10">
        <f t="shared" si="91"/>
        <v>42111.709027777775</v>
      </c>
      <c r="T973" s="10">
        <f t="shared" si="92"/>
        <v>42156.709027777775</v>
      </c>
    </row>
    <row r="974" spans="1:20" ht="57.6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3"/>
        <v>0.34625</v>
      </c>
      <c r="P974">
        <f t="shared" si="90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1"/>
        <v>41856.865717592591</v>
      </c>
      <c r="T974" s="10">
        <f t="shared" si="92"/>
        <v>41886.290972222225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3"/>
        <v>2.0549999999999999E-2</v>
      </c>
      <c r="P975">
        <f t="shared" si="90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1"/>
        <v>42257.014965277776</v>
      </c>
      <c r="T975" s="10">
        <f t="shared" si="92"/>
        <v>42317.056631944448</v>
      </c>
    </row>
    <row r="976" spans="1:20" ht="57.6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3"/>
        <v>5.5999999999999999E-3</v>
      </c>
      <c r="P976">
        <f t="shared" si="90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1"/>
        <v>42424.749490740738</v>
      </c>
      <c r="T976" s="10">
        <f t="shared" si="92"/>
        <v>42454.707824074074</v>
      </c>
    </row>
    <row r="977" spans="1:20" ht="57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3"/>
        <v>2.6069999999999999E-2</v>
      </c>
      <c r="P977">
        <f t="shared" si="90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1"/>
        <v>42489.696585648147</v>
      </c>
      <c r="T977" s="10">
        <f t="shared" si="92"/>
        <v>42549.696585648147</v>
      </c>
    </row>
    <row r="978" spans="1:20" ht="57.6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3"/>
        <v>1.9259999999999999E-2</v>
      </c>
      <c r="P978">
        <f t="shared" si="90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1"/>
        <v>42185.058993055558</v>
      </c>
      <c r="T978" s="10">
        <f t="shared" si="92"/>
        <v>42230.058993055558</v>
      </c>
    </row>
    <row r="979" spans="1:20" ht="57.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3"/>
        <v>0.33666666666666667</v>
      </c>
      <c r="P979">
        <f t="shared" si="90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1"/>
        <v>42391.942094907412</v>
      </c>
      <c r="T979" s="10">
        <f t="shared" si="9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3"/>
        <v>0.5626326718299024</v>
      </c>
      <c r="P980">
        <f t="shared" si="90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1"/>
        <v>42395.309039351851</v>
      </c>
      <c r="T980" s="10">
        <f t="shared" si="92"/>
        <v>42425.309039351851</v>
      </c>
    </row>
    <row r="981" spans="1:20" ht="57.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3"/>
        <v>0.82817600000000002</v>
      </c>
      <c r="P981">
        <f t="shared" si="90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1"/>
        <v>42506.416990740734</v>
      </c>
      <c r="T981" s="10">
        <f t="shared" si="9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3"/>
        <v>0.14860000000000001</v>
      </c>
      <c r="P982">
        <f t="shared" si="90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1"/>
        <v>41928.904189814813</v>
      </c>
      <c r="T982" s="10">
        <f t="shared" si="9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3"/>
        <v>1.2375123751237513E-4</v>
      </c>
      <c r="P983">
        <f t="shared" si="90"/>
        <v>2.75</v>
      </c>
      <c r="Q983" t="str">
        <f t="shared" si="94"/>
        <v>technology</v>
      </c>
      <c r="R983" t="str">
        <f t="shared" si="95"/>
        <v>wearables</v>
      </c>
      <c r="S983" s="10">
        <f t="shared" si="91"/>
        <v>41830.947013888886</v>
      </c>
      <c r="T983" s="10">
        <f t="shared" si="92"/>
        <v>41860.947013888886</v>
      </c>
    </row>
    <row r="984" spans="1:20" ht="43.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3"/>
        <v>1.7142857142857143E-4</v>
      </c>
      <c r="P984">
        <f t="shared" si="90"/>
        <v>1</v>
      </c>
      <c r="Q984" t="str">
        <f t="shared" si="94"/>
        <v>technology</v>
      </c>
      <c r="R984" t="str">
        <f t="shared" si="95"/>
        <v>wearables</v>
      </c>
      <c r="S984" s="10">
        <f t="shared" si="91"/>
        <v>42615.753310185188</v>
      </c>
      <c r="T984" s="10">
        <f t="shared" si="9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3"/>
        <v>0.2950613611721471</v>
      </c>
      <c r="P985">
        <f t="shared" si="90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1"/>
        <v>42574.667650462965</v>
      </c>
      <c r="T985" s="10">
        <f t="shared" si="92"/>
        <v>42605.870833333334</v>
      </c>
    </row>
    <row r="986" spans="1:20" ht="86.4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3"/>
        <v>1.06E-2</v>
      </c>
      <c r="P986">
        <f t="shared" si="90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1"/>
        <v>42061.11583333333</v>
      </c>
      <c r="T986" s="10">
        <f t="shared" si="92"/>
        <v>42091.074166666673</v>
      </c>
    </row>
    <row r="987" spans="1:20" ht="57.6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3"/>
        <v>6.2933333333333327E-2</v>
      </c>
      <c r="P987">
        <f t="shared" si="90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1"/>
        <v>42339.967708333337</v>
      </c>
      <c r="T987" s="10">
        <f t="shared" si="9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3"/>
        <v>0.1275</v>
      </c>
      <c r="P988">
        <f t="shared" si="90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1"/>
        <v>42324.767361111109</v>
      </c>
      <c r="T988" s="10">
        <f t="shared" si="92"/>
        <v>42379</v>
      </c>
    </row>
    <row r="989" spans="1:20" ht="57.6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3"/>
        <v>0.13220000000000001</v>
      </c>
      <c r="P989">
        <f t="shared" si="90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1"/>
        <v>41773.294560185182</v>
      </c>
      <c r="T989" s="10">
        <f t="shared" si="9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3"/>
        <v>0</v>
      </c>
      <c r="P990">
        <f t="shared" si="90"/>
        <v>0</v>
      </c>
      <c r="Q990" t="str">
        <f t="shared" si="94"/>
        <v>technology</v>
      </c>
      <c r="R990" t="str">
        <f t="shared" si="95"/>
        <v>wearables</v>
      </c>
      <c r="S990" s="10">
        <f t="shared" si="91"/>
        <v>42614.356770833328</v>
      </c>
      <c r="T990" s="10">
        <f t="shared" si="9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3"/>
        <v>0.16769999999999999</v>
      </c>
      <c r="P991">
        <f t="shared" si="90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1"/>
        <v>42611.933969907404</v>
      </c>
      <c r="T991" s="10">
        <f t="shared" si="92"/>
        <v>42641.933969907404</v>
      </c>
    </row>
    <row r="992" spans="1:20" ht="57.6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3"/>
        <v>1.0399999999999999E-3</v>
      </c>
      <c r="P992">
        <f t="shared" si="90"/>
        <v>13</v>
      </c>
      <c r="Q992" t="str">
        <f t="shared" si="94"/>
        <v>technology</v>
      </c>
      <c r="R992" t="str">
        <f t="shared" si="95"/>
        <v>wearables</v>
      </c>
      <c r="S992" s="10">
        <f t="shared" si="91"/>
        <v>41855.784305555557</v>
      </c>
      <c r="T992" s="10">
        <f t="shared" si="9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3"/>
        <v>4.24E-2</v>
      </c>
      <c r="P993">
        <f t="shared" si="90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1"/>
        <v>42538.75680555556</v>
      </c>
      <c r="T993" s="10">
        <f t="shared" si="9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3"/>
        <v>4.6699999999999997E-3</v>
      </c>
      <c r="P994">
        <f t="shared" si="90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1"/>
        <v>42437.924988425926</v>
      </c>
      <c r="T994" s="10">
        <f t="shared" si="92"/>
        <v>42497.883321759262</v>
      </c>
    </row>
    <row r="995" spans="1:20" ht="57.6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3"/>
        <v>0.25087142857142858</v>
      </c>
      <c r="P995">
        <f t="shared" si="90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1"/>
        <v>42652.964907407411</v>
      </c>
      <c r="T995" s="10">
        <f t="shared" si="92"/>
        <v>42686.208333333328</v>
      </c>
    </row>
    <row r="996" spans="1:20" ht="7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3"/>
        <v>2.3345000000000001E-2</v>
      </c>
      <c r="P996">
        <f t="shared" si="90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1"/>
        <v>41921.263078703705</v>
      </c>
      <c r="T996" s="10">
        <f t="shared" si="92"/>
        <v>41973.957638888889</v>
      </c>
    </row>
    <row r="997" spans="1:20" ht="57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3"/>
        <v>7.2599999999999998E-2</v>
      </c>
      <c r="P997">
        <f t="shared" si="90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1"/>
        <v>41947.940740740742</v>
      </c>
      <c r="T997" s="10">
        <f t="shared" si="92"/>
        <v>41972.666666666672</v>
      </c>
    </row>
    <row r="998" spans="1:20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3"/>
        <v>1.6250000000000001E-2</v>
      </c>
      <c r="P998">
        <f t="shared" si="90"/>
        <v>13</v>
      </c>
      <c r="Q998" t="str">
        <f t="shared" si="94"/>
        <v>technology</v>
      </c>
      <c r="R998" t="str">
        <f t="shared" si="95"/>
        <v>wearables</v>
      </c>
      <c r="S998" s="10">
        <f t="shared" si="91"/>
        <v>41817.866435185184</v>
      </c>
      <c r="T998" s="10">
        <f t="shared" si="92"/>
        <v>41847.643750000003</v>
      </c>
    </row>
    <row r="999" spans="1:20" ht="43.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3"/>
        <v>1.2999999999999999E-2</v>
      </c>
      <c r="P999">
        <f t="shared" si="90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1"/>
        <v>41941.10297453704</v>
      </c>
      <c r="T999" s="10">
        <f t="shared" si="9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3"/>
        <v>0.58558333333333334</v>
      </c>
      <c r="P1000">
        <f t="shared" si="90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1"/>
        <v>42282.168993055559</v>
      </c>
      <c r="T1000" s="10">
        <f t="shared" si="9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3"/>
        <v>7.7886666666666673E-2</v>
      </c>
      <c r="P1001">
        <f t="shared" si="90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1"/>
        <v>41926.29965277778</v>
      </c>
      <c r="T1001" s="10">
        <f t="shared" si="92"/>
        <v>41956.334722222222</v>
      </c>
    </row>
    <row r="1002" spans="1:20" ht="57.6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3"/>
        <v>2.2157147647256063E-2</v>
      </c>
      <c r="P1002">
        <f t="shared" si="90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1"/>
        <v>42749.059722222228</v>
      </c>
      <c r="T1002" s="10">
        <f t="shared" si="9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3"/>
        <v>1.04</v>
      </c>
      <c r="P1003">
        <f t="shared" si="90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1"/>
        <v>42720.720057870371</v>
      </c>
      <c r="T1003" s="10">
        <f t="shared" si="92"/>
        <v>42765.720057870371</v>
      </c>
    </row>
    <row r="1004" spans="1:20" ht="57.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3"/>
        <v>0.29602960296029601</v>
      </c>
      <c r="P1004">
        <f t="shared" si="90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1"/>
        <v>42325.684189814812</v>
      </c>
      <c r="T1004" s="10">
        <f t="shared" si="9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3"/>
        <v>0.16055</v>
      </c>
      <c r="P1005">
        <f t="shared" si="90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1"/>
        <v>42780.709039351852</v>
      </c>
      <c r="T1005" s="10">
        <f t="shared" si="92"/>
        <v>42810.667372685188</v>
      </c>
    </row>
    <row r="1006" spans="1:20" ht="43.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3"/>
        <v>0.82208000000000003</v>
      </c>
      <c r="P1006">
        <f t="shared" si="90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1"/>
        <v>42388.708645833336</v>
      </c>
      <c r="T1006" s="10">
        <f t="shared" si="9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3"/>
        <v>0.75051000000000001</v>
      </c>
      <c r="P1007">
        <f t="shared" si="90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1"/>
        <v>42276.624803240738</v>
      </c>
      <c r="T1007" s="10">
        <f t="shared" si="92"/>
        <v>42307.624803240738</v>
      </c>
    </row>
    <row r="1008" spans="1:20" ht="57.6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3"/>
        <v>5.8500000000000003E-2</v>
      </c>
      <c r="P1008">
        <f t="shared" si="90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1"/>
        <v>41977.040185185186</v>
      </c>
      <c r="T1008" s="10">
        <f t="shared" si="9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3"/>
        <v>0.44319999999999998</v>
      </c>
      <c r="P1009">
        <f t="shared" si="90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1"/>
        <v>42676.583599537036</v>
      </c>
      <c r="T1009" s="10">
        <f t="shared" si="92"/>
        <v>42718.6252662037</v>
      </c>
    </row>
    <row r="1010" spans="1:20" ht="57.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3"/>
        <v>2.6737967914438501E-3</v>
      </c>
      <c r="P1010">
        <f t="shared" si="90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1"/>
        <v>42702.809201388889</v>
      </c>
      <c r="T1010" s="10">
        <f t="shared" si="9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3"/>
        <v>0.1313</v>
      </c>
      <c r="P1011">
        <f t="shared" si="90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1"/>
        <v>42510.604699074072</v>
      </c>
      <c r="T1011" s="10">
        <f t="shared" si="92"/>
        <v>42540.604699074072</v>
      </c>
    </row>
    <row r="1012" spans="1:20" ht="57.6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3"/>
        <v>1.9088937093275488E-3</v>
      </c>
      <c r="P1012">
        <f t="shared" si="90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1"/>
        <v>42561.829421296294</v>
      </c>
      <c r="T1012" s="10">
        <f t="shared" si="92"/>
        <v>42618.124305555553</v>
      </c>
    </row>
    <row r="1013" spans="1:20" ht="57.6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3"/>
        <v>3.7499999999999999E-3</v>
      </c>
      <c r="P1013">
        <f t="shared" si="90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1"/>
        <v>41946.898090277777</v>
      </c>
      <c r="T1013" s="10">
        <f t="shared" si="9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3"/>
        <v>215.35021</v>
      </c>
      <c r="P1014">
        <f t="shared" si="90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1"/>
        <v>42714.440416666665</v>
      </c>
      <c r="T1014" s="10">
        <f t="shared" si="92"/>
        <v>42759.440416666665</v>
      </c>
    </row>
    <row r="1015" spans="1:20" ht="57.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3"/>
        <v>0.34527999999999998</v>
      </c>
      <c r="P1015">
        <f t="shared" si="90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1"/>
        <v>42339.833981481483</v>
      </c>
      <c r="T1015" s="10">
        <f t="shared" si="9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3"/>
        <v>0.30599999999999999</v>
      </c>
      <c r="P1016">
        <f t="shared" si="90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1"/>
        <v>41955.002488425926</v>
      </c>
      <c r="T1016" s="10">
        <f t="shared" si="92"/>
        <v>42005.002488425926</v>
      </c>
    </row>
    <row r="1017" spans="1:20" ht="43.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3"/>
        <v>2.6666666666666668E-2</v>
      </c>
      <c r="P1017">
        <f t="shared" si="90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1"/>
        <v>42303.878414351857</v>
      </c>
      <c r="T1017" s="10">
        <f t="shared" si="9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3"/>
        <v>2.8420000000000001E-2</v>
      </c>
      <c r="P1018">
        <f t="shared" si="90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1"/>
        <v>42422.107129629629</v>
      </c>
      <c r="T1018" s="10">
        <f t="shared" si="92"/>
        <v>42467.065462962957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3"/>
        <v>0.22878799999999999</v>
      </c>
      <c r="P1019">
        <f t="shared" si="90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1"/>
        <v>42289.675173611111</v>
      </c>
      <c r="T1019" s="10">
        <f t="shared" si="9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3"/>
        <v>3.1050000000000001E-2</v>
      </c>
      <c r="P1020">
        <f t="shared" si="90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1"/>
        <v>42535.492280092592</v>
      </c>
      <c r="T1020" s="10">
        <f t="shared" si="9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3"/>
        <v>0.47333333333333333</v>
      </c>
      <c r="P1021">
        <f t="shared" si="90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1"/>
        <v>42009.973946759259</v>
      </c>
      <c r="T1021" s="10">
        <f t="shared" si="92"/>
        <v>42039.973946759259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3"/>
        <v>2.0554838709677421</v>
      </c>
      <c r="P1022">
        <f t="shared" si="90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1"/>
        <v>42127.069548611107</v>
      </c>
      <c r="T1022" s="10">
        <f t="shared" si="9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3"/>
        <v>3.5180366666666667</v>
      </c>
      <c r="P1023">
        <f t="shared" si="90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1"/>
        <v>42271.251979166671</v>
      </c>
      <c r="T1023" s="10">
        <f t="shared" si="9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3"/>
        <v>1.149</v>
      </c>
      <c r="P1024">
        <f t="shared" si="90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1"/>
        <v>42111.646724537044</v>
      </c>
      <c r="T1024" s="10">
        <f t="shared" si="9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3"/>
        <v>2.3715000000000002</v>
      </c>
      <c r="P1025">
        <f t="shared" si="90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1"/>
        <v>42145.919687500005</v>
      </c>
      <c r="T1025" s="10">
        <f t="shared" si="92"/>
        <v>42175.919687500005</v>
      </c>
    </row>
    <row r="1026" spans="1:20" ht="57.6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3"/>
        <v>1.1863774999999999</v>
      </c>
      <c r="P1026">
        <f t="shared" ref="P1026:P1089" si="96">IF(OR(E1026&gt;0,L1026&gt;0),E1026/L1026,0)</f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7">(((J1026/60)/60)/24)+DATE(1970,1,1)</f>
        <v>42370.580590277779</v>
      </c>
      <c r="T1026" s="10">
        <f t="shared" ref="T1026:T1089" si="98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9">E1027/D1027</f>
        <v>1.099283142857143</v>
      </c>
      <c r="P1027">
        <f t="shared" si="96"/>
        <v>71.848571428571432</v>
      </c>
      <c r="Q1027" t="str">
        <f t="shared" ref="Q1027:Q1090" si="100">LEFT(N1027,SEARCH("/",N1027,1)-1)</f>
        <v>music</v>
      </c>
      <c r="R1027" t="str">
        <f t="shared" ref="R1027:R1090" si="101">RIGHT(N1027,LEN(N1027)-SEARCH("/",N1027,1))</f>
        <v>electronic music</v>
      </c>
      <c r="S1027" s="10">
        <f t="shared" si="97"/>
        <v>42049.833761574075</v>
      </c>
      <c r="T1027" s="10">
        <f t="shared" si="98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9"/>
        <v>1.0000828571428571</v>
      </c>
      <c r="P1028">
        <f t="shared" si="96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7"/>
        <v>42426.407592592594</v>
      </c>
      <c r="T1028" s="10">
        <f t="shared" si="98"/>
        <v>42460.365925925929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9"/>
        <v>1.0309292094387414</v>
      </c>
      <c r="P1029">
        <f t="shared" si="96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7"/>
        <v>41905.034108796295</v>
      </c>
      <c r="T1029" s="10">
        <f t="shared" si="98"/>
        <v>41935.034108796295</v>
      </c>
    </row>
    <row r="1030" spans="1:20" ht="57.6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9"/>
        <v>1.1727000000000001</v>
      </c>
      <c r="P1030">
        <f t="shared" si="96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7"/>
        <v>42755.627372685187</v>
      </c>
      <c r="T1030" s="10">
        <f t="shared" si="98"/>
        <v>42800.833333333328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9"/>
        <v>1.1175999999999999</v>
      </c>
      <c r="P1031">
        <f t="shared" si="96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7"/>
        <v>42044.711886574078</v>
      </c>
      <c r="T1031" s="10">
        <f t="shared" si="9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9"/>
        <v>3.4209999999999998</v>
      </c>
      <c r="P1032">
        <f t="shared" si="96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7"/>
        <v>42611.483206018514</v>
      </c>
      <c r="T1032" s="10">
        <f t="shared" si="9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9"/>
        <v>1.0740000000000001</v>
      </c>
      <c r="P1033">
        <f t="shared" si="96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7"/>
        <v>42324.764004629629</v>
      </c>
      <c r="T1033" s="10">
        <f t="shared" si="9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9"/>
        <v>1.0849703703703704</v>
      </c>
      <c r="P1034">
        <f t="shared" si="96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7"/>
        <v>42514.666956018518</v>
      </c>
      <c r="T1034" s="10">
        <f t="shared" si="98"/>
        <v>42544.666956018518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9"/>
        <v>1.0286144578313252</v>
      </c>
      <c r="P1035">
        <f t="shared" si="96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7"/>
        <v>42688.732407407413</v>
      </c>
      <c r="T1035" s="10">
        <f t="shared" si="98"/>
        <v>42716.732407407413</v>
      </c>
    </row>
    <row r="1036" spans="1:20" ht="57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9"/>
        <v>1.3000180000000001</v>
      </c>
      <c r="P1036">
        <f t="shared" si="96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7"/>
        <v>42555.166712962964</v>
      </c>
      <c r="T1036" s="10">
        <f t="shared" si="98"/>
        <v>42587.165972222225</v>
      </c>
    </row>
    <row r="1037" spans="1:20" ht="57.6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9"/>
        <v>1.0765217391304347</v>
      </c>
      <c r="P1037">
        <f t="shared" si="96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7"/>
        <v>42016.641435185185</v>
      </c>
      <c r="T1037" s="10">
        <f t="shared" si="9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9"/>
        <v>1.1236044444444444</v>
      </c>
      <c r="P1038">
        <f t="shared" si="96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7"/>
        <v>41249.448958333334</v>
      </c>
      <c r="T1038" s="10">
        <f t="shared" si="98"/>
        <v>41281.333333333336</v>
      </c>
    </row>
    <row r="1039" spans="1:20" ht="57.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9"/>
        <v>1.0209999999999999</v>
      </c>
      <c r="P1039">
        <f t="shared" si="96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7"/>
        <v>42119.822476851856</v>
      </c>
      <c r="T1039" s="10">
        <f t="shared" si="98"/>
        <v>42142.208333333328</v>
      </c>
    </row>
    <row r="1040" spans="1:20" ht="57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9"/>
        <v>1.4533333333333334</v>
      </c>
      <c r="P1040">
        <f t="shared" si="96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7"/>
        <v>42418.231747685189</v>
      </c>
      <c r="T1040" s="10">
        <f t="shared" si="98"/>
        <v>42448.190081018518</v>
      </c>
    </row>
    <row r="1041" spans="1:20" ht="57.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9"/>
        <v>1.282</v>
      </c>
      <c r="P1041">
        <f t="shared" si="96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7"/>
        <v>42692.109328703707</v>
      </c>
      <c r="T1041" s="10">
        <f t="shared" si="98"/>
        <v>42717.332638888889</v>
      </c>
    </row>
    <row r="1042" spans="1:20" ht="57.6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9"/>
        <v>2.9411764705882353E-3</v>
      </c>
      <c r="P1042">
        <f t="shared" si="96"/>
        <v>250</v>
      </c>
      <c r="Q1042" t="str">
        <f t="shared" si="100"/>
        <v>journalism</v>
      </c>
      <c r="R1042" t="str">
        <f t="shared" si="101"/>
        <v>audio</v>
      </c>
      <c r="S1042" s="10">
        <f t="shared" si="97"/>
        <v>42579.708437499998</v>
      </c>
      <c r="T1042" s="10">
        <f t="shared" si="9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9"/>
        <v>0</v>
      </c>
      <c r="P1043">
        <f t="shared" si="96"/>
        <v>0</v>
      </c>
      <c r="Q1043" t="str">
        <f t="shared" si="100"/>
        <v>journalism</v>
      </c>
      <c r="R1043" t="str">
        <f t="shared" si="101"/>
        <v>audio</v>
      </c>
      <c r="S1043" s="10">
        <f t="shared" si="97"/>
        <v>41831.060092592597</v>
      </c>
      <c r="T1043" s="10">
        <f t="shared" si="98"/>
        <v>41851.060092592597</v>
      </c>
    </row>
    <row r="1044" spans="1:20" ht="57.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9"/>
        <v>1.5384615384615385E-2</v>
      </c>
      <c r="P1044">
        <f t="shared" si="96"/>
        <v>10</v>
      </c>
      <c r="Q1044" t="str">
        <f t="shared" si="100"/>
        <v>journalism</v>
      </c>
      <c r="R1044" t="str">
        <f t="shared" si="101"/>
        <v>audio</v>
      </c>
      <c r="S1044" s="10">
        <f t="shared" si="97"/>
        <v>41851.696157407408</v>
      </c>
      <c r="T1044" s="10">
        <f t="shared" si="9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9"/>
        <v>8.5370000000000001E-2</v>
      </c>
      <c r="P1045">
        <f t="shared" si="96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7"/>
        <v>42114.252951388888</v>
      </c>
      <c r="T1045" s="10">
        <f t="shared" si="98"/>
        <v>42144.252951388888</v>
      </c>
    </row>
    <row r="1046" spans="1:20" ht="57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9"/>
        <v>8.571428571428571E-4</v>
      </c>
      <c r="P1046">
        <f t="shared" si="96"/>
        <v>3</v>
      </c>
      <c r="Q1046" t="str">
        <f t="shared" si="100"/>
        <v>journalism</v>
      </c>
      <c r="R1046" t="str">
        <f t="shared" si="101"/>
        <v>audio</v>
      </c>
      <c r="S1046" s="10">
        <f t="shared" si="97"/>
        <v>42011.925937499997</v>
      </c>
      <c r="T1046" s="10">
        <f t="shared" si="9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9"/>
        <v>2.6599999999999999E-2</v>
      </c>
      <c r="P1047">
        <f t="shared" si="96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7"/>
        <v>41844.874421296299</v>
      </c>
      <c r="T1047" s="10">
        <f t="shared" si="98"/>
        <v>41874.874421296299</v>
      </c>
    </row>
    <row r="1048" spans="1:20" ht="57.6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9"/>
        <v>0</v>
      </c>
      <c r="P1048">
        <f t="shared" si="96"/>
        <v>0</v>
      </c>
      <c r="Q1048" t="str">
        <f t="shared" si="100"/>
        <v>journalism</v>
      </c>
      <c r="R1048" t="str">
        <f t="shared" si="101"/>
        <v>audio</v>
      </c>
      <c r="S1048" s="10">
        <f t="shared" si="97"/>
        <v>42319.851388888885</v>
      </c>
      <c r="T1048" s="10">
        <f t="shared" si="9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9"/>
        <v>5.0000000000000001E-4</v>
      </c>
      <c r="P1049">
        <f t="shared" si="96"/>
        <v>1</v>
      </c>
      <c r="Q1049" t="str">
        <f t="shared" si="100"/>
        <v>journalism</v>
      </c>
      <c r="R1049" t="str">
        <f t="shared" si="101"/>
        <v>audio</v>
      </c>
      <c r="S1049" s="10">
        <f t="shared" si="97"/>
        <v>41918.818460648145</v>
      </c>
      <c r="T1049" s="10">
        <f t="shared" si="98"/>
        <v>41948.860127314816</v>
      </c>
    </row>
    <row r="1050" spans="1:20" ht="57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9"/>
        <v>1.4133333333333333E-2</v>
      </c>
      <c r="P1050">
        <f t="shared" si="96"/>
        <v>53</v>
      </c>
      <c r="Q1050" t="str">
        <f t="shared" si="100"/>
        <v>journalism</v>
      </c>
      <c r="R1050" t="str">
        <f t="shared" si="101"/>
        <v>audio</v>
      </c>
      <c r="S1050" s="10">
        <f t="shared" si="97"/>
        <v>42598.053113425922</v>
      </c>
      <c r="T1050" s="10">
        <f t="shared" si="9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9"/>
        <v>0</v>
      </c>
      <c r="P1051">
        <f t="shared" si="96"/>
        <v>0</v>
      </c>
      <c r="Q1051" t="str">
        <f t="shared" si="100"/>
        <v>journalism</v>
      </c>
      <c r="R1051" t="str">
        <f t="shared" si="101"/>
        <v>audio</v>
      </c>
      <c r="S1051" s="10">
        <f t="shared" si="97"/>
        <v>42382.431076388893</v>
      </c>
      <c r="T1051" s="10">
        <f t="shared" si="9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9"/>
        <v>0</v>
      </c>
      <c r="P1052">
        <f t="shared" si="96"/>
        <v>0</v>
      </c>
      <c r="Q1052" t="str">
        <f t="shared" si="100"/>
        <v>journalism</v>
      </c>
      <c r="R1052" t="str">
        <f t="shared" si="101"/>
        <v>audio</v>
      </c>
      <c r="S1052" s="10">
        <f t="shared" si="97"/>
        <v>42231.7971875</v>
      </c>
      <c r="T1052" s="10">
        <f t="shared" si="98"/>
        <v>42261.7971875</v>
      </c>
    </row>
    <row r="1053" spans="1:20" ht="57.6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9"/>
        <v>0</v>
      </c>
      <c r="P1053">
        <f t="shared" si="96"/>
        <v>0</v>
      </c>
      <c r="Q1053" t="str">
        <f t="shared" si="100"/>
        <v>journalism</v>
      </c>
      <c r="R1053" t="str">
        <f t="shared" si="101"/>
        <v>audio</v>
      </c>
      <c r="S1053" s="10">
        <f t="shared" si="97"/>
        <v>41850.014178240745</v>
      </c>
      <c r="T1053" s="10">
        <f t="shared" si="98"/>
        <v>41878.014178240745</v>
      </c>
    </row>
    <row r="1054" spans="1:20" ht="7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9"/>
        <v>0</v>
      </c>
      <c r="P1054">
        <f t="shared" si="96"/>
        <v>0</v>
      </c>
      <c r="Q1054" t="str">
        <f t="shared" si="100"/>
        <v>journalism</v>
      </c>
      <c r="R1054" t="str">
        <f t="shared" si="101"/>
        <v>audio</v>
      </c>
      <c r="S1054" s="10">
        <f t="shared" si="97"/>
        <v>42483.797395833331</v>
      </c>
      <c r="T1054" s="10">
        <f t="shared" si="98"/>
        <v>42527.839583333334</v>
      </c>
    </row>
    <row r="1055" spans="1:20" ht="57.6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9"/>
        <v>0.01</v>
      </c>
      <c r="P1055">
        <f t="shared" si="96"/>
        <v>15</v>
      </c>
      <c r="Q1055" t="str">
        <f t="shared" si="100"/>
        <v>journalism</v>
      </c>
      <c r="R1055" t="str">
        <f t="shared" si="101"/>
        <v>audio</v>
      </c>
      <c r="S1055" s="10">
        <f t="shared" si="97"/>
        <v>42775.172824074078</v>
      </c>
      <c r="T1055" s="10">
        <f t="shared" si="9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9"/>
        <v>0</v>
      </c>
      <c r="P1056">
        <f t="shared" si="96"/>
        <v>0</v>
      </c>
      <c r="Q1056" t="str">
        <f t="shared" si="100"/>
        <v>journalism</v>
      </c>
      <c r="R1056" t="str">
        <f t="shared" si="101"/>
        <v>audio</v>
      </c>
      <c r="S1056" s="10">
        <f t="shared" si="97"/>
        <v>41831.851840277777</v>
      </c>
      <c r="T1056" s="10">
        <f t="shared" si="98"/>
        <v>41861.916666666664</v>
      </c>
    </row>
    <row r="1057" spans="1:20" ht="57.6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9"/>
        <v>0</v>
      </c>
      <c r="P1057">
        <f t="shared" si="96"/>
        <v>0</v>
      </c>
      <c r="Q1057" t="str">
        <f t="shared" si="100"/>
        <v>journalism</v>
      </c>
      <c r="R1057" t="str">
        <f t="shared" si="101"/>
        <v>audio</v>
      </c>
      <c r="S1057" s="10">
        <f t="shared" si="97"/>
        <v>42406.992418981477</v>
      </c>
      <c r="T1057" s="10">
        <f t="shared" si="98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9"/>
        <v>0</v>
      </c>
      <c r="P1058">
        <f t="shared" si="96"/>
        <v>0</v>
      </c>
      <c r="Q1058" t="str">
        <f t="shared" si="100"/>
        <v>journalism</v>
      </c>
      <c r="R1058" t="str">
        <f t="shared" si="101"/>
        <v>audio</v>
      </c>
      <c r="S1058" s="10">
        <f t="shared" si="97"/>
        <v>42058.719641203701</v>
      </c>
      <c r="T1058" s="10">
        <f t="shared" si="9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9"/>
        <v>0</v>
      </c>
      <c r="P1059">
        <f t="shared" si="96"/>
        <v>0</v>
      </c>
      <c r="Q1059" t="str">
        <f t="shared" si="100"/>
        <v>journalism</v>
      </c>
      <c r="R1059" t="str">
        <f t="shared" si="101"/>
        <v>audio</v>
      </c>
      <c r="S1059" s="10">
        <f t="shared" si="97"/>
        <v>42678.871331018512</v>
      </c>
      <c r="T1059" s="10">
        <f t="shared" si="98"/>
        <v>42708.912997685184</v>
      </c>
    </row>
    <row r="1060" spans="1:20" ht="57.6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9"/>
        <v>0</v>
      </c>
      <c r="P1060">
        <f t="shared" si="96"/>
        <v>0</v>
      </c>
      <c r="Q1060" t="str">
        <f t="shared" si="100"/>
        <v>journalism</v>
      </c>
      <c r="R1060" t="str">
        <f t="shared" si="101"/>
        <v>audio</v>
      </c>
      <c r="S1060" s="10">
        <f t="shared" si="97"/>
        <v>42047.900960648149</v>
      </c>
      <c r="T1060" s="10">
        <f t="shared" si="9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9"/>
        <v>0</v>
      </c>
      <c r="P1061">
        <f t="shared" si="96"/>
        <v>0</v>
      </c>
      <c r="Q1061" t="str">
        <f t="shared" si="100"/>
        <v>journalism</v>
      </c>
      <c r="R1061" t="str">
        <f t="shared" si="101"/>
        <v>audio</v>
      </c>
      <c r="S1061" s="10">
        <f t="shared" si="97"/>
        <v>42046.79</v>
      </c>
      <c r="T1061" s="10">
        <f t="shared" si="98"/>
        <v>42076.748333333337</v>
      </c>
    </row>
    <row r="1062" spans="1:20" ht="57.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9"/>
        <v>0.01</v>
      </c>
      <c r="P1062">
        <f t="shared" si="96"/>
        <v>50</v>
      </c>
      <c r="Q1062" t="str">
        <f t="shared" si="100"/>
        <v>journalism</v>
      </c>
      <c r="R1062" t="str">
        <f t="shared" si="101"/>
        <v>audio</v>
      </c>
      <c r="S1062" s="10">
        <f t="shared" si="97"/>
        <v>42079.913113425922</v>
      </c>
      <c r="T1062" s="10">
        <f t="shared" si="98"/>
        <v>42109.913113425922</v>
      </c>
    </row>
    <row r="1063" spans="1:20" ht="43.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9"/>
        <v>0</v>
      </c>
      <c r="P1063">
        <f t="shared" si="96"/>
        <v>0</v>
      </c>
      <c r="Q1063" t="str">
        <f t="shared" si="100"/>
        <v>journalism</v>
      </c>
      <c r="R1063" t="str">
        <f t="shared" si="101"/>
        <v>audio</v>
      </c>
      <c r="S1063" s="10">
        <f t="shared" si="97"/>
        <v>42432.276712962965</v>
      </c>
      <c r="T1063" s="10">
        <f t="shared" si="98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9"/>
        <v>0.95477386934673369</v>
      </c>
      <c r="P1064">
        <f t="shared" si="96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7"/>
        <v>42556.807187500002</v>
      </c>
      <c r="T1064" s="10">
        <f t="shared" si="98"/>
        <v>42563.807187500002</v>
      </c>
    </row>
    <row r="1065" spans="1:20" ht="57.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9"/>
        <v>0</v>
      </c>
      <c r="P1065">
        <f t="shared" si="96"/>
        <v>0</v>
      </c>
      <c r="Q1065" t="str">
        <f t="shared" si="100"/>
        <v>journalism</v>
      </c>
      <c r="R1065" t="str">
        <f t="shared" si="101"/>
        <v>audio</v>
      </c>
      <c r="S1065" s="10">
        <f t="shared" si="97"/>
        <v>42583.030810185184</v>
      </c>
      <c r="T1065" s="10">
        <f t="shared" si="98"/>
        <v>42613.030810185184</v>
      </c>
    </row>
    <row r="1066" spans="1:20" ht="57.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9"/>
        <v>8.9744444444444446E-2</v>
      </c>
      <c r="P1066">
        <f t="shared" si="96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7"/>
        <v>41417.228043981479</v>
      </c>
      <c r="T1066" s="10">
        <f t="shared" si="98"/>
        <v>41462.228043981479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9"/>
        <v>2.7E-2</v>
      </c>
      <c r="P1067">
        <f t="shared" si="96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7"/>
        <v>41661.381041666667</v>
      </c>
      <c r="T1067" s="10">
        <f t="shared" si="9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9"/>
        <v>3.3673333333333333E-2</v>
      </c>
      <c r="P1068">
        <f t="shared" si="96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7"/>
        <v>41445.962754629632</v>
      </c>
      <c r="T1068" s="10">
        <f t="shared" si="98"/>
        <v>41490.962754629632</v>
      </c>
    </row>
    <row r="1069" spans="1:20" ht="57.6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9"/>
        <v>0.26</v>
      </c>
      <c r="P1069">
        <f t="shared" si="96"/>
        <v>13</v>
      </c>
      <c r="Q1069" t="str">
        <f t="shared" si="100"/>
        <v>games</v>
      </c>
      <c r="R1069" t="str">
        <f t="shared" si="101"/>
        <v>video games</v>
      </c>
      <c r="S1069" s="10">
        <f t="shared" si="97"/>
        <v>41599.855682870373</v>
      </c>
      <c r="T1069" s="10">
        <f t="shared" si="9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9"/>
        <v>1.5E-3</v>
      </c>
      <c r="P1070">
        <f t="shared" si="96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7"/>
        <v>42440.371111111104</v>
      </c>
      <c r="T1070" s="10">
        <f t="shared" si="9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9"/>
        <v>0.38636363636363635</v>
      </c>
      <c r="P1071">
        <f t="shared" si="96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7"/>
        <v>41572.229849537034</v>
      </c>
      <c r="T1071" s="10">
        <f t="shared" si="98"/>
        <v>41604.271516203706</v>
      </c>
    </row>
    <row r="1072" spans="1:20" ht="57.6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9"/>
        <v>7.0000000000000001E-3</v>
      </c>
      <c r="P1072">
        <f t="shared" si="96"/>
        <v>35</v>
      </c>
      <c r="Q1072" t="str">
        <f t="shared" si="100"/>
        <v>games</v>
      </c>
      <c r="R1072" t="str">
        <f t="shared" si="101"/>
        <v>video games</v>
      </c>
      <c r="S1072" s="10">
        <f t="shared" si="97"/>
        <v>41163.011828703704</v>
      </c>
      <c r="T1072" s="10">
        <f t="shared" si="98"/>
        <v>41183.011828703704</v>
      </c>
    </row>
    <row r="1073" spans="1:20" ht="57.6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9"/>
        <v>0</v>
      </c>
      <c r="P1073">
        <f t="shared" si="96"/>
        <v>0</v>
      </c>
      <c r="Q1073" t="str">
        <f t="shared" si="100"/>
        <v>games</v>
      </c>
      <c r="R1073" t="str">
        <f t="shared" si="101"/>
        <v>video games</v>
      </c>
      <c r="S1073" s="10">
        <f t="shared" si="97"/>
        <v>42295.753391203703</v>
      </c>
      <c r="T1073" s="10">
        <f t="shared" si="98"/>
        <v>42325.795057870375</v>
      </c>
    </row>
    <row r="1074" spans="1:20" ht="57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9"/>
        <v>6.8000000000000005E-4</v>
      </c>
      <c r="P1074">
        <f t="shared" si="96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7"/>
        <v>41645.832141203704</v>
      </c>
      <c r="T1074" s="10">
        <f t="shared" si="98"/>
        <v>41675.832141203704</v>
      </c>
    </row>
    <row r="1075" spans="1:20" ht="43.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9"/>
        <v>1.3333333333333334E-2</v>
      </c>
      <c r="P1075">
        <f t="shared" si="96"/>
        <v>10</v>
      </c>
      <c r="Q1075" t="str">
        <f t="shared" si="100"/>
        <v>games</v>
      </c>
      <c r="R1075" t="str">
        <f t="shared" si="101"/>
        <v>video games</v>
      </c>
      <c r="S1075" s="10">
        <f t="shared" si="97"/>
        <v>40802.964594907404</v>
      </c>
      <c r="T1075" s="10">
        <f t="shared" si="9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9"/>
        <v>6.3092592592592589E-2</v>
      </c>
      <c r="P1076">
        <f t="shared" si="96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7"/>
        <v>41613.172974537039</v>
      </c>
      <c r="T1076" s="10">
        <f t="shared" si="98"/>
        <v>41643.172974537039</v>
      </c>
    </row>
    <row r="1077" spans="1:20" ht="43.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9"/>
        <v>4.4999999999999998E-2</v>
      </c>
      <c r="P1077">
        <f t="shared" si="96"/>
        <v>15</v>
      </c>
      <c r="Q1077" t="str">
        <f t="shared" si="100"/>
        <v>games</v>
      </c>
      <c r="R1077" t="str">
        <f t="shared" si="101"/>
        <v>video games</v>
      </c>
      <c r="S1077" s="10">
        <f t="shared" si="97"/>
        <v>41005.904120370367</v>
      </c>
      <c r="T1077" s="10">
        <f t="shared" si="98"/>
        <v>41035.904120370367</v>
      </c>
    </row>
    <row r="1078" spans="1:20" ht="57.6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9"/>
        <v>0.62765333333333329</v>
      </c>
      <c r="P1078">
        <f t="shared" si="96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7"/>
        <v>41838.377893518518</v>
      </c>
      <c r="T1078" s="10">
        <f t="shared" si="98"/>
        <v>41893.377893518518</v>
      </c>
    </row>
    <row r="1079" spans="1:20" ht="57.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9"/>
        <v>0.29376000000000002</v>
      </c>
      <c r="P1079">
        <f t="shared" si="96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7"/>
        <v>42353.16679398148</v>
      </c>
      <c r="T1079" s="10">
        <f t="shared" si="9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9"/>
        <v>7.4999999999999997E-2</v>
      </c>
      <c r="P1080">
        <f t="shared" si="96"/>
        <v>9</v>
      </c>
      <c r="Q1080" t="str">
        <f t="shared" si="100"/>
        <v>games</v>
      </c>
      <c r="R1080" t="str">
        <f t="shared" si="101"/>
        <v>video games</v>
      </c>
      <c r="S1080" s="10">
        <f t="shared" si="97"/>
        <v>40701.195844907408</v>
      </c>
      <c r="T1080" s="10">
        <f t="shared" si="98"/>
        <v>40746.195844907408</v>
      </c>
    </row>
    <row r="1081" spans="1:20" ht="57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9"/>
        <v>2.6076923076923077E-2</v>
      </c>
      <c r="P1081">
        <f t="shared" si="96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7"/>
        <v>42479.566388888896</v>
      </c>
      <c r="T1081" s="10">
        <f t="shared" si="9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9"/>
        <v>9.1050000000000006E-2</v>
      </c>
      <c r="P1082">
        <f t="shared" si="96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7"/>
        <v>41740.138113425928</v>
      </c>
      <c r="T1082" s="10">
        <f t="shared" si="9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9"/>
        <v>1.7647058823529413E-4</v>
      </c>
      <c r="P1083">
        <f t="shared" si="96"/>
        <v>3</v>
      </c>
      <c r="Q1083" t="str">
        <f t="shared" si="100"/>
        <v>games</v>
      </c>
      <c r="R1083" t="str">
        <f t="shared" si="101"/>
        <v>video games</v>
      </c>
      <c r="S1083" s="10">
        <f t="shared" si="97"/>
        <v>42002.926990740743</v>
      </c>
      <c r="T1083" s="10">
        <f t="shared" si="9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9"/>
        <v>5.5999999999999999E-3</v>
      </c>
      <c r="P1084">
        <f t="shared" si="96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7"/>
        <v>41101.906111111115</v>
      </c>
      <c r="T1084" s="10">
        <f t="shared" si="98"/>
        <v>41131.906111111115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9"/>
        <v>8.2000000000000007E-3</v>
      </c>
      <c r="P1085">
        <f t="shared" si="96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7"/>
        <v>41793.659525462965</v>
      </c>
      <c r="T1085" s="10">
        <f t="shared" si="98"/>
        <v>41853.659525462965</v>
      </c>
    </row>
    <row r="1086" spans="1:20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9"/>
        <v>0</v>
      </c>
      <c r="P1086">
        <f t="shared" si="96"/>
        <v>0</v>
      </c>
      <c r="Q1086" t="str">
        <f t="shared" si="100"/>
        <v>games</v>
      </c>
      <c r="R1086" t="str">
        <f t="shared" si="101"/>
        <v>video games</v>
      </c>
      <c r="S1086" s="10">
        <f t="shared" si="97"/>
        <v>41829.912083333329</v>
      </c>
      <c r="T1086" s="10">
        <f t="shared" si="9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9"/>
        <v>3.4200000000000001E-2</v>
      </c>
      <c r="P1087">
        <f t="shared" si="96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7"/>
        <v>42413.671006944445</v>
      </c>
      <c r="T1087" s="10">
        <f t="shared" si="9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9"/>
        <v>8.3333333333333339E-4</v>
      </c>
      <c r="P1088">
        <f t="shared" si="96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7"/>
        <v>41845.866793981484</v>
      </c>
      <c r="T1088" s="10">
        <f t="shared" si="98"/>
        <v>41875.866793981484</v>
      </c>
    </row>
    <row r="1089" spans="1:20" ht="57.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9"/>
        <v>0</v>
      </c>
      <c r="P1089">
        <f t="shared" si="96"/>
        <v>0</v>
      </c>
      <c r="Q1089" t="str">
        <f t="shared" si="100"/>
        <v>games</v>
      </c>
      <c r="R1089" t="str">
        <f t="shared" si="101"/>
        <v>video games</v>
      </c>
      <c r="S1089" s="10">
        <f t="shared" si="97"/>
        <v>41775.713969907411</v>
      </c>
      <c r="T1089" s="10">
        <f t="shared" si="98"/>
        <v>41805.713969907411</v>
      </c>
    </row>
    <row r="1090" spans="1:20" ht="43.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9"/>
        <v>0.14182977777777778</v>
      </c>
      <c r="P1090">
        <f t="shared" ref="P1090:P1153" si="102">IF(OR(E1090&gt;0,L1090&gt;0),E1090/L1090,0)</f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3">(((J1090/60)/60)/24)+DATE(1970,1,1)</f>
        <v>41723.799386574072</v>
      </c>
      <c r="T1090" s="10">
        <f t="shared" ref="T1090:T1153" si="104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5">E1091/D1091</f>
        <v>7.8266666666666665E-2</v>
      </c>
      <c r="P1091">
        <f t="shared" si="102"/>
        <v>23.959183673469386</v>
      </c>
      <c r="Q1091" t="str">
        <f t="shared" ref="Q1091:Q1154" si="106">LEFT(N1091,SEARCH("/",N1091,1)-1)</f>
        <v>games</v>
      </c>
      <c r="R1091" t="str">
        <f t="shared" ref="R1091:R1154" si="107">RIGHT(N1091,LEN(N1091)-SEARCH("/",N1091,1))</f>
        <v>video games</v>
      </c>
      <c r="S1091" s="10">
        <f t="shared" si="103"/>
        <v>42151.189525462964</v>
      </c>
      <c r="T1091" s="10">
        <f t="shared" si="104"/>
        <v>42181.189525462964</v>
      </c>
    </row>
    <row r="1092" spans="1:20" ht="57.6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5"/>
        <v>3.8464497269020693E-4</v>
      </c>
      <c r="P1092">
        <f t="shared" si="102"/>
        <v>5</v>
      </c>
      <c r="Q1092" t="str">
        <f t="shared" si="106"/>
        <v>games</v>
      </c>
      <c r="R1092" t="str">
        <f t="shared" si="107"/>
        <v>video games</v>
      </c>
      <c r="S1092" s="10">
        <f t="shared" si="103"/>
        <v>42123.185798611114</v>
      </c>
      <c r="T1092" s="10">
        <f t="shared" si="104"/>
        <v>42153.185798611114</v>
      </c>
    </row>
    <row r="1093" spans="1:20" ht="57.6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5"/>
        <v>0.125</v>
      </c>
      <c r="P1093">
        <f t="shared" si="102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3"/>
        <v>42440.820277777777</v>
      </c>
      <c r="T1093" s="10">
        <f t="shared" si="104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5"/>
        <v>1.0500000000000001E-2</v>
      </c>
      <c r="P1094">
        <f t="shared" si="102"/>
        <v>3</v>
      </c>
      <c r="Q1094" t="str">
        <f t="shared" si="106"/>
        <v>games</v>
      </c>
      <c r="R1094" t="str">
        <f t="shared" si="107"/>
        <v>video games</v>
      </c>
      <c r="S1094" s="10">
        <f t="shared" si="103"/>
        <v>41250.025902777779</v>
      </c>
      <c r="T1094" s="10">
        <f t="shared" si="104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5"/>
        <v>0.14083333333333334</v>
      </c>
      <c r="P1095">
        <f t="shared" si="102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3"/>
        <v>42396.973807870367</v>
      </c>
      <c r="T1095" s="10">
        <f t="shared" si="104"/>
        <v>42411.973807870367</v>
      </c>
    </row>
    <row r="1096" spans="1:20" ht="57.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5"/>
        <v>0.18300055555555556</v>
      </c>
      <c r="P1096">
        <f t="shared" si="102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3"/>
        <v>40795.713344907403</v>
      </c>
      <c r="T1096" s="10">
        <f t="shared" si="104"/>
        <v>40825.713344907403</v>
      </c>
    </row>
    <row r="1097" spans="1:20" ht="57.6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5"/>
        <v>5.0347999999999997E-2</v>
      </c>
      <c r="P1097">
        <f t="shared" si="102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3"/>
        <v>41486.537268518521</v>
      </c>
      <c r="T1097" s="10">
        <f t="shared" si="104"/>
        <v>41516.537268518521</v>
      </c>
    </row>
    <row r="1098" spans="1:20" ht="57.6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5"/>
        <v>0.17933333333333334</v>
      </c>
      <c r="P1098">
        <f t="shared" si="102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3"/>
        <v>41885.51798611111</v>
      </c>
      <c r="T1098" s="10">
        <f t="shared" si="104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5"/>
        <v>4.6999999999999999E-4</v>
      </c>
      <c r="P1099">
        <f t="shared" si="102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3"/>
        <v>41660.792557870373</v>
      </c>
      <c r="T1099" s="10">
        <f t="shared" si="104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5"/>
        <v>7.2120000000000004E-2</v>
      </c>
      <c r="P1100">
        <f t="shared" si="102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3"/>
        <v>41712.762673611112</v>
      </c>
      <c r="T1100" s="10">
        <f t="shared" si="104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5"/>
        <v>5.0000000000000001E-3</v>
      </c>
      <c r="P1101">
        <f t="shared" si="102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3"/>
        <v>42107.836435185185</v>
      </c>
      <c r="T1101" s="10">
        <f t="shared" si="104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5"/>
        <v>2.5000000000000001E-2</v>
      </c>
      <c r="P1102">
        <f t="shared" si="102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3"/>
        <v>42384.110775462963</v>
      </c>
      <c r="T1102" s="10">
        <f t="shared" si="104"/>
        <v>42414.110775462963</v>
      </c>
    </row>
    <row r="1103" spans="1:20" ht="43.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5"/>
        <v>4.0999999999999999E-4</v>
      </c>
      <c r="P1103">
        <f t="shared" si="102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3"/>
        <v>42538.77243055556</v>
      </c>
      <c r="T1103" s="10">
        <f t="shared" si="104"/>
        <v>42565.758333333331</v>
      </c>
    </row>
    <row r="1104" spans="1:20" ht="57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5"/>
        <v>5.3124999999999999E-2</v>
      </c>
      <c r="P1104">
        <f t="shared" si="102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3"/>
        <v>41577.045428240745</v>
      </c>
      <c r="T1104" s="10">
        <f t="shared" si="104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5"/>
        <v>1.6199999999999999E-2</v>
      </c>
      <c r="P1105">
        <f t="shared" si="102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3"/>
        <v>42479.22210648148</v>
      </c>
      <c r="T1105" s="10">
        <f t="shared" si="104"/>
        <v>42539.22210648148</v>
      </c>
    </row>
    <row r="1106" spans="1:20" ht="57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5"/>
        <v>4.9516666666666667E-2</v>
      </c>
      <c r="P1106">
        <f t="shared" si="102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3"/>
        <v>41771.40996527778</v>
      </c>
      <c r="T1106" s="10">
        <f t="shared" si="104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5"/>
        <v>1.5900000000000001E-3</v>
      </c>
      <c r="P1107">
        <f t="shared" si="102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3"/>
        <v>41692.135729166665</v>
      </c>
      <c r="T1107" s="10">
        <f t="shared" si="104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5"/>
        <v>0.41249999999999998</v>
      </c>
      <c r="P1108">
        <f t="shared" si="102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3"/>
        <v>40973.740451388891</v>
      </c>
      <c r="T1108" s="10">
        <f t="shared" si="104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5"/>
        <v>0</v>
      </c>
      <c r="P1109">
        <f t="shared" si="102"/>
        <v>0</v>
      </c>
      <c r="Q1109" t="str">
        <f t="shared" si="106"/>
        <v>games</v>
      </c>
      <c r="R1109" t="str">
        <f t="shared" si="107"/>
        <v>video games</v>
      </c>
      <c r="S1109" s="10">
        <f t="shared" si="103"/>
        <v>41813.861388888887</v>
      </c>
      <c r="T1109" s="10">
        <f t="shared" si="104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5"/>
        <v>2.93E-2</v>
      </c>
      <c r="P1110">
        <f t="shared" si="102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3"/>
        <v>40952.636979166666</v>
      </c>
      <c r="T1110" s="10">
        <f t="shared" si="104"/>
        <v>41012.595312500001</v>
      </c>
    </row>
    <row r="1111" spans="1:20" ht="57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5"/>
        <v>4.4999999999999997E-3</v>
      </c>
      <c r="P1111">
        <f t="shared" si="102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3"/>
        <v>42662.752199074079</v>
      </c>
      <c r="T1111" s="10">
        <f t="shared" si="104"/>
        <v>42692.793865740736</v>
      </c>
    </row>
    <row r="1112" spans="1:20" ht="57.6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5"/>
        <v>5.1000000000000004E-3</v>
      </c>
      <c r="P1112">
        <f t="shared" si="102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3"/>
        <v>41220.933124999996</v>
      </c>
      <c r="T1112" s="10">
        <f t="shared" si="104"/>
        <v>41250.933124999996</v>
      </c>
    </row>
    <row r="1113" spans="1:20" ht="57.6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5"/>
        <v>4.0000000000000002E-4</v>
      </c>
      <c r="P1113">
        <f t="shared" si="102"/>
        <v>1</v>
      </c>
      <c r="Q1113" t="str">
        <f t="shared" si="106"/>
        <v>games</v>
      </c>
      <c r="R1113" t="str">
        <f t="shared" si="107"/>
        <v>video games</v>
      </c>
      <c r="S1113" s="10">
        <f t="shared" si="103"/>
        <v>42347.203587962969</v>
      </c>
      <c r="T1113" s="10">
        <f t="shared" si="104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5"/>
        <v>0.35537409090909089</v>
      </c>
      <c r="P1114">
        <f t="shared" si="102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3"/>
        <v>41963.759386574078</v>
      </c>
      <c r="T1114" s="10">
        <f t="shared" si="104"/>
        <v>42023.354166666672</v>
      </c>
    </row>
    <row r="1115" spans="1:20" ht="57.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5"/>
        <v>5.0000000000000001E-3</v>
      </c>
      <c r="P1115">
        <f t="shared" si="102"/>
        <v>5</v>
      </c>
      <c r="Q1115" t="str">
        <f t="shared" si="106"/>
        <v>games</v>
      </c>
      <c r="R1115" t="str">
        <f t="shared" si="107"/>
        <v>video games</v>
      </c>
      <c r="S1115" s="10">
        <f t="shared" si="103"/>
        <v>41835.977083333331</v>
      </c>
      <c r="T1115" s="10">
        <f t="shared" si="104"/>
        <v>41865.977083333331</v>
      </c>
    </row>
    <row r="1116" spans="1:20" ht="57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5"/>
        <v>1.6666666666666668E-3</v>
      </c>
      <c r="P1116">
        <f t="shared" si="102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3"/>
        <v>41526.345914351856</v>
      </c>
      <c r="T1116" s="10">
        <f t="shared" si="104"/>
        <v>41556.345914351856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5"/>
        <v>1.325E-3</v>
      </c>
      <c r="P1117">
        <f t="shared" si="102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3"/>
        <v>42429.695543981477</v>
      </c>
      <c r="T1117" s="10">
        <f t="shared" si="104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5"/>
        <v>3.5704000000000004E-4</v>
      </c>
      <c r="P1118">
        <f t="shared" si="102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3"/>
        <v>41009.847314814811</v>
      </c>
      <c r="T1118" s="10">
        <f t="shared" si="104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5"/>
        <v>8.3000000000000004E-2</v>
      </c>
      <c r="P1119">
        <f t="shared" si="102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3"/>
        <v>42333.598530092597</v>
      </c>
      <c r="T1119" s="10">
        <f t="shared" si="104"/>
        <v>42363.598530092597</v>
      </c>
    </row>
    <row r="1120" spans="1:20" ht="57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5"/>
        <v>2.4222222222222221E-2</v>
      </c>
      <c r="P1120">
        <f t="shared" si="102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3"/>
        <v>41704.16642361111</v>
      </c>
      <c r="T1120" s="10">
        <f t="shared" si="104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5"/>
        <v>2.3809523809523812E-3</v>
      </c>
      <c r="P1121">
        <f t="shared" si="102"/>
        <v>5</v>
      </c>
      <c r="Q1121" t="str">
        <f t="shared" si="106"/>
        <v>games</v>
      </c>
      <c r="R1121" t="str">
        <f t="shared" si="107"/>
        <v>video games</v>
      </c>
      <c r="S1121" s="10">
        <f t="shared" si="103"/>
        <v>41722.792407407411</v>
      </c>
      <c r="T1121" s="10">
        <f t="shared" si="104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5"/>
        <v>0</v>
      </c>
      <c r="P1122">
        <f t="shared" si="102"/>
        <v>0</v>
      </c>
      <c r="Q1122" t="str">
        <f t="shared" si="106"/>
        <v>games</v>
      </c>
      <c r="R1122" t="str">
        <f t="shared" si="107"/>
        <v>video games</v>
      </c>
      <c r="S1122" s="10">
        <f t="shared" si="103"/>
        <v>40799.872685185182</v>
      </c>
      <c r="T1122" s="10">
        <f t="shared" si="104"/>
        <v>40844.872685185182</v>
      </c>
    </row>
    <row r="1123" spans="1:20" ht="57.6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5"/>
        <v>1.16E-4</v>
      </c>
      <c r="P1123">
        <f t="shared" si="102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3"/>
        <v>42412.934212962966</v>
      </c>
      <c r="T1123" s="10">
        <f t="shared" si="104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5"/>
        <v>0</v>
      </c>
      <c r="P1124">
        <f t="shared" si="102"/>
        <v>0</v>
      </c>
      <c r="Q1124" t="str">
        <f t="shared" si="106"/>
        <v>games</v>
      </c>
      <c r="R1124" t="str">
        <f t="shared" si="107"/>
        <v>video games</v>
      </c>
      <c r="S1124" s="10">
        <f t="shared" si="103"/>
        <v>41410.703993055555</v>
      </c>
      <c r="T1124" s="10">
        <f t="shared" si="104"/>
        <v>41424.703993055555</v>
      </c>
    </row>
    <row r="1125" spans="1:20" ht="57.6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5"/>
        <v>2.2000000000000001E-3</v>
      </c>
      <c r="P1125">
        <f t="shared" si="102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3"/>
        <v>41718.5237037037</v>
      </c>
      <c r="T1125" s="10">
        <f t="shared" si="104"/>
        <v>41748.5237037037</v>
      </c>
    </row>
    <row r="1126" spans="1:20" ht="57.6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5"/>
        <v>4.7222222222222223E-3</v>
      </c>
      <c r="P1126">
        <f t="shared" si="102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3"/>
        <v>42094.667256944449</v>
      </c>
      <c r="T1126" s="10">
        <f t="shared" si="104"/>
        <v>42124.667256944449</v>
      </c>
    </row>
    <row r="1127" spans="1:20" ht="57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5"/>
        <v>0</v>
      </c>
      <c r="P1127">
        <f t="shared" si="102"/>
        <v>0</v>
      </c>
      <c r="Q1127" t="str">
        <f t="shared" si="106"/>
        <v>games</v>
      </c>
      <c r="R1127" t="str">
        <f t="shared" si="107"/>
        <v>mobile games</v>
      </c>
      <c r="S1127" s="10">
        <f t="shared" si="103"/>
        <v>42212.624189814815</v>
      </c>
      <c r="T1127" s="10">
        <f t="shared" si="104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5"/>
        <v>5.0000000000000001E-3</v>
      </c>
      <c r="P1128">
        <f t="shared" si="102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3"/>
        <v>42535.327476851846</v>
      </c>
      <c r="T1128" s="10">
        <f t="shared" si="104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5"/>
        <v>1.6714285714285713E-2</v>
      </c>
      <c r="P1129">
        <f t="shared" si="102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3"/>
        <v>41926.854166666664</v>
      </c>
      <c r="T1129" s="10">
        <f t="shared" si="104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5"/>
        <v>1E-3</v>
      </c>
      <c r="P1130">
        <f t="shared" si="102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3"/>
        <v>41828.649502314816</v>
      </c>
      <c r="T1130" s="10">
        <f t="shared" si="104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5"/>
        <v>1.0499999999999999E-3</v>
      </c>
      <c r="P1131">
        <f t="shared" si="102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3"/>
        <v>42496.264965277776</v>
      </c>
      <c r="T1131" s="10">
        <f t="shared" si="104"/>
        <v>42526.264965277776</v>
      </c>
    </row>
    <row r="1132" spans="1:20" ht="57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5"/>
        <v>2.2000000000000001E-3</v>
      </c>
      <c r="P1132">
        <f t="shared" si="102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3"/>
        <v>41908.996527777781</v>
      </c>
      <c r="T1132" s="10">
        <f t="shared" si="104"/>
        <v>41969.038194444445</v>
      </c>
    </row>
    <row r="1133" spans="1:20" ht="57.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5"/>
        <v>0</v>
      </c>
      <c r="P1133">
        <f t="shared" si="102"/>
        <v>0</v>
      </c>
      <c r="Q1133" t="str">
        <f t="shared" si="106"/>
        <v>games</v>
      </c>
      <c r="R1133" t="str">
        <f t="shared" si="107"/>
        <v>mobile games</v>
      </c>
      <c r="S1133" s="10">
        <f t="shared" si="103"/>
        <v>42332.908194444448</v>
      </c>
      <c r="T1133" s="10">
        <f t="shared" si="104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5"/>
        <v>0.14380000000000001</v>
      </c>
      <c r="P1134">
        <f t="shared" si="102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3"/>
        <v>42706.115405092598</v>
      </c>
      <c r="T1134" s="10">
        <f t="shared" si="104"/>
        <v>42736.115405092598</v>
      </c>
    </row>
    <row r="1135" spans="1:20" ht="57.6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5"/>
        <v>6.6666666666666671E-3</v>
      </c>
      <c r="P1135">
        <f t="shared" si="102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3"/>
        <v>41821.407187500001</v>
      </c>
      <c r="T1135" s="10">
        <f t="shared" si="104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5"/>
        <v>4.0000000000000003E-5</v>
      </c>
      <c r="P1136">
        <f t="shared" si="102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3"/>
        <v>41958.285046296296</v>
      </c>
      <c r="T1136" s="10">
        <f t="shared" si="104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5"/>
        <v>0.05</v>
      </c>
      <c r="P1137">
        <f t="shared" si="102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3"/>
        <v>42558.989513888882</v>
      </c>
      <c r="T1137" s="10">
        <f t="shared" si="104"/>
        <v>42588.989513888882</v>
      </c>
    </row>
    <row r="1138" spans="1:20" ht="57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5"/>
        <v>6.4439140811455853E-2</v>
      </c>
      <c r="P1138">
        <f t="shared" si="102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3"/>
        <v>42327.671631944439</v>
      </c>
      <c r="T1138" s="10">
        <f t="shared" si="104"/>
        <v>42357.671631944439</v>
      </c>
    </row>
    <row r="1139" spans="1:20" ht="57.6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5"/>
        <v>0.39500000000000002</v>
      </c>
      <c r="P1139">
        <f t="shared" si="102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3"/>
        <v>42453.819687499999</v>
      </c>
      <c r="T1139" s="10">
        <f t="shared" si="104"/>
        <v>42483.819687499999</v>
      </c>
    </row>
    <row r="1140" spans="1:20" ht="57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5"/>
        <v>3.5714285714285713E-3</v>
      </c>
      <c r="P1140">
        <f t="shared" si="102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3"/>
        <v>42736.9066087963</v>
      </c>
      <c r="T1140" s="10">
        <f t="shared" si="104"/>
        <v>42756.9066087963</v>
      </c>
    </row>
    <row r="1141" spans="1:20" ht="57.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5"/>
        <v>6.2500000000000001E-4</v>
      </c>
      <c r="P1141">
        <f t="shared" si="102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3"/>
        <v>41975.347523148142</v>
      </c>
      <c r="T1141" s="10">
        <f t="shared" si="104"/>
        <v>42005.347523148142</v>
      </c>
    </row>
    <row r="1142" spans="1:20" ht="57.6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5"/>
        <v>0</v>
      </c>
      <c r="P1142">
        <f t="shared" si="102"/>
        <v>0</v>
      </c>
      <c r="Q1142" t="str">
        <f t="shared" si="106"/>
        <v>games</v>
      </c>
      <c r="R1142" t="str">
        <f t="shared" si="107"/>
        <v>mobile games</v>
      </c>
      <c r="S1142" s="10">
        <f t="shared" si="103"/>
        <v>42192.462048611109</v>
      </c>
      <c r="T1142" s="10">
        <f t="shared" si="104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5"/>
        <v>0</v>
      </c>
      <c r="P1143">
        <f t="shared" si="102"/>
        <v>0</v>
      </c>
      <c r="Q1143" t="str">
        <f t="shared" si="106"/>
        <v>games</v>
      </c>
      <c r="R1143" t="str">
        <f t="shared" si="107"/>
        <v>mobile games</v>
      </c>
      <c r="S1143" s="10">
        <f t="shared" si="103"/>
        <v>42164.699652777781</v>
      </c>
      <c r="T1143" s="10">
        <f t="shared" si="104"/>
        <v>42194.699652777781</v>
      </c>
    </row>
    <row r="1144" spans="1:20" ht="7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5"/>
        <v>0</v>
      </c>
      <c r="P1144">
        <f t="shared" si="102"/>
        <v>0</v>
      </c>
      <c r="Q1144" t="str">
        <f t="shared" si="106"/>
        <v>games</v>
      </c>
      <c r="R1144" t="str">
        <f t="shared" si="107"/>
        <v>mobile games</v>
      </c>
      <c r="S1144" s="10">
        <f t="shared" si="103"/>
        <v>42022.006099537044</v>
      </c>
      <c r="T1144" s="10">
        <f t="shared" si="104"/>
        <v>42052.006099537044</v>
      </c>
    </row>
    <row r="1145" spans="1:20" ht="57.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5"/>
        <v>4.1333333333333335E-3</v>
      </c>
      <c r="P1145">
        <f t="shared" si="102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3"/>
        <v>42325.19358796296</v>
      </c>
      <c r="T1145" s="10">
        <f t="shared" si="104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5"/>
        <v>0</v>
      </c>
      <c r="P1146">
        <f t="shared" si="102"/>
        <v>0</v>
      </c>
      <c r="Q1146" t="str">
        <f t="shared" si="106"/>
        <v>food</v>
      </c>
      <c r="R1146" t="str">
        <f t="shared" si="107"/>
        <v>food trucks</v>
      </c>
      <c r="S1146" s="10">
        <f t="shared" si="103"/>
        <v>42093.181944444441</v>
      </c>
      <c r="T1146" s="10">
        <f t="shared" si="104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5"/>
        <v>1.25E-3</v>
      </c>
      <c r="P1147">
        <f t="shared" si="102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3"/>
        <v>41854.747592592597</v>
      </c>
      <c r="T1147" s="10">
        <f t="shared" si="104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5"/>
        <v>8.8333333333333333E-2</v>
      </c>
      <c r="P1148">
        <f t="shared" si="102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3"/>
        <v>41723.9533912037</v>
      </c>
      <c r="T1148" s="10">
        <f t="shared" si="104"/>
        <v>41761.9533912037</v>
      </c>
    </row>
    <row r="1149" spans="1:20" ht="57.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5"/>
        <v>0</v>
      </c>
      <c r="P1149">
        <f t="shared" si="102"/>
        <v>0</v>
      </c>
      <c r="Q1149" t="str">
        <f t="shared" si="106"/>
        <v>food</v>
      </c>
      <c r="R1149" t="str">
        <f t="shared" si="107"/>
        <v>food trucks</v>
      </c>
      <c r="S1149" s="10">
        <f t="shared" si="103"/>
        <v>41871.972025462965</v>
      </c>
      <c r="T1149" s="10">
        <f t="shared" si="104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5"/>
        <v>4.8666666666666667E-3</v>
      </c>
      <c r="P1150">
        <f t="shared" si="102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3"/>
        <v>42675.171076388884</v>
      </c>
      <c r="T1150" s="10">
        <f t="shared" si="104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5"/>
        <v>1.5E-3</v>
      </c>
      <c r="P1151">
        <f t="shared" si="102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3"/>
        <v>42507.71025462963</v>
      </c>
      <c r="T1151" s="10">
        <f t="shared" si="104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5"/>
        <v>0.1008</v>
      </c>
      <c r="P1152">
        <f t="shared" si="102"/>
        <v>42</v>
      </c>
      <c r="Q1152" t="str">
        <f t="shared" si="106"/>
        <v>food</v>
      </c>
      <c r="R1152" t="str">
        <f t="shared" si="107"/>
        <v>food trucks</v>
      </c>
      <c r="S1152" s="10">
        <f t="shared" si="103"/>
        <v>42317.954571759255</v>
      </c>
      <c r="T1152" s="10">
        <f t="shared" si="104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5"/>
        <v>0</v>
      </c>
      <c r="P1153">
        <f t="shared" si="102"/>
        <v>0</v>
      </c>
      <c r="Q1153" t="str">
        <f t="shared" si="106"/>
        <v>food</v>
      </c>
      <c r="R1153" t="str">
        <f t="shared" si="107"/>
        <v>food trucks</v>
      </c>
      <c r="S1153" s="10">
        <f t="shared" si="103"/>
        <v>42224.102581018517</v>
      </c>
      <c r="T1153" s="10">
        <f t="shared" si="104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5"/>
        <v>5.6937500000000002E-2</v>
      </c>
      <c r="P1154">
        <f t="shared" ref="P1154:P1217" si="108">IF(OR(E1154&gt;0,L1154&gt;0),E1154/L1154,0)</f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09">(((J1154/60)/60)/24)+DATE(1970,1,1)</f>
        <v>42109.709629629629</v>
      </c>
      <c r="T1154" s="10">
        <f t="shared" ref="T1154:T1217" si="110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1">E1155/D1155</f>
        <v>6.2500000000000003E-3</v>
      </c>
      <c r="P1155">
        <f t="shared" si="108"/>
        <v>50</v>
      </c>
      <c r="Q1155" t="str">
        <f t="shared" ref="Q1155:Q1218" si="112">LEFT(N1155,SEARCH("/",N1155,1)-1)</f>
        <v>food</v>
      </c>
      <c r="R1155" t="str">
        <f t="shared" ref="R1155:R1218" si="113">RIGHT(N1155,LEN(N1155)-SEARCH("/",N1155,1))</f>
        <v>food trucks</v>
      </c>
      <c r="S1155" s="10">
        <f t="shared" si="109"/>
        <v>42143.714178240742</v>
      </c>
      <c r="T1155" s="10">
        <f t="shared" si="110"/>
        <v>42173.714178240742</v>
      </c>
    </row>
    <row r="1156" spans="1:20" ht="57.6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1"/>
        <v>6.5000000000000002E-2</v>
      </c>
      <c r="P1156">
        <f t="shared" si="108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09"/>
        <v>42223.108865740738</v>
      </c>
      <c r="T1156" s="10">
        <f t="shared" si="110"/>
        <v>42253.108865740738</v>
      </c>
    </row>
    <row r="1157" spans="1:20" ht="57.6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1"/>
        <v>7.5199999999999998E-3</v>
      </c>
      <c r="P1157">
        <f t="shared" si="108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09"/>
        <v>41835.763981481483</v>
      </c>
      <c r="T1157" s="10">
        <f t="shared" si="110"/>
        <v>41865.763981481483</v>
      </c>
    </row>
    <row r="1158" spans="1:20" ht="57.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1"/>
        <v>0</v>
      </c>
      <c r="P1158">
        <f t="shared" si="108"/>
        <v>0</v>
      </c>
      <c r="Q1158" t="str">
        <f t="shared" si="112"/>
        <v>food</v>
      </c>
      <c r="R1158" t="str">
        <f t="shared" si="113"/>
        <v>food trucks</v>
      </c>
      <c r="S1158" s="10">
        <f t="shared" si="109"/>
        <v>42029.07131944444</v>
      </c>
      <c r="T1158" s="10">
        <f t="shared" si="110"/>
        <v>42059.07131944444</v>
      </c>
    </row>
    <row r="1159" spans="1:20" ht="57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1"/>
        <v>1.5100000000000001E-2</v>
      </c>
      <c r="P1159">
        <f t="shared" si="108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09"/>
        <v>41918.628240740742</v>
      </c>
      <c r="T1159" s="10">
        <f t="shared" si="110"/>
        <v>41978.669907407413</v>
      </c>
    </row>
    <row r="1160" spans="1:20" ht="57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1"/>
        <v>4.6666666666666671E-3</v>
      </c>
      <c r="P1160">
        <f t="shared" si="108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09"/>
        <v>41952.09175925926</v>
      </c>
      <c r="T1160" s="10">
        <f t="shared" si="110"/>
        <v>41982.09175925926</v>
      </c>
    </row>
    <row r="1161" spans="1:20" ht="57.6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1"/>
        <v>0</v>
      </c>
      <c r="P1161">
        <f t="shared" si="108"/>
        <v>0</v>
      </c>
      <c r="Q1161" t="str">
        <f t="shared" si="112"/>
        <v>food</v>
      </c>
      <c r="R1161" t="str">
        <f t="shared" si="113"/>
        <v>food trucks</v>
      </c>
      <c r="S1161" s="10">
        <f t="shared" si="109"/>
        <v>42154.726446759261</v>
      </c>
      <c r="T1161" s="10">
        <f t="shared" si="110"/>
        <v>42185.65625</v>
      </c>
    </row>
    <row r="1162" spans="1:20" ht="57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1"/>
        <v>3.85E-2</v>
      </c>
      <c r="P1162">
        <f t="shared" si="108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09"/>
        <v>42061.154930555553</v>
      </c>
      <c r="T1162" s="10">
        <f t="shared" si="110"/>
        <v>42091.113263888896</v>
      </c>
    </row>
    <row r="1163" spans="1:20" ht="57.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1"/>
        <v>0</v>
      </c>
      <c r="P1163">
        <f t="shared" si="108"/>
        <v>0</v>
      </c>
      <c r="Q1163" t="str">
        <f t="shared" si="112"/>
        <v>food</v>
      </c>
      <c r="R1163" t="str">
        <f t="shared" si="113"/>
        <v>food trucks</v>
      </c>
      <c r="S1163" s="10">
        <f t="shared" si="109"/>
        <v>42122.629502314812</v>
      </c>
      <c r="T1163" s="10">
        <f t="shared" si="110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1"/>
        <v>5.8333333333333338E-4</v>
      </c>
      <c r="P1164">
        <f t="shared" si="108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09"/>
        <v>41876.683611111112</v>
      </c>
      <c r="T1164" s="10">
        <f t="shared" si="110"/>
        <v>41907.683611111112</v>
      </c>
    </row>
    <row r="1165" spans="1:20" ht="57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1"/>
        <v>0</v>
      </c>
      <c r="P1165">
        <f t="shared" si="108"/>
        <v>0</v>
      </c>
      <c r="Q1165" t="str">
        <f t="shared" si="112"/>
        <v>food</v>
      </c>
      <c r="R1165" t="str">
        <f t="shared" si="113"/>
        <v>food trucks</v>
      </c>
      <c r="S1165" s="10">
        <f t="shared" si="109"/>
        <v>41830.723611111112</v>
      </c>
      <c r="T1165" s="10">
        <f t="shared" si="110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1"/>
        <v>0</v>
      </c>
      <c r="P1166">
        <f t="shared" si="108"/>
        <v>0</v>
      </c>
      <c r="Q1166" t="str">
        <f t="shared" si="112"/>
        <v>food</v>
      </c>
      <c r="R1166" t="str">
        <f t="shared" si="113"/>
        <v>food trucks</v>
      </c>
      <c r="S1166" s="10">
        <f t="shared" si="109"/>
        <v>42509.724328703705</v>
      </c>
      <c r="T1166" s="10">
        <f t="shared" si="110"/>
        <v>42539.724328703705</v>
      </c>
    </row>
    <row r="1167" spans="1:20" ht="57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1"/>
        <v>0.20705000000000001</v>
      </c>
      <c r="P1167">
        <f t="shared" si="108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09"/>
        <v>41792.214467592588</v>
      </c>
      <c r="T1167" s="10">
        <f t="shared" si="110"/>
        <v>41826.214467592588</v>
      </c>
    </row>
    <row r="1168" spans="1:20" ht="57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1"/>
        <v>0.19139999999999999</v>
      </c>
      <c r="P1168">
        <f t="shared" si="108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09"/>
        <v>42150.485439814816</v>
      </c>
      <c r="T1168" s="10">
        <f t="shared" si="110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1"/>
        <v>1.6316666666666667E-2</v>
      </c>
      <c r="P1169">
        <f t="shared" si="108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09"/>
        <v>41863.734895833331</v>
      </c>
      <c r="T1169" s="10">
        <f t="shared" si="110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1"/>
        <v>5.6666666666666664E-2</v>
      </c>
      <c r="P1170">
        <f t="shared" si="108"/>
        <v>340</v>
      </c>
      <c r="Q1170" t="str">
        <f t="shared" si="112"/>
        <v>food</v>
      </c>
      <c r="R1170" t="str">
        <f t="shared" si="113"/>
        <v>food trucks</v>
      </c>
      <c r="S1170" s="10">
        <f t="shared" si="109"/>
        <v>42605.053993055553</v>
      </c>
      <c r="T1170" s="10">
        <f t="shared" si="110"/>
        <v>42635.053993055553</v>
      </c>
    </row>
    <row r="1171" spans="1:20" ht="57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1"/>
        <v>1.6999999999999999E-3</v>
      </c>
      <c r="P1171">
        <f t="shared" si="108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09"/>
        <v>42027.353738425925</v>
      </c>
      <c r="T1171" s="10">
        <f t="shared" si="110"/>
        <v>42057.353738425925</v>
      </c>
    </row>
    <row r="1172" spans="1:20" ht="57.6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1"/>
        <v>4.0000000000000001E-3</v>
      </c>
      <c r="P1172">
        <f t="shared" si="108"/>
        <v>50</v>
      </c>
      <c r="Q1172" t="str">
        <f t="shared" si="112"/>
        <v>food</v>
      </c>
      <c r="R1172" t="str">
        <f t="shared" si="113"/>
        <v>food trucks</v>
      </c>
      <c r="S1172" s="10">
        <f t="shared" si="109"/>
        <v>42124.893182870372</v>
      </c>
      <c r="T1172" s="10">
        <f t="shared" si="110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1"/>
        <v>1E-3</v>
      </c>
      <c r="P1173">
        <f t="shared" si="108"/>
        <v>25</v>
      </c>
      <c r="Q1173" t="str">
        <f t="shared" si="112"/>
        <v>food</v>
      </c>
      <c r="R1173" t="str">
        <f t="shared" si="113"/>
        <v>food trucks</v>
      </c>
      <c r="S1173" s="10">
        <f t="shared" si="109"/>
        <v>41938.804710648146</v>
      </c>
      <c r="T1173" s="10">
        <f t="shared" si="110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1"/>
        <v>0</v>
      </c>
      <c r="P1174">
        <f t="shared" si="108"/>
        <v>0</v>
      </c>
      <c r="Q1174" t="str">
        <f t="shared" si="112"/>
        <v>food</v>
      </c>
      <c r="R1174" t="str">
        <f t="shared" si="113"/>
        <v>food trucks</v>
      </c>
      <c r="S1174" s="10">
        <f t="shared" si="109"/>
        <v>41841.682314814818</v>
      </c>
      <c r="T1174" s="10">
        <f t="shared" si="110"/>
        <v>41871.682314814818</v>
      </c>
    </row>
    <row r="1175" spans="1:20" ht="57.6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1"/>
        <v>2.4000000000000001E-4</v>
      </c>
      <c r="P1175">
        <f t="shared" si="108"/>
        <v>30</v>
      </c>
      <c r="Q1175" t="str">
        <f t="shared" si="112"/>
        <v>food</v>
      </c>
      <c r="R1175" t="str">
        <f t="shared" si="113"/>
        <v>food trucks</v>
      </c>
      <c r="S1175" s="10">
        <f t="shared" si="109"/>
        <v>42184.185844907406</v>
      </c>
      <c r="T1175" s="10">
        <f t="shared" si="110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1"/>
        <v>5.906666666666667E-2</v>
      </c>
      <c r="P1176">
        <f t="shared" si="108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09"/>
        <v>42468.84174768519</v>
      </c>
      <c r="T1176" s="10">
        <f t="shared" si="110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1"/>
        <v>2.9250000000000002E-2</v>
      </c>
      <c r="P1177">
        <f t="shared" si="108"/>
        <v>65</v>
      </c>
      <c r="Q1177" t="str">
        <f t="shared" si="112"/>
        <v>food</v>
      </c>
      <c r="R1177" t="str">
        <f t="shared" si="113"/>
        <v>food trucks</v>
      </c>
      <c r="S1177" s="10">
        <f t="shared" si="109"/>
        <v>42170.728460648148</v>
      </c>
      <c r="T1177" s="10">
        <f t="shared" si="110"/>
        <v>42200.728460648148</v>
      </c>
    </row>
    <row r="1178" spans="1:20" ht="7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1"/>
        <v>5.7142857142857142E-5</v>
      </c>
      <c r="P1178">
        <f t="shared" si="108"/>
        <v>10</v>
      </c>
      <c r="Q1178" t="str">
        <f t="shared" si="112"/>
        <v>food</v>
      </c>
      <c r="R1178" t="str">
        <f t="shared" si="113"/>
        <v>food trucks</v>
      </c>
      <c r="S1178" s="10">
        <f t="shared" si="109"/>
        <v>42746.019652777773</v>
      </c>
      <c r="T1178" s="10">
        <f t="shared" si="110"/>
        <v>42800.541666666672</v>
      </c>
    </row>
    <row r="1179" spans="1:20" ht="57.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1"/>
        <v>0</v>
      </c>
      <c r="P1179">
        <f t="shared" si="108"/>
        <v>0</v>
      </c>
      <c r="Q1179" t="str">
        <f t="shared" si="112"/>
        <v>food</v>
      </c>
      <c r="R1179" t="str">
        <f t="shared" si="113"/>
        <v>food trucks</v>
      </c>
      <c r="S1179" s="10">
        <f t="shared" si="109"/>
        <v>41897.660833333335</v>
      </c>
      <c r="T1179" s="10">
        <f t="shared" si="110"/>
        <v>41927.660833333335</v>
      </c>
    </row>
    <row r="1180" spans="1:20" ht="57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1"/>
        <v>6.666666666666667E-5</v>
      </c>
      <c r="P1180">
        <f t="shared" si="108"/>
        <v>5</v>
      </c>
      <c r="Q1180" t="str">
        <f t="shared" si="112"/>
        <v>food</v>
      </c>
      <c r="R1180" t="str">
        <f t="shared" si="113"/>
        <v>food trucks</v>
      </c>
      <c r="S1180" s="10">
        <f t="shared" si="109"/>
        <v>41837.905694444446</v>
      </c>
      <c r="T1180" s="10">
        <f t="shared" si="110"/>
        <v>41867.905694444446</v>
      </c>
    </row>
    <row r="1181" spans="1:20" ht="57.6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1"/>
        <v>5.3333333333333337E-2</v>
      </c>
      <c r="P1181">
        <f t="shared" si="108"/>
        <v>640</v>
      </c>
      <c r="Q1181" t="str">
        <f t="shared" si="112"/>
        <v>food</v>
      </c>
      <c r="R1181" t="str">
        <f t="shared" si="113"/>
        <v>food trucks</v>
      </c>
      <c r="S1181" s="10">
        <f t="shared" si="109"/>
        <v>42275.720219907409</v>
      </c>
      <c r="T1181" s="10">
        <f t="shared" si="110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1"/>
        <v>0.11749999999999999</v>
      </c>
      <c r="P1182">
        <f t="shared" si="108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09"/>
        <v>41781.806875000002</v>
      </c>
      <c r="T1182" s="10">
        <f t="shared" si="110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1"/>
        <v>8.0000000000000007E-5</v>
      </c>
      <c r="P1183">
        <f t="shared" si="108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09"/>
        <v>42034.339363425926</v>
      </c>
      <c r="T1183" s="10">
        <f t="shared" si="110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1"/>
        <v>4.2000000000000003E-2</v>
      </c>
      <c r="P1184">
        <f t="shared" si="108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09"/>
        <v>42728.827407407407</v>
      </c>
      <c r="T1184" s="10">
        <f t="shared" si="110"/>
        <v>42747.695833333331</v>
      </c>
    </row>
    <row r="1185" spans="1:20" ht="57.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1"/>
        <v>0.04</v>
      </c>
      <c r="P1185">
        <f t="shared" si="108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09"/>
        <v>42656.86137731481</v>
      </c>
      <c r="T1185" s="10">
        <f t="shared" si="110"/>
        <v>42676.165972222225</v>
      </c>
    </row>
    <row r="1186" spans="1:20" ht="57.6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1"/>
        <v>1.0493636363636363</v>
      </c>
      <c r="P1186">
        <f t="shared" si="108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09"/>
        <v>42741.599664351852</v>
      </c>
      <c r="T1186" s="10">
        <f t="shared" si="110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1"/>
        <v>1.0544</v>
      </c>
      <c r="P1187">
        <f t="shared" si="108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09"/>
        <v>42130.865150462967</v>
      </c>
      <c r="T1187" s="10">
        <f t="shared" si="110"/>
        <v>42163.166666666672</v>
      </c>
    </row>
    <row r="1188" spans="1:20" ht="57.6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1"/>
        <v>1.0673333333333332</v>
      </c>
      <c r="P1188">
        <f t="shared" si="108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09"/>
        <v>42123.86336805555</v>
      </c>
      <c r="T1188" s="10">
        <f t="shared" si="110"/>
        <v>42156.945833333331</v>
      </c>
    </row>
    <row r="1189" spans="1:20" ht="57.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1"/>
        <v>1.0412571428571429</v>
      </c>
      <c r="P1189">
        <f t="shared" si="108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09"/>
        <v>42109.894942129627</v>
      </c>
      <c r="T1189" s="10">
        <f t="shared" si="110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1"/>
        <v>1.6054999999999999</v>
      </c>
      <c r="P1190">
        <f t="shared" si="108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09"/>
        <v>42711.700694444444</v>
      </c>
      <c r="T1190" s="10">
        <f t="shared" si="110"/>
        <v>42732.700694444444</v>
      </c>
    </row>
    <row r="1191" spans="1:20" ht="57.6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1"/>
        <v>1.0777777777777777</v>
      </c>
      <c r="P1191">
        <f t="shared" si="108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09"/>
        <v>42529.979108796295</v>
      </c>
      <c r="T1191" s="10">
        <f t="shared" si="110"/>
        <v>42550.979108796295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1"/>
        <v>1.35</v>
      </c>
      <c r="P1192">
        <f t="shared" si="108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09"/>
        <v>41852.665798611109</v>
      </c>
      <c r="T1192" s="10">
        <f t="shared" si="110"/>
        <v>41882.665798611109</v>
      </c>
    </row>
    <row r="1193" spans="1:20" ht="57.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1"/>
        <v>1.0907407407407408</v>
      </c>
      <c r="P1193">
        <f t="shared" si="108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09"/>
        <v>42419.603703703702</v>
      </c>
      <c r="T1193" s="10">
        <f t="shared" si="110"/>
        <v>42449.562037037031</v>
      </c>
    </row>
    <row r="1194" spans="1:20" ht="43.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1"/>
        <v>2.9</v>
      </c>
      <c r="P1194">
        <f t="shared" si="108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09"/>
        <v>42747.506689814814</v>
      </c>
      <c r="T1194" s="10">
        <f t="shared" si="110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1"/>
        <v>1.0395714285714286</v>
      </c>
      <c r="P1195">
        <f t="shared" si="108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09"/>
        <v>42409.776076388895</v>
      </c>
      <c r="T1195" s="10">
        <f t="shared" si="110"/>
        <v>42469.734409722223</v>
      </c>
    </row>
    <row r="1196" spans="1:20" ht="57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1"/>
        <v>3.2223999999999999</v>
      </c>
      <c r="P1196">
        <f t="shared" si="108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09"/>
        <v>42072.488182870366</v>
      </c>
      <c r="T1196" s="10">
        <f t="shared" si="110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1"/>
        <v>1.35</v>
      </c>
      <c r="P1197">
        <f t="shared" si="108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09"/>
        <v>42298.34783564815</v>
      </c>
      <c r="T1197" s="10">
        <f t="shared" si="110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1"/>
        <v>2.6991034482758622</v>
      </c>
      <c r="P1198">
        <f t="shared" si="108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09"/>
        <v>42326.818738425922</v>
      </c>
      <c r="T1198" s="10">
        <f t="shared" si="110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1"/>
        <v>2.5329333333333333</v>
      </c>
      <c r="P1199">
        <f t="shared" si="108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09"/>
        <v>42503.66474537037</v>
      </c>
      <c r="T1199" s="10">
        <f t="shared" si="110"/>
        <v>42534.249305555553</v>
      </c>
    </row>
    <row r="1200" spans="1:20" ht="57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1"/>
        <v>2.6059999999999999</v>
      </c>
      <c r="P1200">
        <f t="shared" si="108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09"/>
        <v>42333.619050925925</v>
      </c>
      <c r="T1200" s="10">
        <f t="shared" si="110"/>
        <v>42369.125</v>
      </c>
    </row>
    <row r="1201" spans="1:20" ht="57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1"/>
        <v>1.0131677953348381</v>
      </c>
      <c r="P1201">
        <f t="shared" si="108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09"/>
        <v>42161.770833333328</v>
      </c>
      <c r="T1201" s="10">
        <f t="shared" si="110"/>
        <v>42193.770833333328</v>
      </c>
    </row>
    <row r="1202" spans="1:20" ht="57.6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1"/>
        <v>1.2560416666666667</v>
      </c>
      <c r="P1202">
        <f t="shared" si="108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09"/>
        <v>42089.477500000001</v>
      </c>
      <c r="T1202" s="10">
        <f t="shared" si="110"/>
        <v>42110.477500000001</v>
      </c>
    </row>
    <row r="1203" spans="1:20" ht="57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1"/>
        <v>1.0243783333333334</v>
      </c>
      <c r="P1203">
        <f t="shared" si="108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09"/>
        <v>42536.60701388889</v>
      </c>
      <c r="T1203" s="10">
        <f t="shared" si="110"/>
        <v>42566.60701388889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1"/>
        <v>1.99244</v>
      </c>
      <c r="P1204">
        <f t="shared" si="108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09"/>
        <v>42152.288819444439</v>
      </c>
      <c r="T1204" s="10">
        <f t="shared" si="110"/>
        <v>42182.288819444439</v>
      </c>
    </row>
    <row r="1205" spans="1:20" ht="57.6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1"/>
        <v>1.0245398773006136</v>
      </c>
      <c r="P1205">
        <f t="shared" si="108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09"/>
        <v>42125.614895833336</v>
      </c>
      <c r="T1205" s="10">
        <f t="shared" si="110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1"/>
        <v>1.0294615384615384</v>
      </c>
      <c r="P1206">
        <f t="shared" si="108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09"/>
        <v>42297.748067129629</v>
      </c>
      <c r="T1206" s="10">
        <f t="shared" si="110"/>
        <v>42342.208333333328</v>
      </c>
    </row>
    <row r="1207" spans="1:20" ht="57.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1"/>
        <v>1.0086153846153847</v>
      </c>
      <c r="P1207">
        <f t="shared" si="108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09"/>
        <v>42138.506377314814</v>
      </c>
      <c r="T1207" s="10">
        <f t="shared" si="110"/>
        <v>42168.506377314814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1"/>
        <v>1.1499999999999999</v>
      </c>
      <c r="P1208">
        <f t="shared" si="108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09"/>
        <v>42772.776076388895</v>
      </c>
      <c r="T1208" s="10">
        <f t="shared" si="110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1"/>
        <v>1.0416766467065868</v>
      </c>
      <c r="P1209">
        <f t="shared" si="108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09"/>
        <v>42430.430243055554</v>
      </c>
      <c r="T1209" s="10">
        <f t="shared" si="110"/>
        <v>42460.416666666672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1"/>
        <v>1.5529999999999999</v>
      </c>
      <c r="P1210">
        <f t="shared" si="108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09"/>
        <v>42423.709074074075</v>
      </c>
      <c r="T1210" s="10">
        <f t="shared" si="110"/>
        <v>42453.667407407411</v>
      </c>
    </row>
    <row r="1211" spans="1:20" ht="57.6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1"/>
        <v>1.06</v>
      </c>
      <c r="P1211">
        <f t="shared" si="108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09"/>
        <v>42761.846122685187</v>
      </c>
      <c r="T1211" s="10">
        <f t="shared" si="110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1"/>
        <v>2.5431499999999998</v>
      </c>
      <c r="P1212">
        <f t="shared" si="108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09"/>
        <v>42132.941805555558</v>
      </c>
      <c r="T1212" s="10">
        <f t="shared" si="110"/>
        <v>42155.875</v>
      </c>
    </row>
    <row r="1213" spans="1:20" ht="57.6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1"/>
        <v>1.0109999999999999</v>
      </c>
      <c r="P1213">
        <f t="shared" si="108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09"/>
        <v>42515.866446759261</v>
      </c>
      <c r="T1213" s="10">
        <f t="shared" si="110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1"/>
        <v>1.2904</v>
      </c>
      <c r="P1214">
        <f t="shared" si="108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09"/>
        <v>42318.950173611112</v>
      </c>
      <c r="T1214" s="10">
        <f t="shared" si="110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1"/>
        <v>1.0223076923076924</v>
      </c>
      <c r="P1215">
        <f t="shared" si="108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09"/>
        <v>42731.755787037036</v>
      </c>
      <c r="T1215" s="10">
        <f t="shared" si="110"/>
        <v>42766.755787037036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1"/>
        <v>1.3180000000000001</v>
      </c>
      <c r="P1216">
        <f t="shared" si="108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09"/>
        <v>42104.840335648143</v>
      </c>
      <c r="T1216" s="10">
        <f t="shared" si="110"/>
        <v>42164.840335648143</v>
      </c>
    </row>
    <row r="1217" spans="1:20" ht="57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1"/>
        <v>7.8608020000000005</v>
      </c>
      <c r="P1217">
        <f t="shared" si="108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09"/>
        <v>41759.923101851848</v>
      </c>
      <c r="T1217" s="10">
        <f t="shared" si="110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1"/>
        <v>1.4570000000000001</v>
      </c>
      <c r="P1218">
        <f t="shared" ref="P1218:P1281" si="114">IF(OR(E1218&gt;0,L1218&gt;0),E1218/L1218,0)</f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5">(((J1218/60)/60)/24)+DATE(1970,1,1)</f>
        <v>42247.616400462968</v>
      </c>
      <c r="T1218" s="10">
        <f t="shared" ref="T1218:T1281" si="116">(((I1218/60)/60)/24)+DATE(1970,1,1)</f>
        <v>42279.960416666669</v>
      </c>
    </row>
    <row r="1219" spans="1:20" ht="57.6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E1219/D1219</f>
        <v>1.026</v>
      </c>
      <c r="P1219">
        <f t="shared" si="114"/>
        <v>148.57377049180329</v>
      </c>
      <c r="Q1219" t="str">
        <f t="shared" ref="Q1219:Q1282" si="118">LEFT(N1219,SEARCH("/",N1219,1)-1)</f>
        <v>photography</v>
      </c>
      <c r="R1219" t="str">
        <f t="shared" ref="R1219:R1282" si="119">RIGHT(N1219,LEN(N1219)-SEARCH("/",N1219,1))</f>
        <v>photobooks</v>
      </c>
      <c r="S1219" s="10">
        <f t="shared" si="115"/>
        <v>42535.809490740736</v>
      </c>
      <c r="T1219" s="10">
        <f t="shared" si="116"/>
        <v>42565.809490740736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1.7227777777777777</v>
      </c>
      <c r="P1220">
        <f t="shared" si="114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5"/>
        <v>42278.662037037036</v>
      </c>
      <c r="T1220" s="10">
        <f t="shared" si="116"/>
        <v>42309.125</v>
      </c>
    </row>
    <row r="1221" spans="1:20" ht="43.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1.5916819571865444</v>
      </c>
      <c r="P1221">
        <f t="shared" si="114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5"/>
        <v>42633.461956018517</v>
      </c>
      <c r="T1221" s="10">
        <f t="shared" si="116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1.0376666666666667</v>
      </c>
      <c r="P1222">
        <f t="shared" si="114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5"/>
        <v>42211.628611111111</v>
      </c>
      <c r="T1222" s="10">
        <f t="shared" si="116"/>
        <v>42241.628611111111</v>
      </c>
    </row>
    <row r="1223" spans="1:20" ht="57.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1.1140954545454547</v>
      </c>
      <c r="P1223">
        <f t="shared" si="114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5"/>
        <v>42680.47555555556</v>
      </c>
      <c r="T1223" s="10">
        <f t="shared" si="116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2.80375</v>
      </c>
      <c r="P1224">
        <f t="shared" si="114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5"/>
        <v>42430.720451388886</v>
      </c>
      <c r="T1224" s="10">
        <f t="shared" si="116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1.1210606060606061</v>
      </c>
      <c r="P1225">
        <f t="shared" si="114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5"/>
        <v>42654.177187499998</v>
      </c>
      <c r="T1225" s="10">
        <f t="shared" si="116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7.0666666666666669E-2</v>
      </c>
      <c r="P1226">
        <f t="shared" si="114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5"/>
        <v>41736.549791666665</v>
      </c>
      <c r="T1226" s="10">
        <f t="shared" si="116"/>
        <v>41796.549791666665</v>
      </c>
    </row>
    <row r="1227" spans="1:20" ht="57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4.3999999999999997E-2</v>
      </c>
      <c r="P1227">
        <f t="shared" si="114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5"/>
        <v>41509.905995370369</v>
      </c>
      <c r="T1227" s="10">
        <f t="shared" si="116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3.8739999999999997E-2</v>
      </c>
      <c r="P1228">
        <f t="shared" si="114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5"/>
        <v>41715.874780092592</v>
      </c>
      <c r="T1228" s="10">
        <f t="shared" si="116"/>
        <v>41750.041666666664</v>
      </c>
    </row>
    <row r="1229" spans="1:20" ht="57.6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>
        <f t="shared" si="114"/>
        <v>0</v>
      </c>
      <c r="Q1229" t="str">
        <f t="shared" si="118"/>
        <v>music</v>
      </c>
      <c r="R1229" t="str">
        <f t="shared" si="119"/>
        <v>world music</v>
      </c>
      <c r="S1229" s="10">
        <f t="shared" si="115"/>
        <v>41827.919166666667</v>
      </c>
      <c r="T1229" s="10">
        <f t="shared" si="116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0.29299999999999998</v>
      </c>
      <c r="P1230">
        <f t="shared" si="114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5"/>
        <v>40754.729259259257</v>
      </c>
      <c r="T1230" s="10">
        <f t="shared" si="116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9.0909090909090905E-3</v>
      </c>
      <c r="P1231">
        <f t="shared" si="114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5"/>
        <v>40985.459803240738</v>
      </c>
      <c r="T1231" s="10">
        <f t="shared" si="116"/>
        <v>41015.666666666664</v>
      </c>
    </row>
    <row r="1232" spans="1:20" ht="57.6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>
        <f t="shared" si="114"/>
        <v>0</v>
      </c>
      <c r="Q1232" t="str">
        <f t="shared" si="118"/>
        <v>music</v>
      </c>
      <c r="R1232" t="str">
        <f t="shared" si="119"/>
        <v>world music</v>
      </c>
      <c r="S1232" s="10">
        <f t="shared" si="115"/>
        <v>40568.972569444442</v>
      </c>
      <c r="T1232" s="10">
        <f t="shared" si="116"/>
        <v>40598.972569444442</v>
      </c>
    </row>
    <row r="1233" spans="1:20" ht="57.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>
        <f t="shared" si="114"/>
        <v>0</v>
      </c>
      <c r="Q1233" t="str">
        <f t="shared" si="118"/>
        <v>music</v>
      </c>
      <c r="R1233" t="str">
        <f t="shared" si="119"/>
        <v>world music</v>
      </c>
      <c r="S1233" s="10">
        <f t="shared" si="115"/>
        <v>42193.941759259258</v>
      </c>
      <c r="T1233" s="10">
        <f t="shared" si="116"/>
        <v>42244.041666666672</v>
      </c>
    </row>
    <row r="1234" spans="1:20" ht="57.6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8.0000000000000002E-3</v>
      </c>
      <c r="P1234">
        <f t="shared" si="114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5"/>
        <v>41506.848032407412</v>
      </c>
      <c r="T1234" s="10">
        <f t="shared" si="116"/>
        <v>41553.848032407412</v>
      </c>
    </row>
    <row r="1235" spans="1:20" ht="57.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0.11600000000000001</v>
      </c>
      <c r="P1235">
        <f t="shared" si="114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5"/>
        <v>40939.948773148149</v>
      </c>
      <c r="T1235" s="10">
        <f t="shared" si="116"/>
        <v>40960.948773148149</v>
      </c>
    </row>
    <row r="1236" spans="1:20" ht="57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>
        <f t="shared" si="114"/>
        <v>0</v>
      </c>
      <c r="Q1236" t="str">
        <f t="shared" si="118"/>
        <v>music</v>
      </c>
      <c r="R1236" t="str">
        <f t="shared" si="119"/>
        <v>world music</v>
      </c>
      <c r="S1236" s="10">
        <f t="shared" si="115"/>
        <v>42007.788680555561</v>
      </c>
      <c r="T1236" s="10">
        <f t="shared" si="116"/>
        <v>42037.788680555561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2.787363950092912E-2</v>
      </c>
      <c r="P1237">
        <f t="shared" si="114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5"/>
        <v>41583.135405092595</v>
      </c>
      <c r="T1237" s="10">
        <f t="shared" si="116"/>
        <v>41623.135405092595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>
        <f t="shared" si="114"/>
        <v>0</v>
      </c>
      <c r="Q1238" t="str">
        <f t="shared" si="118"/>
        <v>music</v>
      </c>
      <c r="R1238" t="str">
        <f t="shared" si="119"/>
        <v>world music</v>
      </c>
      <c r="S1238" s="10">
        <f t="shared" si="115"/>
        <v>41110.680138888885</v>
      </c>
      <c r="T1238" s="10">
        <f t="shared" si="116"/>
        <v>41118.666666666664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>
        <f t="shared" si="114"/>
        <v>0</v>
      </c>
      <c r="Q1239" t="str">
        <f t="shared" si="118"/>
        <v>music</v>
      </c>
      <c r="R1239" t="str">
        <f t="shared" si="119"/>
        <v>world music</v>
      </c>
      <c r="S1239" s="10">
        <f t="shared" si="115"/>
        <v>41125.283159722225</v>
      </c>
      <c r="T1239" s="10">
        <f t="shared" si="116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0.17799999999999999</v>
      </c>
      <c r="P1240">
        <f t="shared" si="114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5"/>
        <v>40731.61037037037</v>
      </c>
      <c r="T1240" s="10">
        <f t="shared" si="116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>
        <f t="shared" si="114"/>
        <v>0</v>
      </c>
      <c r="Q1241" t="str">
        <f t="shared" si="118"/>
        <v>music</v>
      </c>
      <c r="R1241" t="str">
        <f t="shared" si="119"/>
        <v>world music</v>
      </c>
      <c r="S1241" s="10">
        <f t="shared" si="115"/>
        <v>40883.962581018517</v>
      </c>
      <c r="T1241" s="10">
        <f t="shared" si="116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3.0124999999999999E-2</v>
      </c>
      <c r="P1242">
        <f t="shared" si="114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5"/>
        <v>41409.040011574078</v>
      </c>
      <c r="T1242" s="10">
        <f t="shared" si="116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0.50739999999999996</v>
      </c>
      <c r="P1243">
        <f t="shared" si="114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5"/>
        <v>41923.837731481479</v>
      </c>
      <c r="T1243" s="10">
        <f t="shared" si="116"/>
        <v>41946.249305555553</v>
      </c>
    </row>
    <row r="1244" spans="1:20" ht="57.6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5.4884742041712408E-3</v>
      </c>
      <c r="P1244">
        <f t="shared" si="114"/>
        <v>5</v>
      </c>
      <c r="Q1244" t="str">
        <f t="shared" si="118"/>
        <v>music</v>
      </c>
      <c r="R1244" t="str">
        <f t="shared" si="119"/>
        <v>world music</v>
      </c>
      <c r="S1244" s="10">
        <f t="shared" si="115"/>
        <v>40782.165532407409</v>
      </c>
      <c r="T1244" s="10">
        <f t="shared" si="116"/>
        <v>40797.554166666669</v>
      </c>
    </row>
    <row r="1245" spans="1:20" ht="57.6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0.14091666666666666</v>
      </c>
      <c r="P1245">
        <f t="shared" si="114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5"/>
        <v>40671.879293981481</v>
      </c>
      <c r="T1245" s="10">
        <f t="shared" si="116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1.038</v>
      </c>
      <c r="P1246">
        <f t="shared" si="114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5"/>
        <v>41355.825497685182</v>
      </c>
      <c r="T1246" s="10">
        <f t="shared" si="116"/>
        <v>41386.875</v>
      </c>
    </row>
    <row r="1247" spans="1:20" ht="57.6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1.2024999999999999</v>
      </c>
      <c r="P1247">
        <f t="shared" si="114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5"/>
        <v>41774.599930555552</v>
      </c>
      <c r="T1247" s="10">
        <f t="shared" si="116"/>
        <v>41804.599930555552</v>
      </c>
    </row>
    <row r="1248" spans="1:20" ht="57.6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1.17</v>
      </c>
      <c r="P1248">
        <f t="shared" si="114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5"/>
        <v>40838.043391203704</v>
      </c>
      <c r="T1248" s="10">
        <f t="shared" si="116"/>
        <v>40883.085057870368</v>
      </c>
    </row>
    <row r="1249" spans="1:20" ht="43.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1.2214285714285715</v>
      </c>
      <c r="P1249">
        <f t="shared" si="114"/>
        <v>85.5</v>
      </c>
      <c r="Q1249" t="str">
        <f t="shared" si="118"/>
        <v>music</v>
      </c>
      <c r="R1249" t="str">
        <f t="shared" si="119"/>
        <v>rock</v>
      </c>
      <c r="S1249" s="10">
        <f t="shared" si="115"/>
        <v>41370.292303240742</v>
      </c>
      <c r="T1249" s="10">
        <f t="shared" si="116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1.5164</v>
      </c>
      <c r="P1250">
        <f t="shared" si="114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5"/>
        <v>41767.656863425924</v>
      </c>
      <c r="T1250" s="10">
        <f t="shared" si="116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1.0444</v>
      </c>
      <c r="P1251">
        <f t="shared" si="114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5"/>
        <v>41067.74086805556</v>
      </c>
      <c r="T1251" s="10">
        <f t="shared" si="116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2.0015333333333332</v>
      </c>
      <c r="P1252">
        <f t="shared" si="114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5"/>
        <v>41843.64271990741</v>
      </c>
      <c r="T1252" s="10">
        <f t="shared" si="116"/>
        <v>41888.64271990741</v>
      </c>
    </row>
    <row r="1253" spans="1:20" ht="43.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1.018</v>
      </c>
      <c r="P1253">
        <f t="shared" si="114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5"/>
        <v>40751.814432870371</v>
      </c>
      <c r="T1253" s="10">
        <f t="shared" si="116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1.3765714285714286</v>
      </c>
      <c r="P1254">
        <f t="shared" si="114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5"/>
        <v>41543.988067129627</v>
      </c>
      <c r="T1254" s="10">
        <f t="shared" si="116"/>
        <v>41571.988067129627</v>
      </c>
    </row>
    <row r="1255" spans="1:20" ht="57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3038.3319999999999</v>
      </c>
      <c r="P1255">
        <f t="shared" si="114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5"/>
        <v>41855.783645833333</v>
      </c>
      <c r="T1255" s="10">
        <f t="shared" si="116"/>
        <v>41885.783645833333</v>
      </c>
    </row>
    <row r="1256" spans="1:20" ht="57.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1.9885074626865671</v>
      </c>
      <c r="P1256">
        <f t="shared" si="114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5"/>
        <v>40487.621365740742</v>
      </c>
      <c r="T1256" s="10">
        <f t="shared" si="116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2.0236666666666667</v>
      </c>
      <c r="P1257">
        <f t="shared" si="114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5"/>
        <v>41579.845509259263</v>
      </c>
      <c r="T1257" s="10">
        <f t="shared" si="116"/>
        <v>41609.887175925927</v>
      </c>
    </row>
    <row r="1258" spans="1:20" ht="57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1.1796376666666666</v>
      </c>
      <c r="P1258">
        <f t="shared" si="114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5"/>
        <v>40921.919340277782</v>
      </c>
      <c r="T1258" s="10">
        <f t="shared" si="116"/>
        <v>40951.919340277782</v>
      </c>
    </row>
    <row r="1259" spans="1:20" ht="57.6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2.9472727272727273</v>
      </c>
      <c r="P1259">
        <f t="shared" si="114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5"/>
        <v>40587.085532407407</v>
      </c>
      <c r="T1259" s="10">
        <f t="shared" si="116"/>
        <v>40636.043865740743</v>
      </c>
    </row>
    <row r="1260" spans="1:20" ht="57.6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2.1314633333333335</v>
      </c>
      <c r="P1260">
        <f t="shared" si="114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5"/>
        <v>41487.611250000002</v>
      </c>
      <c r="T1260" s="10">
        <f t="shared" si="116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1.0424</v>
      </c>
      <c r="P1261">
        <f t="shared" si="114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5"/>
        <v>41766.970648148148</v>
      </c>
      <c r="T1261" s="10">
        <f t="shared" si="116"/>
        <v>41799.165972222225</v>
      </c>
    </row>
    <row r="1262" spans="1:20" ht="57.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1.1366666666666667</v>
      </c>
      <c r="P1262">
        <f t="shared" si="114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5"/>
        <v>41666.842824074076</v>
      </c>
      <c r="T1262" s="10">
        <f t="shared" si="116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1.0125</v>
      </c>
      <c r="P1263">
        <f t="shared" si="114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5"/>
        <v>41638.342905092592</v>
      </c>
      <c r="T1263" s="10">
        <f t="shared" si="116"/>
        <v>41668.342905092592</v>
      </c>
    </row>
    <row r="1264" spans="1:20" ht="57.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1.2541538461538462</v>
      </c>
      <c r="P1264">
        <f t="shared" si="114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5"/>
        <v>41656.762638888889</v>
      </c>
      <c r="T1264" s="10">
        <f t="shared" si="116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1.19</v>
      </c>
      <c r="P1265">
        <f t="shared" si="114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5"/>
        <v>41692.084143518521</v>
      </c>
      <c r="T1265" s="10">
        <f t="shared" si="116"/>
        <v>41727.041666666664</v>
      </c>
    </row>
    <row r="1266" spans="1:20" ht="57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1.6646153846153846</v>
      </c>
      <c r="P1266">
        <f t="shared" si="114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5"/>
        <v>41547.662997685184</v>
      </c>
      <c r="T1266" s="10">
        <f t="shared" si="116"/>
        <v>41576.662997685184</v>
      </c>
    </row>
    <row r="1267" spans="1:20" ht="7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1.1914771428571429</v>
      </c>
      <c r="P1267">
        <f t="shared" si="114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5"/>
        <v>40465.655266203699</v>
      </c>
      <c r="T1267" s="10">
        <f t="shared" si="116"/>
        <v>40512.655266203699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1.0047368421052632</v>
      </c>
      <c r="P1268">
        <f t="shared" si="114"/>
        <v>190.9</v>
      </c>
      <c r="Q1268" t="str">
        <f t="shared" si="118"/>
        <v>music</v>
      </c>
      <c r="R1268" t="str">
        <f t="shared" si="119"/>
        <v>rock</v>
      </c>
      <c r="S1268" s="10">
        <f t="shared" si="115"/>
        <v>41620.87667824074</v>
      </c>
      <c r="T1268" s="10">
        <f t="shared" si="116"/>
        <v>41650.87667824074</v>
      </c>
    </row>
    <row r="1269" spans="1:20" ht="57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1.018</v>
      </c>
      <c r="P1269">
        <f t="shared" si="114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5"/>
        <v>41449.585162037038</v>
      </c>
      <c r="T1269" s="10">
        <f t="shared" si="116"/>
        <v>41479.585162037038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1.1666666666666667</v>
      </c>
      <c r="P1270">
        <f t="shared" si="114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5"/>
        <v>41507.845451388886</v>
      </c>
      <c r="T1270" s="10">
        <f t="shared" si="116"/>
        <v>41537.845451388886</v>
      </c>
    </row>
    <row r="1271" spans="1:20" ht="57.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1.0864893617021276</v>
      </c>
      <c r="P1271">
        <f t="shared" si="114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5"/>
        <v>42445.823055555549</v>
      </c>
      <c r="T1271" s="10">
        <f t="shared" si="116"/>
        <v>42476</v>
      </c>
    </row>
    <row r="1272" spans="1:20" ht="43.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1.1472</v>
      </c>
      <c r="P1272">
        <f t="shared" si="114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5"/>
        <v>40933.856967592597</v>
      </c>
      <c r="T1272" s="10">
        <f t="shared" si="116"/>
        <v>40993.815300925926</v>
      </c>
    </row>
    <row r="1273" spans="1:20" ht="57.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1.018</v>
      </c>
      <c r="P1273">
        <f t="shared" si="114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5"/>
        <v>41561.683553240742</v>
      </c>
      <c r="T1273" s="10">
        <f t="shared" si="116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1.06</v>
      </c>
      <c r="P1274">
        <f t="shared" si="114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5"/>
        <v>40274.745127314818</v>
      </c>
      <c r="T1274" s="10">
        <f t="shared" si="116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1.0349999999999999</v>
      </c>
      <c r="P1275">
        <f t="shared" si="114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5"/>
        <v>41852.730219907404</v>
      </c>
      <c r="T1275" s="10">
        <f t="shared" si="116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1.5497535999999998</v>
      </c>
      <c r="P1276">
        <f t="shared" si="114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5"/>
        <v>41116.690104166664</v>
      </c>
      <c r="T1276" s="10">
        <f t="shared" si="116"/>
        <v>41151.690104166664</v>
      </c>
    </row>
    <row r="1277" spans="1:20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1.6214066666666667</v>
      </c>
      <c r="P1277">
        <f t="shared" si="114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5"/>
        <v>41458.867905092593</v>
      </c>
      <c r="T1277" s="10">
        <f t="shared" si="116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1.0442100000000001</v>
      </c>
      <c r="P1278">
        <f t="shared" si="114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5"/>
        <v>40007.704247685186</v>
      </c>
      <c r="T1278" s="10">
        <f t="shared" si="116"/>
        <v>40057.166666666664</v>
      </c>
    </row>
    <row r="1279" spans="1:20" ht="57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1.0612433333333333</v>
      </c>
      <c r="P1279">
        <f t="shared" si="114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5"/>
        <v>41121.561886574076</v>
      </c>
      <c r="T1279" s="10">
        <f t="shared" si="116"/>
        <v>41156.561886574076</v>
      </c>
    </row>
    <row r="1280" spans="1:20" ht="57.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1.5493846153846154</v>
      </c>
      <c r="P1280">
        <f t="shared" si="114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5"/>
        <v>41786.555162037039</v>
      </c>
      <c r="T1280" s="10">
        <f t="shared" si="116"/>
        <v>41815.083333333336</v>
      </c>
    </row>
    <row r="1281" spans="1:20" ht="57.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1.1077157238734421</v>
      </c>
      <c r="P1281">
        <f t="shared" si="114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5"/>
        <v>41682.099189814813</v>
      </c>
      <c r="T1281" s="10">
        <f t="shared" si="116"/>
        <v>41722.057523148149</v>
      </c>
    </row>
    <row r="1282" spans="1:20" ht="57.6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1.1091186666666666</v>
      </c>
      <c r="P1282">
        <f t="shared" ref="P1282:P1345" si="120">IF(OR(E1282&gt;0,L1282&gt;0),E1282/L1282,0)</f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1">(((J1282/60)/60)/24)+DATE(1970,1,1)</f>
        <v>40513.757569444446</v>
      </c>
      <c r="T1282" s="10">
        <f t="shared" ref="T1282:T1345" si="122">(((I1282/60)/60)/24)+DATE(1970,1,1)</f>
        <v>40603.757569444446</v>
      </c>
    </row>
    <row r="1283" spans="1:20" ht="57.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E1283/D1283</f>
        <v>1.1071428571428572</v>
      </c>
      <c r="P1283">
        <f t="shared" si="120"/>
        <v>104.72972972972973</v>
      </c>
      <c r="Q1283" t="str">
        <f t="shared" ref="Q1283:Q1346" si="124">LEFT(N1283,SEARCH("/",N1283,1)-1)</f>
        <v>music</v>
      </c>
      <c r="R1283" t="str">
        <f t="shared" ref="R1283:R1346" si="125">RIGHT(N1283,LEN(N1283)-SEARCH("/",N1283,1))</f>
        <v>rock</v>
      </c>
      <c r="S1283" s="10">
        <f t="shared" si="121"/>
        <v>41463.743472222224</v>
      </c>
      <c r="T1283" s="10">
        <f t="shared" si="122"/>
        <v>41483.743472222224</v>
      </c>
    </row>
    <row r="1284" spans="1:20" ht="57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1.2361333333333333</v>
      </c>
      <c r="P1284">
        <f t="shared" si="120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1"/>
        <v>41586.475173611114</v>
      </c>
      <c r="T1284" s="10">
        <f t="shared" si="12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2.1105</v>
      </c>
      <c r="P1285">
        <f t="shared" si="120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1"/>
        <v>41320.717465277776</v>
      </c>
      <c r="T1285" s="10">
        <f t="shared" si="122"/>
        <v>41344.166666666664</v>
      </c>
    </row>
    <row r="1286" spans="1:20" ht="57.6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1.01</v>
      </c>
      <c r="P1286">
        <f t="shared" si="120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1"/>
        <v>42712.23474537037</v>
      </c>
      <c r="T1286" s="10">
        <f t="shared" si="122"/>
        <v>42735.707638888889</v>
      </c>
    </row>
    <row r="1287" spans="1:20" ht="57.6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1.0165</v>
      </c>
      <c r="P1287">
        <f t="shared" si="120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1"/>
        <v>42160.583043981482</v>
      </c>
      <c r="T1287" s="10">
        <f t="shared" si="122"/>
        <v>42175.583043981482</v>
      </c>
    </row>
    <row r="1288" spans="1:20" ht="57.6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1.0833333333333333</v>
      </c>
      <c r="P1288">
        <f t="shared" si="120"/>
        <v>81.25</v>
      </c>
      <c r="Q1288" t="str">
        <f t="shared" si="124"/>
        <v>theater</v>
      </c>
      <c r="R1288" t="str">
        <f t="shared" si="125"/>
        <v>plays</v>
      </c>
      <c r="S1288" s="10">
        <f t="shared" si="121"/>
        <v>42039.384571759263</v>
      </c>
      <c r="T1288" s="10">
        <f t="shared" si="122"/>
        <v>42052.583333333328</v>
      </c>
    </row>
    <row r="1289" spans="1:20" ht="86.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2.42</v>
      </c>
      <c r="P1289">
        <f t="shared" si="120"/>
        <v>24.2</v>
      </c>
      <c r="Q1289" t="str">
        <f t="shared" si="124"/>
        <v>theater</v>
      </c>
      <c r="R1289" t="str">
        <f t="shared" si="125"/>
        <v>plays</v>
      </c>
      <c r="S1289" s="10">
        <f t="shared" si="121"/>
        <v>42107.621018518519</v>
      </c>
      <c r="T1289" s="10">
        <f t="shared" si="122"/>
        <v>42167.621018518519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1.0044999999999999</v>
      </c>
      <c r="P1290">
        <f t="shared" si="120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1"/>
        <v>42561.154664351852</v>
      </c>
      <c r="T1290" s="10">
        <f t="shared" si="12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1.2506666666666666</v>
      </c>
      <c r="P1291">
        <f t="shared" si="120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1"/>
        <v>42709.134780092587</v>
      </c>
      <c r="T1291" s="10">
        <f t="shared" si="12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1.0857142857142856</v>
      </c>
      <c r="P1292">
        <f t="shared" si="120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1"/>
        <v>42086.614942129629</v>
      </c>
      <c r="T1292" s="10">
        <f t="shared" si="122"/>
        <v>42117.290972222225</v>
      </c>
    </row>
    <row r="1293" spans="1:20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1.4570000000000001</v>
      </c>
      <c r="P1293">
        <f t="shared" si="120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1"/>
        <v>42064.652673611112</v>
      </c>
      <c r="T1293" s="10">
        <f t="shared" si="12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1.1000000000000001</v>
      </c>
      <c r="P1294">
        <f t="shared" si="120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1"/>
        <v>42256.764212962968</v>
      </c>
      <c r="T1294" s="10">
        <f t="shared" si="12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1.0223333333333333</v>
      </c>
      <c r="P1295">
        <f t="shared" si="120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1"/>
        <v>42292.701053240744</v>
      </c>
      <c r="T1295" s="10">
        <f t="shared" si="122"/>
        <v>42322.742719907401</v>
      </c>
    </row>
    <row r="1296" spans="1:20" ht="57.6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1.22</v>
      </c>
      <c r="P1296">
        <f t="shared" si="120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1"/>
        <v>42278.453668981485</v>
      </c>
      <c r="T1296" s="10">
        <f t="shared" si="122"/>
        <v>42296.458333333328</v>
      </c>
    </row>
    <row r="1297" spans="1:20" ht="57.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1.0196000000000001</v>
      </c>
      <c r="P1297">
        <f t="shared" si="120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1"/>
        <v>42184.572881944448</v>
      </c>
      <c r="T1297" s="10">
        <f t="shared" si="12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1.411764705882353</v>
      </c>
      <c r="P1298">
        <f t="shared" si="120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1"/>
        <v>42423.050613425927</v>
      </c>
      <c r="T1298" s="10">
        <f t="shared" si="122"/>
        <v>42443.008946759262</v>
      </c>
    </row>
    <row r="1299" spans="1:20" ht="57.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1.0952500000000001</v>
      </c>
      <c r="P1299">
        <f t="shared" si="120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1"/>
        <v>42461.747199074074</v>
      </c>
      <c r="T1299" s="10">
        <f t="shared" si="122"/>
        <v>42491.747199074074</v>
      </c>
    </row>
    <row r="1300" spans="1:20" ht="57.6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1.0465</v>
      </c>
      <c r="P1300">
        <f t="shared" si="120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1"/>
        <v>42458.680925925932</v>
      </c>
      <c r="T1300" s="10">
        <f t="shared" si="12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1.24</v>
      </c>
      <c r="P1301">
        <f t="shared" si="120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1"/>
        <v>42169.814340277779</v>
      </c>
      <c r="T1301" s="10">
        <f t="shared" si="122"/>
        <v>42199.814340277779</v>
      </c>
    </row>
    <row r="1302" spans="1:20" ht="57.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1.35</v>
      </c>
      <c r="P1302">
        <f t="shared" si="120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1"/>
        <v>42483.675208333334</v>
      </c>
      <c r="T1302" s="10">
        <f t="shared" si="122"/>
        <v>42522.789583333331</v>
      </c>
    </row>
    <row r="1303" spans="1:20" ht="57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1.0275000000000001</v>
      </c>
      <c r="P1303">
        <f t="shared" si="120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1"/>
        <v>42195.749745370369</v>
      </c>
      <c r="T1303" s="10">
        <f t="shared" si="12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</v>
      </c>
      <c r="P1304">
        <f t="shared" si="120"/>
        <v>50</v>
      </c>
      <c r="Q1304" t="str">
        <f t="shared" si="124"/>
        <v>theater</v>
      </c>
      <c r="R1304" t="str">
        <f t="shared" si="125"/>
        <v>plays</v>
      </c>
      <c r="S1304" s="10">
        <f t="shared" si="121"/>
        <v>42675.057997685188</v>
      </c>
      <c r="T1304" s="10">
        <f t="shared" si="12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1.3026085714285716</v>
      </c>
      <c r="P1305">
        <f t="shared" si="120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1"/>
        <v>42566.441203703704</v>
      </c>
      <c r="T1305" s="10">
        <f t="shared" si="122"/>
        <v>42582.458333333328</v>
      </c>
    </row>
    <row r="1306" spans="1:20" ht="57.6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0.39627499999999999</v>
      </c>
      <c r="P1306">
        <f t="shared" si="120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1"/>
        <v>42747.194502314815</v>
      </c>
      <c r="T1306" s="10">
        <f t="shared" si="122"/>
        <v>42807.152835648143</v>
      </c>
    </row>
    <row r="1307" spans="1:20" ht="57.6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0.25976666666666665</v>
      </c>
      <c r="P1307">
        <f t="shared" si="120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1"/>
        <v>42543.665601851855</v>
      </c>
      <c r="T1307" s="10">
        <f t="shared" si="12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0.65246363636363636</v>
      </c>
      <c r="P1308">
        <f t="shared" si="120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1"/>
        <v>41947.457569444443</v>
      </c>
      <c r="T1308" s="10">
        <f t="shared" si="12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0.11514000000000001</v>
      </c>
      <c r="P1309">
        <f t="shared" si="120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1"/>
        <v>42387.503229166665</v>
      </c>
      <c r="T1309" s="10">
        <f t="shared" si="12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0.11360000000000001</v>
      </c>
      <c r="P1310">
        <f t="shared" si="120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1"/>
        <v>42611.613564814819</v>
      </c>
      <c r="T1310" s="10">
        <f t="shared" si="12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1.1199130434782609</v>
      </c>
      <c r="P1311">
        <f t="shared" si="120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1"/>
        <v>42257.882731481484</v>
      </c>
      <c r="T1311" s="10">
        <f t="shared" si="12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0.155</v>
      </c>
      <c r="P1312">
        <f t="shared" si="120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1"/>
        <v>42556.667245370365</v>
      </c>
      <c r="T1312" s="10">
        <f t="shared" si="12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0.32028000000000001</v>
      </c>
      <c r="P1313">
        <f t="shared" si="120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1"/>
        <v>42669.802303240736</v>
      </c>
      <c r="T1313" s="10">
        <f t="shared" si="12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6.0869565217391303E-3</v>
      </c>
      <c r="P1314">
        <f t="shared" si="120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1"/>
        <v>42082.702800925923</v>
      </c>
      <c r="T1314" s="10">
        <f t="shared" si="122"/>
        <v>42112.702800925923</v>
      </c>
    </row>
    <row r="1315" spans="1:20" ht="57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0.31114999999999998</v>
      </c>
      <c r="P1315">
        <f t="shared" si="120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1"/>
        <v>42402.709652777776</v>
      </c>
      <c r="T1315" s="10">
        <f t="shared" si="122"/>
        <v>42432.709652777776</v>
      </c>
    </row>
    <row r="1316" spans="1:20" ht="57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1.1266666666666666E-2</v>
      </c>
      <c r="P1316">
        <f t="shared" si="120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1"/>
        <v>42604.669675925921</v>
      </c>
      <c r="T1316" s="10">
        <f t="shared" si="122"/>
        <v>42664.669675925921</v>
      </c>
    </row>
    <row r="1317" spans="1:20" ht="43.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0.40404000000000001</v>
      </c>
      <c r="P1317">
        <f t="shared" si="120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1"/>
        <v>42278.498240740737</v>
      </c>
      <c r="T1317" s="10">
        <f t="shared" si="12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1.3333333333333333E-5</v>
      </c>
      <c r="P1318">
        <f t="shared" si="120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1"/>
        <v>42393.961909722217</v>
      </c>
      <c r="T1318" s="10">
        <f t="shared" si="12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5.7334999999999997E-2</v>
      </c>
      <c r="P1319">
        <f t="shared" si="120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1"/>
        <v>42520.235486111109</v>
      </c>
      <c r="T1319" s="10">
        <f t="shared" si="12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0.15325</v>
      </c>
      <c r="P1320">
        <f t="shared" si="120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1"/>
        <v>41985.043657407412</v>
      </c>
      <c r="T1320" s="10">
        <f t="shared" si="122"/>
        <v>42015.043657407412</v>
      </c>
    </row>
    <row r="1321" spans="1:20" ht="57.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0.15103448275862069</v>
      </c>
      <c r="P1321">
        <f t="shared" si="120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1"/>
        <v>41816.812094907407</v>
      </c>
      <c r="T1321" s="10">
        <f t="shared" si="122"/>
        <v>41831.666666666664</v>
      </c>
    </row>
    <row r="1322" spans="1:20" ht="57.6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5.0299999999999997E-3</v>
      </c>
      <c r="P1322">
        <f t="shared" si="120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1"/>
        <v>42705.690347222218</v>
      </c>
      <c r="T1322" s="10">
        <f t="shared" si="12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1.3028138528138528E-2</v>
      </c>
      <c r="P1323">
        <f t="shared" si="120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1"/>
        <v>42697.74927083333</v>
      </c>
      <c r="T1323" s="10">
        <f t="shared" si="122"/>
        <v>42727.74927083333</v>
      </c>
    </row>
    <row r="1324" spans="1:20" ht="57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3.0285714285714286E-3</v>
      </c>
      <c r="P1324">
        <f t="shared" si="120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1"/>
        <v>42115.656539351854</v>
      </c>
      <c r="T1324" s="10">
        <f t="shared" si="122"/>
        <v>42145.656539351854</v>
      </c>
    </row>
    <row r="1325" spans="1:20" ht="57.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8.8800000000000004E-2</v>
      </c>
      <c r="P1325">
        <f t="shared" si="120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1"/>
        <v>42451.698449074072</v>
      </c>
      <c r="T1325" s="10">
        <f t="shared" si="122"/>
        <v>42486.288194444445</v>
      </c>
    </row>
    <row r="1326" spans="1:20" ht="57.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9.8400000000000001E-2</v>
      </c>
      <c r="P1326">
        <f t="shared" si="120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1"/>
        <v>42626.633703703701</v>
      </c>
      <c r="T1326" s="10">
        <f t="shared" si="122"/>
        <v>42656.633703703701</v>
      </c>
    </row>
    <row r="1327" spans="1:20" ht="57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2.4299999999999999E-2</v>
      </c>
      <c r="P1327">
        <f t="shared" si="120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1"/>
        <v>42704.086053240739</v>
      </c>
      <c r="T1327" s="10">
        <f t="shared" si="122"/>
        <v>42734.086053240739</v>
      </c>
    </row>
    <row r="1328" spans="1:20" ht="57.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1.1299999999999999E-2</v>
      </c>
      <c r="P1328">
        <f t="shared" si="120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1"/>
        <v>41974.791990740734</v>
      </c>
      <c r="T1328" s="10">
        <f t="shared" si="122"/>
        <v>42019.791990740734</v>
      </c>
    </row>
    <row r="1329" spans="1:20" ht="57.6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3.5520833333333335E-2</v>
      </c>
      <c r="P1329">
        <f t="shared" si="120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1"/>
        <v>42123.678645833337</v>
      </c>
      <c r="T1329" s="10">
        <f t="shared" si="122"/>
        <v>42153.678645833337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2.3306666666666667E-2</v>
      </c>
      <c r="P1330">
        <f t="shared" si="120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1"/>
        <v>42612.642754629633</v>
      </c>
      <c r="T1330" s="10">
        <f t="shared" si="122"/>
        <v>42657.642754629633</v>
      </c>
    </row>
    <row r="1331" spans="1:20" ht="57.6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8.1600000000000006E-3</v>
      </c>
      <c r="P1331">
        <f t="shared" si="120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1"/>
        <v>41935.221585648149</v>
      </c>
      <c r="T1331" s="10">
        <f t="shared" si="12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0.22494285714285714</v>
      </c>
      <c r="P1332">
        <f t="shared" si="120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1"/>
        <v>42522.276724537034</v>
      </c>
      <c r="T1332" s="10">
        <f t="shared" si="12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1.3668E-2</v>
      </c>
      <c r="P1333">
        <f t="shared" si="120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1"/>
        <v>42569.50409722222</v>
      </c>
      <c r="T1333" s="10">
        <f t="shared" si="122"/>
        <v>42599.50409722222</v>
      </c>
    </row>
    <row r="1334" spans="1:20" ht="57.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>
        <f t="shared" si="120"/>
        <v>0</v>
      </c>
      <c r="Q1334" t="str">
        <f t="shared" si="124"/>
        <v>technology</v>
      </c>
      <c r="R1334" t="str">
        <f t="shared" si="125"/>
        <v>wearables</v>
      </c>
      <c r="S1334" s="10">
        <f t="shared" si="121"/>
        <v>42732.060277777782</v>
      </c>
      <c r="T1334" s="10">
        <f t="shared" si="122"/>
        <v>42762.060277777782</v>
      </c>
    </row>
    <row r="1335" spans="1:20" ht="57.6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>
        <f t="shared" si="120"/>
        <v>0</v>
      </c>
      <c r="Q1335" t="str">
        <f t="shared" si="124"/>
        <v>technology</v>
      </c>
      <c r="R1335" t="str">
        <f t="shared" si="125"/>
        <v>wearables</v>
      </c>
      <c r="S1335" s="10">
        <f t="shared" si="121"/>
        <v>41806.106770833336</v>
      </c>
      <c r="T1335" s="10">
        <f t="shared" si="12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0.10754135338345865</v>
      </c>
      <c r="P1336">
        <f t="shared" si="120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1"/>
        <v>42410.774155092593</v>
      </c>
      <c r="T1336" s="10">
        <f t="shared" si="122"/>
        <v>42440.774155092593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0.1976</v>
      </c>
      <c r="P1337">
        <f t="shared" si="120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1"/>
        <v>42313.936365740738</v>
      </c>
      <c r="T1337" s="10">
        <f t="shared" si="122"/>
        <v>42343.936365740738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0.84946999999999995</v>
      </c>
      <c r="P1338">
        <f t="shared" si="120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1"/>
        <v>41955.863750000004</v>
      </c>
      <c r="T1338" s="10">
        <f t="shared" si="122"/>
        <v>41990.863750000004</v>
      </c>
    </row>
    <row r="1339" spans="1:20" ht="57.6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0.49381999999999998</v>
      </c>
      <c r="P1339">
        <f t="shared" si="120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1"/>
        <v>42767.577303240745</v>
      </c>
      <c r="T1339" s="10">
        <f t="shared" si="12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3.3033333333333331E-2</v>
      </c>
      <c r="P1340">
        <f t="shared" si="120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1"/>
        <v>42188.803622685184</v>
      </c>
      <c r="T1340" s="10">
        <f t="shared" si="12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6.6339999999999996E-2</v>
      </c>
      <c r="P1341">
        <f t="shared" si="120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1"/>
        <v>41936.647164351853</v>
      </c>
      <c r="T1341" s="10">
        <f t="shared" si="12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>
        <f t="shared" si="120"/>
        <v>0</v>
      </c>
      <c r="Q1342" t="str">
        <f t="shared" si="124"/>
        <v>technology</v>
      </c>
      <c r="R1342" t="str">
        <f t="shared" si="125"/>
        <v>wearables</v>
      </c>
      <c r="S1342" s="10">
        <f t="shared" si="121"/>
        <v>41836.595520833333</v>
      </c>
      <c r="T1342" s="10">
        <f t="shared" si="12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0.7036</v>
      </c>
      <c r="P1343">
        <f t="shared" si="120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1"/>
        <v>42612.624039351853</v>
      </c>
      <c r="T1343" s="10">
        <f t="shared" si="122"/>
        <v>42644.624039351853</v>
      </c>
    </row>
    <row r="1344" spans="1:20" ht="57.6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2E-3</v>
      </c>
      <c r="P1344">
        <f t="shared" si="120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1"/>
        <v>42172.816423611104</v>
      </c>
      <c r="T1344" s="10">
        <f t="shared" si="122"/>
        <v>42202.816423611104</v>
      </c>
    </row>
    <row r="1345" spans="1:20" ht="57.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1.02298</v>
      </c>
      <c r="P1345">
        <f t="shared" si="120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1"/>
        <v>42542.526423611111</v>
      </c>
      <c r="T1345" s="10">
        <f t="shared" si="122"/>
        <v>42601.165972222225</v>
      </c>
    </row>
    <row r="1346" spans="1:20" ht="57.6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3.7773333333333334</v>
      </c>
      <c r="P1346">
        <f t="shared" ref="P1346:P1409" si="126">IF(OR(E1346&gt;0,L1346&gt;0),E1346/L1346,0)</f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7">(((J1346/60)/60)/24)+DATE(1970,1,1)</f>
        <v>42522.789803240739</v>
      </c>
      <c r="T1346" s="10">
        <f t="shared" ref="T1346:T1409" si="128">(((I1346/60)/60)/24)+DATE(1970,1,1)</f>
        <v>42551.789803240739</v>
      </c>
    </row>
    <row r="1347" spans="1:20" ht="57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9">E1347/D1347</f>
        <v>1.25</v>
      </c>
      <c r="P1347">
        <f t="shared" si="126"/>
        <v>53.571428571428569</v>
      </c>
      <c r="Q1347" t="str">
        <f t="shared" ref="Q1347:Q1410" si="130">LEFT(N1347,SEARCH("/",N1347,1)-1)</f>
        <v>publishing</v>
      </c>
      <c r="R1347" t="str">
        <f t="shared" ref="R1347:R1410" si="131">RIGHT(N1347,LEN(N1347)-SEARCH("/",N1347,1))</f>
        <v>nonfiction</v>
      </c>
      <c r="S1347" s="10">
        <f t="shared" si="127"/>
        <v>41799.814340277779</v>
      </c>
      <c r="T1347" s="10">
        <f t="shared" si="128"/>
        <v>41834.814340277779</v>
      </c>
    </row>
    <row r="1348" spans="1:20" ht="57.6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9"/>
        <v>1.473265306122449</v>
      </c>
      <c r="P1348">
        <f t="shared" si="126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7"/>
        <v>41422.075821759259</v>
      </c>
      <c r="T1348" s="10">
        <f t="shared" si="128"/>
        <v>41452.075821759259</v>
      </c>
    </row>
    <row r="1349" spans="1:20" ht="57.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9"/>
        <v>1.022</v>
      </c>
      <c r="P1349">
        <f t="shared" si="126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7"/>
        <v>42040.638020833328</v>
      </c>
      <c r="T1349" s="10">
        <f t="shared" si="128"/>
        <v>42070.638020833328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9"/>
        <v>1.018723404255319</v>
      </c>
      <c r="P1350">
        <f t="shared" si="126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7"/>
        <v>41963.506168981476</v>
      </c>
      <c r="T1350" s="10">
        <f t="shared" si="128"/>
        <v>41991.506168981476</v>
      </c>
    </row>
    <row r="1351" spans="1:20" ht="57.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9"/>
        <v>2.0419999999999998</v>
      </c>
      <c r="P1351">
        <f t="shared" si="126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7"/>
        <v>42317.33258101852</v>
      </c>
      <c r="T1351" s="10">
        <f t="shared" si="128"/>
        <v>42354.290972222225</v>
      </c>
    </row>
    <row r="1352" spans="1:20" ht="57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9"/>
        <v>1.0405</v>
      </c>
      <c r="P1352">
        <f t="shared" si="126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7"/>
        <v>42334.013124999998</v>
      </c>
      <c r="T1352" s="10">
        <f t="shared" si="128"/>
        <v>42364.013124999998</v>
      </c>
    </row>
    <row r="1353" spans="1:20" ht="43.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9"/>
        <v>1.0126500000000001</v>
      </c>
      <c r="P1353">
        <f t="shared" si="126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7"/>
        <v>42382.74009259259</v>
      </c>
      <c r="T1353" s="10">
        <f t="shared" si="128"/>
        <v>42412.74009259259</v>
      </c>
    </row>
    <row r="1354" spans="1:20" ht="57.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9"/>
        <v>1.3613999999999999</v>
      </c>
      <c r="P1354">
        <f t="shared" si="126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7"/>
        <v>42200.578310185185</v>
      </c>
      <c r="T1354" s="10">
        <f t="shared" si="12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9"/>
        <v>1.3360000000000001</v>
      </c>
      <c r="P1355">
        <f t="shared" si="126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7"/>
        <v>41309.11791666667</v>
      </c>
      <c r="T1355" s="10">
        <f t="shared" si="128"/>
        <v>41344</v>
      </c>
    </row>
    <row r="1356" spans="1:20" ht="57.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9"/>
        <v>1.3025</v>
      </c>
      <c r="P1356">
        <f t="shared" si="126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7"/>
        <v>42502.807627314818</v>
      </c>
      <c r="T1356" s="10">
        <f t="shared" si="12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9"/>
        <v>1.2267999999999999</v>
      </c>
      <c r="P1357">
        <f t="shared" si="126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7"/>
        <v>41213.254687499997</v>
      </c>
      <c r="T1357" s="10">
        <f t="shared" si="128"/>
        <v>41243.416666666664</v>
      </c>
    </row>
    <row r="1358" spans="1:20" ht="57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9"/>
        <v>1.8281058823529412</v>
      </c>
      <c r="P1358">
        <f t="shared" si="126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7"/>
        <v>41430.038888888892</v>
      </c>
      <c r="T1358" s="10">
        <f t="shared" si="128"/>
        <v>41460.038888888892</v>
      </c>
    </row>
    <row r="1359" spans="1:20" ht="57.6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9"/>
        <v>1.2529999999999999</v>
      </c>
      <c r="P1359">
        <f t="shared" si="126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7"/>
        <v>41304.962233796294</v>
      </c>
      <c r="T1359" s="10">
        <f t="shared" si="12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9"/>
        <v>1.1166666666666667</v>
      </c>
      <c r="P1360">
        <f t="shared" si="126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7"/>
        <v>40689.570868055554</v>
      </c>
      <c r="T1360" s="10">
        <f t="shared" si="128"/>
        <v>40719.570868055554</v>
      </c>
    </row>
    <row r="1361" spans="1:20" ht="57.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9"/>
        <v>1.1575757575757575</v>
      </c>
      <c r="P1361">
        <f t="shared" si="126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7"/>
        <v>40668.814699074072</v>
      </c>
      <c r="T1361" s="10">
        <f t="shared" si="12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9"/>
        <v>1.732</v>
      </c>
      <c r="P1362">
        <f t="shared" si="126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7"/>
        <v>41095.900694444441</v>
      </c>
      <c r="T1362" s="10">
        <f t="shared" si="12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9"/>
        <v>1.2598333333333334</v>
      </c>
      <c r="P1363">
        <f t="shared" si="126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7"/>
        <v>41781.717268518521</v>
      </c>
      <c r="T1363" s="10">
        <f t="shared" si="12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9"/>
        <v>1.091</v>
      </c>
      <c r="P1364">
        <f t="shared" si="126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7"/>
        <v>41464.934386574074</v>
      </c>
      <c r="T1364" s="10">
        <f t="shared" si="128"/>
        <v>41524.934386574074</v>
      </c>
    </row>
    <row r="1365" spans="1:20" ht="57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9"/>
        <v>1</v>
      </c>
      <c r="P1365">
        <f t="shared" si="126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7"/>
        <v>42396.8440625</v>
      </c>
      <c r="T1365" s="10">
        <f t="shared" si="12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9"/>
        <v>1.1864285714285714</v>
      </c>
      <c r="P1366">
        <f t="shared" si="126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7"/>
        <v>41951.695671296293</v>
      </c>
      <c r="T1366" s="10">
        <f t="shared" si="128"/>
        <v>42011.6956712963</v>
      </c>
    </row>
    <row r="1367" spans="1:20" ht="57.6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9"/>
        <v>1.0026666666666666</v>
      </c>
      <c r="P1367">
        <f t="shared" si="126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7"/>
        <v>42049.733240740738</v>
      </c>
      <c r="T1367" s="10">
        <f t="shared" si="12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9"/>
        <v>1.2648920000000001</v>
      </c>
      <c r="P1368">
        <f t="shared" si="126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7"/>
        <v>41924.996099537035</v>
      </c>
      <c r="T1368" s="10">
        <f t="shared" si="128"/>
        <v>41970.037766203706</v>
      </c>
    </row>
    <row r="1369" spans="1:20" ht="57.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9"/>
        <v>1.1426000000000001</v>
      </c>
      <c r="P1369">
        <f t="shared" si="126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7"/>
        <v>42292.002893518518</v>
      </c>
      <c r="T1369" s="10">
        <f t="shared" si="128"/>
        <v>42322.044560185182</v>
      </c>
    </row>
    <row r="1370" spans="1:20" ht="57.6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9"/>
        <v>1.107</v>
      </c>
      <c r="P1370">
        <f t="shared" si="126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7"/>
        <v>42146.190902777773</v>
      </c>
      <c r="T1370" s="10">
        <f t="shared" si="128"/>
        <v>42170.190902777773</v>
      </c>
    </row>
    <row r="1371" spans="1:20" ht="57.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9"/>
        <v>1.0534805315203954</v>
      </c>
      <c r="P1371">
        <f t="shared" si="126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7"/>
        <v>41710.594282407408</v>
      </c>
      <c r="T1371" s="10">
        <f t="shared" si="128"/>
        <v>41740.594282407408</v>
      </c>
    </row>
    <row r="1372" spans="1:20" ht="43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9"/>
        <v>1.0366666666666666</v>
      </c>
      <c r="P1372">
        <f t="shared" si="126"/>
        <v>77.75</v>
      </c>
      <c r="Q1372" t="str">
        <f t="shared" si="130"/>
        <v>music</v>
      </c>
      <c r="R1372" t="str">
        <f t="shared" si="131"/>
        <v>rock</v>
      </c>
      <c r="S1372" s="10">
        <f t="shared" si="127"/>
        <v>41548.00335648148</v>
      </c>
      <c r="T1372" s="10">
        <f t="shared" si="128"/>
        <v>41563.00335648148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9"/>
        <v>1.0708672667523933</v>
      </c>
      <c r="P1373">
        <f t="shared" si="126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7"/>
        <v>42101.758587962962</v>
      </c>
      <c r="T1373" s="10">
        <f t="shared" si="128"/>
        <v>42131.758587962962</v>
      </c>
    </row>
    <row r="1374" spans="1:20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9"/>
        <v>1.24</v>
      </c>
      <c r="P1374">
        <f t="shared" si="126"/>
        <v>38.75</v>
      </c>
      <c r="Q1374" t="str">
        <f t="shared" si="130"/>
        <v>music</v>
      </c>
      <c r="R1374" t="str">
        <f t="shared" si="131"/>
        <v>rock</v>
      </c>
      <c r="S1374" s="10">
        <f t="shared" si="127"/>
        <v>41072.739953703705</v>
      </c>
      <c r="T1374" s="10">
        <f t="shared" si="128"/>
        <v>41102.739953703705</v>
      </c>
    </row>
    <row r="1375" spans="1:20" ht="43.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9"/>
        <v>1.0501</v>
      </c>
      <c r="P1375">
        <f t="shared" si="126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7"/>
        <v>42704.95177083333</v>
      </c>
      <c r="T1375" s="10">
        <f t="shared" si="128"/>
        <v>42734.95177083333</v>
      </c>
    </row>
    <row r="1376" spans="1:20" ht="57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9"/>
        <v>1.8946666666666667</v>
      </c>
      <c r="P1376">
        <f t="shared" si="126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7"/>
        <v>42424.161898148144</v>
      </c>
      <c r="T1376" s="10">
        <f t="shared" si="12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9"/>
        <v>1.7132499999999999</v>
      </c>
      <c r="P1377">
        <f t="shared" si="126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7"/>
        <v>42720.066192129627</v>
      </c>
      <c r="T1377" s="10">
        <f t="shared" si="128"/>
        <v>42750.066192129627</v>
      </c>
    </row>
    <row r="1378" spans="1:20" ht="43.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9"/>
        <v>2.5248648648648651</v>
      </c>
      <c r="P1378">
        <f t="shared" si="126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7"/>
        <v>42677.669050925921</v>
      </c>
      <c r="T1378" s="10">
        <f t="shared" si="128"/>
        <v>42707.710717592592</v>
      </c>
    </row>
    <row r="1379" spans="1:20" ht="57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9"/>
        <v>1.1615384615384616</v>
      </c>
      <c r="P1379">
        <f t="shared" si="126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7"/>
        <v>42747.219560185185</v>
      </c>
      <c r="T1379" s="10">
        <f t="shared" si="12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9"/>
        <v>2.0335000000000001</v>
      </c>
      <c r="P1380">
        <f t="shared" si="126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7"/>
        <v>42568.759374999994</v>
      </c>
      <c r="T1380" s="10">
        <f t="shared" si="12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9"/>
        <v>1.1160000000000001</v>
      </c>
      <c r="P1381">
        <f t="shared" si="126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7"/>
        <v>42130.491620370376</v>
      </c>
      <c r="T1381" s="10">
        <f t="shared" si="12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9"/>
        <v>4.24</v>
      </c>
      <c r="P1382">
        <f t="shared" si="126"/>
        <v>21.2</v>
      </c>
      <c r="Q1382" t="str">
        <f t="shared" si="130"/>
        <v>music</v>
      </c>
      <c r="R1382" t="str">
        <f t="shared" si="131"/>
        <v>rock</v>
      </c>
      <c r="S1382" s="10">
        <f t="shared" si="127"/>
        <v>42141.762800925921</v>
      </c>
      <c r="T1382" s="10">
        <f t="shared" si="12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9"/>
        <v>1.071</v>
      </c>
      <c r="P1383">
        <f t="shared" si="126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7"/>
        <v>42703.214409722219</v>
      </c>
      <c r="T1383" s="10">
        <f t="shared" si="128"/>
        <v>42733.214409722219</v>
      </c>
    </row>
    <row r="1384" spans="1:20" ht="57.6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9"/>
        <v>1.043625</v>
      </c>
      <c r="P1384">
        <f t="shared" si="126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7"/>
        <v>41370.800185185188</v>
      </c>
      <c r="T1384" s="10">
        <f t="shared" si="128"/>
        <v>41400.800185185188</v>
      </c>
    </row>
    <row r="1385" spans="1:20" ht="57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9"/>
        <v>2.124090909090909</v>
      </c>
      <c r="P1385">
        <f t="shared" si="126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7"/>
        <v>42707.074976851851</v>
      </c>
      <c r="T1385" s="10">
        <f t="shared" si="12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9"/>
        <v>1.2408571428571429</v>
      </c>
      <c r="P1386">
        <f t="shared" si="126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7"/>
        <v>42160.735208333332</v>
      </c>
      <c r="T1386" s="10">
        <f t="shared" si="12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9"/>
        <v>1.10406125</v>
      </c>
      <c r="P1387">
        <f t="shared" si="126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7"/>
        <v>42433.688900462963</v>
      </c>
      <c r="T1387" s="10">
        <f t="shared" si="12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9"/>
        <v>2.1875</v>
      </c>
      <c r="P1388">
        <f t="shared" si="126"/>
        <v>62.5</v>
      </c>
      <c r="Q1388" t="str">
        <f t="shared" si="130"/>
        <v>music</v>
      </c>
      <c r="R1388" t="str">
        <f t="shared" si="131"/>
        <v>rock</v>
      </c>
      <c r="S1388" s="10">
        <f t="shared" si="127"/>
        <v>42184.646863425922</v>
      </c>
      <c r="T1388" s="10">
        <f t="shared" si="128"/>
        <v>42214.646863425922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9"/>
        <v>1.36625</v>
      </c>
      <c r="P1389">
        <f t="shared" si="126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7"/>
        <v>42126.92123842593</v>
      </c>
      <c r="T1389" s="10">
        <f t="shared" si="128"/>
        <v>42158.1875</v>
      </c>
    </row>
    <row r="1390" spans="1:20" ht="57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9"/>
        <v>1.348074</v>
      </c>
      <c r="P1390">
        <f t="shared" si="126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7"/>
        <v>42634.614780092597</v>
      </c>
      <c r="T1390" s="10">
        <f t="shared" si="128"/>
        <v>42660.676388888889</v>
      </c>
    </row>
    <row r="1391" spans="1:20" ht="43.2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9"/>
        <v>1.454</v>
      </c>
      <c r="P1391">
        <f t="shared" si="126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7"/>
        <v>42565.480983796297</v>
      </c>
      <c r="T1391" s="10">
        <f t="shared" si="12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9"/>
        <v>1.0910714285714285</v>
      </c>
      <c r="P1392">
        <f t="shared" si="126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7"/>
        <v>42087.803310185183</v>
      </c>
      <c r="T1392" s="10">
        <f t="shared" si="12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9"/>
        <v>1.1020000000000001</v>
      </c>
      <c r="P1393">
        <f t="shared" si="126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7"/>
        <v>42193.650671296295</v>
      </c>
      <c r="T1393" s="10">
        <f t="shared" si="12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9"/>
        <v>1.1364000000000001</v>
      </c>
      <c r="P1394">
        <f t="shared" si="126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7"/>
        <v>42401.154930555553</v>
      </c>
      <c r="T1394" s="10">
        <f t="shared" si="12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9"/>
        <v>1.0235000000000001</v>
      </c>
      <c r="P1395">
        <f t="shared" si="126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7"/>
        <v>42553.681979166664</v>
      </c>
      <c r="T1395" s="10">
        <f t="shared" si="128"/>
        <v>42583.681979166664</v>
      </c>
    </row>
    <row r="1396" spans="1:20" ht="57.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9"/>
        <v>1.2213333333333334</v>
      </c>
      <c r="P1396">
        <f t="shared" si="126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7"/>
        <v>42752.144976851851</v>
      </c>
      <c r="T1396" s="10">
        <f t="shared" si="128"/>
        <v>42795.125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9"/>
        <v>1.1188571428571428</v>
      </c>
      <c r="P1397">
        <f t="shared" si="126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7"/>
        <v>42719.90834490741</v>
      </c>
      <c r="T1397" s="10">
        <f t="shared" si="128"/>
        <v>42749.90834490741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9"/>
        <v>1.073</v>
      </c>
      <c r="P1398">
        <f t="shared" si="126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7"/>
        <v>42018.99863425926</v>
      </c>
      <c r="T1398" s="10">
        <f t="shared" si="128"/>
        <v>42048.99863425926</v>
      </c>
    </row>
    <row r="1399" spans="1:20" ht="57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9"/>
        <v>1.1385000000000001</v>
      </c>
      <c r="P1399">
        <f t="shared" si="126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7"/>
        <v>42640.917939814812</v>
      </c>
      <c r="T1399" s="10">
        <f t="shared" si="128"/>
        <v>42670.888194444444</v>
      </c>
    </row>
    <row r="1400" spans="1:20" ht="57.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9"/>
        <v>1.0968181818181819</v>
      </c>
      <c r="P1400">
        <f t="shared" si="126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7"/>
        <v>42526.874236111107</v>
      </c>
      <c r="T1400" s="10">
        <f t="shared" si="128"/>
        <v>42556.874236111107</v>
      </c>
    </row>
    <row r="1401" spans="1:20" ht="57.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9"/>
        <v>1.2614444444444444</v>
      </c>
      <c r="P1401">
        <f t="shared" si="126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7"/>
        <v>41889.004317129627</v>
      </c>
      <c r="T1401" s="10">
        <f t="shared" si="128"/>
        <v>41919.004317129627</v>
      </c>
    </row>
    <row r="1402" spans="1:20" ht="57.6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9"/>
        <v>1.6742857142857144</v>
      </c>
      <c r="P1402">
        <f t="shared" si="126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7"/>
        <v>42498.341122685189</v>
      </c>
      <c r="T1402" s="10">
        <f t="shared" si="12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9"/>
        <v>4.9652000000000003</v>
      </c>
      <c r="P1403">
        <f t="shared" si="126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7"/>
        <v>41399.99622685185</v>
      </c>
      <c r="T1403" s="10">
        <f t="shared" si="128"/>
        <v>41420.99622685185</v>
      </c>
    </row>
    <row r="1404" spans="1:20" ht="57.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9"/>
        <v>1.0915999999999999</v>
      </c>
      <c r="P1404">
        <f t="shared" si="126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7"/>
        <v>42065.053368055553</v>
      </c>
      <c r="T1404" s="10">
        <f t="shared" si="128"/>
        <v>42125.011701388896</v>
      </c>
    </row>
    <row r="1405" spans="1:20" ht="57.6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9"/>
        <v>1.0257499999999999</v>
      </c>
      <c r="P1405">
        <f t="shared" si="126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7"/>
        <v>41451.062905092593</v>
      </c>
      <c r="T1405" s="10">
        <f t="shared" si="128"/>
        <v>41481.062905092593</v>
      </c>
    </row>
    <row r="1406" spans="1:20" ht="57.6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9"/>
        <v>1.6620689655172414E-2</v>
      </c>
      <c r="P1406">
        <f t="shared" si="126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7"/>
        <v>42032.510243055556</v>
      </c>
      <c r="T1406" s="10">
        <f t="shared" si="12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9"/>
        <v>4.1999999999999997E-3</v>
      </c>
      <c r="P1407">
        <f t="shared" si="126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7"/>
        <v>41941.680567129632</v>
      </c>
      <c r="T1407" s="10">
        <f t="shared" si="128"/>
        <v>41971.722233796296</v>
      </c>
    </row>
    <row r="1408" spans="1:20" ht="28.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9"/>
        <v>1.25E-3</v>
      </c>
      <c r="P1408">
        <f t="shared" si="126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7"/>
        <v>42297.432951388888</v>
      </c>
      <c r="T1408" s="10">
        <f t="shared" si="128"/>
        <v>42350.416666666672</v>
      </c>
    </row>
    <row r="1409" spans="1:20" ht="57.6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9"/>
        <v>5.0000000000000001E-3</v>
      </c>
      <c r="P1409">
        <f t="shared" si="126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7"/>
        <v>41838.536782407406</v>
      </c>
      <c r="T1409" s="10">
        <f t="shared" si="128"/>
        <v>41863.536782407406</v>
      </c>
    </row>
    <row r="1410" spans="1:20" ht="57.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9"/>
        <v>7.1999999999999995E-2</v>
      </c>
      <c r="P1410">
        <f t="shared" ref="P1410:P1473" si="132">IF(OR(E1410&gt;0,L1410&gt;0),E1410/L1410,0)</f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3">(((J1410/60)/60)/24)+DATE(1970,1,1)</f>
        <v>42291.872175925921</v>
      </c>
      <c r="T1410" s="10">
        <f t="shared" ref="T1410:T1473" si="134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5">E1411/D1411</f>
        <v>0</v>
      </c>
      <c r="P1411">
        <f t="shared" si="132"/>
        <v>0</v>
      </c>
      <c r="Q1411" t="str">
        <f t="shared" ref="Q1411:Q1474" si="136">LEFT(N1411,SEARCH("/",N1411,1)-1)</f>
        <v>publishing</v>
      </c>
      <c r="R1411" t="str">
        <f t="shared" ref="R1411:R1474" si="137">RIGHT(N1411,LEN(N1411)-SEARCH("/",N1411,1))</f>
        <v>translations</v>
      </c>
      <c r="S1411" s="10">
        <f t="shared" si="133"/>
        <v>41945.133506944447</v>
      </c>
      <c r="T1411" s="10">
        <f t="shared" si="134"/>
        <v>42005.175173611111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5"/>
        <v>1.6666666666666666E-4</v>
      </c>
      <c r="P1412">
        <f t="shared" si="132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3"/>
        <v>42479.318518518514</v>
      </c>
      <c r="T1412" s="10">
        <f t="shared" si="13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5"/>
        <v>2.3333333333333335E-3</v>
      </c>
      <c r="P1413">
        <f t="shared" si="132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3"/>
        <v>42013.059027777781</v>
      </c>
      <c r="T1413" s="10">
        <f t="shared" si="134"/>
        <v>42041.059027777781</v>
      </c>
    </row>
    <row r="1414" spans="1:20" ht="43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5"/>
        <v>4.5714285714285714E-2</v>
      </c>
      <c r="P1414">
        <f t="shared" si="132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3"/>
        <v>41947.063645833332</v>
      </c>
      <c r="T1414" s="10">
        <f t="shared" si="13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5"/>
        <v>0.05</v>
      </c>
      <c r="P1415">
        <f t="shared" si="132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3"/>
        <v>42360.437152777777</v>
      </c>
      <c r="T1415" s="10">
        <f t="shared" si="134"/>
        <v>42420.437152777777</v>
      </c>
    </row>
    <row r="1416" spans="1:20" ht="57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5"/>
        <v>2E-3</v>
      </c>
      <c r="P1416">
        <f t="shared" si="132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3"/>
        <v>42708.25309027778</v>
      </c>
      <c r="T1416" s="10">
        <f t="shared" si="134"/>
        <v>42738.25309027778</v>
      </c>
    </row>
    <row r="1417" spans="1:20" ht="57.6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5"/>
        <v>0.18181818181818182</v>
      </c>
      <c r="P1417">
        <f t="shared" si="132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3"/>
        <v>42192.675821759258</v>
      </c>
      <c r="T1417" s="10">
        <f t="shared" si="134"/>
        <v>42232.675821759258</v>
      </c>
    </row>
    <row r="1418" spans="1:20" ht="57.6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5"/>
        <v>0</v>
      </c>
      <c r="P1418">
        <f t="shared" si="132"/>
        <v>0</v>
      </c>
      <c r="Q1418" t="str">
        <f t="shared" si="136"/>
        <v>publishing</v>
      </c>
      <c r="R1418" t="str">
        <f t="shared" si="137"/>
        <v>translations</v>
      </c>
      <c r="S1418" s="10">
        <f t="shared" si="133"/>
        <v>42299.926145833335</v>
      </c>
      <c r="T1418" s="10">
        <f t="shared" si="134"/>
        <v>42329.967812499999</v>
      </c>
    </row>
    <row r="1419" spans="1:20" ht="57.6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5"/>
        <v>1.2222222222222223E-2</v>
      </c>
      <c r="P1419">
        <f t="shared" si="132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3"/>
        <v>42232.15016203704</v>
      </c>
      <c r="T1419" s="10">
        <f t="shared" si="13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5"/>
        <v>2E-3</v>
      </c>
      <c r="P1420">
        <f t="shared" si="132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3"/>
        <v>42395.456412037034</v>
      </c>
      <c r="T1420" s="10">
        <f t="shared" si="13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5"/>
        <v>7.0634920634920634E-2</v>
      </c>
      <c r="P1421">
        <f t="shared" si="132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3"/>
        <v>42622.456238425926</v>
      </c>
      <c r="T1421" s="10">
        <f t="shared" si="13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5"/>
        <v>2.7272727272727271E-2</v>
      </c>
      <c r="P1422">
        <f t="shared" si="132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3"/>
        <v>42524.667662037042</v>
      </c>
      <c r="T1422" s="10">
        <f t="shared" si="13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5"/>
        <v>1E-3</v>
      </c>
      <c r="P1423">
        <f t="shared" si="132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3"/>
        <v>42013.915613425925</v>
      </c>
      <c r="T1423" s="10">
        <f t="shared" si="134"/>
        <v>42043.915613425925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5"/>
        <v>1.0399999999999999E-3</v>
      </c>
      <c r="P1424">
        <f t="shared" si="132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3"/>
        <v>42604.239629629628</v>
      </c>
      <c r="T1424" s="10">
        <f t="shared" si="134"/>
        <v>42634.239629629628</v>
      </c>
    </row>
    <row r="1425" spans="1:20" ht="57.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5"/>
        <v>3.3333333333333335E-3</v>
      </c>
      <c r="P1425">
        <f t="shared" si="132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3"/>
        <v>42340.360312500001</v>
      </c>
      <c r="T1425" s="10">
        <f t="shared" si="134"/>
        <v>42370.360312500001</v>
      </c>
    </row>
    <row r="1426" spans="1:20" ht="57.6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5"/>
        <v>0.2036</v>
      </c>
      <c r="P1426">
        <f t="shared" si="132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3"/>
        <v>42676.717615740738</v>
      </c>
      <c r="T1426" s="10">
        <f t="shared" si="134"/>
        <v>42689.759282407409</v>
      </c>
    </row>
    <row r="1427" spans="1:20" ht="57.6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5"/>
        <v>0</v>
      </c>
      <c r="P1427">
        <f t="shared" si="132"/>
        <v>0</v>
      </c>
      <c r="Q1427" t="str">
        <f t="shared" si="136"/>
        <v>publishing</v>
      </c>
      <c r="R1427" t="str">
        <f t="shared" si="137"/>
        <v>translations</v>
      </c>
      <c r="S1427" s="10">
        <f t="shared" si="133"/>
        <v>42093.131469907406</v>
      </c>
      <c r="T1427" s="10">
        <f t="shared" si="134"/>
        <v>42123.131469907406</v>
      </c>
    </row>
    <row r="1428" spans="1:20" ht="57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5"/>
        <v>0</v>
      </c>
      <c r="P1428">
        <f t="shared" si="132"/>
        <v>0</v>
      </c>
      <c r="Q1428" t="str">
        <f t="shared" si="136"/>
        <v>publishing</v>
      </c>
      <c r="R1428" t="str">
        <f t="shared" si="137"/>
        <v>translations</v>
      </c>
      <c r="S1428" s="10">
        <f t="shared" si="133"/>
        <v>42180.390277777777</v>
      </c>
      <c r="T1428" s="10">
        <f t="shared" si="13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5"/>
        <v>8.3799999999999999E-2</v>
      </c>
      <c r="P1429">
        <f t="shared" si="132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3"/>
        <v>42601.851678240739</v>
      </c>
      <c r="T1429" s="10">
        <f t="shared" si="134"/>
        <v>42631.851678240739</v>
      </c>
    </row>
    <row r="1430" spans="1:20" ht="57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5"/>
        <v>4.4999999999999998E-2</v>
      </c>
      <c r="P1430">
        <f t="shared" si="132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3"/>
        <v>42432.379826388889</v>
      </c>
      <c r="T1430" s="10">
        <f t="shared" si="13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5"/>
        <v>0</v>
      </c>
      <c r="P1431">
        <f t="shared" si="132"/>
        <v>0</v>
      </c>
      <c r="Q1431" t="str">
        <f t="shared" si="136"/>
        <v>publishing</v>
      </c>
      <c r="R1431" t="str">
        <f t="shared" si="137"/>
        <v>translations</v>
      </c>
      <c r="S1431" s="10">
        <f t="shared" si="133"/>
        <v>42074.060671296291</v>
      </c>
      <c r="T1431" s="10">
        <f t="shared" si="13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5"/>
        <v>8.0600000000000005E-2</v>
      </c>
      <c r="P1432">
        <f t="shared" si="132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3"/>
        <v>41961.813518518517</v>
      </c>
      <c r="T1432" s="10">
        <f t="shared" si="134"/>
        <v>41992.813518518517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5"/>
        <v>0.31947058823529412</v>
      </c>
      <c r="P1433">
        <f t="shared" si="132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3"/>
        <v>42304.210833333331</v>
      </c>
      <c r="T1433" s="10">
        <f t="shared" si="134"/>
        <v>42334.252500000002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5"/>
        <v>0</v>
      </c>
      <c r="P1434">
        <f t="shared" si="132"/>
        <v>0</v>
      </c>
      <c r="Q1434" t="str">
        <f t="shared" si="136"/>
        <v>publishing</v>
      </c>
      <c r="R1434" t="str">
        <f t="shared" si="137"/>
        <v>translations</v>
      </c>
      <c r="S1434" s="10">
        <f t="shared" si="133"/>
        <v>42175.780416666668</v>
      </c>
      <c r="T1434" s="10">
        <f t="shared" si="134"/>
        <v>42205.780416666668</v>
      </c>
    </row>
    <row r="1435" spans="1:20" ht="57.6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5"/>
        <v>6.7083333333333328E-2</v>
      </c>
      <c r="P1435">
        <f t="shared" si="132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3"/>
        <v>42673.625868055555</v>
      </c>
      <c r="T1435" s="10">
        <f t="shared" si="13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5"/>
        <v>9.987804878048781E-2</v>
      </c>
      <c r="P1436">
        <f t="shared" si="132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3"/>
        <v>42142.767106481479</v>
      </c>
      <c r="T1436" s="10">
        <f t="shared" si="13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5"/>
        <v>1E-3</v>
      </c>
      <c r="P1437">
        <f t="shared" si="132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3"/>
        <v>42258.780324074076</v>
      </c>
      <c r="T1437" s="10">
        <f t="shared" si="134"/>
        <v>42288.780324074076</v>
      </c>
    </row>
    <row r="1438" spans="1:20" ht="57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5"/>
        <v>7.7000000000000002E-3</v>
      </c>
      <c r="P1438">
        <f t="shared" si="132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3"/>
        <v>42391.35019675926</v>
      </c>
      <c r="T1438" s="10">
        <f t="shared" si="13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5"/>
        <v>0.26900000000000002</v>
      </c>
      <c r="P1439">
        <f t="shared" si="132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3"/>
        <v>41796.531701388885</v>
      </c>
      <c r="T1439" s="10">
        <f t="shared" si="134"/>
        <v>41833.207638888889</v>
      </c>
    </row>
    <row r="1440" spans="1:20" ht="57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5"/>
        <v>0.03</v>
      </c>
      <c r="P1440">
        <f t="shared" si="132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3"/>
        <v>42457.871516203704</v>
      </c>
      <c r="T1440" s="10">
        <f t="shared" si="134"/>
        <v>42487.579861111109</v>
      </c>
    </row>
    <row r="1441" spans="1:20" ht="57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5"/>
        <v>6.6055045871559637E-2</v>
      </c>
      <c r="P1441">
        <f t="shared" si="132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3"/>
        <v>42040.829872685179</v>
      </c>
      <c r="T1441" s="10">
        <f t="shared" si="134"/>
        <v>42070.829872685179</v>
      </c>
    </row>
    <row r="1442" spans="1:20" ht="57.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5"/>
        <v>7.6923076923076926E-5</v>
      </c>
      <c r="P1442">
        <f t="shared" si="132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3"/>
        <v>42486.748414351852</v>
      </c>
      <c r="T1442" s="10">
        <f t="shared" si="134"/>
        <v>42516.748414351852</v>
      </c>
    </row>
    <row r="1443" spans="1:20" ht="57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5"/>
        <v>1.1222222222222222E-2</v>
      </c>
      <c r="P1443">
        <f t="shared" si="132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3"/>
        <v>42198.765844907408</v>
      </c>
      <c r="T1443" s="10">
        <f t="shared" si="134"/>
        <v>42258.765844907408</v>
      </c>
    </row>
    <row r="1444" spans="1:20" ht="57.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5"/>
        <v>0</v>
      </c>
      <c r="P1444">
        <f t="shared" si="132"/>
        <v>0</v>
      </c>
      <c r="Q1444" t="str">
        <f t="shared" si="136"/>
        <v>publishing</v>
      </c>
      <c r="R1444" t="str">
        <f t="shared" si="137"/>
        <v>translations</v>
      </c>
      <c r="S1444" s="10">
        <f t="shared" si="133"/>
        <v>42485.64534722222</v>
      </c>
      <c r="T1444" s="10">
        <f t="shared" si="134"/>
        <v>42515.64534722222</v>
      </c>
    </row>
    <row r="1445" spans="1:20" ht="57.6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5"/>
        <v>0</v>
      </c>
      <c r="P1445">
        <f t="shared" si="132"/>
        <v>0</v>
      </c>
      <c r="Q1445" t="str">
        <f t="shared" si="136"/>
        <v>publishing</v>
      </c>
      <c r="R1445" t="str">
        <f t="shared" si="137"/>
        <v>translations</v>
      </c>
      <c r="S1445" s="10">
        <f t="shared" si="133"/>
        <v>42707.926030092596</v>
      </c>
      <c r="T1445" s="10">
        <f t="shared" si="13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5"/>
        <v>0</v>
      </c>
      <c r="P1446">
        <f t="shared" si="132"/>
        <v>0</v>
      </c>
      <c r="Q1446" t="str">
        <f t="shared" si="136"/>
        <v>publishing</v>
      </c>
      <c r="R1446" t="str">
        <f t="shared" si="137"/>
        <v>translations</v>
      </c>
      <c r="S1446" s="10">
        <f t="shared" si="133"/>
        <v>42199.873402777783</v>
      </c>
      <c r="T1446" s="10">
        <f t="shared" si="134"/>
        <v>42259.873402777783</v>
      </c>
    </row>
    <row r="1447" spans="1:20" ht="57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5"/>
        <v>0</v>
      </c>
      <c r="P1447">
        <f t="shared" si="132"/>
        <v>0</v>
      </c>
      <c r="Q1447" t="str">
        <f t="shared" si="136"/>
        <v>publishing</v>
      </c>
      <c r="R1447" t="str">
        <f t="shared" si="137"/>
        <v>translations</v>
      </c>
      <c r="S1447" s="10">
        <f t="shared" si="133"/>
        <v>42139.542303240742</v>
      </c>
      <c r="T1447" s="10">
        <f t="shared" si="134"/>
        <v>42169.542303240742</v>
      </c>
    </row>
    <row r="1448" spans="1:20" ht="57.6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5"/>
        <v>0</v>
      </c>
      <c r="P1448">
        <f t="shared" si="132"/>
        <v>0</v>
      </c>
      <c r="Q1448" t="str">
        <f t="shared" si="136"/>
        <v>publishing</v>
      </c>
      <c r="R1448" t="str">
        <f t="shared" si="137"/>
        <v>translations</v>
      </c>
      <c r="S1448" s="10">
        <f t="shared" si="133"/>
        <v>42461.447662037041</v>
      </c>
      <c r="T1448" s="10">
        <f t="shared" si="13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5"/>
        <v>1.4999999999999999E-4</v>
      </c>
      <c r="P1449">
        <f t="shared" si="132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3"/>
        <v>42529.730717592596</v>
      </c>
      <c r="T1449" s="10">
        <f t="shared" si="13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5"/>
        <v>0</v>
      </c>
      <c r="P1450">
        <f t="shared" si="132"/>
        <v>0</v>
      </c>
      <c r="Q1450" t="str">
        <f t="shared" si="136"/>
        <v>publishing</v>
      </c>
      <c r="R1450" t="str">
        <f t="shared" si="137"/>
        <v>translations</v>
      </c>
      <c r="S1450" s="10">
        <f t="shared" si="133"/>
        <v>42115.936550925922</v>
      </c>
      <c r="T1450" s="10">
        <f t="shared" si="134"/>
        <v>42146.225694444445</v>
      </c>
    </row>
    <row r="1451" spans="1:20" ht="57.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5"/>
        <v>0</v>
      </c>
      <c r="P1451">
        <f t="shared" si="132"/>
        <v>0</v>
      </c>
      <c r="Q1451" t="str">
        <f t="shared" si="136"/>
        <v>publishing</v>
      </c>
      <c r="R1451" t="str">
        <f t="shared" si="137"/>
        <v>translations</v>
      </c>
      <c r="S1451" s="10">
        <f t="shared" si="133"/>
        <v>42086.811400462961</v>
      </c>
      <c r="T1451" s="10">
        <f t="shared" si="13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5"/>
        <v>1.0000000000000001E-5</v>
      </c>
      <c r="P1452">
        <f t="shared" si="132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3"/>
        <v>42390.171261574069</v>
      </c>
      <c r="T1452" s="10">
        <f t="shared" si="13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5"/>
        <v>1.0554089709762533E-4</v>
      </c>
      <c r="P1453">
        <f t="shared" si="132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3"/>
        <v>41931.959016203706</v>
      </c>
      <c r="T1453" s="10">
        <f t="shared" si="134"/>
        <v>41962.00068287037</v>
      </c>
    </row>
    <row r="1454" spans="1:20" ht="43.2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5"/>
        <v>0</v>
      </c>
      <c r="P1454">
        <f t="shared" si="132"/>
        <v>0</v>
      </c>
      <c r="Q1454" t="str">
        <f t="shared" si="136"/>
        <v>publishing</v>
      </c>
      <c r="R1454" t="str">
        <f t="shared" si="137"/>
        <v>translations</v>
      </c>
      <c r="S1454" s="10">
        <f t="shared" si="133"/>
        <v>41818.703275462962</v>
      </c>
      <c r="T1454" s="10">
        <f t="shared" si="134"/>
        <v>41848.703275462962</v>
      </c>
    </row>
    <row r="1455" spans="1:20" ht="57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5"/>
        <v>0</v>
      </c>
      <c r="P1455">
        <f t="shared" si="132"/>
        <v>0</v>
      </c>
      <c r="Q1455" t="str">
        <f t="shared" si="136"/>
        <v>publishing</v>
      </c>
      <c r="R1455" t="str">
        <f t="shared" si="137"/>
        <v>translations</v>
      </c>
      <c r="S1455" s="10">
        <f t="shared" si="133"/>
        <v>42795.696145833332</v>
      </c>
      <c r="T1455" s="10">
        <f t="shared" si="134"/>
        <v>42840.654479166667</v>
      </c>
    </row>
    <row r="1456" spans="1:20" ht="57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5"/>
        <v>8.5714285714285719E-3</v>
      </c>
      <c r="P1456">
        <f t="shared" si="132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3"/>
        <v>42463.866666666669</v>
      </c>
      <c r="T1456" s="10">
        <f t="shared" si="134"/>
        <v>42484.915972222225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5"/>
        <v>0.105</v>
      </c>
      <c r="P1457">
        <f t="shared" si="132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3"/>
        <v>41832.672685185185</v>
      </c>
      <c r="T1457" s="10">
        <f t="shared" si="134"/>
        <v>41887.568749999999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5"/>
        <v>2.9000000000000001E-2</v>
      </c>
      <c r="P1458">
        <f t="shared" si="132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3"/>
        <v>42708.668576388889</v>
      </c>
      <c r="T1458" s="10">
        <f t="shared" si="13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5"/>
        <v>0</v>
      </c>
      <c r="P1459">
        <f t="shared" si="132"/>
        <v>0</v>
      </c>
      <c r="Q1459" t="str">
        <f t="shared" si="136"/>
        <v>publishing</v>
      </c>
      <c r="R1459" t="str">
        <f t="shared" si="137"/>
        <v>translations</v>
      </c>
      <c r="S1459" s="10">
        <f t="shared" si="133"/>
        <v>42289.89634259259</v>
      </c>
      <c r="T1459" s="10">
        <f t="shared" si="13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5"/>
        <v>0</v>
      </c>
      <c r="P1460">
        <f t="shared" si="132"/>
        <v>0</v>
      </c>
      <c r="Q1460" t="str">
        <f t="shared" si="136"/>
        <v>publishing</v>
      </c>
      <c r="R1460" t="str">
        <f t="shared" si="137"/>
        <v>translations</v>
      </c>
      <c r="S1460" s="10">
        <f t="shared" si="133"/>
        <v>41831.705555555556</v>
      </c>
      <c r="T1460" s="10">
        <f t="shared" si="134"/>
        <v>41862.166666666664</v>
      </c>
    </row>
    <row r="1461" spans="1:20" ht="57.6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5"/>
        <v>0</v>
      </c>
      <c r="P1461">
        <f t="shared" si="132"/>
        <v>0</v>
      </c>
      <c r="Q1461" t="str">
        <f t="shared" si="136"/>
        <v>publishing</v>
      </c>
      <c r="R1461" t="str">
        <f t="shared" si="137"/>
        <v>translations</v>
      </c>
      <c r="S1461" s="10">
        <f t="shared" si="133"/>
        <v>42312.204814814817</v>
      </c>
      <c r="T1461" s="10">
        <f t="shared" si="13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5"/>
        <v>0</v>
      </c>
      <c r="P1462">
        <f t="shared" si="132"/>
        <v>0</v>
      </c>
      <c r="Q1462" t="str">
        <f t="shared" si="136"/>
        <v>publishing</v>
      </c>
      <c r="R1462" t="str">
        <f t="shared" si="137"/>
        <v>translations</v>
      </c>
      <c r="S1462" s="10">
        <f t="shared" si="133"/>
        <v>41915.896967592591</v>
      </c>
      <c r="T1462" s="10">
        <f t="shared" si="13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5"/>
        <v>1.012446</v>
      </c>
      <c r="P1463">
        <f t="shared" si="132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3"/>
        <v>41899.645300925928</v>
      </c>
      <c r="T1463" s="10">
        <f t="shared" si="134"/>
        <v>41933</v>
      </c>
    </row>
    <row r="1464" spans="1:20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5"/>
        <v>1.085175</v>
      </c>
      <c r="P1464">
        <f t="shared" si="132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3"/>
        <v>41344.662858796299</v>
      </c>
      <c r="T1464" s="10">
        <f t="shared" si="134"/>
        <v>41374.662858796299</v>
      </c>
    </row>
    <row r="1465" spans="1:20" ht="57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5"/>
        <v>1.4766666666666666</v>
      </c>
      <c r="P1465">
        <f t="shared" si="132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3"/>
        <v>41326.911319444444</v>
      </c>
      <c r="T1465" s="10">
        <f t="shared" si="13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5"/>
        <v>1.6319999999999999</v>
      </c>
      <c r="P1466">
        <f t="shared" si="132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3"/>
        <v>41291.661550925928</v>
      </c>
      <c r="T1466" s="10">
        <f t="shared" si="134"/>
        <v>41321.661550925928</v>
      </c>
    </row>
    <row r="1467" spans="1:20" ht="57.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5"/>
        <v>4.5641449999999999</v>
      </c>
      <c r="P1467">
        <f t="shared" si="132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3"/>
        <v>40959.734398148146</v>
      </c>
      <c r="T1467" s="10">
        <f t="shared" si="134"/>
        <v>40990.125</v>
      </c>
    </row>
    <row r="1468" spans="1:20" ht="57.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5"/>
        <v>1.0787731249999999</v>
      </c>
      <c r="P1468">
        <f t="shared" si="132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3"/>
        <v>42340.172060185185</v>
      </c>
      <c r="T1468" s="10">
        <f t="shared" si="13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5"/>
        <v>1.1508</v>
      </c>
      <c r="P1469">
        <f t="shared" si="132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3"/>
        <v>40933.80190972222</v>
      </c>
      <c r="T1469" s="10">
        <f t="shared" si="134"/>
        <v>40993.760243055556</v>
      </c>
    </row>
    <row r="1470" spans="1:20" ht="57.6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5"/>
        <v>1.0236842105263158</v>
      </c>
      <c r="P1470">
        <f t="shared" si="132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3"/>
        <v>40646.014456018522</v>
      </c>
      <c r="T1470" s="10">
        <f t="shared" si="13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5"/>
        <v>1.0842485875706214</v>
      </c>
      <c r="P1471">
        <f t="shared" si="132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3"/>
        <v>41290.598483796297</v>
      </c>
      <c r="T1471" s="10">
        <f t="shared" si="13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5"/>
        <v>1.2513333333333334</v>
      </c>
      <c r="P1472">
        <f t="shared" si="132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3"/>
        <v>41250.827118055553</v>
      </c>
      <c r="T1472" s="10">
        <f t="shared" si="134"/>
        <v>41271.827118055553</v>
      </c>
    </row>
    <row r="1473" spans="1:20" ht="57.6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5"/>
        <v>1.03840625</v>
      </c>
      <c r="P1473">
        <f t="shared" si="132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3"/>
        <v>42073.957569444443</v>
      </c>
      <c r="T1473" s="10">
        <f t="shared" si="13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5"/>
        <v>1.3870400000000001</v>
      </c>
      <c r="P1474">
        <f t="shared" ref="P1474:P1537" si="138">IF(OR(E1474&gt;0,L1474&gt;0),E1474/L1474,0)</f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39">(((J1474/60)/60)/24)+DATE(1970,1,1)</f>
        <v>41533.542858796296</v>
      </c>
      <c r="T1474" s="10">
        <f t="shared" ref="T1474:T1537" si="140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1">E1475/D1475</f>
        <v>1.20516</v>
      </c>
      <c r="P1475">
        <f t="shared" si="138"/>
        <v>38.462553191489363</v>
      </c>
      <c r="Q1475" t="str">
        <f t="shared" ref="Q1475:Q1538" si="142">LEFT(N1475,SEARCH("/",N1475,1)-1)</f>
        <v>publishing</v>
      </c>
      <c r="R1475" t="str">
        <f t="shared" ref="R1475:R1538" si="143">RIGHT(N1475,LEN(N1475)-SEARCH("/",N1475,1))</f>
        <v>radio &amp; podcasts</v>
      </c>
      <c r="S1475" s="10">
        <f t="shared" si="139"/>
        <v>40939.979618055557</v>
      </c>
      <c r="T1475" s="10">
        <f t="shared" si="140"/>
        <v>40969.979618055557</v>
      </c>
    </row>
    <row r="1476" spans="1:20" ht="57.6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1"/>
        <v>1.1226666666666667</v>
      </c>
      <c r="P1476">
        <f t="shared" si="138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39"/>
        <v>41500.727916666663</v>
      </c>
      <c r="T1476" s="10">
        <f t="shared" si="140"/>
        <v>41530.727916666663</v>
      </c>
    </row>
    <row r="1477" spans="1:20" ht="57.6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1.8866966666666667</v>
      </c>
      <c r="P1477">
        <f t="shared" si="138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39"/>
        <v>41960.722951388889</v>
      </c>
      <c r="T1477" s="10">
        <f t="shared" si="140"/>
        <v>41993.207638888889</v>
      </c>
    </row>
    <row r="1478" spans="1:20" ht="43.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6.6155466666666669</v>
      </c>
      <c r="P1478">
        <f t="shared" si="138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39"/>
        <v>40766.041921296295</v>
      </c>
      <c r="T1478" s="10">
        <f t="shared" si="140"/>
        <v>40796.041921296295</v>
      </c>
    </row>
    <row r="1479" spans="1:20" ht="57.6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1.1131</v>
      </c>
      <c r="P1479">
        <f t="shared" si="138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39"/>
        <v>40840.615787037037</v>
      </c>
      <c r="T1479" s="10">
        <f t="shared" si="140"/>
        <v>40900.125</v>
      </c>
    </row>
    <row r="1480" spans="1:20" ht="57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11.8161422</v>
      </c>
      <c r="P1480">
        <f t="shared" si="138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39"/>
        <v>41394.871678240743</v>
      </c>
      <c r="T1480" s="10">
        <f t="shared" si="140"/>
        <v>41408.871678240743</v>
      </c>
    </row>
    <row r="1481" spans="1:20" ht="57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1.37375</v>
      </c>
      <c r="P1481">
        <f t="shared" si="138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39"/>
        <v>41754.745243055557</v>
      </c>
      <c r="T1481" s="10">
        <f t="shared" si="140"/>
        <v>41769.165972222225</v>
      </c>
    </row>
    <row r="1482" spans="1:20" ht="57.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1.170404</v>
      </c>
      <c r="P1482">
        <f t="shared" si="138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39"/>
        <v>41464.934016203704</v>
      </c>
      <c r="T1482" s="10">
        <f t="shared" si="140"/>
        <v>41481.708333333336</v>
      </c>
    </row>
    <row r="1483" spans="1:20" ht="57.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2.1000000000000001E-2</v>
      </c>
      <c r="P1483">
        <f t="shared" si="138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39"/>
        <v>41550.922974537039</v>
      </c>
      <c r="T1483" s="10">
        <f t="shared" si="140"/>
        <v>41580.922974537039</v>
      </c>
    </row>
    <row r="1484" spans="1:20" ht="57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1E-3</v>
      </c>
      <c r="P1484">
        <f t="shared" si="138"/>
        <v>5</v>
      </c>
      <c r="Q1484" t="str">
        <f t="shared" si="142"/>
        <v>publishing</v>
      </c>
      <c r="R1484" t="str">
        <f t="shared" si="143"/>
        <v>fiction</v>
      </c>
      <c r="S1484" s="10">
        <f t="shared" si="139"/>
        <v>41136.85805555556</v>
      </c>
      <c r="T1484" s="10">
        <f t="shared" si="140"/>
        <v>41159.32708333333</v>
      </c>
    </row>
    <row r="1485" spans="1:20" ht="57.6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7.1428571428571426E-3</v>
      </c>
      <c r="P1485">
        <f t="shared" si="138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39"/>
        <v>42548.192997685182</v>
      </c>
      <c r="T1485" s="10">
        <f t="shared" si="140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>
        <f t="shared" si="138"/>
        <v>0</v>
      </c>
      <c r="Q1486" t="str">
        <f t="shared" si="142"/>
        <v>publishing</v>
      </c>
      <c r="R1486" t="str">
        <f t="shared" si="143"/>
        <v>fiction</v>
      </c>
      <c r="S1486" s="10">
        <f t="shared" si="139"/>
        <v>41053.200960648144</v>
      </c>
      <c r="T1486" s="10">
        <f t="shared" si="140"/>
        <v>41111.618750000001</v>
      </c>
    </row>
    <row r="1487" spans="1:20" ht="57.6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2.2388059701492536E-2</v>
      </c>
      <c r="P1487">
        <f t="shared" si="138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39"/>
        <v>42130.795983796299</v>
      </c>
      <c r="T1487" s="10">
        <f t="shared" si="140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2.3999999999999998E-3</v>
      </c>
      <c r="P1488">
        <f t="shared" si="138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39"/>
        <v>42032.168530092589</v>
      </c>
      <c r="T1488" s="10">
        <f t="shared" si="140"/>
        <v>42062.168530092589</v>
      </c>
    </row>
    <row r="1489" spans="1:20" ht="57.6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>
        <f t="shared" si="138"/>
        <v>0</v>
      </c>
      <c r="Q1489" t="str">
        <f t="shared" si="142"/>
        <v>publishing</v>
      </c>
      <c r="R1489" t="str">
        <f t="shared" si="143"/>
        <v>fiction</v>
      </c>
      <c r="S1489" s="10">
        <f t="shared" si="139"/>
        <v>42554.917488425926</v>
      </c>
      <c r="T1489" s="10">
        <f t="shared" si="140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2.4E-2</v>
      </c>
      <c r="P1490">
        <f t="shared" si="138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39"/>
        <v>41614.563194444447</v>
      </c>
      <c r="T1490" s="10">
        <f t="shared" si="140"/>
        <v>41644.563194444447</v>
      </c>
    </row>
    <row r="1491" spans="1:20" ht="57.6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>
        <f t="shared" si="138"/>
        <v>0</v>
      </c>
      <c r="Q1491" t="str">
        <f t="shared" si="142"/>
        <v>publishing</v>
      </c>
      <c r="R1491" t="str">
        <f t="shared" si="143"/>
        <v>fiction</v>
      </c>
      <c r="S1491" s="10">
        <f t="shared" si="139"/>
        <v>41198.611712962964</v>
      </c>
      <c r="T1491" s="10">
        <f t="shared" si="140"/>
        <v>41228.653379629628</v>
      </c>
    </row>
    <row r="1492" spans="1:20" ht="57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0.30862068965517242</v>
      </c>
      <c r="P1492">
        <f t="shared" si="138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39"/>
        <v>41520.561041666668</v>
      </c>
      <c r="T1492" s="10">
        <f t="shared" si="140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8.3333333333333329E-2</v>
      </c>
      <c r="P1493">
        <f t="shared" si="138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39"/>
        <v>41991.713460648149</v>
      </c>
      <c r="T1493" s="10">
        <f t="shared" si="140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7.4999999999999997E-3</v>
      </c>
      <c r="P1494">
        <f t="shared" si="138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39"/>
        <v>40682.884791666671</v>
      </c>
      <c r="T1494" s="10">
        <f t="shared" si="140"/>
        <v>40712.884791666671</v>
      </c>
    </row>
    <row r="1495" spans="1:20" ht="57.6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>
        <f t="shared" si="138"/>
        <v>0</v>
      </c>
      <c r="Q1495" t="str">
        <f t="shared" si="142"/>
        <v>publishing</v>
      </c>
      <c r="R1495" t="str">
        <f t="shared" si="143"/>
        <v>fiction</v>
      </c>
      <c r="S1495" s="10">
        <f t="shared" si="139"/>
        <v>41411.866608796299</v>
      </c>
      <c r="T1495" s="10">
        <f t="shared" si="140"/>
        <v>41441.866608796299</v>
      </c>
    </row>
    <row r="1496" spans="1:20" ht="57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8.8999999999999996E-2</v>
      </c>
      <c r="P1496">
        <f t="shared" si="138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39"/>
        <v>42067.722372685181</v>
      </c>
      <c r="T1496" s="10">
        <f t="shared" si="140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>
        <f t="shared" si="138"/>
        <v>0</v>
      </c>
      <c r="Q1497" t="str">
        <f t="shared" si="142"/>
        <v>publishing</v>
      </c>
      <c r="R1497" t="str">
        <f t="shared" si="143"/>
        <v>fiction</v>
      </c>
      <c r="S1497" s="10">
        <f t="shared" si="139"/>
        <v>40752.789710648147</v>
      </c>
      <c r="T1497" s="10">
        <f t="shared" si="140"/>
        <v>40782.789710648147</v>
      </c>
    </row>
    <row r="1498" spans="1:20" ht="57.6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>
        <f t="shared" si="138"/>
        <v>0</v>
      </c>
      <c r="Q1498" t="str">
        <f t="shared" si="142"/>
        <v>publishing</v>
      </c>
      <c r="R1498" t="str">
        <f t="shared" si="143"/>
        <v>fiction</v>
      </c>
      <c r="S1498" s="10">
        <f t="shared" si="139"/>
        <v>41838.475219907406</v>
      </c>
      <c r="T1498" s="10">
        <f t="shared" si="140"/>
        <v>41898.475219907406</v>
      </c>
    </row>
    <row r="1499" spans="1:20" ht="57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6.666666666666667E-5</v>
      </c>
      <c r="P1499">
        <f t="shared" si="138"/>
        <v>1</v>
      </c>
      <c r="Q1499" t="str">
        <f t="shared" si="142"/>
        <v>publishing</v>
      </c>
      <c r="R1499" t="str">
        <f t="shared" si="143"/>
        <v>fiction</v>
      </c>
      <c r="S1499" s="10">
        <f t="shared" si="139"/>
        <v>41444.64261574074</v>
      </c>
      <c r="T1499" s="10">
        <f t="shared" si="140"/>
        <v>41486.821527777778</v>
      </c>
    </row>
    <row r="1500" spans="1:20" ht="57.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1.9E-2</v>
      </c>
      <c r="P1500">
        <f t="shared" si="138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39"/>
        <v>41840.983541666668</v>
      </c>
      <c r="T1500" s="10">
        <f t="shared" si="140"/>
        <v>41885.983541666668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2.5000000000000001E-3</v>
      </c>
      <c r="P1501">
        <f t="shared" si="138"/>
        <v>5</v>
      </c>
      <c r="Q1501" t="str">
        <f t="shared" si="142"/>
        <v>publishing</v>
      </c>
      <c r="R1501" t="str">
        <f t="shared" si="143"/>
        <v>fiction</v>
      </c>
      <c r="S1501" s="10">
        <f t="shared" si="139"/>
        <v>42527.007326388892</v>
      </c>
      <c r="T1501" s="10">
        <f t="shared" si="140"/>
        <v>42587.007326388892</v>
      </c>
    </row>
    <row r="1502" spans="1:20" ht="57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0.25035714285714283</v>
      </c>
      <c r="P1502">
        <f t="shared" si="138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39"/>
        <v>41365.904594907406</v>
      </c>
      <c r="T1502" s="10">
        <f t="shared" si="140"/>
        <v>41395.904594907406</v>
      </c>
    </row>
    <row r="1503" spans="1:20" ht="43.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1.6633076923076924</v>
      </c>
      <c r="P1503">
        <f t="shared" si="138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39"/>
        <v>42163.583599537036</v>
      </c>
      <c r="T1503" s="10">
        <f t="shared" si="140"/>
        <v>42193.583599537036</v>
      </c>
    </row>
    <row r="1504" spans="1:20" ht="57.6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1.0144545454545455</v>
      </c>
      <c r="P1504">
        <f t="shared" si="138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39"/>
        <v>42426.542592592596</v>
      </c>
      <c r="T1504" s="10">
        <f t="shared" si="140"/>
        <v>42454.916666666672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1.0789146666666667</v>
      </c>
      <c r="P1505">
        <f t="shared" si="138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39"/>
        <v>42606.347233796296</v>
      </c>
      <c r="T1505" s="10">
        <f t="shared" si="140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2.7793846153846156</v>
      </c>
      <c r="P1506">
        <f t="shared" si="138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39"/>
        <v>41772.657685185186</v>
      </c>
      <c r="T1506" s="10">
        <f t="shared" si="140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1.0358125</v>
      </c>
      <c r="P1507">
        <f t="shared" si="138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39"/>
        <v>42414.44332175926</v>
      </c>
      <c r="T1507" s="10">
        <f t="shared" si="140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1.1140000000000001</v>
      </c>
      <c r="P1508">
        <f t="shared" si="138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39"/>
        <v>41814.785925925928</v>
      </c>
      <c r="T1508" s="10">
        <f t="shared" si="140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2.15</v>
      </c>
      <c r="P1509">
        <f t="shared" si="138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39"/>
        <v>40254.450335648151</v>
      </c>
      <c r="T1509" s="10">
        <f t="shared" si="140"/>
        <v>40313.340277777781</v>
      </c>
    </row>
    <row r="1510" spans="1:20" ht="57.6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1.1076216216216217</v>
      </c>
      <c r="P1510">
        <f t="shared" si="138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39"/>
        <v>41786.614363425928</v>
      </c>
      <c r="T1510" s="10">
        <f t="shared" si="140"/>
        <v>41817.614363425928</v>
      </c>
    </row>
    <row r="1511" spans="1:20" ht="57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1.2364125714285714</v>
      </c>
      <c r="P1511">
        <f t="shared" si="138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39"/>
        <v>42751.533391203702</v>
      </c>
      <c r="T1511" s="10">
        <f t="shared" si="140"/>
        <v>42780.957638888889</v>
      </c>
    </row>
    <row r="1512" spans="1:20" ht="57.6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1.0103500000000001</v>
      </c>
      <c r="P1512">
        <f t="shared" si="138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39"/>
        <v>41809.385162037033</v>
      </c>
      <c r="T1512" s="10">
        <f t="shared" si="140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1.1179285714285714</v>
      </c>
      <c r="P1513">
        <f t="shared" si="138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39"/>
        <v>42296.583379629628</v>
      </c>
      <c r="T1513" s="10">
        <f t="shared" si="140"/>
        <v>42326.625046296293</v>
      </c>
    </row>
    <row r="1514" spans="1:20" ht="57.6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5.5877142857142861</v>
      </c>
      <c r="P1514">
        <f t="shared" si="138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39"/>
        <v>42741.684479166666</v>
      </c>
      <c r="T1514" s="10">
        <f t="shared" si="140"/>
        <v>42771.684479166666</v>
      </c>
    </row>
    <row r="1515" spans="1:20" ht="57.6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1.5001875</v>
      </c>
      <c r="P1515">
        <f t="shared" si="138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39"/>
        <v>41806.637337962966</v>
      </c>
      <c r="T1515" s="10">
        <f t="shared" si="140"/>
        <v>41836.637337962966</v>
      </c>
    </row>
    <row r="1516" spans="1:20" ht="57.6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1.0647599999999999</v>
      </c>
      <c r="P1516">
        <f t="shared" si="138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39"/>
        <v>42234.597685185188</v>
      </c>
      <c r="T1516" s="10">
        <f t="shared" si="140"/>
        <v>42274.597685185188</v>
      </c>
    </row>
    <row r="1517" spans="1:20" ht="57.6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1.57189</v>
      </c>
      <c r="P1517">
        <f t="shared" si="138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39"/>
        <v>42415.253437499996</v>
      </c>
      <c r="T1517" s="10">
        <f t="shared" si="140"/>
        <v>42445.211770833332</v>
      </c>
    </row>
    <row r="1518" spans="1:20" ht="57.6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1.0865882352941176</v>
      </c>
      <c r="P1518">
        <f t="shared" si="138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39"/>
        <v>42619.466342592597</v>
      </c>
      <c r="T1518" s="10">
        <f t="shared" si="140"/>
        <v>42649.583333333328</v>
      </c>
    </row>
    <row r="1519" spans="1:20" ht="57.6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1.6197999999999999</v>
      </c>
      <c r="P1519">
        <f t="shared" si="138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39"/>
        <v>41948.56658564815</v>
      </c>
      <c r="T1519" s="10">
        <f t="shared" si="140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2.0536666666666665</v>
      </c>
      <c r="P1520">
        <f t="shared" si="138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39"/>
        <v>41760.8200462963</v>
      </c>
      <c r="T1520" s="10">
        <f t="shared" si="140"/>
        <v>41790.8200462963</v>
      </c>
    </row>
    <row r="1521" spans="1:20" ht="57.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1.033638888888889</v>
      </c>
      <c r="P1521">
        <f t="shared" si="138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39"/>
        <v>41782.741701388892</v>
      </c>
      <c r="T1521" s="10">
        <f t="shared" si="140"/>
        <v>41810.915972222225</v>
      </c>
    </row>
    <row r="1522" spans="1:20" ht="43.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1.0347222222222223</v>
      </c>
      <c r="P1522">
        <f t="shared" si="138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39"/>
        <v>41955.857789351852</v>
      </c>
      <c r="T1522" s="10">
        <f t="shared" si="140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1.0681333333333334</v>
      </c>
      <c r="P1523">
        <f t="shared" si="138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39"/>
        <v>42493.167719907404</v>
      </c>
      <c r="T1523" s="10">
        <f t="shared" si="140"/>
        <v>42528.167719907404</v>
      </c>
    </row>
    <row r="1524" spans="1:20" ht="7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1.3896574712643677</v>
      </c>
      <c r="P1524">
        <f t="shared" si="138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39"/>
        <v>41899.830312500002</v>
      </c>
      <c r="T1524" s="10">
        <f t="shared" si="140"/>
        <v>41929.830312500002</v>
      </c>
    </row>
    <row r="1525" spans="1:20" ht="57.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1.2484324324324325</v>
      </c>
      <c r="P1525">
        <f t="shared" si="138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39"/>
        <v>41964.751342592594</v>
      </c>
      <c r="T1525" s="10">
        <f t="shared" si="140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2.0699999999999998</v>
      </c>
      <c r="P1526">
        <f t="shared" si="138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39"/>
        <v>42756.501041666663</v>
      </c>
      <c r="T1526" s="10">
        <f t="shared" si="140"/>
        <v>42786.501041666663</v>
      </c>
    </row>
    <row r="1527" spans="1:20" ht="57.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1.7400576923076922</v>
      </c>
      <c r="P1527">
        <f t="shared" si="138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39"/>
        <v>42570.702986111108</v>
      </c>
      <c r="T1527" s="10">
        <f t="shared" si="140"/>
        <v>42600.702986111108</v>
      </c>
    </row>
    <row r="1528" spans="1:20" ht="57.6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1.2032608695652174</v>
      </c>
      <c r="P1528">
        <f t="shared" si="138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39"/>
        <v>42339.276006944448</v>
      </c>
      <c r="T1528" s="10">
        <f t="shared" si="140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1.1044428571428573</v>
      </c>
      <c r="P1529">
        <f t="shared" si="138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39"/>
        <v>42780.600532407407</v>
      </c>
      <c r="T1529" s="10">
        <f t="shared" si="140"/>
        <v>42808.558865740735</v>
      </c>
    </row>
    <row r="1530" spans="1:20" ht="43.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2.8156666666666665</v>
      </c>
      <c r="P1530">
        <f t="shared" si="138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39"/>
        <v>42736.732893518521</v>
      </c>
      <c r="T1530" s="10">
        <f t="shared" si="140"/>
        <v>42767</v>
      </c>
    </row>
    <row r="1531" spans="1:20" ht="43.2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1.0067894736842105</v>
      </c>
      <c r="P1531">
        <f t="shared" si="138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39"/>
        <v>42052.628703703704</v>
      </c>
      <c r="T1531" s="10">
        <f t="shared" si="140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1.3482571428571428</v>
      </c>
      <c r="P1532">
        <f t="shared" si="138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39"/>
        <v>42275.767303240747</v>
      </c>
      <c r="T1532" s="10">
        <f t="shared" si="140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1.7595744680851064</v>
      </c>
      <c r="P1533">
        <f t="shared" si="138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39"/>
        <v>41941.802384259259</v>
      </c>
      <c r="T1533" s="10">
        <f t="shared" si="140"/>
        <v>41974.125</v>
      </c>
    </row>
    <row r="1534" spans="1:20" ht="57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4.8402000000000003</v>
      </c>
      <c r="P1534">
        <f t="shared" si="138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39"/>
        <v>42391.475289351853</v>
      </c>
      <c r="T1534" s="10">
        <f t="shared" si="140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1.4514</v>
      </c>
      <c r="P1535">
        <f t="shared" si="138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39"/>
        <v>42443.00204861111</v>
      </c>
      <c r="T1535" s="10">
        <f t="shared" si="140"/>
        <v>42492.165972222225</v>
      </c>
    </row>
    <row r="1536" spans="1:20" ht="57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4.1773333333333333</v>
      </c>
      <c r="P1536">
        <f t="shared" si="138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39"/>
        <v>42221.67432870371</v>
      </c>
      <c r="T1536" s="10">
        <f t="shared" si="140"/>
        <v>42251.67432870371</v>
      </c>
    </row>
    <row r="1537" spans="1:20" ht="57.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1.3242499999999999</v>
      </c>
      <c r="P1537">
        <f t="shared" si="138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39"/>
        <v>42484.829062500001</v>
      </c>
      <c r="T1537" s="10">
        <f t="shared" si="140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1"/>
        <v>2.5030841666666666</v>
      </c>
      <c r="P1538">
        <f t="shared" ref="P1538:P1601" si="144">IF(OR(E1538&gt;0,L1538&gt;0),E1538/L1538,0)</f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5">(((J1538/60)/60)/24)+DATE(1970,1,1)</f>
        <v>42213.802199074074</v>
      </c>
      <c r="T1538" s="10">
        <f t="shared" ref="T1538:T1601" si="146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7">E1539/D1539</f>
        <v>1.7989999999999999</v>
      </c>
      <c r="P1539">
        <f t="shared" si="144"/>
        <v>96.375</v>
      </c>
      <c r="Q1539" t="str">
        <f t="shared" ref="Q1539:Q1602" si="148">LEFT(N1539,SEARCH("/",N1539,1)-1)</f>
        <v>photography</v>
      </c>
      <c r="R1539" t="str">
        <f t="shared" ref="R1539:R1602" si="149">RIGHT(N1539,LEN(N1539)-SEARCH("/",N1539,1))</f>
        <v>photobooks</v>
      </c>
      <c r="S1539" s="10">
        <f t="shared" si="145"/>
        <v>42552.315127314811</v>
      </c>
      <c r="T1539" s="10">
        <f t="shared" si="146"/>
        <v>42588.75</v>
      </c>
    </row>
    <row r="1540" spans="1:20" ht="57.6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7"/>
        <v>1.0262857142857142</v>
      </c>
      <c r="P1540">
        <f t="shared" si="144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5"/>
        <v>41981.782060185185</v>
      </c>
      <c r="T1540" s="10">
        <f t="shared" si="146"/>
        <v>42026.782060185185</v>
      </c>
    </row>
    <row r="1541" spans="1:20" ht="57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7"/>
        <v>1.359861</v>
      </c>
      <c r="P1541">
        <f t="shared" si="144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5"/>
        <v>42705.919201388882</v>
      </c>
      <c r="T1541" s="10">
        <f t="shared" si="146"/>
        <v>42738.919201388882</v>
      </c>
    </row>
    <row r="1542" spans="1:20" ht="57.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7"/>
        <v>1.1786666666666668</v>
      </c>
      <c r="P1542">
        <f t="shared" si="144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5"/>
        <v>41939.00712962963</v>
      </c>
      <c r="T1542" s="10">
        <f t="shared" si="146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7"/>
        <v>3.3333333333333332E-4</v>
      </c>
      <c r="P1543">
        <f t="shared" si="144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5"/>
        <v>41974.712245370371</v>
      </c>
      <c r="T1543" s="10">
        <f t="shared" si="146"/>
        <v>42004.712245370371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7"/>
        <v>0.04</v>
      </c>
      <c r="P1544">
        <f t="shared" si="144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5"/>
        <v>42170.996527777781</v>
      </c>
      <c r="T1544" s="10">
        <f t="shared" si="146"/>
        <v>42185.996527777781</v>
      </c>
    </row>
    <row r="1545" spans="1:20" ht="57.6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7"/>
        <v>4.4444444444444444E-3</v>
      </c>
      <c r="P1545">
        <f t="shared" si="144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5"/>
        <v>41935.509652777779</v>
      </c>
      <c r="T1545" s="10">
        <f t="shared" si="146"/>
        <v>41965.551319444443</v>
      </c>
    </row>
    <row r="1546" spans="1:20" ht="57.6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7"/>
        <v>0</v>
      </c>
      <c r="P1546">
        <f t="shared" si="144"/>
        <v>0</v>
      </c>
      <c r="Q1546" t="str">
        <f t="shared" si="148"/>
        <v>photography</v>
      </c>
      <c r="R1546" t="str">
        <f t="shared" si="149"/>
        <v>nature</v>
      </c>
      <c r="S1546" s="10">
        <f t="shared" si="145"/>
        <v>42053.051203703704</v>
      </c>
      <c r="T1546" s="10">
        <f t="shared" si="146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7"/>
        <v>3.3333333333333332E-4</v>
      </c>
      <c r="P1547">
        <f t="shared" si="144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5"/>
        <v>42031.884652777779</v>
      </c>
      <c r="T1547" s="10">
        <f t="shared" si="146"/>
        <v>42065.886111111111</v>
      </c>
    </row>
    <row r="1548" spans="1:20" ht="57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7"/>
        <v>0.28899999999999998</v>
      </c>
      <c r="P1548">
        <f t="shared" si="144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5"/>
        <v>41839.212951388887</v>
      </c>
      <c r="T1548" s="10">
        <f t="shared" si="146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7"/>
        <v>0</v>
      </c>
      <c r="P1549">
        <f t="shared" si="144"/>
        <v>0</v>
      </c>
      <c r="Q1549" t="str">
        <f t="shared" si="148"/>
        <v>photography</v>
      </c>
      <c r="R1549" t="str">
        <f t="shared" si="149"/>
        <v>nature</v>
      </c>
      <c r="S1549" s="10">
        <f t="shared" si="145"/>
        <v>42782.426875000005</v>
      </c>
      <c r="T1549" s="10">
        <f t="shared" si="146"/>
        <v>42789.426875000005</v>
      </c>
    </row>
    <row r="1550" spans="1:20" ht="43.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7"/>
        <v>8.5714285714285715E-2</v>
      </c>
      <c r="P1550">
        <f t="shared" si="144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5"/>
        <v>42286.88217592593</v>
      </c>
      <c r="T1550" s="10">
        <f t="shared" si="146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7"/>
        <v>0.34</v>
      </c>
      <c r="P1551">
        <f t="shared" si="144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5"/>
        <v>42281.136099537034</v>
      </c>
      <c r="T1551" s="10">
        <f t="shared" si="146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7"/>
        <v>0.13466666666666666</v>
      </c>
      <c r="P1552">
        <f t="shared" si="144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5"/>
        <v>42472.449467592596</v>
      </c>
      <c r="T1552" s="10">
        <f t="shared" si="146"/>
        <v>42502.449467592596</v>
      </c>
    </row>
    <row r="1553" spans="1:20" ht="57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7"/>
        <v>0</v>
      </c>
      <c r="P1553">
        <f t="shared" si="144"/>
        <v>0</v>
      </c>
      <c r="Q1553" t="str">
        <f t="shared" si="148"/>
        <v>photography</v>
      </c>
      <c r="R1553" t="str">
        <f t="shared" si="149"/>
        <v>nature</v>
      </c>
      <c r="S1553" s="10">
        <f t="shared" si="145"/>
        <v>42121.824525462958</v>
      </c>
      <c r="T1553" s="10">
        <f t="shared" si="146"/>
        <v>42151.824525462958</v>
      </c>
    </row>
    <row r="1554" spans="1:20" ht="57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7"/>
        <v>0.49186046511627907</v>
      </c>
      <c r="P1554">
        <f t="shared" si="144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5"/>
        <v>41892.688750000001</v>
      </c>
      <c r="T1554" s="10">
        <f t="shared" si="146"/>
        <v>41913.165972222225</v>
      </c>
    </row>
    <row r="1555" spans="1:20" ht="57.6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7"/>
        <v>0</v>
      </c>
      <c r="P1555">
        <f t="shared" si="144"/>
        <v>0</v>
      </c>
      <c r="Q1555" t="str">
        <f t="shared" si="148"/>
        <v>photography</v>
      </c>
      <c r="R1555" t="str">
        <f t="shared" si="149"/>
        <v>nature</v>
      </c>
      <c r="S1555" s="10">
        <f t="shared" si="145"/>
        <v>42219.282951388886</v>
      </c>
      <c r="T1555" s="10">
        <f t="shared" si="146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7"/>
        <v>0</v>
      </c>
      <c r="P1556">
        <f t="shared" si="144"/>
        <v>0</v>
      </c>
      <c r="Q1556" t="str">
        <f t="shared" si="148"/>
        <v>photography</v>
      </c>
      <c r="R1556" t="str">
        <f t="shared" si="149"/>
        <v>nature</v>
      </c>
      <c r="S1556" s="10">
        <f t="shared" si="145"/>
        <v>42188.252199074079</v>
      </c>
      <c r="T1556" s="10">
        <f t="shared" si="146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7"/>
        <v>0</v>
      </c>
      <c r="P1557">
        <f t="shared" si="144"/>
        <v>0</v>
      </c>
      <c r="Q1557" t="str">
        <f t="shared" si="148"/>
        <v>photography</v>
      </c>
      <c r="R1557" t="str">
        <f t="shared" si="149"/>
        <v>nature</v>
      </c>
      <c r="S1557" s="10">
        <f t="shared" si="145"/>
        <v>42241.613796296297</v>
      </c>
      <c r="T1557" s="10">
        <f t="shared" si="146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7"/>
        <v>0.45133333333333331</v>
      </c>
      <c r="P1558">
        <f t="shared" si="144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5"/>
        <v>42525.153055555551</v>
      </c>
      <c r="T1558" s="10">
        <f t="shared" si="146"/>
        <v>42555.153055555551</v>
      </c>
    </row>
    <row r="1559" spans="1:20" ht="57.6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7"/>
        <v>0.04</v>
      </c>
      <c r="P1559">
        <f t="shared" si="144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5"/>
        <v>41871.65315972222</v>
      </c>
      <c r="T1559" s="10">
        <f t="shared" si="146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7"/>
        <v>4.6666666666666669E-2</v>
      </c>
      <c r="P1560">
        <f t="shared" si="144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5"/>
        <v>42185.397673611107</v>
      </c>
      <c r="T1560" s="10">
        <f t="shared" si="146"/>
        <v>42244.508333333331</v>
      </c>
    </row>
    <row r="1561" spans="1:20" ht="43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7"/>
        <v>3.3333333333333335E-3</v>
      </c>
      <c r="P1561">
        <f t="shared" si="144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5"/>
        <v>42108.05322916666</v>
      </c>
      <c r="T1561" s="10">
        <f t="shared" si="146"/>
        <v>42123.05322916666</v>
      </c>
    </row>
    <row r="1562" spans="1:20" ht="57.6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7"/>
        <v>3.7600000000000001E-2</v>
      </c>
      <c r="P1562">
        <f t="shared" si="144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5"/>
        <v>41936.020752314813</v>
      </c>
      <c r="T1562" s="10">
        <f t="shared" si="146"/>
        <v>41956.062418981484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7"/>
        <v>6.7000000000000002E-3</v>
      </c>
      <c r="P1563">
        <f t="shared" si="144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5"/>
        <v>41555.041701388887</v>
      </c>
      <c r="T1563" s="10">
        <f t="shared" si="146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7"/>
        <v>0</v>
      </c>
      <c r="P1564">
        <f t="shared" si="144"/>
        <v>0</v>
      </c>
      <c r="Q1564" t="str">
        <f t="shared" si="148"/>
        <v>publishing</v>
      </c>
      <c r="R1564" t="str">
        <f t="shared" si="149"/>
        <v>art books</v>
      </c>
      <c r="S1564" s="10">
        <f t="shared" si="145"/>
        <v>40079.566157407404</v>
      </c>
      <c r="T1564" s="10">
        <f t="shared" si="146"/>
        <v>40149.034722222219</v>
      </c>
    </row>
    <row r="1565" spans="1:20" ht="57.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7"/>
        <v>1.4166666666666666E-2</v>
      </c>
      <c r="P1565">
        <f t="shared" si="144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5"/>
        <v>41652.742488425924</v>
      </c>
      <c r="T1565" s="10">
        <f t="shared" si="146"/>
        <v>41712.700821759259</v>
      </c>
    </row>
    <row r="1566" spans="1:20" ht="57.6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7"/>
        <v>1E-3</v>
      </c>
      <c r="P1566">
        <f t="shared" si="144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5"/>
        <v>42121.367002314815</v>
      </c>
      <c r="T1566" s="10">
        <f t="shared" si="146"/>
        <v>42152.836805555555</v>
      </c>
    </row>
    <row r="1567" spans="1:20" ht="57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7"/>
        <v>2.5000000000000001E-2</v>
      </c>
      <c r="P1567">
        <f t="shared" si="144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5"/>
        <v>40672.729872685188</v>
      </c>
      <c r="T1567" s="10">
        <f t="shared" si="146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7"/>
        <v>0.21249999999999999</v>
      </c>
      <c r="P1568">
        <f t="shared" si="144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5"/>
        <v>42549.916712962964</v>
      </c>
      <c r="T1568" s="10">
        <f t="shared" si="146"/>
        <v>42578.916666666672</v>
      </c>
    </row>
    <row r="1569" spans="1:20" ht="57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7"/>
        <v>4.1176470588235294E-2</v>
      </c>
      <c r="P1569">
        <f t="shared" si="144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5"/>
        <v>41671.936863425923</v>
      </c>
      <c r="T1569" s="10">
        <f t="shared" si="146"/>
        <v>41687</v>
      </c>
    </row>
    <row r="1570" spans="1:20" ht="57.6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7"/>
        <v>0.13639999999999999</v>
      </c>
      <c r="P1570">
        <f t="shared" si="144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5"/>
        <v>41962.062326388885</v>
      </c>
      <c r="T1570" s="10">
        <f t="shared" si="146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7"/>
        <v>0</v>
      </c>
      <c r="P1571">
        <f t="shared" si="144"/>
        <v>0</v>
      </c>
      <c r="Q1571" t="str">
        <f t="shared" si="148"/>
        <v>publishing</v>
      </c>
      <c r="R1571" t="str">
        <f t="shared" si="149"/>
        <v>art books</v>
      </c>
      <c r="S1571" s="10">
        <f t="shared" si="145"/>
        <v>41389.679560185185</v>
      </c>
      <c r="T1571" s="10">
        <f t="shared" si="146"/>
        <v>41419.679560185185</v>
      </c>
    </row>
    <row r="1572" spans="1:20" ht="43.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7"/>
        <v>0.41399999999999998</v>
      </c>
      <c r="P1572">
        <f t="shared" si="144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5"/>
        <v>42438.813449074078</v>
      </c>
      <c r="T1572" s="10">
        <f t="shared" si="146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7"/>
        <v>6.6115702479338841E-3</v>
      </c>
      <c r="P1573">
        <f t="shared" si="144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5"/>
        <v>42144.769479166673</v>
      </c>
      <c r="T1573" s="10">
        <f t="shared" si="146"/>
        <v>42174.769479166673</v>
      </c>
    </row>
    <row r="1574" spans="1:20" ht="57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7"/>
        <v>0.05</v>
      </c>
      <c r="P1574">
        <f t="shared" si="144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5"/>
        <v>42404.033090277779</v>
      </c>
      <c r="T1574" s="10">
        <f t="shared" si="146"/>
        <v>42428.999305555553</v>
      </c>
    </row>
    <row r="1575" spans="1:20" ht="57.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7"/>
        <v>2.4777777777777777E-2</v>
      </c>
      <c r="P1575">
        <f t="shared" si="144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5"/>
        <v>42786.000023148154</v>
      </c>
      <c r="T1575" s="10">
        <f t="shared" si="146"/>
        <v>42826.165972222225</v>
      </c>
    </row>
    <row r="1576" spans="1:20" ht="57.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7"/>
        <v>5.0599999999999999E-2</v>
      </c>
      <c r="P1576">
        <f t="shared" si="144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5"/>
        <v>42017.927418981482</v>
      </c>
      <c r="T1576" s="10">
        <f t="shared" si="146"/>
        <v>42052.927418981482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7"/>
        <v>0.2291</v>
      </c>
      <c r="P1577">
        <f t="shared" si="144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5"/>
        <v>41799.524259259262</v>
      </c>
      <c r="T1577" s="10">
        <f t="shared" si="146"/>
        <v>41829.524259259262</v>
      </c>
    </row>
    <row r="1578" spans="1:20" ht="43.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7"/>
        <v>0.13</v>
      </c>
      <c r="P1578">
        <f t="shared" si="144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5"/>
        <v>42140.879259259258</v>
      </c>
      <c r="T1578" s="10">
        <f t="shared" si="146"/>
        <v>42185.879259259258</v>
      </c>
    </row>
    <row r="1579" spans="1:20" ht="57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7"/>
        <v>5.4999999999999997E-3</v>
      </c>
      <c r="P1579">
        <f t="shared" si="144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5"/>
        <v>41054.847777777781</v>
      </c>
      <c r="T1579" s="10">
        <f t="shared" si="146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7"/>
        <v>0.10806536636794939</v>
      </c>
      <c r="P1580">
        <f t="shared" si="144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5"/>
        <v>40399.065868055557</v>
      </c>
      <c r="T1580" s="10">
        <f t="shared" si="146"/>
        <v>40423.083333333336</v>
      </c>
    </row>
    <row r="1581" spans="1:20" ht="43.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7"/>
        <v>8.4008400840084006E-3</v>
      </c>
      <c r="P1581">
        <f t="shared" si="144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5"/>
        <v>41481.996423611112</v>
      </c>
      <c r="T1581" s="10">
        <f t="shared" si="146"/>
        <v>41514.996423611112</v>
      </c>
    </row>
    <row r="1582" spans="1:20" ht="57.6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7"/>
        <v>0</v>
      </c>
      <c r="P1582">
        <f t="shared" si="144"/>
        <v>0</v>
      </c>
      <c r="Q1582" t="str">
        <f t="shared" si="148"/>
        <v>publishing</v>
      </c>
      <c r="R1582" t="str">
        <f t="shared" si="149"/>
        <v>art books</v>
      </c>
      <c r="S1582" s="10">
        <f t="shared" si="145"/>
        <v>40990.050069444449</v>
      </c>
      <c r="T1582" s="10">
        <f t="shared" si="146"/>
        <v>41050.050069444449</v>
      </c>
    </row>
    <row r="1583" spans="1:20" ht="57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7"/>
        <v>5.0000000000000001E-3</v>
      </c>
      <c r="P1583">
        <f t="shared" si="144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5"/>
        <v>42325.448958333334</v>
      </c>
      <c r="T1583" s="10">
        <f t="shared" si="146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7"/>
        <v>9.2999999999999999E-2</v>
      </c>
      <c r="P1584">
        <f t="shared" si="144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5"/>
        <v>42246.789965277778</v>
      </c>
      <c r="T1584" s="10">
        <f t="shared" si="146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7"/>
        <v>7.5000000000000002E-4</v>
      </c>
      <c r="P1585">
        <f t="shared" si="144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5"/>
        <v>41877.904988425929</v>
      </c>
      <c r="T1585" s="10">
        <f t="shared" si="146"/>
        <v>41907.904988425929</v>
      </c>
    </row>
    <row r="1586" spans="1:20" ht="57.6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7"/>
        <v>0</v>
      </c>
      <c r="P1586">
        <f t="shared" si="144"/>
        <v>0</v>
      </c>
      <c r="Q1586" t="str">
        <f t="shared" si="148"/>
        <v>photography</v>
      </c>
      <c r="R1586" t="str">
        <f t="shared" si="149"/>
        <v>places</v>
      </c>
      <c r="S1586" s="10">
        <f t="shared" si="145"/>
        <v>41779.649317129632</v>
      </c>
      <c r="T1586" s="10">
        <f t="shared" si="146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7"/>
        <v>0.79</v>
      </c>
      <c r="P1587">
        <f t="shared" si="144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5"/>
        <v>42707.895462962959</v>
      </c>
      <c r="T1587" s="10">
        <f t="shared" si="146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7"/>
        <v>0</v>
      </c>
      <c r="P1588">
        <f t="shared" si="144"/>
        <v>0</v>
      </c>
      <c r="Q1588" t="str">
        <f t="shared" si="148"/>
        <v>photography</v>
      </c>
      <c r="R1588" t="str">
        <f t="shared" si="149"/>
        <v>places</v>
      </c>
      <c r="S1588" s="10">
        <f t="shared" si="145"/>
        <v>42069.104421296302</v>
      </c>
      <c r="T1588" s="10">
        <f t="shared" si="146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7"/>
        <v>1.3333333333333334E-4</v>
      </c>
      <c r="P1589">
        <f t="shared" si="144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5"/>
        <v>41956.950983796298</v>
      </c>
      <c r="T1589" s="10">
        <f t="shared" si="146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7"/>
        <v>0</v>
      </c>
      <c r="P1590">
        <f t="shared" si="144"/>
        <v>0</v>
      </c>
      <c r="Q1590" t="str">
        <f t="shared" si="148"/>
        <v>photography</v>
      </c>
      <c r="R1590" t="str">
        <f t="shared" si="149"/>
        <v>places</v>
      </c>
      <c r="S1590" s="10">
        <f t="shared" si="145"/>
        <v>42005.24998842593</v>
      </c>
      <c r="T1590" s="10">
        <f t="shared" si="146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7"/>
        <v>0</v>
      </c>
      <c r="P1591">
        <f t="shared" si="144"/>
        <v>0</v>
      </c>
      <c r="Q1591" t="str">
        <f t="shared" si="148"/>
        <v>photography</v>
      </c>
      <c r="R1591" t="str">
        <f t="shared" si="149"/>
        <v>places</v>
      </c>
      <c r="S1591" s="10">
        <f t="shared" si="145"/>
        <v>42256.984791666662</v>
      </c>
      <c r="T1591" s="10">
        <f t="shared" si="146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7"/>
        <v>1.7000000000000001E-2</v>
      </c>
      <c r="P1592">
        <f t="shared" si="144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5"/>
        <v>42240.857222222221</v>
      </c>
      <c r="T1592" s="10">
        <f t="shared" si="146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7"/>
        <v>0.29228571428571426</v>
      </c>
      <c r="P1593">
        <f t="shared" si="144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5"/>
        <v>42433.726168981477</v>
      </c>
      <c r="T1593" s="10">
        <f t="shared" si="146"/>
        <v>42463.68450231482</v>
      </c>
    </row>
    <row r="1594" spans="1:20" ht="43.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7"/>
        <v>0</v>
      </c>
      <c r="P1594">
        <f t="shared" si="144"/>
        <v>0</v>
      </c>
      <c r="Q1594" t="str">
        <f t="shared" si="148"/>
        <v>photography</v>
      </c>
      <c r="R1594" t="str">
        <f t="shared" si="149"/>
        <v>places</v>
      </c>
      <c r="S1594" s="10">
        <f t="shared" si="145"/>
        <v>42046.072743055556</v>
      </c>
      <c r="T1594" s="10">
        <f t="shared" si="146"/>
        <v>42091.031076388885</v>
      </c>
    </row>
    <row r="1595" spans="1:20" ht="43.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7"/>
        <v>1.3636363636363637E-4</v>
      </c>
      <c r="P1595">
        <f t="shared" si="144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5"/>
        <v>42033.845543981486</v>
      </c>
      <c r="T1595" s="10">
        <f t="shared" si="146"/>
        <v>42063.845543981486</v>
      </c>
    </row>
    <row r="1596" spans="1:20" ht="43.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7"/>
        <v>0.20499999999999999</v>
      </c>
      <c r="P1596">
        <f t="shared" si="144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5"/>
        <v>42445.712754629625</v>
      </c>
      <c r="T1596" s="10">
        <f t="shared" si="146"/>
        <v>42505.681249999994</v>
      </c>
    </row>
    <row r="1597" spans="1:20" ht="57.6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7"/>
        <v>2.8E-3</v>
      </c>
      <c r="P1597">
        <f t="shared" si="144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5"/>
        <v>41780.050092592595</v>
      </c>
      <c r="T1597" s="10">
        <f t="shared" si="146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7"/>
        <v>2.3076923076923078E-2</v>
      </c>
      <c r="P1598">
        <f t="shared" si="144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5"/>
        <v>41941.430196759262</v>
      </c>
      <c r="T1598" s="10">
        <f t="shared" si="146"/>
        <v>41986.471863425926</v>
      </c>
    </row>
    <row r="1599" spans="1:20" ht="57.6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7"/>
        <v>0</v>
      </c>
      <c r="P1599">
        <f t="shared" si="144"/>
        <v>0</v>
      </c>
      <c r="Q1599" t="str">
        <f t="shared" si="148"/>
        <v>photography</v>
      </c>
      <c r="R1599" t="str">
        <f t="shared" si="149"/>
        <v>places</v>
      </c>
      <c r="S1599" s="10">
        <f t="shared" si="145"/>
        <v>42603.354131944448</v>
      </c>
      <c r="T1599" s="10">
        <f t="shared" si="146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7"/>
        <v>1.25E-3</v>
      </c>
      <c r="P1600">
        <f t="shared" si="144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5"/>
        <v>42151.667337962965</v>
      </c>
      <c r="T1600" s="10">
        <f t="shared" si="146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7"/>
        <v>0</v>
      </c>
      <c r="P1601">
        <f t="shared" si="144"/>
        <v>0</v>
      </c>
      <c r="Q1601" t="str">
        <f t="shared" si="148"/>
        <v>photography</v>
      </c>
      <c r="R1601" t="str">
        <f t="shared" si="149"/>
        <v>places</v>
      </c>
      <c r="S1601" s="10">
        <f t="shared" si="145"/>
        <v>42438.53907407407</v>
      </c>
      <c r="T1601" s="10">
        <f t="shared" si="146"/>
        <v>42468.497407407413</v>
      </c>
    </row>
    <row r="1602" spans="1:20" ht="57.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7"/>
        <v>7.3400000000000007E-2</v>
      </c>
      <c r="P1602">
        <f t="shared" ref="P1602:P1665" si="150">IF(OR(E1602&gt;0,L1602&gt;0),E1602/L1602,0)</f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1">(((J1602/60)/60)/24)+DATE(1970,1,1)</f>
        <v>41791.057314814818</v>
      </c>
      <c r="T1602" s="10">
        <f t="shared" ref="T1602:T1665" si="152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3">E1603/D1603</f>
        <v>1.082492</v>
      </c>
      <c r="P1603">
        <f t="shared" si="150"/>
        <v>48.325535714285714</v>
      </c>
      <c r="Q1603" t="str">
        <f t="shared" ref="Q1603:Q1666" si="154">LEFT(N1603,SEARCH("/",N1603,1)-1)</f>
        <v>music</v>
      </c>
      <c r="R1603" t="str">
        <f t="shared" ref="R1603:R1666" si="155">RIGHT(N1603,LEN(N1603)-SEARCH("/",N1603,1))</f>
        <v>rock</v>
      </c>
      <c r="S1603" s="10">
        <f t="shared" si="151"/>
        <v>40638.092974537038</v>
      </c>
      <c r="T1603" s="10">
        <f t="shared" si="152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3"/>
        <v>1.0016666666666667</v>
      </c>
      <c r="P1604">
        <f t="shared" si="150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1"/>
        <v>40788.297650462962</v>
      </c>
      <c r="T1604" s="10">
        <f t="shared" si="152"/>
        <v>40830.958333333336</v>
      </c>
    </row>
    <row r="1605" spans="1:20" ht="43.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3"/>
        <v>1.0003299999999999</v>
      </c>
      <c r="P1605">
        <f t="shared" si="150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1"/>
        <v>40876.169664351852</v>
      </c>
      <c r="T1605" s="10">
        <f t="shared" si="152"/>
        <v>40936.169664351852</v>
      </c>
    </row>
    <row r="1606" spans="1:20" ht="57.6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3"/>
        <v>1.2210714285714286</v>
      </c>
      <c r="P1606">
        <f t="shared" si="150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1"/>
        <v>40945.845312500001</v>
      </c>
      <c r="T1606" s="10">
        <f t="shared" si="152"/>
        <v>40985.80364583333</v>
      </c>
    </row>
    <row r="1607" spans="1:20" ht="57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3"/>
        <v>1.0069333333333335</v>
      </c>
      <c r="P1607">
        <f t="shared" si="150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1"/>
        <v>40747.012881944444</v>
      </c>
      <c r="T1607" s="10">
        <f t="shared" si="152"/>
        <v>40756.291666666664</v>
      </c>
    </row>
    <row r="1608" spans="1:20" ht="57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3"/>
        <v>1.01004125</v>
      </c>
      <c r="P1608">
        <f t="shared" si="150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1"/>
        <v>40536.111550925925</v>
      </c>
      <c r="T1608" s="10">
        <f t="shared" si="15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3"/>
        <v>1.4511000000000001</v>
      </c>
      <c r="P1609">
        <f t="shared" si="150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1"/>
        <v>41053.80846064815</v>
      </c>
      <c r="T1609" s="10">
        <f t="shared" si="152"/>
        <v>41074.80846064815</v>
      </c>
    </row>
    <row r="1610" spans="1:20" ht="43.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3"/>
        <v>1.0125</v>
      </c>
      <c r="P1610">
        <f t="shared" si="150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1"/>
        <v>41607.83085648148</v>
      </c>
      <c r="T1610" s="10">
        <f t="shared" si="15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3"/>
        <v>1.1833333333333333</v>
      </c>
      <c r="P1611">
        <f t="shared" si="150"/>
        <v>443.75</v>
      </c>
      <c r="Q1611" t="str">
        <f t="shared" si="154"/>
        <v>music</v>
      </c>
      <c r="R1611" t="str">
        <f t="shared" si="155"/>
        <v>rock</v>
      </c>
      <c r="S1611" s="10">
        <f t="shared" si="151"/>
        <v>40796.001261574071</v>
      </c>
      <c r="T1611" s="10">
        <f t="shared" si="15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3"/>
        <v>2.7185000000000001</v>
      </c>
      <c r="P1612">
        <f t="shared" si="150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1"/>
        <v>41228.924884259257</v>
      </c>
      <c r="T1612" s="10">
        <f t="shared" si="15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3"/>
        <v>1.25125</v>
      </c>
      <c r="P1613">
        <f t="shared" si="150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1"/>
        <v>41409.00037037037</v>
      </c>
      <c r="T1613" s="10">
        <f t="shared" si="15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3"/>
        <v>1.1000000000000001</v>
      </c>
      <c r="P1614">
        <f t="shared" si="150"/>
        <v>50</v>
      </c>
      <c r="Q1614" t="str">
        <f t="shared" si="154"/>
        <v>music</v>
      </c>
      <c r="R1614" t="str">
        <f t="shared" si="155"/>
        <v>rock</v>
      </c>
      <c r="S1614" s="10">
        <f t="shared" si="151"/>
        <v>41246.874814814815</v>
      </c>
      <c r="T1614" s="10">
        <f t="shared" si="152"/>
        <v>41276.874814814815</v>
      </c>
    </row>
    <row r="1615" spans="1:20" ht="57.6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3"/>
        <v>1.0149999999999999</v>
      </c>
      <c r="P1615">
        <f t="shared" si="150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1"/>
        <v>41082.069467592592</v>
      </c>
      <c r="T1615" s="10">
        <f t="shared" si="152"/>
        <v>41112.069467592592</v>
      </c>
    </row>
    <row r="1616" spans="1:20" ht="57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3"/>
        <v>1.0269999999999999</v>
      </c>
      <c r="P1616">
        <f t="shared" si="150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1"/>
        <v>41794.981122685182</v>
      </c>
      <c r="T1616" s="10">
        <f t="shared" si="15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3"/>
        <v>1.1412500000000001</v>
      </c>
      <c r="P1617">
        <f t="shared" si="150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1"/>
        <v>40845.050879629627</v>
      </c>
      <c r="T1617" s="10">
        <f t="shared" si="15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3"/>
        <v>1.042</v>
      </c>
      <c r="P1618">
        <f t="shared" si="150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1"/>
        <v>41194.715520833335</v>
      </c>
      <c r="T1618" s="10">
        <f t="shared" si="152"/>
        <v>41235.916666666664</v>
      </c>
    </row>
    <row r="1619" spans="1:20" ht="43.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3"/>
        <v>1.4585714285714286</v>
      </c>
      <c r="P1619">
        <f t="shared" si="150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1"/>
        <v>41546.664212962962</v>
      </c>
      <c r="T1619" s="10">
        <f t="shared" si="15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3"/>
        <v>1.0506666666666666</v>
      </c>
      <c r="P1620">
        <f t="shared" si="150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1"/>
        <v>41301.654340277775</v>
      </c>
      <c r="T1620" s="10">
        <f t="shared" si="152"/>
        <v>41341.654340277775</v>
      </c>
    </row>
    <row r="1621" spans="1:20" ht="57.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3"/>
        <v>1.3333333333333333</v>
      </c>
      <c r="P1621">
        <f t="shared" si="150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1"/>
        <v>41876.18618055556</v>
      </c>
      <c r="T1621" s="10">
        <f t="shared" si="15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3"/>
        <v>1.1299999999999999</v>
      </c>
      <c r="P1622">
        <f t="shared" si="150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1"/>
        <v>41321.339583333334</v>
      </c>
      <c r="T1622" s="10">
        <f t="shared" si="15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3"/>
        <v>1.212</v>
      </c>
      <c r="P1623">
        <f t="shared" si="150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1"/>
        <v>41003.60665509259</v>
      </c>
      <c r="T1623" s="10">
        <f t="shared" si="152"/>
        <v>41057.165972222225</v>
      </c>
    </row>
    <row r="1624" spans="1:20" ht="57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3"/>
        <v>1.0172463768115942</v>
      </c>
      <c r="P1624">
        <f t="shared" si="150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1"/>
        <v>41950.29483796296</v>
      </c>
      <c r="T1624" s="10">
        <f t="shared" si="152"/>
        <v>41990.332638888889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3"/>
        <v>1.0106666666666666</v>
      </c>
      <c r="P1625">
        <f t="shared" si="150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1"/>
        <v>41453.688530092593</v>
      </c>
      <c r="T1625" s="10">
        <f t="shared" si="15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3"/>
        <v>1.18</v>
      </c>
      <c r="P1626">
        <f t="shared" si="150"/>
        <v>47.2</v>
      </c>
      <c r="Q1626" t="str">
        <f t="shared" si="154"/>
        <v>music</v>
      </c>
      <c r="R1626" t="str">
        <f t="shared" si="155"/>
        <v>rock</v>
      </c>
      <c r="S1626" s="10">
        <f t="shared" si="151"/>
        <v>41243.367303240739</v>
      </c>
      <c r="T1626" s="10">
        <f t="shared" si="15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3"/>
        <v>1.5533333333333332</v>
      </c>
      <c r="P1627">
        <f t="shared" si="150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1"/>
        <v>41135.699687500004</v>
      </c>
      <c r="T1627" s="10">
        <f t="shared" si="15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3"/>
        <v>1.0118750000000001</v>
      </c>
      <c r="P1628">
        <f t="shared" si="150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1"/>
        <v>41579.847997685189</v>
      </c>
      <c r="T1628" s="10">
        <f t="shared" si="152"/>
        <v>41609.889664351853</v>
      </c>
    </row>
    <row r="1629" spans="1:20" ht="57.6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3"/>
        <v>1.17</v>
      </c>
      <c r="P1629">
        <f t="shared" si="150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1"/>
        <v>41205.707048611112</v>
      </c>
      <c r="T1629" s="10">
        <f t="shared" si="15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3"/>
        <v>1.00925</v>
      </c>
      <c r="P1630">
        <f t="shared" si="150"/>
        <v>45.875</v>
      </c>
      <c r="Q1630" t="str">
        <f t="shared" si="154"/>
        <v>music</v>
      </c>
      <c r="R1630" t="str">
        <f t="shared" si="155"/>
        <v>rock</v>
      </c>
      <c r="S1630" s="10">
        <f t="shared" si="151"/>
        <v>41774.737060185187</v>
      </c>
      <c r="T1630" s="10">
        <f t="shared" si="15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3"/>
        <v>1.0366666666666666</v>
      </c>
      <c r="P1631">
        <f t="shared" si="150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1"/>
        <v>41645.867280092592</v>
      </c>
      <c r="T1631" s="10">
        <f t="shared" si="152"/>
        <v>41690.867280092592</v>
      </c>
    </row>
    <row r="1632" spans="1:20" ht="57.6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3"/>
        <v>2.6524999999999999</v>
      </c>
      <c r="P1632">
        <f t="shared" si="150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1"/>
        <v>40939.837673611109</v>
      </c>
      <c r="T1632" s="10">
        <f t="shared" si="152"/>
        <v>40970.290972222225</v>
      </c>
    </row>
    <row r="1633" spans="1:20" ht="57.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3"/>
        <v>1.5590999999999999</v>
      </c>
      <c r="P1633">
        <f t="shared" si="150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1"/>
        <v>41164.859502314815</v>
      </c>
      <c r="T1633" s="10">
        <f t="shared" si="152"/>
        <v>41194.859502314815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3"/>
        <v>1.0162500000000001</v>
      </c>
      <c r="P1634">
        <f t="shared" si="150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1"/>
        <v>40750.340902777774</v>
      </c>
      <c r="T1634" s="10">
        <f t="shared" si="152"/>
        <v>40810.340902777774</v>
      </c>
    </row>
    <row r="1635" spans="1:20" ht="57.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3"/>
        <v>1</v>
      </c>
      <c r="P1635">
        <f t="shared" si="150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1"/>
        <v>40896.883750000001</v>
      </c>
      <c r="T1635" s="10">
        <f t="shared" si="15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3"/>
        <v>1.0049999999999999</v>
      </c>
      <c r="P1636">
        <f t="shared" si="150"/>
        <v>62.8125</v>
      </c>
      <c r="Q1636" t="str">
        <f t="shared" si="154"/>
        <v>music</v>
      </c>
      <c r="R1636" t="str">
        <f t="shared" si="155"/>
        <v>rock</v>
      </c>
      <c r="S1636" s="10">
        <f t="shared" si="151"/>
        <v>40658.189826388887</v>
      </c>
      <c r="T1636" s="10">
        <f t="shared" si="15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3"/>
        <v>1.2529999999999999</v>
      </c>
      <c r="P1637">
        <f t="shared" si="150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1"/>
        <v>42502.868761574078</v>
      </c>
      <c r="T1637" s="10">
        <f t="shared" si="152"/>
        <v>42562.868761574078</v>
      </c>
    </row>
    <row r="1638" spans="1:20" ht="57.6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3"/>
        <v>1.0355555555555556</v>
      </c>
      <c r="P1638">
        <f t="shared" si="150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1"/>
        <v>40663.08666666667</v>
      </c>
      <c r="T1638" s="10">
        <f t="shared" si="15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3"/>
        <v>1.038</v>
      </c>
      <c r="P1639">
        <f t="shared" si="150"/>
        <v>34.6</v>
      </c>
      <c r="Q1639" t="str">
        <f t="shared" si="154"/>
        <v>music</v>
      </c>
      <c r="R1639" t="str">
        <f t="shared" si="155"/>
        <v>rock</v>
      </c>
      <c r="S1639" s="10">
        <f t="shared" si="151"/>
        <v>40122.751620370371</v>
      </c>
      <c r="T1639" s="10">
        <f t="shared" si="15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3"/>
        <v>1.05</v>
      </c>
      <c r="P1640">
        <f t="shared" si="150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1"/>
        <v>41288.68712962963</v>
      </c>
      <c r="T1640" s="10">
        <f t="shared" si="152"/>
        <v>41333.892361111109</v>
      </c>
    </row>
    <row r="1641" spans="1:20" ht="57.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3"/>
        <v>1</v>
      </c>
      <c r="P1641">
        <f t="shared" si="150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1"/>
        <v>40941.652372685188</v>
      </c>
      <c r="T1641" s="10">
        <f t="shared" si="152"/>
        <v>40971.652372685188</v>
      </c>
    </row>
    <row r="1642" spans="1:20" ht="57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3"/>
        <v>1.6986000000000001</v>
      </c>
      <c r="P1642">
        <f t="shared" si="150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1"/>
        <v>40379.23096064815</v>
      </c>
      <c r="T1642" s="10">
        <f t="shared" si="15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3"/>
        <v>1.014</v>
      </c>
      <c r="P1643">
        <f t="shared" si="150"/>
        <v>97.5</v>
      </c>
      <c r="Q1643" t="str">
        <f t="shared" si="154"/>
        <v>music</v>
      </c>
      <c r="R1643" t="str">
        <f t="shared" si="155"/>
        <v>pop</v>
      </c>
      <c r="S1643" s="10">
        <f t="shared" si="151"/>
        <v>41962.596574074079</v>
      </c>
      <c r="T1643" s="10">
        <f t="shared" si="152"/>
        <v>41992.596574074079</v>
      </c>
    </row>
    <row r="1644" spans="1:20" ht="57.6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3"/>
        <v>1</v>
      </c>
      <c r="P1644">
        <f t="shared" si="150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1"/>
        <v>40688.024618055555</v>
      </c>
      <c r="T1644" s="10">
        <f t="shared" si="152"/>
        <v>40708.024618055555</v>
      </c>
    </row>
    <row r="1645" spans="1:20" ht="43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3"/>
        <v>1.2470000000000001</v>
      </c>
      <c r="P1645">
        <f t="shared" si="150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1"/>
        <v>41146.824212962965</v>
      </c>
      <c r="T1645" s="10">
        <f t="shared" si="152"/>
        <v>41176.824212962965</v>
      </c>
    </row>
    <row r="1646" spans="1:20" ht="57.6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3"/>
        <v>1.095</v>
      </c>
      <c r="P1646">
        <f t="shared" si="150"/>
        <v>85.546875</v>
      </c>
      <c r="Q1646" t="str">
        <f t="shared" si="154"/>
        <v>music</v>
      </c>
      <c r="R1646" t="str">
        <f t="shared" si="155"/>
        <v>pop</v>
      </c>
      <c r="S1646" s="10">
        <f t="shared" si="151"/>
        <v>41175.05972222222</v>
      </c>
      <c r="T1646" s="10">
        <f t="shared" si="152"/>
        <v>41235.101388888892</v>
      </c>
    </row>
    <row r="1647" spans="1:20" ht="57.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3"/>
        <v>1.1080000000000001</v>
      </c>
      <c r="P1647">
        <f t="shared" si="150"/>
        <v>554</v>
      </c>
      <c r="Q1647" t="str">
        <f t="shared" si="154"/>
        <v>music</v>
      </c>
      <c r="R1647" t="str">
        <f t="shared" si="155"/>
        <v>pop</v>
      </c>
      <c r="S1647" s="10">
        <f t="shared" si="151"/>
        <v>41521.617361111108</v>
      </c>
      <c r="T1647" s="10">
        <f t="shared" si="15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3"/>
        <v>1.1020000000000001</v>
      </c>
      <c r="P1648">
        <f t="shared" si="150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1"/>
        <v>41833.450266203705</v>
      </c>
      <c r="T1648" s="10">
        <f t="shared" si="152"/>
        <v>41865.757638888892</v>
      </c>
    </row>
    <row r="1649" spans="1:20" ht="57.6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3"/>
        <v>1.0471999999999999</v>
      </c>
      <c r="P1649">
        <f t="shared" si="150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1"/>
        <v>41039.409456018519</v>
      </c>
      <c r="T1649" s="10">
        <f t="shared" si="15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3"/>
        <v>1.2526086956521738</v>
      </c>
      <c r="P1650">
        <f t="shared" si="150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1"/>
        <v>40592.704652777778</v>
      </c>
      <c r="T1650" s="10">
        <f t="shared" si="152"/>
        <v>40622.662986111114</v>
      </c>
    </row>
    <row r="1651" spans="1:20" ht="57.6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3"/>
        <v>1.0058763157894737</v>
      </c>
      <c r="P1651">
        <f t="shared" si="150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1"/>
        <v>41737.684664351851</v>
      </c>
      <c r="T1651" s="10">
        <f t="shared" si="15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3"/>
        <v>1.4155</v>
      </c>
      <c r="P1652">
        <f t="shared" si="150"/>
        <v>88.46875</v>
      </c>
      <c r="Q1652" t="str">
        <f t="shared" si="154"/>
        <v>music</v>
      </c>
      <c r="R1652" t="str">
        <f t="shared" si="155"/>
        <v>pop</v>
      </c>
      <c r="S1652" s="10">
        <f t="shared" si="151"/>
        <v>41526.435613425929</v>
      </c>
      <c r="T1652" s="10">
        <f t="shared" si="152"/>
        <v>41556.435613425929</v>
      </c>
    </row>
    <row r="1653" spans="1:20" ht="57.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3"/>
        <v>1.0075000000000001</v>
      </c>
      <c r="P1653">
        <f t="shared" si="150"/>
        <v>100.75</v>
      </c>
      <c r="Q1653" t="str">
        <f t="shared" si="154"/>
        <v>music</v>
      </c>
      <c r="R1653" t="str">
        <f t="shared" si="155"/>
        <v>pop</v>
      </c>
      <c r="S1653" s="10">
        <f t="shared" si="151"/>
        <v>40625.900694444441</v>
      </c>
      <c r="T1653" s="10">
        <f t="shared" si="152"/>
        <v>40659.290972222225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3"/>
        <v>1.0066666666666666</v>
      </c>
      <c r="P1654">
        <f t="shared" si="150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1"/>
        <v>41572.492974537039</v>
      </c>
      <c r="T1654" s="10">
        <f t="shared" si="15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3"/>
        <v>1.7423040000000001</v>
      </c>
      <c r="P1655">
        <f t="shared" si="150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1"/>
        <v>40626.834444444445</v>
      </c>
      <c r="T1655" s="10">
        <f t="shared" si="152"/>
        <v>40657.834444444445</v>
      </c>
    </row>
    <row r="1656" spans="1:20" ht="57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3"/>
        <v>1.199090909090909</v>
      </c>
      <c r="P1656">
        <f t="shared" si="150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1"/>
        <v>40987.890740740739</v>
      </c>
      <c r="T1656" s="10">
        <f t="shared" si="152"/>
        <v>41017.890740740739</v>
      </c>
    </row>
    <row r="1657" spans="1:20" ht="43.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3"/>
        <v>1.4286666666666668</v>
      </c>
      <c r="P1657">
        <f t="shared" si="150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1"/>
        <v>40974.791898148149</v>
      </c>
      <c r="T1657" s="10">
        <f t="shared" si="15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3"/>
        <v>1.0033493333333334</v>
      </c>
      <c r="P1658">
        <f t="shared" si="150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1"/>
        <v>41226.928842592592</v>
      </c>
      <c r="T1658" s="10">
        <f t="shared" si="152"/>
        <v>41256.928842592592</v>
      </c>
    </row>
    <row r="1659" spans="1:20" ht="57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3"/>
        <v>1.0493380000000001</v>
      </c>
      <c r="P1659">
        <f t="shared" si="150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1"/>
        <v>41023.782037037039</v>
      </c>
      <c r="T1659" s="10">
        <f t="shared" si="152"/>
        <v>41053.782037037039</v>
      </c>
    </row>
    <row r="1660" spans="1:20" ht="57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3"/>
        <v>1.3223333333333334</v>
      </c>
      <c r="P1660">
        <f t="shared" si="150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1"/>
        <v>41223.22184027778</v>
      </c>
      <c r="T1660" s="10">
        <f t="shared" si="152"/>
        <v>41261.597222222219</v>
      </c>
    </row>
    <row r="1661" spans="1:20" ht="57.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3"/>
        <v>1.1279999999999999</v>
      </c>
      <c r="P1661">
        <f t="shared" si="150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1"/>
        <v>41596.913437499999</v>
      </c>
      <c r="T1661" s="10">
        <f t="shared" si="15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3"/>
        <v>12.5375</v>
      </c>
      <c r="P1662">
        <f t="shared" si="150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1"/>
        <v>42459.693865740745</v>
      </c>
      <c r="T1662" s="10">
        <f t="shared" si="152"/>
        <v>42490.915972222225</v>
      </c>
    </row>
    <row r="1663" spans="1:20" ht="7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3"/>
        <v>1.0250632911392406</v>
      </c>
      <c r="P1663">
        <f t="shared" si="150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1"/>
        <v>42343.998043981483</v>
      </c>
      <c r="T1663" s="10">
        <f t="shared" si="152"/>
        <v>42386.875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3"/>
        <v>1.026375</v>
      </c>
      <c r="P1664">
        <f t="shared" si="150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1"/>
        <v>40848.198333333334</v>
      </c>
      <c r="T1664" s="10">
        <f t="shared" si="15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3"/>
        <v>1.08</v>
      </c>
      <c r="P1665">
        <f t="shared" si="150"/>
        <v>33.75</v>
      </c>
      <c r="Q1665" t="str">
        <f t="shared" si="154"/>
        <v>music</v>
      </c>
      <c r="R1665" t="str">
        <f t="shared" si="155"/>
        <v>pop</v>
      </c>
      <c r="S1665" s="10">
        <f t="shared" si="151"/>
        <v>42006.02207175926</v>
      </c>
      <c r="T1665" s="10">
        <f t="shared" si="152"/>
        <v>42036.02207175926</v>
      </c>
    </row>
    <row r="1666" spans="1:20" ht="57.6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3"/>
        <v>1.2240879999999998</v>
      </c>
      <c r="P1666">
        <f t="shared" ref="P1666:P1729" si="156">IF(OR(E1666&gt;0,L1666&gt;0),E1666/L1666,0)</f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7">(((J1666/60)/60)/24)+DATE(1970,1,1)</f>
        <v>40939.761782407404</v>
      </c>
      <c r="T1666" s="10">
        <f t="shared" ref="T1666:T1729" si="158">(((I1666/60)/60)/24)+DATE(1970,1,1)</f>
        <v>40984.165972222225</v>
      </c>
    </row>
    <row r="1667" spans="1:20" ht="57.6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9">E1667/D1667</f>
        <v>1.1945714285714286</v>
      </c>
      <c r="P1667">
        <f t="shared" si="156"/>
        <v>44.956989247311824</v>
      </c>
      <c r="Q1667" t="str">
        <f t="shared" ref="Q1667:Q1730" si="160">LEFT(N1667,SEARCH("/",N1667,1)-1)</f>
        <v>music</v>
      </c>
      <c r="R1667" t="str">
        <f t="shared" ref="R1667:R1730" si="161">RIGHT(N1667,LEN(N1667)-SEARCH("/",N1667,1))</f>
        <v>pop</v>
      </c>
      <c r="S1667" s="10">
        <f t="shared" si="157"/>
        <v>40564.649456018517</v>
      </c>
      <c r="T1667" s="10">
        <f t="shared" si="158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9"/>
        <v>1.6088</v>
      </c>
      <c r="P1668">
        <f t="shared" si="156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7"/>
        <v>41331.253159722226</v>
      </c>
      <c r="T1668" s="10">
        <f t="shared" si="158"/>
        <v>41361.211493055554</v>
      </c>
    </row>
    <row r="1669" spans="1:20" ht="57.6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9"/>
        <v>1.2685294117647059</v>
      </c>
      <c r="P1669">
        <f t="shared" si="156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7"/>
        <v>41682.0705787037</v>
      </c>
      <c r="T1669" s="10">
        <f t="shared" si="158"/>
        <v>41709.290972222225</v>
      </c>
    </row>
    <row r="1670" spans="1:20" ht="57.6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9"/>
        <v>1.026375</v>
      </c>
      <c r="P1670">
        <f t="shared" si="156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7"/>
        <v>40845.14975694444</v>
      </c>
      <c r="T1670" s="10">
        <f t="shared" si="15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9"/>
        <v>1.3975</v>
      </c>
      <c r="P1671">
        <f t="shared" si="156"/>
        <v>53.75</v>
      </c>
      <c r="Q1671" t="str">
        <f t="shared" si="160"/>
        <v>music</v>
      </c>
      <c r="R1671" t="str">
        <f t="shared" si="161"/>
        <v>pop</v>
      </c>
      <c r="S1671" s="10">
        <f t="shared" si="157"/>
        <v>42461.885138888887</v>
      </c>
      <c r="T1671" s="10">
        <f t="shared" si="15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9"/>
        <v>1.026</v>
      </c>
      <c r="P1672">
        <f t="shared" si="156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7"/>
        <v>40313.930543981485</v>
      </c>
      <c r="T1672" s="10">
        <f t="shared" si="15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9"/>
        <v>1.0067349999999999</v>
      </c>
      <c r="P1673">
        <f t="shared" si="156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7"/>
        <v>42553.54414351852</v>
      </c>
      <c r="T1673" s="10">
        <f t="shared" si="15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9"/>
        <v>1.1294117647058823</v>
      </c>
      <c r="P1674">
        <f t="shared" si="156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7"/>
        <v>41034.656597222223</v>
      </c>
      <c r="T1674" s="10">
        <f t="shared" si="158"/>
        <v>41064.656597222223</v>
      </c>
    </row>
    <row r="1675" spans="1:20" ht="57.6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9"/>
        <v>1.2809523809523808</v>
      </c>
      <c r="P1675">
        <f t="shared" si="156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7"/>
        <v>42039.878379629634</v>
      </c>
      <c r="T1675" s="10">
        <f t="shared" si="158"/>
        <v>42069.878379629634</v>
      </c>
    </row>
    <row r="1676" spans="1:20" ht="57.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9"/>
        <v>2.0169999999999999</v>
      </c>
      <c r="P1676">
        <f t="shared" si="156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7"/>
        <v>42569.605393518519</v>
      </c>
      <c r="T1676" s="10">
        <f t="shared" si="158"/>
        <v>42600.290972222225</v>
      </c>
    </row>
    <row r="1677" spans="1:20" ht="43.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9"/>
        <v>1.37416</v>
      </c>
      <c r="P1677">
        <f t="shared" si="156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7"/>
        <v>40802.733101851853</v>
      </c>
      <c r="T1677" s="10">
        <f t="shared" si="158"/>
        <v>40832.918749999997</v>
      </c>
    </row>
    <row r="1678" spans="1:20" ht="43.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9"/>
        <v>1.1533333333333333</v>
      </c>
      <c r="P1678">
        <f t="shared" si="156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7"/>
        <v>40973.72623842593</v>
      </c>
      <c r="T1678" s="10">
        <f t="shared" si="158"/>
        <v>41020.165972222225</v>
      </c>
    </row>
    <row r="1679" spans="1:20" ht="57.6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9"/>
        <v>1.1166666666666667</v>
      </c>
      <c r="P1679">
        <f t="shared" si="156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7"/>
        <v>42416.407129629632</v>
      </c>
      <c r="T1679" s="10">
        <f t="shared" si="15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9"/>
        <v>1.1839999999999999</v>
      </c>
      <c r="P1680">
        <f t="shared" si="156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7"/>
        <v>41662.854988425926</v>
      </c>
      <c r="T1680" s="10">
        <f t="shared" si="158"/>
        <v>41676.854988425926</v>
      </c>
    </row>
    <row r="1681" spans="1:20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9"/>
        <v>1.75</v>
      </c>
      <c r="P1681">
        <f t="shared" si="156"/>
        <v>62.5</v>
      </c>
      <c r="Q1681" t="str">
        <f t="shared" si="160"/>
        <v>music</v>
      </c>
      <c r="R1681" t="str">
        <f t="shared" si="161"/>
        <v>pop</v>
      </c>
      <c r="S1681" s="10">
        <f t="shared" si="157"/>
        <v>40723.068807870368</v>
      </c>
      <c r="T1681" s="10">
        <f t="shared" si="158"/>
        <v>40746.068807870368</v>
      </c>
    </row>
    <row r="1682" spans="1:20" ht="43.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9"/>
        <v>1.175</v>
      </c>
      <c r="P1682">
        <f t="shared" si="156"/>
        <v>47</v>
      </c>
      <c r="Q1682" t="str">
        <f t="shared" si="160"/>
        <v>music</v>
      </c>
      <c r="R1682" t="str">
        <f t="shared" si="161"/>
        <v>pop</v>
      </c>
      <c r="S1682" s="10">
        <f t="shared" si="157"/>
        <v>41802.757719907408</v>
      </c>
      <c r="T1682" s="10">
        <f t="shared" si="158"/>
        <v>41832.757719907408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9"/>
        <v>1.0142212307692309</v>
      </c>
      <c r="P1683">
        <f t="shared" si="156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7"/>
        <v>42774.121342592596</v>
      </c>
      <c r="T1683" s="10">
        <f t="shared" si="15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9"/>
        <v>0</v>
      </c>
      <c r="P1684">
        <f t="shared" si="156"/>
        <v>0</v>
      </c>
      <c r="Q1684" t="str">
        <f t="shared" si="160"/>
        <v>music</v>
      </c>
      <c r="R1684" t="str">
        <f t="shared" si="161"/>
        <v>faith</v>
      </c>
      <c r="S1684" s="10">
        <f t="shared" si="157"/>
        <v>42779.21365740741</v>
      </c>
      <c r="T1684" s="10">
        <f t="shared" si="15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9"/>
        <v>0.21714285714285714</v>
      </c>
      <c r="P1685">
        <f t="shared" si="156"/>
        <v>76</v>
      </c>
      <c r="Q1685" t="str">
        <f t="shared" si="160"/>
        <v>music</v>
      </c>
      <c r="R1685" t="str">
        <f t="shared" si="161"/>
        <v>faith</v>
      </c>
      <c r="S1685" s="10">
        <f t="shared" si="157"/>
        <v>42808.781689814816</v>
      </c>
      <c r="T1685" s="10">
        <f t="shared" si="15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9"/>
        <v>1.0912500000000001</v>
      </c>
      <c r="P1686">
        <f t="shared" si="156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7"/>
        <v>42783.815289351856</v>
      </c>
      <c r="T1686" s="10">
        <f t="shared" si="158"/>
        <v>42811.773622685185</v>
      </c>
    </row>
    <row r="1687" spans="1:20" ht="57.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9"/>
        <v>1.0285714285714285</v>
      </c>
      <c r="P1687">
        <f t="shared" si="156"/>
        <v>24</v>
      </c>
      <c r="Q1687" t="str">
        <f t="shared" si="160"/>
        <v>music</v>
      </c>
      <c r="R1687" t="str">
        <f t="shared" si="161"/>
        <v>faith</v>
      </c>
      <c r="S1687" s="10">
        <f t="shared" si="157"/>
        <v>42788.2502662037</v>
      </c>
      <c r="T1687" s="10">
        <f t="shared" si="158"/>
        <v>42818.208599537036</v>
      </c>
    </row>
    <row r="1688" spans="1:20" ht="57.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9"/>
        <v>3.5999999999999999E-3</v>
      </c>
      <c r="P1688">
        <f t="shared" si="156"/>
        <v>18</v>
      </c>
      <c r="Q1688" t="str">
        <f t="shared" si="160"/>
        <v>music</v>
      </c>
      <c r="R1688" t="str">
        <f t="shared" si="161"/>
        <v>faith</v>
      </c>
      <c r="S1688" s="10">
        <f t="shared" si="157"/>
        <v>42792.843969907408</v>
      </c>
      <c r="T1688" s="10">
        <f t="shared" si="158"/>
        <v>42852.802303240736</v>
      </c>
    </row>
    <row r="1689" spans="1:20" ht="57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9"/>
        <v>0.3125</v>
      </c>
      <c r="P1689">
        <f t="shared" si="156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7"/>
        <v>42802.046817129631</v>
      </c>
      <c r="T1689" s="10">
        <f t="shared" si="15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9"/>
        <v>0.443</v>
      </c>
      <c r="P1690">
        <f t="shared" si="156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7"/>
        <v>42804.534652777773</v>
      </c>
      <c r="T1690" s="10">
        <f t="shared" si="15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9"/>
        <v>1</v>
      </c>
      <c r="P1691">
        <f t="shared" si="156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7"/>
        <v>42780.942476851851</v>
      </c>
      <c r="T1691" s="10">
        <f t="shared" si="158"/>
        <v>42810.900810185187</v>
      </c>
    </row>
    <row r="1692" spans="1:20" ht="57.6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9"/>
        <v>0.254</v>
      </c>
      <c r="P1692">
        <f t="shared" si="156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7"/>
        <v>42801.43104166667</v>
      </c>
      <c r="T1692" s="10">
        <f t="shared" si="158"/>
        <v>42831.389374999999</v>
      </c>
    </row>
    <row r="1693" spans="1:20" ht="57.6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9"/>
        <v>0.33473333333333333</v>
      </c>
      <c r="P1693">
        <f t="shared" si="156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7"/>
        <v>42795.701481481476</v>
      </c>
      <c r="T1693" s="10">
        <f t="shared" si="15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9"/>
        <v>0.47799999999999998</v>
      </c>
      <c r="P1694">
        <f t="shared" si="156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7"/>
        <v>42788.151238425926</v>
      </c>
      <c r="T1694" s="10">
        <f t="shared" si="158"/>
        <v>42820.999305555553</v>
      </c>
    </row>
    <row r="1695" spans="1:20" ht="57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9"/>
        <v>9.3333333333333338E-2</v>
      </c>
      <c r="P1695">
        <f t="shared" si="156"/>
        <v>35</v>
      </c>
      <c r="Q1695" t="str">
        <f t="shared" si="160"/>
        <v>music</v>
      </c>
      <c r="R1695" t="str">
        <f t="shared" si="161"/>
        <v>faith</v>
      </c>
      <c r="S1695" s="10">
        <f t="shared" si="157"/>
        <v>42803.920277777783</v>
      </c>
      <c r="T1695" s="10">
        <f t="shared" si="158"/>
        <v>42834.833333333328</v>
      </c>
    </row>
    <row r="1696" spans="1:20" ht="57.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9"/>
        <v>5.0000000000000001E-4</v>
      </c>
      <c r="P1696">
        <f t="shared" si="156"/>
        <v>5</v>
      </c>
      <c r="Q1696" t="str">
        <f t="shared" si="160"/>
        <v>music</v>
      </c>
      <c r="R1696" t="str">
        <f t="shared" si="161"/>
        <v>faith</v>
      </c>
      <c r="S1696" s="10">
        <f t="shared" si="157"/>
        <v>42791.669837962967</v>
      </c>
      <c r="T1696" s="10">
        <f t="shared" si="15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9"/>
        <v>0.11708333333333333</v>
      </c>
      <c r="P1697">
        <f t="shared" si="156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7"/>
        <v>42801.031412037039</v>
      </c>
      <c r="T1697" s="10">
        <f t="shared" si="158"/>
        <v>42835.041666666672</v>
      </c>
    </row>
    <row r="1698" spans="1:20" ht="57.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9"/>
        <v>0</v>
      </c>
      <c r="P1698">
        <f t="shared" si="156"/>
        <v>0</v>
      </c>
      <c r="Q1698" t="str">
        <f t="shared" si="160"/>
        <v>music</v>
      </c>
      <c r="R1698" t="str">
        <f t="shared" si="161"/>
        <v>faith</v>
      </c>
      <c r="S1698" s="10">
        <f t="shared" si="157"/>
        <v>42796.069571759261</v>
      </c>
      <c r="T1698" s="10">
        <f t="shared" si="158"/>
        <v>42826.027905092589</v>
      </c>
    </row>
    <row r="1699" spans="1:20" ht="57.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9"/>
        <v>0.20208000000000001</v>
      </c>
      <c r="P1699">
        <f t="shared" si="156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7"/>
        <v>42805.032962962956</v>
      </c>
      <c r="T1699" s="10">
        <f t="shared" si="15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9"/>
        <v>0</v>
      </c>
      <c r="P1700">
        <f t="shared" si="156"/>
        <v>0</v>
      </c>
      <c r="Q1700" t="str">
        <f t="shared" si="160"/>
        <v>music</v>
      </c>
      <c r="R1700" t="str">
        <f t="shared" si="161"/>
        <v>faith</v>
      </c>
      <c r="S1700" s="10">
        <f t="shared" si="157"/>
        <v>42796.207870370374</v>
      </c>
      <c r="T1700" s="10">
        <f t="shared" si="158"/>
        <v>42820.147916666669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9"/>
        <v>4.2311459353574929E-2</v>
      </c>
      <c r="P1701">
        <f t="shared" si="156"/>
        <v>54</v>
      </c>
      <c r="Q1701" t="str">
        <f t="shared" si="160"/>
        <v>music</v>
      </c>
      <c r="R1701" t="str">
        <f t="shared" si="161"/>
        <v>faith</v>
      </c>
      <c r="S1701" s="10">
        <f t="shared" si="157"/>
        <v>42806.863946759258</v>
      </c>
      <c r="T1701" s="10">
        <f t="shared" si="158"/>
        <v>42836.863946759258</v>
      </c>
    </row>
    <row r="1702" spans="1:20" ht="57.6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9"/>
        <v>0.2606</v>
      </c>
      <c r="P1702">
        <f t="shared" si="156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7"/>
        <v>42796.071643518517</v>
      </c>
      <c r="T1702" s="10">
        <f t="shared" si="158"/>
        <v>42826.166666666672</v>
      </c>
    </row>
    <row r="1703" spans="1:20" ht="57.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9"/>
        <v>1.9801980198019802E-3</v>
      </c>
      <c r="P1703">
        <f t="shared" si="156"/>
        <v>5</v>
      </c>
      <c r="Q1703" t="str">
        <f t="shared" si="160"/>
        <v>music</v>
      </c>
      <c r="R1703" t="str">
        <f t="shared" si="161"/>
        <v>faith</v>
      </c>
      <c r="S1703" s="10">
        <f t="shared" si="157"/>
        <v>41989.664409722223</v>
      </c>
      <c r="T1703" s="10">
        <f t="shared" si="158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9"/>
        <v>6.0606060606060605E-5</v>
      </c>
      <c r="P1704">
        <f t="shared" si="156"/>
        <v>1</v>
      </c>
      <c r="Q1704" t="str">
        <f t="shared" si="160"/>
        <v>music</v>
      </c>
      <c r="R1704" t="str">
        <f t="shared" si="161"/>
        <v>faith</v>
      </c>
      <c r="S1704" s="10">
        <f t="shared" si="157"/>
        <v>42063.869791666672</v>
      </c>
      <c r="T1704" s="10">
        <f t="shared" si="158"/>
        <v>42093.828125</v>
      </c>
    </row>
    <row r="1705" spans="1:20" ht="57.6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9"/>
        <v>1.0200000000000001E-2</v>
      </c>
      <c r="P1705">
        <f t="shared" si="156"/>
        <v>25.5</v>
      </c>
      <c r="Q1705" t="str">
        <f t="shared" si="160"/>
        <v>music</v>
      </c>
      <c r="R1705" t="str">
        <f t="shared" si="161"/>
        <v>faith</v>
      </c>
      <c r="S1705" s="10">
        <f t="shared" si="157"/>
        <v>42187.281678240746</v>
      </c>
      <c r="T1705" s="10">
        <f t="shared" si="15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9"/>
        <v>0.65100000000000002</v>
      </c>
      <c r="P1706">
        <f t="shared" si="156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7"/>
        <v>42021.139733796299</v>
      </c>
      <c r="T1706" s="10">
        <f t="shared" si="15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9"/>
        <v>0</v>
      </c>
      <c r="P1707">
        <f t="shared" si="156"/>
        <v>0</v>
      </c>
      <c r="Q1707" t="str">
        <f t="shared" si="160"/>
        <v>music</v>
      </c>
      <c r="R1707" t="str">
        <f t="shared" si="161"/>
        <v>faith</v>
      </c>
      <c r="S1707" s="10">
        <f t="shared" si="157"/>
        <v>42245.016736111109</v>
      </c>
      <c r="T1707" s="10">
        <f t="shared" si="158"/>
        <v>42256.666666666672</v>
      </c>
    </row>
    <row r="1708" spans="1:20" ht="57.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9"/>
        <v>0</v>
      </c>
      <c r="P1708">
        <f t="shared" si="156"/>
        <v>0</v>
      </c>
      <c r="Q1708" t="str">
        <f t="shared" si="160"/>
        <v>music</v>
      </c>
      <c r="R1708" t="str">
        <f t="shared" si="161"/>
        <v>faith</v>
      </c>
      <c r="S1708" s="10">
        <f t="shared" si="157"/>
        <v>42179.306388888886</v>
      </c>
      <c r="T1708" s="10">
        <f t="shared" si="158"/>
        <v>42239.306388888886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9"/>
        <v>9.74E-2</v>
      </c>
      <c r="P1709">
        <f t="shared" si="156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7"/>
        <v>42427.721006944441</v>
      </c>
      <c r="T1709" s="10">
        <f t="shared" si="15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9"/>
        <v>0</v>
      </c>
      <c r="P1710">
        <f t="shared" si="156"/>
        <v>0</v>
      </c>
      <c r="Q1710" t="str">
        <f t="shared" si="160"/>
        <v>music</v>
      </c>
      <c r="R1710" t="str">
        <f t="shared" si="161"/>
        <v>faith</v>
      </c>
      <c r="S1710" s="10">
        <f t="shared" si="157"/>
        <v>42451.866967592592</v>
      </c>
      <c r="T1710" s="10">
        <f t="shared" si="15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9"/>
        <v>4.8571428571428571E-2</v>
      </c>
      <c r="P1711">
        <f t="shared" si="156"/>
        <v>21.25</v>
      </c>
      <c r="Q1711" t="str">
        <f t="shared" si="160"/>
        <v>music</v>
      </c>
      <c r="R1711" t="str">
        <f t="shared" si="161"/>
        <v>faith</v>
      </c>
      <c r="S1711" s="10">
        <f t="shared" si="157"/>
        <v>41841.56381944444</v>
      </c>
      <c r="T1711" s="10">
        <f t="shared" si="15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9"/>
        <v>6.7999999999999996E-3</v>
      </c>
      <c r="P1712">
        <f t="shared" si="156"/>
        <v>34</v>
      </c>
      <c r="Q1712" t="str">
        <f t="shared" si="160"/>
        <v>music</v>
      </c>
      <c r="R1712" t="str">
        <f t="shared" si="161"/>
        <v>faith</v>
      </c>
      <c r="S1712" s="10">
        <f t="shared" si="157"/>
        <v>42341.59129629629</v>
      </c>
      <c r="T1712" s="10">
        <f t="shared" si="158"/>
        <v>42387.541666666672</v>
      </c>
    </row>
    <row r="1713" spans="1:20" ht="57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9"/>
        <v>0.105</v>
      </c>
      <c r="P1713">
        <f t="shared" si="156"/>
        <v>525</v>
      </c>
      <c r="Q1713" t="str">
        <f t="shared" si="160"/>
        <v>music</v>
      </c>
      <c r="R1713" t="str">
        <f t="shared" si="161"/>
        <v>faith</v>
      </c>
      <c r="S1713" s="10">
        <f t="shared" si="157"/>
        <v>41852.646226851852</v>
      </c>
      <c r="T1713" s="10">
        <f t="shared" si="15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9"/>
        <v>0</v>
      </c>
      <c r="P1714">
        <f t="shared" si="156"/>
        <v>0</v>
      </c>
      <c r="Q1714" t="str">
        <f t="shared" si="160"/>
        <v>music</v>
      </c>
      <c r="R1714" t="str">
        <f t="shared" si="161"/>
        <v>faith</v>
      </c>
      <c r="S1714" s="10">
        <f t="shared" si="157"/>
        <v>42125.913807870369</v>
      </c>
      <c r="T1714" s="10">
        <f t="shared" si="15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9"/>
        <v>1.6666666666666666E-2</v>
      </c>
      <c r="P1715">
        <f t="shared" si="156"/>
        <v>50</v>
      </c>
      <c r="Q1715" t="str">
        <f t="shared" si="160"/>
        <v>music</v>
      </c>
      <c r="R1715" t="str">
        <f t="shared" si="161"/>
        <v>faith</v>
      </c>
      <c r="S1715" s="10">
        <f t="shared" si="157"/>
        <v>41887.801064814819</v>
      </c>
      <c r="T1715" s="10">
        <f t="shared" si="158"/>
        <v>41917.801064814819</v>
      </c>
    </row>
    <row r="1716" spans="1:20" ht="57.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9"/>
        <v>7.868E-2</v>
      </c>
      <c r="P1716">
        <f t="shared" si="156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7"/>
        <v>42095.918530092589</v>
      </c>
      <c r="T1716" s="10">
        <f t="shared" si="158"/>
        <v>42125.918530092589</v>
      </c>
    </row>
    <row r="1717" spans="1:20" ht="57.6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9"/>
        <v>2.2000000000000001E-3</v>
      </c>
      <c r="P1717">
        <f t="shared" si="156"/>
        <v>5.5</v>
      </c>
      <c r="Q1717" t="str">
        <f t="shared" si="160"/>
        <v>music</v>
      </c>
      <c r="R1717" t="str">
        <f t="shared" si="161"/>
        <v>faith</v>
      </c>
      <c r="S1717" s="10">
        <f t="shared" si="157"/>
        <v>42064.217418981483</v>
      </c>
      <c r="T1717" s="10">
        <f t="shared" si="158"/>
        <v>42094.140277777777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9"/>
        <v>7.4999999999999997E-2</v>
      </c>
      <c r="P1718">
        <f t="shared" si="156"/>
        <v>50</v>
      </c>
      <c r="Q1718" t="str">
        <f t="shared" si="160"/>
        <v>music</v>
      </c>
      <c r="R1718" t="str">
        <f t="shared" si="161"/>
        <v>faith</v>
      </c>
      <c r="S1718" s="10">
        <f t="shared" si="157"/>
        <v>42673.577534722222</v>
      </c>
      <c r="T1718" s="10">
        <f t="shared" si="15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9"/>
        <v>0.42725880551301687</v>
      </c>
      <c r="P1719">
        <f t="shared" si="156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7"/>
        <v>42460.98192129629</v>
      </c>
      <c r="T1719" s="10">
        <f t="shared" si="15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9"/>
        <v>2.142857142857143E-3</v>
      </c>
      <c r="P1720">
        <f t="shared" si="156"/>
        <v>37.5</v>
      </c>
      <c r="Q1720" t="str">
        <f t="shared" si="160"/>
        <v>music</v>
      </c>
      <c r="R1720" t="str">
        <f t="shared" si="161"/>
        <v>faith</v>
      </c>
      <c r="S1720" s="10">
        <f t="shared" si="157"/>
        <v>42460.610520833332</v>
      </c>
      <c r="T1720" s="10">
        <f t="shared" si="158"/>
        <v>42504.207638888889</v>
      </c>
    </row>
    <row r="1721" spans="1:20" ht="57.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9"/>
        <v>8.7500000000000008E-3</v>
      </c>
      <c r="P1721">
        <f t="shared" si="156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7"/>
        <v>41869.534618055557</v>
      </c>
      <c r="T1721" s="10">
        <f t="shared" si="158"/>
        <v>41899.534618055557</v>
      </c>
    </row>
    <row r="1722" spans="1:20" ht="57.6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9"/>
        <v>5.6250000000000001E-2</v>
      </c>
      <c r="P1722">
        <f t="shared" si="156"/>
        <v>28.125</v>
      </c>
      <c r="Q1722" t="str">
        <f t="shared" si="160"/>
        <v>music</v>
      </c>
      <c r="R1722" t="str">
        <f t="shared" si="161"/>
        <v>faith</v>
      </c>
      <c r="S1722" s="10">
        <f t="shared" si="157"/>
        <v>41922.783229166671</v>
      </c>
      <c r="T1722" s="10">
        <f t="shared" si="158"/>
        <v>41952.824895833335</v>
      </c>
    </row>
    <row r="1723" spans="1:20" ht="57.6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9"/>
        <v>0</v>
      </c>
      <c r="P1723">
        <f t="shared" si="156"/>
        <v>0</v>
      </c>
      <c r="Q1723" t="str">
        <f t="shared" si="160"/>
        <v>music</v>
      </c>
      <c r="R1723" t="str">
        <f t="shared" si="161"/>
        <v>faith</v>
      </c>
      <c r="S1723" s="10">
        <f t="shared" si="157"/>
        <v>42319.461377314816</v>
      </c>
      <c r="T1723" s="10">
        <f t="shared" si="15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9"/>
        <v>3.4722222222222224E-4</v>
      </c>
      <c r="P1724">
        <f t="shared" si="156"/>
        <v>1</v>
      </c>
      <c r="Q1724" t="str">
        <f t="shared" si="160"/>
        <v>music</v>
      </c>
      <c r="R1724" t="str">
        <f t="shared" si="161"/>
        <v>faith</v>
      </c>
      <c r="S1724" s="10">
        <f t="shared" si="157"/>
        <v>42425.960983796293</v>
      </c>
      <c r="T1724" s="10">
        <f t="shared" si="15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9"/>
        <v>6.5000000000000002E-2</v>
      </c>
      <c r="P1725">
        <f t="shared" si="156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7"/>
        <v>42129.82540509259</v>
      </c>
      <c r="T1725" s="10">
        <f t="shared" si="158"/>
        <v>42186.25</v>
      </c>
    </row>
    <row r="1726" spans="1:20" ht="57.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9"/>
        <v>5.8333333333333336E-3</v>
      </c>
      <c r="P1726">
        <f t="shared" si="156"/>
        <v>8.75</v>
      </c>
      <c r="Q1726" t="str">
        <f t="shared" si="160"/>
        <v>music</v>
      </c>
      <c r="R1726" t="str">
        <f t="shared" si="161"/>
        <v>faith</v>
      </c>
      <c r="S1726" s="10">
        <f t="shared" si="157"/>
        <v>41912.932430555556</v>
      </c>
      <c r="T1726" s="10">
        <f t="shared" si="158"/>
        <v>41942.932430555556</v>
      </c>
    </row>
    <row r="1727" spans="1:20" ht="57.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9"/>
        <v>0.10181818181818182</v>
      </c>
      <c r="P1727">
        <f t="shared" si="156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7"/>
        <v>41845.968159722222</v>
      </c>
      <c r="T1727" s="10">
        <f t="shared" si="15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9"/>
        <v>0.33784615384615385</v>
      </c>
      <c r="P1728">
        <f t="shared" si="156"/>
        <v>137.25</v>
      </c>
      <c r="Q1728" t="str">
        <f t="shared" si="160"/>
        <v>music</v>
      </c>
      <c r="R1728" t="str">
        <f t="shared" si="161"/>
        <v>faith</v>
      </c>
      <c r="S1728" s="10">
        <f t="shared" si="157"/>
        <v>41788.919722222221</v>
      </c>
      <c r="T1728" s="10">
        <f t="shared" si="158"/>
        <v>41817.919722222221</v>
      </c>
    </row>
    <row r="1729" spans="1:20" ht="57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9"/>
        <v>3.3333333333333332E-4</v>
      </c>
      <c r="P1729">
        <f t="shared" si="156"/>
        <v>1</v>
      </c>
      <c r="Q1729" t="str">
        <f t="shared" si="160"/>
        <v>music</v>
      </c>
      <c r="R1729" t="str">
        <f t="shared" si="161"/>
        <v>faith</v>
      </c>
      <c r="S1729" s="10">
        <f t="shared" si="157"/>
        <v>42044.927974537044</v>
      </c>
      <c r="T1729" s="10">
        <f t="shared" si="158"/>
        <v>42099.458333333328</v>
      </c>
    </row>
    <row r="1730" spans="1:20" ht="57.6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9"/>
        <v>0.68400000000000005</v>
      </c>
      <c r="P1730">
        <f t="shared" ref="P1730:P1793" si="162">IF(OR(E1730&gt;0,L1730&gt;0),E1730/L1730,0)</f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3">(((J1730/60)/60)/24)+DATE(1970,1,1)</f>
        <v>42268.625856481478</v>
      </c>
      <c r="T1730" s="10">
        <f t="shared" ref="T1730:T1793" si="164">(((I1730/60)/60)/24)+DATE(1970,1,1)</f>
        <v>42298.625856481478</v>
      </c>
    </row>
    <row r="1731" spans="1:20" ht="57.6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5">E1731/D1731</f>
        <v>0</v>
      </c>
      <c r="P1731">
        <f t="shared" si="162"/>
        <v>0</v>
      </c>
      <c r="Q1731" t="str">
        <f t="shared" ref="Q1731:Q1794" si="166">LEFT(N1731,SEARCH("/",N1731,1)-1)</f>
        <v>music</v>
      </c>
      <c r="R1731" t="str">
        <f t="shared" ref="R1731:R1794" si="167">RIGHT(N1731,LEN(N1731)-SEARCH("/",N1731,1))</f>
        <v>faith</v>
      </c>
      <c r="S1731" s="10">
        <f t="shared" si="163"/>
        <v>42471.052152777775</v>
      </c>
      <c r="T1731" s="10">
        <f t="shared" si="164"/>
        <v>42531.052152777775</v>
      </c>
    </row>
    <row r="1732" spans="1:20" ht="57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5"/>
        <v>0</v>
      </c>
      <c r="P1732">
        <f t="shared" si="162"/>
        <v>0</v>
      </c>
      <c r="Q1732" t="str">
        <f t="shared" si="166"/>
        <v>music</v>
      </c>
      <c r="R1732" t="str">
        <f t="shared" si="167"/>
        <v>faith</v>
      </c>
      <c r="S1732" s="10">
        <f t="shared" si="163"/>
        <v>42272.087766203709</v>
      </c>
      <c r="T1732" s="10">
        <f t="shared" si="164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5"/>
        <v>0</v>
      </c>
      <c r="P1733">
        <f t="shared" si="162"/>
        <v>0</v>
      </c>
      <c r="Q1733" t="str">
        <f t="shared" si="166"/>
        <v>music</v>
      </c>
      <c r="R1733" t="str">
        <f t="shared" si="167"/>
        <v>faith</v>
      </c>
      <c r="S1733" s="10">
        <f t="shared" si="163"/>
        <v>42152.906851851847</v>
      </c>
      <c r="T1733" s="10">
        <f t="shared" si="164"/>
        <v>42166.625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5"/>
        <v>0</v>
      </c>
      <c r="P1734">
        <f t="shared" si="162"/>
        <v>0</v>
      </c>
      <c r="Q1734" t="str">
        <f t="shared" si="166"/>
        <v>music</v>
      </c>
      <c r="R1734" t="str">
        <f t="shared" si="167"/>
        <v>faith</v>
      </c>
      <c r="S1734" s="10">
        <f t="shared" si="163"/>
        <v>42325.683807870373</v>
      </c>
      <c r="T1734" s="10">
        <f t="shared" si="164"/>
        <v>42385.208333333328</v>
      </c>
    </row>
    <row r="1735" spans="1:20" ht="57.6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5"/>
        <v>0</v>
      </c>
      <c r="P1735">
        <f t="shared" si="162"/>
        <v>0</v>
      </c>
      <c r="Q1735" t="str">
        <f t="shared" si="166"/>
        <v>music</v>
      </c>
      <c r="R1735" t="str">
        <f t="shared" si="167"/>
        <v>faith</v>
      </c>
      <c r="S1735" s="10">
        <f t="shared" si="163"/>
        <v>42614.675625000003</v>
      </c>
      <c r="T1735" s="10">
        <f t="shared" si="164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5"/>
        <v>2.2222222222222223E-4</v>
      </c>
      <c r="P1736">
        <f t="shared" si="162"/>
        <v>1</v>
      </c>
      <c r="Q1736" t="str">
        <f t="shared" si="166"/>
        <v>music</v>
      </c>
      <c r="R1736" t="str">
        <f t="shared" si="167"/>
        <v>faith</v>
      </c>
      <c r="S1736" s="10">
        <f t="shared" si="163"/>
        <v>42102.036527777775</v>
      </c>
      <c r="T1736" s="10">
        <f t="shared" si="164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5"/>
        <v>0.11</v>
      </c>
      <c r="P1737">
        <f t="shared" si="162"/>
        <v>55</v>
      </c>
      <c r="Q1737" t="str">
        <f t="shared" si="166"/>
        <v>music</v>
      </c>
      <c r="R1737" t="str">
        <f t="shared" si="167"/>
        <v>faith</v>
      </c>
      <c r="S1737" s="10">
        <f t="shared" si="163"/>
        <v>42559.814178240747</v>
      </c>
      <c r="T1737" s="10">
        <f t="shared" si="164"/>
        <v>42589.814178240747</v>
      </c>
    </row>
    <row r="1738" spans="1:20" ht="43.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5"/>
        <v>7.3333333333333332E-3</v>
      </c>
      <c r="P1738">
        <f t="shared" si="162"/>
        <v>22</v>
      </c>
      <c r="Q1738" t="str">
        <f t="shared" si="166"/>
        <v>music</v>
      </c>
      <c r="R1738" t="str">
        <f t="shared" si="167"/>
        <v>faith</v>
      </c>
      <c r="S1738" s="10">
        <f t="shared" si="163"/>
        <v>42286.861493055556</v>
      </c>
      <c r="T1738" s="10">
        <f t="shared" si="164"/>
        <v>42316.90315972222</v>
      </c>
    </row>
    <row r="1739" spans="1:20" ht="57.6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5"/>
        <v>0.21249999999999999</v>
      </c>
      <c r="P1739">
        <f t="shared" si="162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3"/>
        <v>42175.948981481488</v>
      </c>
      <c r="T1739" s="10">
        <f t="shared" si="164"/>
        <v>42205.948981481488</v>
      </c>
    </row>
    <row r="1740" spans="1:20" ht="43.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5"/>
        <v>4.0000000000000001E-3</v>
      </c>
      <c r="P1740">
        <f t="shared" si="162"/>
        <v>20</v>
      </c>
      <c r="Q1740" t="str">
        <f t="shared" si="166"/>
        <v>music</v>
      </c>
      <c r="R1740" t="str">
        <f t="shared" si="167"/>
        <v>faith</v>
      </c>
      <c r="S1740" s="10">
        <f t="shared" si="163"/>
        <v>41884.874328703707</v>
      </c>
      <c r="T1740" s="10">
        <f t="shared" si="164"/>
        <v>41914.874328703707</v>
      </c>
    </row>
    <row r="1741" spans="1:20" ht="57.6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5"/>
        <v>1E-3</v>
      </c>
      <c r="P1741">
        <f t="shared" si="162"/>
        <v>1</v>
      </c>
      <c r="Q1741" t="str">
        <f t="shared" si="166"/>
        <v>music</v>
      </c>
      <c r="R1741" t="str">
        <f t="shared" si="167"/>
        <v>faith</v>
      </c>
      <c r="S1741" s="10">
        <f t="shared" si="163"/>
        <v>42435.874212962968</v>
      </c>
      <c r="T1741" s="10">
        <f t="shared" si="164"/>
        <v>42494.832546296297</v>
      </c>
    </row>
    <row r="1742" spans="1:20" ht="57.6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5"/>
        <v>0</v>
      </c>
      <c r="P1742">
        <f t="shared" si="162"/>
        <v>0</v>
      </c>
      <c r="Q1742" t="str">
        <f t="shared" si="166"/>
        <v>music</v>
      </c>
      <c r="R1742" t="str">
        <f t="shared" si="167"/>
        <v>faith</v>
      </c>
      <c r="S1742" s="10">
        <f t="shared" si="163"/>
        <v>42171.817384259266</v>
      </c>
      <c r="T1742" s="10">
        <f t="shared" si="164"/>
        <v>42201.817384259266</v>
      </c>
    </row>
    <row r="1743" spans="1:20" ht="43.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5"/>
        <v>1.1083333333333334</v>
      </c>
      <c r="P1743">
        <f t="shared" si="162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3"/>
        <v>42120.628136574072</v>
      </c>
      <c r="T1743" s="10">
        <f t="shared" si="164"/>
        <v>42165.628136574072</v>
      </c>
    </row>
    <row r="1744" spans="1:20" ht="57.6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5"/>
        <v>1.0874999999999999</v>
      </c>
      <c r="P1744">
        <f t="shared" si="162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3"/>
        <v>42710.876967592587</v>
      </c>
      <c r="T1744" s="10">
        <f t="shared" si="164"/>
        <v>42742.875</v>
      </c>
    </row>
    <row r="1745" spans="1:20" ht="57.6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5"/>
        <v>1.0041666666666667</v>
      </c>
      <c r="P1745">
        <f t="shared" si="162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3"/>
        <v>42586.925636574073</v>
      </c>
      <c r="T1745" s="10">
        <f t="shared" si="164"/>
        <v>42609.165972222225</v>
      </c>
    </row>
    <row r="1746" spans="1:20" ht="57.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5"/>
        <v>1.1845454545454546</v>
      </c>
      <c r="P1746">
        <f t="shared" si="162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3"/>
        <v>42026.605057870373</v>
      </c>
      <c r="T1746" s="10">
        <f t="shared" si="164"/>
        <v>42071.563391203701</v>
      </c>
    </row>
    <row r="1747" spans="1:20" ht="57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5"/>
        <v>1.1401428571428571</v>
      </c>
      <c r="P1747">
        <f t="shared" si="162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3"/>
        <v>42690.259699074071</v>
      </c>
      <c r="T1747" s="10">
        <f t="shared" si="164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5"/>
        <v>1.4810000000000001</v>
      </c>
      <c r="P1748">
        <f t="shared" si="162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3"/>
        <v>42668.176701388889</v>
      </c>
      <c r="T1748" s="10">
        <f t="shared" si="164"/>
        <v>42698.083333333328</v>
      </c>
    </row>
    <row r="1749" spans="1:20" ht="57.6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5"/>
        <v>1.0495555555555556</v>
      </c>
      <c r="P1749">
        <f t="shared" si="162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3"/>
        <v>42292.435532407413</v>
      </c>
      <c r="T1749" s="10">
        <f t="shared" si="164"/>
        <v>42321.625</v>
      </c>
    </row>
    <row r="1750" spans="1:20" ht="43.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5"/>
        <v>1.29948</v>
      </c>
      <c r="P1750">
        <f t="shared" si="162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3"/>
        <v>42219.950729166667</v>
      </c>
      <c r="T1750" s="10">
        <f t="shared" si="164"/>
        <v>42249.950729166667</v>
      </c>
    </row>
    <row r="1751" spans="1:20" ht="43.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5"/>
        <v>1.2348756218905472</v>
      </c>
      <c r="P1751">
        <f t="shared" si="162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3"/>
        <v>42758.975937499999</v>
      </c>
      <c r="T1751" s="10">
        <f t="shared" si="164"/>
        <v>42795.791666666672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5"/>
        <v>2.0162</v>
      </c>
      <c r="P1752">
        <f t="shared" si="162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3"/>
        <v>42454.836851851855</v>
      </c>
      <c r="T1752" s="10">
        <f t="shared" si="164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5"/>
        <v>1.0289999999999999</v>
      </c>
      <c r="P1753">
        <f t="shared" si="162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3"/>
        <v>42052.7815162037</v>
      </c>
      <c r="T1753" s="10">
        <f t="shared" si="164"/>
        <v>42082.739849537036</v>
      </c>
    </row>
    <row r="1754" spans="1:20" ht="43.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5"/>
        <v>2.6016666666666666</v>
      </c>
      <c r="P1754">
        <f t="shared" si="162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3"/>
        <v>42627.253263888888</v>
      </c>
      <c r="T1754" s="10">
        <f t="shared" si="164"/>
        <v>42657.253263888888</v>
      </c>
    </row>
    <row r="1755" spans="1:20" ht="57.6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5"/>
        <v>1.08</v>
      </c>
      <c r="P1755">
        <f t="shared" si="162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3"/>
        <v>42420.74962962963</v>
      </c>
      <c r="T1755" s="10">
        <f t="shared" si="164"/>
        <v>42450.707962962959</v>
      </c>
    </row>
    <row r="1756" spans="1:20" ht="57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5"/>
        <v>1.1052941176470588</v>
      </c>
      <c r="P1756">
        <f t="shared" si="162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3"/>
        <v>42067.876770833333</v>
      </c>
      <c r="T1756" s="10">
        <f t="shared" si="164"/>
        <v>42097.835104166668</v>
      </c>
    </row>
    <row r="1757" spans="1:20" ht="57.6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5"/>
        <v>1.2</v>
      </c>
      <c r="P1757">
        <f t="shared" si="162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3"/>
        <v>42252.788900462961</v>
      </c>
      <c r="T1757" s="10">
        <f t="shared" si="164"/>
        <v>42282.788900462961</v>
      </c>
    </row>
    <row r="1758" spans="1:20" ht="57.6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5"/>
        <v>1.0282909090909091</v>
      </c>
      <c r="P1758">
        <f t="shared" si="162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3"/>
        <v>42571.167465277773</v>
      </c>
      <c r="T1758" s="10">
        <f t="shared" si="164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5"/>
        <v>1.1599999999999999</v>
      </c>
      <c r="P1759">
        <f t="shared" si="162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3"/>
        <v>42733.827349537038</v>
      </c>
      <c r="T1759" s="10">
        <f t="shared" si="164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5"/>
        <v>1.147</v>
      </c>
      <c r="P1760">
        <f t="shared" si="162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3"/>
        <v>42505.955925925926</v>
      </c>
      <c r="T1760" s="10">
        <f t="shared" si="164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5"/>
        <v>1.0660000000000001</v>
      </c>
      <c r="P1761">
        <f t="shared" si="162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3"/>
        <v>42068.829039351855</v>
      </c>
      <c r="T1761" s="10">
        <f t="shared" si="164"/>
        <v>42088.787372685183</v>
      </c>
    </row>
    <row r="1762" spans="1:20" ht="57.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5"/>
        <v>1.6544000000000001</v>
      </c>
      <c r="P1762">
        <f t="shared" si="162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3"/>
        <v>42405.67260416667</v>
      </c>
      <c r="T1762" s="10">
        <f t="shared" si="164"/>
        <v>42425.67260416667</v>
      </c>
    </row>
    <row r="1763" spans="1:20" ht="43.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5"/>
        <v>1.55</v>
      </c>
      <c r="P1763">
        <f t="shared" si="162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3"/>
        <v>42209.567824074074</v>
      </c>
      <c r="T1763" s="10">
        <f t="shared" si="164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5"/>
        <v>8.85</v>
      </c>
      <c r="P1764">
        <f t="shared" si="162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3"/>
        <v>42410.982002314813</v>
      </c>
      <c r="T1764" s="10">
        <f t="shared" si="164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5"/>
        <v>1.0190833333333333</v>
      </c>
      <c r="P1765">
        <f t="shared" si="162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3"/>
        <v>42636.868518518517</v>
      </c>
      <c r="T1765" s="10">
        <f t="shared" si="164"/>
        <v>42666.868518518517</v>
      </c>
    </row>
    <row r="1766" spans="1:20" ht="57.6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5"/>
        <v>0.19600000000000001</v>
      </c>
      <c r="P1766">
        <f t="shared" si="162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3"/>
        <v>41825.485868055555</v>
      </c>
      <c r="T1766" s="10">
        <f t="shared" si="164"/>
        <v>41854.485868055555</v>
      </c>
    </row>
    <row r="1767" spans="1:20" ht="57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5"/>
        <v>0.59467839999999994</v>
      </c>
      <c r="P1767">
        <f t="shared" si="162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3"/>
        <v>41834.980462962965</v>
      </c>
      <c r="T1767" s="10">
        <f t="shared" si="164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5"/>
        <v>0</v>
      </c>
      <c r="P1768">
        <f t="shared" si="162"/>
        <v>0</v>
      </c>
      <c r="Q1768" t="str">
        <f t="shared" si="166"/>
        <v>photography</v>
      </c>
      <c r="R1768" t="str">
        <f t="shared" si="167"/>
        <v>photobooks</v>
      </c>
      <c r="S1768" s="10">
        <f t="shared" si="163"/>
        <v>41855.859814814816</v>
      </c>
      <c r="T1768" s="10">
        <f t="shared" si="164"/>
        <v>41876.859814814816</v>
      </c>
    </row>
    <row r="1769" spans="1:20" ht="43.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5"/>
        <v>0.4572</v>
      </c>
      <c r="P1769">
        <f t="shared" si="162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3"/>
        <v>41824.658379629633</v>
      </c>
      <c r="T1769" s="10">
        <f t="shared" si="164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5"/>
        <v>3.7400000000000003E-2</v>
      </c>
      <c r="P1770">
        <f t="shared" si="162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3"/>
        <v>41849.560694444444</v>
      </c>
      <c r="T1770" s="10">
        <f t="shared" si="164"/>
        <v>41909.560694444444</v>
      </c>
    </row>
    <row r="1771" spans="1:20" ht="57.6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5"/>
        <v>2.7025E-2</v>
      </c>
      <c r="P1771">
        <f t="shared" si="162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3"/>
        <v>41987.818969907406</v>
      </c>
      <c r="T1771" s="10">
        <f t="shared" si="164"/>
        <v>42017.818969907406</v>
      </c>
    </row>
    <row r="1772" spans="1:20" ht="57.6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5"/>
        <v>0.56514285714285717</v>
      </c>
      <c r="P1772">
        <f t="shared" si="162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3"/>
        <v>41891.780023148152</v>
      </c>
      <c r="T1772" s="10">
        <f t="shared" si="164"/>
        <v>41926.780023148152</v>
      </c>
    </row>
    <row r="1773" spans="1:20" ht="57.6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5"/>
        <v>0.21309523809523809</v>
      </c>
      <c r="P1773">
        <f t="shared" si="162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3"/>
        <v>41905.979629629634</v>
      </c>
      <c r="T1773" s="10">
        <f t="shared" si="164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5"/>
        <v>0.156</v>
      </c>
      <c r="P1774">
        <f t="shared" si="162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3"/>
        <v>41766.718009259261</v>
      </c>
      <c r="T1774" s="10">
        <f t="shared" si="164"/>
        <v>41826.718009259261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5"/>
        <v>6.2566666666666673E-2</v>
      </c>
      <c r="P1775">
        <f t="shared" si="162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3"/>
        <v>41978.760393518518</v>
      </c>
      <c r="T1775" s="10">
        <f t="shared" si="164"/>
        <v>42023.760393518518</v>
      </c>
    </row>
    <row r="1776" spans="1:20" ht="57.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5"/>
        <v>0.4592</v>
      </c>
      <c r="P1776">
        <f t="shared" si="162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3"/>
        <v>41930.218657407408</v>
      </c>
      <c r="T1776" s="10">
        <f t="shared" si="164"/>
        <v>41972.624305555553</v>
      </c>
    </row>
    <row r="1777" spans="1:20" ht="57.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5"/>
        <v>0.65101538461538466</v>
      </c>
      <c r="P1777">
        <f t="shared" si="162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3"/>
        <v>41891.976388888892</v>
      </c>
      <c r="T1777" s="10">
        <f t="shared" si="164"/>
        <v>41936.976388888892</v>
      </c>
    </row>
    <row r="1778" spans="1:20" ht="57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5"/>
        <v>6.7000000000000004E-2</v>
      </c>
      <c r="P1778">
        <f t="shared" si="162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3"/>
        <v>41905.95684027778</v>
      </c>
      <c r="T1778" s="10">
        <f t="shared" si="164"/>
        <v>41941.95684027778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5"/>
        <v>0.135625</v>
      </c>
      <c r="P1779">
        <f t="shared" si="162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3"/>
        <v>42025.357094907406</v>
      </c>
      <c r="T1779" s="10">
        <f t="shared" si="164"/>
        <v>42055.357094907406</v>
      </c>
    </row>
    <row r="1780" spans="1:20" ht="57.6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5"/>
        <v>1.9900000000000001E-2</v>
      </c>
      <c r="P1780">
        <f t="shared" si="162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3"/>
        <v>42045.86336805555</v>
      </c>
      <c r="T1780" s="10">
        <f t="shared" si="164"/>
        <v>42090.821701388893</v>
      </c>
    </row>
    <row r="1781" spans="1:20" ht="57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5"/>
        <v>0.36236363636363639</v>
      </c>
      <c r="P1781">
        <f t="shared" si="162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3"/>
        <v>42585.691898148143</v>
      </c>
      <c r="T1781" s="10">
        <f t="shared" si="164"/>
        <v>42615.691898148143</v>
      </c>
    </row>
    <row r="1782" spans="1:20" ht="57.6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5"/>
        <v>0.39743333333333336</v>
      </c>
      <c r="P1782">
        <f t="shared" si="162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3"/>
        <v>42493.600810185191</v>
      </c>
      <c r="T1782" s="10">
        <f t="shared" si="164"/>
        <v>42553.600810185191</v>
      </c>
    </row>
    <row r="1783" spans="1:20" ht="57.6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5"/>
        <v>0.25763636363636366</v>
      </c>
      <c r="P1783">
        <f t="shared" si="162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3"/>
        <v>42597.617418981477</v>
      </c>
      <c r="T1783" s="10">
        <f t="shared" si="164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5"/>
        <v>0.15491428571428573</v>
      </c>
      <c r="P1784">
        <f t="shared" si="162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3"/>
        <v>42388.575104166666</v>
      </c>
      <c r="T1784" s="10">
        <f t="shared" si="164"/>
        <v>42421.575104166666</v>
      </c>
    </row>
    <row r="1785" spans="1:20" ht="57.6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5"/>
        <v>0.236925</v>
      </c>
      <c r="P1785">
        <f t="shared" si="162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3"/>
        <v>42115.949976851851</v>
      </c>
      <c r="T1785" s="10">
        <f t="shared" si="164"/>
        <v>42145.949976851851</v>
      </c>
    </row>
    <row r="1786" spans="1:20" ht="57.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5"/>
        <v>0.39760000000000001</v>
      </c>
      <c r="P1786">
        <f t="shared" si="162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3"/>
        <v>42003.655555555553</v>
      </c>
      <c r="T1786" s="10">
        <f t="shared" si="164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5"/>
        <v>0.20220833333333332</v>
      </c>
      <c r="P1787">
        <f t="shared" si="162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3"/>
        <v>41897.134895833333</v>
      </c>
      <c r="T1787" s="10">
        <f t="shared" si="164"/>
        <v>41928</v>
      </c>
    </row>
    <row r="1788" spans="1:20" ht="57.6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5"/>
        <v>0.47631578947368419</v>
      </c>
      <c r="P1788">
        <f t="shared" si="162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3"/>
        <v>41958.550659722227</v>
      </c>
      <c r="T1788" s="10">
        <f t="shared" si="164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5"/>
        <v>0.15329999999999999</v>
      </c>
      <c r="P1789">
        <f t="shared" si="162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3"/>
        <v>42068.65552083333</v>
      </c>
      <c r="T1789" s="10">
        <f t="shared" si="164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5"/>
        <v>1.3818181818181818E-2</v>
      </c>
      <c r="P1790">
        <f t="shared" si="162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3"/>
        <v>41913.94840277778</v>
      </c>
      <c r="T1790" s="10">
        <f t="shared" si="164"/>
        <v>41943.94840277778</v>
      </c>
    </row>
    <row r="1791" spans="1:20" ht="57.6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5"/>
        <v>5.0000000000000001E-3</v>
      </c>
      <c r="P1791">
        <f t="shared" si="162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3"/>
        <v>41956.250034722223</v>
      </c>
      <c r="T1791" s="10">
        <f t="shared" si="164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5"/>
        <v>4.9575757575757579E-2</v>
      </c>
      <c r="P1792">
        <f t="shared" si="162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3"/>
        <v>42010.674513888895</v>
      </c>
      <c r="T1792" s="10">
        <f t="shared" si="164"/>
        <v>42040.674513888895</v>
      </c>
    </row>
    <row r="1793" spans="1:20" ht="43.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5"/>
        <v>3.5666666666666666E-2</v>
      </c>
      <c r="P1793">
        <f t="shared" si="162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3"/>
        <v>41973.740335648152</v>
      </c>
      <c r="T1793" s="10">
        <f t="shared" si="164"/>
        <v>42033.740335648152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5"/>
        <v>0.61124000000000001</v>
      </c>
      <c r="P1794">
        <f t="shared" ref="P1794:P1857" si="168">IF(OR(E1794&gt;0,L1794&gt;0),E1794/L1794,0)</f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69">(((J1794/60)/60)/24)+DATE(1970,1,1)</f>
        <v>42189.031041666662</v>
      </c>
      <c r="T1794" s="10">
        <f t="shared" ref="T1794:T1857" si="170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1">E1795/D1795</f>
        <v>1.3333333333333334E-2</v>
      </c>
      <c r="P1795">
        <f t="shared" si="168"/>
        <v>20</v>
      </c>
      <c r="Q1795" t="str">
        <f t="shared" ref="Q1795:Q1858" si="172">LEFT(N1795,SEARCH("/",N1795,1)-1)</f>
        <v>photography</v>
      </c>
      <c r="R1795" t="str">
        <f t="shared" ref="R1795:R1858" si="173">RIGHT(N1795,LEN(N1795)-SEARCH("/",N1795,1))</f>
        <v>photobooks</v>
      </c>
      <c r="S1795" s="10">
        <f t="shared" si="169"/>
        <v>41940.89166666667</v>
      </c>
      <c r="T1795" s="10">
        <f t="shared" si="170"/>
        <v>41970.933333333334</v>
      </c>
    </row>
    <row r="1796" spans="1:20" ht="57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1"/>
        <v>0.11077777777777778</v>
      </c>
      <c r="P1796">
        <f t="shared" si="168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69"/>
        <v>42011.551180555558</v>
      </c>
      <c r="T1796" s="10">
        <f t="shared" si="17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1"/>
        <v>0.38735714285714284</v>
      </c>
      <c r="P1797">
        <f t="shared" si="168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69"/>
        <v>42628.288668981477</v>
      </c>
      <c r="T1797" s="10">
        <f t="shared" si="17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1"/>
        <v>0.22052631578947368</v>
      </c>
      <c r="P1798">
        <f t="shared" si="168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69"/>
        <v>42515.439421296294</v>
      </c>
      <c r="T1798" s="10">
        <f t="shared" si="170"/>
        <v>42575.439421296294</v>
      </c>
    </row>
    <row r="1799" spans="1:20" ht="57.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1"/>
        <v>0.67549999999999999</v>
      </c>
      <c r="P1799">
        <f t="shared" si="168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69"/>
        <v>42689.56931712963</v>
      </c>
      <c r="T1799" s="10">
        <f t="shared" si="170"/>
        <v>42719.56931712963</v>
      </c>
    </row>
    <row r="1800" spans="1:20" ht="57.6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1"/>
        <v>0.136375</v>
      </c>
      <c r="P1800">
        <f t="shared" si="168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69"/>
        <v>42344.32677083333</v>
      </c>
      <c r="T1800" s="10">
        <f t="shared" si="17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1"/>
        <v>1.7457500000000001E-2</v>
      </c>
      <c r="P1801">
        <f t="shared" si="168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69"/>
        <v>41934.842685185184</v>
      </c>
      <c r="T1801" s="10">
        <f t="shared" si="170"/>
        <v>41954.884351851855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1"/>
        <v>0.20449632511889321</v>
      </c>
      <c r="P1802">
        <f t="shared" si="168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69"/>
        <v>42623.606134259258</v>
      </c>
      <c r="T1802" s="10">
        <f t="shared" si="170"/>
        <v>42653.606134259258</v>
      </c>
    </row>
    <row r="1803" spans="1:20" ht="57.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1"/>
        <v>0.13852941176470587</v>
      </c>
      <c r="P1803">
        <f t="shared" si="168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69"/>
        <v>42321.660509259258</v>
      </c>
      <c r="T1803" s="10">
        <f t="shared" si="17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1"/>
        <v>0.48485714285714288</v>
      </c>
      <c r="P1804">
        <f t="shared" si="168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69"/>
        <v>42159.47256944445</v>
      </c>
      <c r="T1804" s="10">
        <f t="shared" si="170"/>
        <v>42182.915972222225</v>
      </c>
    </row>
    <row r="1805" spans="1:20" ht="57.6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1"/>
        <v>0.308</v>
      </c>
      <c r="P1805">
        <f t="shared" si="168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69"/>
        <v>42018.071550925932</v>
      </c>
      <c r="T1805" s="10">
        <f t="shared" si="170"/>
        <v>42049.071550925932</v>
      </c>
    </row>
    <row r="1806" spans="1:20" ht="57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1"/>
        <v>0.35174193548387095</v>
      </c>
      <c r="P1806">
        <f t="shared" si="168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69"/>
        <v>42282.678287037037</v>
      </c>
      <c r="T1806" s="10">
        <f t="shared" si="170"/>
        <v>42322.719953703709</v>
      </c>
    </row>
    <row r="1807" spans="1:20" ht="57.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1"/>
        <v>0.36404444444444445</v>
      </c>
      <c r="P1807">
        <f t="shared" si="168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69"/>
        <v>42247.803912037038</v>
      </c>
      <c r="T1807" s="10">
        <f t="shared" si="170"/>
        <v>42279.75</v>
      </c>
    </row>
    <row r="1808" spans="1:20" ht="57.6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1"/>
        <v>2.955E-2</v>
      </c>
      <c r="P1808">
        <f t="shared" si="168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69"/>
        <v>41877.638298611113</v>
      </c>
      <c r="T1808" s="10">
        <f t="shared" si="17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1"/>
        <v>0.1106</v>
      </c>
      <c r="P1809">
        <f t="shared" si="168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69"/>
        <v>41880.068437499998</v>
      </c>
      <c r="T1809" s="10">
        <f t="shared" si="170"/>
        <v>41910.068437499998</v>
      </c>
    </row>
    <row r="1810" spans="1:20" ht="57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1"/>
        <v>0.41407142857142859</v>
      </c>
      <c r="P1810">
        <f t="shared" si="168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69"/>
        <v>42742.680902777778</v>
      </c>
      <c r="T1810" s="10">
        <f t="shared" si="17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1"/>
        <v>0.10857142857142857</v>
      </c>
      <c r="P1811">
        <f t="shared" si="168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69"/>
        <v>42029.907858796301</v>
      </c>
      <c r="T1811" s="10">
        <f t="shared" si="17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1"/>
        <v>3.3333333333333333E-2</v>
      </c>
      <c r="P1812">
        <f t="shared" si="168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69"/>
        <v>41860.91002314815</v>
      </c>
      <c r="T1812" s="10">
        <f t="shared" si="17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1"/>
        <v>7.407407407407407E-4</v>
      </c>
      <c r="P1813">
        <f t="shared" si="168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69"/>
        <v>41876.433680555558</v>
      </c>
      <c r="T1813" s="10">
        <f t="shared" si="170"/>
        <v>41936.166666666664</v>
      </c>
    </row>
    <row r="1814" spans="1:20" ht="57.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1"/>
        <v>0.13307692307692306</v>
      </c>
      <c r="P1814">
        <f t="shared" si="168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69"/>
        <v>42524.318703703699</v>
      </c>
      <c r="T1814" s="10">
        <f t="shared" si="17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1"/>
        <v>0</v>
      </c>
      <c r="P1815">
        <f t="shared" si="168"/>
        <v>0</v>
      </c>
      <c r="Q1815" t="str">
        <f t="shared" si="172"/>
        <v>photography</v>
      </c>
      <c r="R1815" t="str">
        <f t="shared" si="173"/>
        <v>photobooks</v>
      </c>
      <c r="S1815" s="10">
        <f t="shared" si="169"/>
        <v>41829.889027777775</v>
      </c>
      <c r="T1815" s="10">
        <f t="shared" si="170"/>
        <v>41859.889027777775</v>
      </c>
    </row>
    <row r="1816" spans="1:20" ht="57.6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1"/>
        <v>0.49183333333333334</v>
      </c>
      <c r="P1816">
        <f t="shared" si="168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69"/>
        <v>42033.314074074078</v>
      </c>
      <c r="T1816" s="10">
        <f t="shared" si="17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1"/>
        <v>0</v>
      </c>
      <c r="P1817">
        <f t="shared" si="168"/>
        <v>0</v>
      </c>
      <c r="Q1817" t="str">
        <f t="shared" si="172"/>
        <v>photography</v>
      </c>
      <c r="R1817" t="str">
        <f t="shared" si="173"/>
        <v>photobooks</v>
      </c>
      <c r="S1817" s="10">
        <f t="shared" si="169"/>
        <v>42172.906678240746</v>
      </c>
      <c r="T1817" s="10">
        <f t="shared" si="17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1"/>
        <v>2.036E-2</v>
      </c>
      <c r="P1818">
        <f t="shared" si="168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69"/>
        <v>42548.876192129625</v>
      </c>
      <c r="T1818" s="10">
        <f t="shared" si="170"/>
        <v>42576.791666666672</v>
      </c>
    </row>
    <row r="1819" spans="1:20" ht="43.2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1"/>
        <v>0.52327777777777773</v>
      </c>
      <c r="P1819">
        <f t="shared" si="168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69"/>
        <v>42705.662118055552</v>
      </c>
      <c r="T1819" s="10">
        <f t="shared" si="170"/>
        <v>42765.290972222225</v>
      </c>
    </row>
    <row r="1820" spans="1:20" ht="43.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1"/>
        <v>0</v>
      </c>
      <c r="P1820">
        <f t="shared" si="168"/>
        <v>0</v>
      </c>
      <c r="Q1820" t="str">
        <f t="shared" si="172"/>
        <v>photography</v>
      </c>
      <c r="R1820" t="str">
        <f t="shared" si="173"/>
        <v>photobooks</v>
      </c>
      <c r="S1820" s="10">
        <f t="shared" si="169"/>
        <v>42067.234375</v>
      </c>
      <c r="T1820" s="10">
        <f t="shared" si="170"/>
        <v>42097.192708333328</v>
      </c>
    </row>
    <row r="1821" spans="1:20" ht="57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1"/>
        <v>2.0833333333333332E-2</v>
      </c>
      <c r="P1821">
        <f t="shared" si="168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69"/>
        <v>41820.752268518518</v>
      </c>
      <c r="T1821" s="10">
        <f t="shared" si="170"/>
        <v>41850.752268518518</v>
      </c>
    </row>
    <row r="1822" spans="1:20" ht="7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1"/>
        <v>6.565384615384616E-2</v>
      </c>
      <c r="P1822">
        <f t="shared" si="168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69"/>
        <v>42065.084375000006</v>
      </c>
      <c r="T1822" s="10">
        <f t="shared" si="170"/>
        <v>42095.042708333334</v>
      </c>
    </row>
    <row r="1823" spans="1:20" ht="57.6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1"/>
        <v>1.3489</v>
      </c>
      <c r="P1823">
        <f t="shared" si="168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69"/>
        <v>40926.319062499999</v>
      </c>
      <c r="T1823" s="10">
        <f t="shared" si="170"/>
        <v>40971.319062499999</v>
      </c>
    </row>
    <row r="1824" spans="1:20" ht="43.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1"/>
        <v>1</v>
      </c>
      <c r="P1824">
        <f t="shared" si="168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69"/>
        <v>41634.797013888885</v>
      </c>
      <c r="T1824" s="10">
        <f t="shared" si="170"/>
        <v>41670.792361111111</v>
      </c>
    </row>
    <row r="1825" spans="1:20" ht="57.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1"/>
        <v>1.1585714285714286</v>
      </c>
      <c r="P1825">
        <f t="shared" si="168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69"/>
        <v>41176.684907407405</v>
      </c>
      <c r="T1825" s="10">
        <f t="shared" si="17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1"/>
        <v>1.0006666666666666</v>
      </c>
      <c r="P1826">
        <f t="shared" si="168"/>
        <v>75.05</v>
      </c>
      <c r="Q1826" t="str">
        <f t="shared" si="172"/>
        <v>music</v>
      </c>
      <c r="R1826" t="str">
        <f t="shared" si="173"/>
        <v>rock</v>
      </c>
      <c r="S1826" s="10">
        <f t="shared" si="169"/>
        <v>41626.916284722225</v>
      </c>
      <c r="T1826" s="10">
        <f t="shared" si="170"/>
        <v>41647.088888888888</v>
      </c>
    </row>
    <row r="1827" spans="1:20" ht="57.6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1"/>
        <v>1.0505</v>
      </c>
      <c r="P1827">
        <f t="shared" si="168"/>
        <v>42.02</v>
      </c>
      <c r="Q1827" t="str">
        <f t="shared" si="172"/>
        <v>music</v>
      </c>
      <c r="R1827" t="str">
        <f t="shared" si="173"/>
        <v>rock</v>
      </c>
      <c r="S1827" s="10">
        <f t="shared" si="169"/>
        <v>41443.83452546296</v>
      </c>
      <c r="T1827" s="10">
        <f t="shared" si="17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1"/>
        <v>1.01</v>
      </c>
      <c r="P1828">
        <f t="shared" si="168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69"/>
        <v>41657.923807870371</v>
      </c>
      <c r="T1828" s="10">
        <f t="shared" si="170"/>
        <v>41687.923807870371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1"/>
        <v>1.0066250000000001</v>
      </c>
      <c r="P1829">
        <f t="shared" si="168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69"/>
        <v>40555.325937499998</v>
      </c>
      <c r="T1829" s="10">
        <f t="shared" si="17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1"/>
        <v>1.0016</v>
      </c>
      <c r="P1830">
        <f t="shared" si="168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69"/>
        <v>41736.899652777778</v>
      </c>
      <c r="T1830" s="10">
        <f t="shared" si="17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1"/>
        <v>1.6668333333333334</v>
      </c>
      <c r="P1831">
        <f t="shared" si="168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69"/>
        <v>40516.087627314817</v>
      </c>
      <c r="T1831" s="10">
        <f t="shared" si="170"/>
        <v>40564.916666666664</v>
      </c>
    </row>
    <row r="1832" spans="1:20" ht="57.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1"/>
        <v>1.0153333333333334</v>
      </c>
      <c r="P1832">
        <f t="shared" si="168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69"/>
        <v>41664.684108796297</v>
      </c>
      <c r="T1832" s="10">
        <f t="shared" si="17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1"/>
        <v>1.03</v>
      </c>
      <c r="P1833">
        <f t="shared" si="168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69"/>
        <v>41026.996099537035</v>
      </c>
      <c r="T1833" s="10">
        <f t="shared" si="170"/>
        <v>41041.996099537035</v>
      </c>
    </row>
    <row r="1834" spans="1:20" ht="57.6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1"/>
        <v>1.4285714285714286</v>
      </c>
      <c r="P1834">
        <f t="shared" si="168"/>
        <v>25</v>
      </c>
      <c r="Q1834" t="str">
        <f t="shared" si="172"/>
        <v>music</v>
      </c>
      <c r="R1834" t="str">
        <f t="shared" si="173"/>
        <v>rock</v>
      </c>
      <c r="S1834" s="10">
        <f t="shared" si="169"/>
        <v>40576.539664351854</v>
      </c>
      <c r="T1834" s="10">
        <f t="shared" si="170"/>
        <v>40606.539664351854</v>
      </c>
    </row>
    <row r="1835" spans="1:20" ht="57.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1"/>
        <v>2.625</v>
      </c>
      <c r="P1835">
        <f t="shared" si="168"/>
        <v>42</v>
      </c>
      <c r="Q1835" t="str">
        <f t="shared" si="172"/>
        <v>music</v>
      </c>
      <c r="R1835" t="str">
        <f t="shared" si="173"/>
        <v>rock</v>
      </c>
      <c r="S1835" s="10">
        <f t="shared" si="169"/>
        <v>41303.044016203705</v>
      </c>
      <c r="T1835" s="10">
        <f t="shared" si="17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1"/>
        <v>1.1805000000000001</v>
      </c>
      <c r="P1836">
        <f t="shared" si="168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69"/>
        <v>41988.964062500003</v>
      </c>
      <c r="T1836" s="10">
        <f t="shared" si="170"/>
        <v>42028.964062500003</v>
      </c>
    </row>
    <row r="1837" spans="1:20" ht="7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1"/>
        <v>1.04</v>
      </c>
      <c r="P1837">
        <f t="shared" si="168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69"/>
        <v>42430.702210648145</v>
      </c>
      <c r="T1837" s="10">
        <f t="shared" si="17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1"/>
        <v>2.0034000000000001</v>
      </c>
      <c r="P1838">
        <f t="shared" si="168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69"/>
        <v>41305.809363425928</v>
      </c>
      <c r="T1838" s="10">
        <f t="shared" si="17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1"/>
        <v>3.0683333333333334</v>
      </c>
      <c r="P1839">
        <f t="shared" si="168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69"/>
        <v>40926.047858796301</v>
      </c>
      <c r="T1839" s="10">
        <f t="shared" si="170"/>
        <v>40986.006192129629</v>
      </c>
    </row>
    <row r="1840" spans="1:20" ht="57.6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1"/>
        <v>1.00149</v>
      </c>
      <c r="P1840">
        <f t="shared" si="168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69"/>
        <v>40788.786539351851</v>
      </c>
      <c r="T1840" s="10">
        <f t="shared" si="17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1"/>
        <v>2.0529999999999999</v>
      </c>
      <c r="P1841">
        <f t="shared" si="168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69"/>
        <v>42614.722013888888</v>
      </c>
      <c r="T1841" s="10">
        <f t="shared" si="170"/>
        <v>42644.722013888888</v>
      </c>
    </row>
    <row r="1842" spans="1:20" ht="57.6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1"/>
        <v>1.0888888888888888</v>
      </c>
      <c r="P1842">
        <f t="shared" si="168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69"/>
        <v>41382.096180555556</v>
      </c>
      <c r="T1842" s="10">
        <f t="shared" si="170"/>
        <v>41401.207638888889</v>
      </c>
    </row>
    <row r="1843" spans="1:20" ht="43.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1"/>
        <v>1.0175000000000001</v>
      </c>
      <c r="P1843">
        <f t="shared" si="168"/>
        <v>50.875</v>
      </c>
      <c r="Q1843" t="str">
        <f t="shared" si="172"/>
        <v>music</v>
      </c>
      <c r="R1843" t="str">
        <f t="shared" si="173"/>
        <v>rock</v>
      </c>
      <c r="S1843" s="10">
        <f t="shared" si="169"/>
        <v>41745.84542824074</v>
      </c>
      <c r="T1843" s="10">
        <f t="shared" si="170"/>
        <v>41779.207638888889</v>
      </c>
    </row>
    <row r="1844" spans="1:20" ht="57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1"/>
        <v>1.2524999999999999</v>
      </c>
      <c r="P1844">
        <f t="shared" si="168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69"/>
        <v>42031.631724537037</v>
      </c>
      <c r="T1844" s="10">
        <f t="shared" si="17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1"/>
        <v>1.2400610000000001</v>
      </c>
      <c r="P1845">
        <f t="shared" si="168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69"/>
        <v>40564.994837962964</v>
      </c>
      <c r="T1845" s="10">
        <f t="shared" si="170"/>
        <v>40594.994837962964</v>
      </c>
    </row>
    <row r="1846" spans="1:20" ht="57.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1"/>
        <v>1.014</v>
      </c>
      <c r="P1846">
        <f t="shared" si="168"/>
        <v>76.05</v>
      </c>
      <c r="Q1846" t="str">
        <f t="shared" si="172"/>
        <v>music</v>
      </c>
      <c r="R1846" t="str">
        <f t="shared" si="173"/>
        <v>rock</v>
      </c>
      <c r="S1846" s="10">
        <f t="shared" si="169"/>
        <v>40666.973541666666</v>
      </c>
      <c r="T1846" s="10">
        <f t="shared" si="170"/>
        <v>40705.125</v>
      </c>
    </row>
    <row r="1847" spans="1:20" ht="100.8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1"/>
        <v>1</v>
      </c>
      <c r="P1847">
        <f t="shared" si="168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69"/>
        <v>42523.333310185189</v>
      </c>
      <c r="T1847" s="10">
        <f t="shared" si="170"/>
        <v>42538.204861111109</v>
      </c>
    </row>
    <row r="1848" spans="1:20" ht="57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1"/>
        <v>1.3792666666666666</v>
      </c>
      <c r="P1848">
        <f t="shared" si="168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69"/>
        <v>41228.650196759263</v>
      </c>
      <c r="T1848" s="10">
        <f t="shared" si="17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1"/>
        <v>1.2088000000000001</v>
      </c>
      <c r="P1849">
        <f t="shared" si="168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69"/>
        <v>42094.236481481479</v>
      </c>
      <c r="T1849" s="10">
        <f t="shared" si="170"/>
        <v>42115.236481481479</v>
      </c>
    </row>
    <row r="1850" spans="1:20" ht="57.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1"/>
        <v>1.0736666666666668</v>
      </c>
      <c r="P1850">
        <f t="shared" si="168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69"/>
        <v>40691.788055555553</v>
      </c>
      <c r="T1850" s="10">
        <f t="shared" si="170"/>
        <v>40755.290972222225</v>
      </c>
    </row>
    <row r="1851" spans="1:20" ht="43.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1"/>
        <v>1.0033333333333334</v>
      </c>
      <c r="P1851">
        <f t="shared" si="168"/>
        <v>37.625</v>
      </c>
      <c r="Q1851" t="str">
        <f t="shared" si="172"/>
        <v>music</v>
      </c>
      <c r="R1851" t="str">
        <f t="shared" si="173"/>
        <v>rock</v>
      </c>
      <c r="S1851" s="10">
        <f t="shared" si="169"/>
        <v>41169.845590277779</v>
      </c>
      <c r="T1851" s="10">
        <f t="shared" si="170"/>
        <v>41199.845590277779</v>
      </c>
    </row>
    <row r="1852" spans="1:20" ht="57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1"/>
        <v>1.0152222222222222</v>
      </c>
      <c r="P1852">
        <f t="shared" si="168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69"/>
        <v>41800.959490740745</v>
      </c>
      <c r="T1852" s="10">
        <f t="shared" si="170"/>
        <v>41830.959490740745</v>
      </c>
    </row>
    <row r="1853" spans="1:20" ht="57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1"/>
        <v>1.0007692307692309</v>
      </c>
      <c r="P1853">
        <f t="shared" si="168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69"/>
        <v>41827.906689814816</v>
      </c>
      <c r="T1853" s="10">
        <f t="shared" si="170"/>
        <v>41848.041666666664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1"/>
        <v>1.1696666666666666</v>
      </c>
      <c r="P1854">
        <f t="shared" si="168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69"/>
        <v>42081.77143518519</v>
      </c>
      <c r="T1854" s="10">
        <f t="shared" si="170"/>
        <v>42119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1"/>
        <v>1.01875</v>
      </c>
      <c r="P1855">
        <f t="shared" si="168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69"/>
        <v>41177.060381944444</v>
      </c>
      <c r="T1855" s="10">
        <f t="shared" si="170"/>
        <v>41227.102048611108</v>
      </c>
    </row>
    <row r="1856" spans="1:20" ht="57.6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1"/>
        <v>1.0212366666666666</v>
      </c>
      <c r="P1856">
        <f t="shared" si="168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69"/>
        <v>41388.021261574075</v>
      </c>
      <c r="T1856" s="10">
        <f t="shared" si="17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1"/>
        <v>1.5405897142857143</v>
      </c>
      <c r="P1857">
        <f t="shared" si="168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69"/>
        <v>41600.538657407407</v>
      </c>
      <c r="T1857" s="10">
        <f t="shared" si="17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1"/>
        <v>1.0125</v>
      </c>
      <c r="P1858">
        <f t="shared" ref="P1858:P1921" si="174">IF(OR(E1858&gt;0,L1858&gt;0),E1858/L1858,0)</f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5">(((J1858/60)/60)/24)+DATE(1970,1,1)</f>
        <v>41817.854999999996</v>
      </c>
      <c r="T1858" s="10">
        <f t="shared" ref="T1858:T1921" si="176">(((I1858/60)/60)/24)+DATE(1970,1,1)</f>
        <v>41838.854999999996</v>
      </c>
    </row>
    <row r="1859" spans="1:20" ht="57.6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7">E1859/D1859</f>
        <v>1</v>
      </c>
      <c r="P1859">
        <f t="shared" si="174"/>
        <v>136.36363636363637</v>
      </c>
      <c r="Q1859" t="str">
        <f t="shared" ref="Q1859:Q1922" si="178">LEFT(N1859,SEARCH("/",N1859,1)-1)</f>
        <v>music</v>
      </c>
      <c r="R1859" t="str">
        <f t="shared" ref="R1859:R1922" si="179">RIGHT(N1859,LEN(N1859)-SEARCH("/",N1859,1))</f>
        <v>rock</v>
      </c>
      <c r="S1859" s="10">
        <f t="shared" si="175"/>
        <v>41864.76866898148</v>
      </c>
      <c r="T1859" s="10">
        <f t="shared" si="176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7"/>
        <v>1.0874800874800874</v>
      </c>
      <c r="P1860">
        <f t="shared" si="174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5"/>
        <v>40833.200474537036</v>
      </c>
      <c r="T1860" s="10">
        <f t="shared" si="176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7"/>
        <v>1.3183333333333334</v>
      </c>
      <c r="P1861">
        <f t="shared" si="174"/>
        <v>70.625</v>
      </c>
      <c r="Q1861" t="str">
        <f t="shared" si="178"/>
        <v>music</v>
      </c>
      <c r="R1861" t="str">
        <f t="shared" si="179"/>
        <v>rock</v>
      </c>
      <c r="S1861" s="10">
        <f t="shared" si="175"/>
        <v>40778.770011574074</v>
      </c>
      <c r="T1861" s="10">
        <f t="shared" si="176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7"/>
        <v>1.3346666666666667</v>
      </c>
      <c r="P1862">
        <f t="shared" si="174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5"/>
        <v>41655.709305555552</v>
      </c>
      <c r="T1862" s="10">
        <f t="shared" si="176"/>
        <v>41676.709305555552</v>
      </c>
    </row>
    <row r="1863" spans="1:20" ht="57.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7"/>
        <v>0</v>
      </c>
      <c r="P1863">
        <f t="shared" si="174"/>
        <v>0</v>
      </c>
      <c r="Q1863" t="str">
        <f t="shared" si="178"/>
        <v>games</v>
      </c>
      <c r="R1863" t="str">
        <f t="shared" si="179"/>
        <v>mobile games</v>
      </c>
      <c r="S1863" s="10">
        <f t="shared" si="175"/>
        <v>42000.300243055557</v>
      </c>
      <c r="T1863" s="10">
        <f t="shared" si="176"/>
        <v>42030.300243055557</v>
      </c>
    </row>
    <row r="1864" spans="1:20" ht="57.6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7"/>
        <v>8.0833333333333326E-2</v>
      </c>
      <c r="P1864">
        <f t="shared" si="174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5"/>
        <v>42755.492754629624</v>
      </c>
      <c r="T1864" s="10">
        <f t="shared" si="176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7"/>
        <v>4.0000000000000001E-3</v>
      </c>
      <c r="P1865">
        <f t="shared" si="174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5"/>
        <v>41772.797280092593</v>
      </c>
      <c r="T1865" s="10">
        <f t="shared" si="176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7"/>
        <v>0.42892307692307691</v>
      </c>
      <c r="P1866">
        <f t="shared" si="174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5"/>
        <v>41733.716435185182</v>
      </c>
      <c r="T1866" s="10">
        <f t="shared" si="176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7"/>
        <v>3.6363636363636364E-5</v>
      </c>
      <c r="P1867">
        <f t="shared" si="174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5"/>
        <v>42645.367442129631</v>
      </c>
      <c r="T1867" s="10">
        <f t="shared" si="176"/>
        <v>42680.409108796302</v>
      </c>
    </row>
    <row r="1868" spans="1:20" ht="57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7"/>
        <v>5.0000000000000001E-3</v>
      </c>
      <c r="P1868">
        <f t="shared" si="174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5"/>
        <v>42742.246493055558</v>
      </c>
      <c r="T1868" s="10">
        <f t="shared" si="176"/>
        <v>42795.166666666672</v>
      </c>
    </row>
    <row r="1869" spans="1:20" ht="57.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7"/>
        <v>5.0000000000000001E-4</v>
      </c>
      <c r="P1869">
        <f t="shared" si="174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5"/>
        <v>42649.924907407403</v>
      </c>
      <c r="T1869" s="10">
        <f t="shared" si="176"/>
        <v>42679.924907407403</v>
      </c>
    </row>
    <row r="1870" spans="1:20" ht="57.6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7"/>
        <v>4.8680000000000001E-2</v>
      </c>
      <c r="P1870">
        <f t="shared" si="174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5"/>
        <v>42328.779224537036</v>
      </c>
      <c r="T1870" s="10">
        <f t="shared" si="176"/>
        <v>42353.332638888889</v>
      </c>
    </row>
    <row r="1871" spans="1:20" ht="57.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7"/>
        <v>0</v>
      </c>
      <c r="P1871">
        <f t="shared" si="174"/>
        <v>0</v>
      </c>
      <c r="Q1871" t="str">
        <f t="shared" si="178"/>
        <v>games</v>
      </c>
      <c r="R1871" t="str">
        <f t="shared" si="179"/>
        <v>mobile games</v>
      </c>
      <c r="S1871" s="10">
        <f t="shared" si="175"/>
        <v>42709.002881944441</v>
      </c>
      <c r="T1871" s="10">
        <f t="shared" si="176"/>
        <v>42739.002881944441</v>
      </c>
    </row>
    <row r="1872" spans="1:20" ht="57.6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7"/>
        <v>0.10314285714285715</v>
      </c>
      <c r="P1872">
        <f t="shared" si="174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5"/>
        <v>42371.355729166666</v>
      </c>
      <c r="T1872" s="10">
        <f t="shared" si="176"/>
        <v>42400.178472222222</v>
      </c>
    </row>
    <row r="1873" spans="1:20" ht="57.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7"/>
        <v>0.7178461538461538</v>
      </c>
      <c r="P1873">
        <f t="shared" si="174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5"/>
        <v>41923.783576388887</v>
      </c>
      <c r="T1873" s="10">
        <f t="shared" si="176"/>
        <v>41963.825243055559</v>
      </c>
    </row>
    <row r="1874" spans="1:20" ht="57.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7"/>
        <v>1.06E-2</v>
      </c>
      <c r="P1874">
        <f t="shared" si="174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5"/>
        <v>42155.129652777774</v>
      </c>
      <c r="T1874" s="10">
        <f t="shared" si="176"/>
        <v>42185.129652777774</v>
      </c>
    </row>
    <row r="1875" spans="1:20" ht="57.6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7"/>
        <v>4.4999999999999997E-3</v>
      </c>
      <c r="P1875">
        <f t="shared" si="174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5"/>
        <v>42164.615856481483</v>
      </c>
      <c r="T1875" s="10">
        <f t="shared" si="176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7"/>
        <v>1.6249999999999999E-4</v>
      </c>
      <c r="P1876">
        <f t="shared" si="174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5"/>
        <v>42529.969131944439</v>
      </c>
      <c r="T1876" s="10">
        <f t="shared" si="176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7"/>
        <v>5.1000000000000004E-3</v>
      </c>
      <c r="P1877">
        <f t="shared" si="174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5"/>
        <v>42528.899398148147</v>
      </c>
      <c r="T1877" s="10">
        <f t="shared" si="176"/>
        <v>42588.899398148147</v>
      </c>
    </row>
    <row r="1878" spans="1:20" ht="57.6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7"/>
        <v>0</v>
      </c>
      <c r="P1878">
        <f t="shared" si="174"/>
        <v>0</v>
      </c>
      <c r="Q1878" t="str">
        <f t="shared" si="178"/>
        <v>games</v>
      </c>
      <c r="R1878" t="str">
        <f t="shared" si="179"/>
        <v>mobile games</v>
      </c>
      <c r="S1878" s="10">
        <f t="shared" si="175"/>
        <v>41776.284780092588</v>
      </c>
      <c r="T1878" s="10">
        <f t="shared" si="176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7"/>
        <v>0</v>
      </c>
      <c r="P1879">
        <f t="shared" si="174"/>
        <v>0</v>
      </c>
      <c r="Q1879" t="str">
        <f t="shared" si="178"/>
        <v>games</v>
      </c>
      <c r="R1879" t="str">
        <f t="shared" si="179"/>
        <v>mobile games</v>
      </c>
      <c r="S1879" s="10">
        <f t="shared" si="175"/>
        <v>42035.029224537036</v>
      </c>
      <c r="T1879" s="10">
        <f t="shared" si="176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7"/>
        <v>0</v>
      </c>
      <c r="P1880">
        <f t="shared" si="174"/>
        <v>0</v>
      </c>
      <c r="Q1880" t="str">
        <f t="shared" si="178"/>
        <v>games</v>
      </c>
      <c r="R1880" t="str">
        <f t="shared" si="179"/>
        <v>mobile games</v>
      </c>
      <c r="S1880" s="10">
        <f t="shared" si="175"/>
        <v>41773.008738425924</v>
      </c>
      <c r="T1880" s="10">
        <f t="shared" si="176"/>
        <v>41803.008738425924</v>
      </c>
    </row>
    <row r="1881" spans="1:20" ht="57.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7"/>
        <v>1.1999999999999999E-3</v>
      </c>
      <c r="P1881">
        <f t="shared" si="174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5"/>
        <v>42413.649641203709</v>
      </c>
      <c r="T1881" s="10">
        <f t="shared" si="176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7"/>
        <v>0.20080000000000001</v>
      </c>
      <c r="P1882">
        <f t="shared" si="174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5"/>
        <v>42430.566898148143</v>
      </c>
      <c r="T1882" s="10">
        <f t="shared" si="176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7"/>
        <v>1.726845</v>
      </c>
      <c r="P1883">
        <f t="shared" si="174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5"/>
        <v>42043.152650462958</v>
      </c>
      <c r="T1883" s="10">
        <f t="shared" si="176"/>
        <v>42073.110983796301</v>
      </c>
    </row>
    <row r="1884" spans="1:20" ht="57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7"/>
        <v>1.008955223880597</v>
      </c>
      <c r="P1884">
        <f t="shared" si="174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5"/>
        <v>41067.949212962965</v>
      </c>
      <c r="T1884" s="10">
        <f t="shared" si="176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7"/>
        <v>1.0480480480480481</v>
      </c>
      <c r="P1885">
        <f t="shared" si="174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5"/>
        <v>40977.948009259257</v>
      </c>
      <c r="T1885" s="10">
        <f t="shared" si="176"/>
        <v>41007.906342592592</v>
      </c>
    </row>
    <row r="1886" spans="1:20" ht="57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7"/>
        <v>1.351</v>
      </c>
      <c r="P1886">
        <f t="shared" si="174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5"/>
        <v>41205.198321759257</v>
      </c>
      <c r="T1886" s="10">
        <f t="shared" si="176"/>
        <v>41240.5</v>
      </c>
    </row>
    <row r="1887" spans="1:20" ht="57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7"/>
        <v>1.1632786885245903</v>
      </c>
      <c r="P1887">
        <f t="shared" si="174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5"/>
        <v>41099.093865740739</v>
      </c>
      <c r="T1887" s="10">
        <f t="shared" si="176"/>
        <v>41131.916666666664</v>
      </c>
    </row>
    <row r="1888" spans="1:20" ht="57.6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7"/>
        <v>1.0208333333333333</v>
      </c>
      <c r="P1888">
        <f t="shared" si="174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5"/>
        <v>41925.906689814816</v>
      </c>
      <c r="T1888" s="10">
        <f t="shared" si="176"/>
        <v>41955.94835648148</v>
      </c>
    </row>
    <row r="1889" spans="1:20" ht="57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7"/>
        <v>1.1116666666666666</v>
      </c>
      <c r="P1889">
        <f t="shared" si="174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5"/>
        <v>42323.800138888888</v>
      </c>
      <c r="T1889" s="10">
        <f t="shared" si="176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7"/>
        <v>1.6608000000000001</v>
      </c>
      <c r="P1890">
        <f t="shared" si="174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5"/>
        <v>40299.239953703705</v>
      </c>
      <c r="T1890" s="10">
        <f t="shared" si="176"/>
        <v>40330.207638888889</v>
      </c>
    </row>
    <row r="1891" spans="1:20" ht="57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7"/>
        <v>1.0660000000000001</v>
      </c>
      <c r="P1891">
        <f t="shared" si="174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5"/>
        <v>41299.793356481481</v>
      </c>
      <c r="T1891" s="10">
        <f t="shared" si="176"/>
        <v>41344.751689814817</v>
      </c>
    </row>
    <row r="1892" spans="1:20" ht="57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7"/>
        <v>1.4458441666666668</v>
      </c>
      <c r="P1892">
        <f t="shared" si="174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5"/>
        <v>41228.786203703705</v>
      </c>
      <c r="T1892" s="10">
        <f t="shared" si="176"/>
        <v>41258.786203703705</v>
      </c>
    </row>
    <row r="1893" spans="1:20" ht="7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7"/>
        <v>1.0555000000000001</v>
      </c>
      <c r="P1893">
        <f t="shared" si="174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5"/>
        <v>40335.798078703701</v>
      </c>
      <c r="T1893" s="10">
        <f t="shared" si="176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7"/>
        <v>1.3660000000000001</v>
      </c>
      <c r="P1894">
        <f t="shared" si="174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5"/>
        <v>40671.637511574074</v>
      </c>
      <c r="T1894" s="10">
        <f t="shared" si="176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7"/>
        <v>1.04</v>
      </c>
      <c r="P1895">
        <f t="shared" si="174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5"/>
        <v>40632.94195601852</v>
      </c>
      <c r="T1895" s="10">
        <f t="shared" si="176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7"/>
        <v>1.145</v>
      </c>
      <c r="P1896">
        <f t="shared" si="174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5"/>
        <v>40920.904895833337</v>
      </c>
      <c r="T1896" s="10">
        <f t="shared" si="176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7"/>
        <v>1.0171957671957672</v>
      </c>
      <c r="P1897">
        <f t="shared" si="174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5"/>
        <v>42267.746782407412</v>
      </c>
      <c r="T1897" s="10">
        <f t="shared" si="176"/>
        <v>42297.746782407412</v>
      </c>
    </row>
    <row r="1898" spans="1:20" ht="57.6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7"/>
        <v>1.2394678492239468</v>
      </c>
      <c r="P1898">
        <f t="shared" si="174"/>
        <v>43</v>
      </c>
      <c r="Q1898" t="str">
        <f t="shared" si="178"/>
        <v>music</v>
      </c>
      <c r="R1898" t="str">
        <f t="shared" si="179"/>
        <v>indie rock</v>
      </c>
      <c r="S1898" s="10">
        <f t="shared" si="175"/>
        <v>40981.710243055553</v>
      </c>
      <c r="T1898" s="10">
        <f t="shared" si="176"/>
        <v>41011.710243055553</v>
      </c>
    </row>
    <row r="1899" spans="1:20" ht="57.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7"/>
        <v>1.0245669291338582</v>
      </c>
      <c r="P1899">
        <f t="shared" si="174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5"/>
        <v>41680.583402777782</v>
      </c>
      <c r="T1899" s="10">
        <f t="shared" si="176"/>
        <v>41702.875</v>
      </c>
    </row>
    <row r="1900" spans="1:20" ht="57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7"/>
        <v>1.4450000000000001</v>
      </c>
      <c r="P1900">
        <f t="shared" si="174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5"/>
        <v>42366.192974537036</v>
      </c>
      <c r="T1900" s="10">
        <f t="shared" si="176"/>
        <v>42401.75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7"/>
        <v>1.3333333333333333</v>
      </c>
      <c r="P1901">
        <f t="shared" si="174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5"/>
        <v>42058.941736111112</v>
      </c>
      <c r="T1901" s="10">
        <f t="shared" si="176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7"/>
        <v>1.0936440000000001</v>
      </c>
      <c r="P1902">
        <f t="shared" si="174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5"/>
        <v>41160.871886574074</v>
      </c>
      <c r="T1902" s="10">
        <f t="shared" si="176"/>
        <v>41188.415972222225</v>
      </c>
    </row>
    <row r="1903" spans="1:20" ht="57.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7"/>
        <v>2.696969696969697E-2</v>
      </c>
      <c r="P1903">
        <f t="shared" si="174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5"/>
        <v>42116.54315972222</v>
      </c>
      <c r="T1903" s="10">
        <f t="shared" si="176"/>
        <v>42146.541666666672</v>
      </c>
    </row>
    <row r="1904" spans="1:20" ht="57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7"/>
        <v>1.2E-2</v>
      </c>
      <c r="P1904">
        <f t="shared" si="174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5"/>
        <v>42037.789895833332</v>
      </c>
      <c r="T1904" s="10">
        <f t="shared" si="176"/>
        <v>42067.789895833332</v>
      </c>
    </row>
    <row r="1905" spans="1:20" ht="57.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7"/>
        <v>0.46600000000000003</v>
      </c>
      <c r="P1905">
        <f t="shared" si="174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5"/>
        <v>42702.770729166667</v>
      </c>
      <c r="T1905" s="10">
        <f t="shared" si="176"/>
        <v>42762.770729166667</v>
      </c>
    </row>
    <row r="1906" spans="1:20" ht="57.6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7"/>
        <v>1E-3</v>
      </c>
      <c r="P1906">
        <f t="shared" si="174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5"/>
        <v>42326.685428240744</v>
      </c>
      <c r="T1906" s="10">
        <f t="shared" si="176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7"/>
        <v>1.6800000000000001E-3</v>
      </c>
      <c r="P1907">
        <f t="shared" si="174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5"/>
        <v>41859.925856481481</v>
      </c>
      <c r="T1907" s="10">
        <f t="shared" si="176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7"/>
        <v>0.42759999999999998</v>
      </c>
      <c r="P1908">
        <f t="shared" si="174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5"/>
        <v>42514.671099537038</v>
      </c>
      <c r="T1908" s="10">
        <f t="shared" si="176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7"/>
        <v>2.8333333333333335E-3</v>
      </c>
      <c r="P1909">
        <f t="shared" si="174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5"/>
        <v>41767.587094907409</v>
      </c>
      <c r="T1909" s="10">
        <f t="shared" si="176"/>
        <v>41782.587094907409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7"/>
        <v>1.7319999999999999E-2</v>
      </c>
      <c r="P1910">
        <f t="shared" si="174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5"/>
        <v>42703.917824074073</v>
      </c>
      <c r="T1910" s="10">
        <f t="shared" si="176"/>
        <v>42733.917824074073</v>
      </c>
    </row>
    <row r="1911" spans="1:20" ht="57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7"/>
        <v>0.14111428571428572</v>
      </c>
      <c r="P1911">
        <f t="shared" si="174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5"/>
        <v>41905.429155092592</v>
      </c>
      <c r="T1911" s="10">
        <f t="shared" si="176"/>
        <v>41935.429155092592</v>
      </c>
    </row>
    <row r="1912" spans="1:20" ht="57.6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7"/>
        <v>0.39395294117647056</v>
      </c>
      <c r="P1912">
        <f t="shared" si="174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5"/>
        <v>42264.963159722218</v>
      </c>
      <c r="T1912" s="10">
        <f t="shared" si="176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7"/>
        <v>2.3529411764705883E-4</v>
      </c>
      <c r="P1913">
        <f t="shared" si="174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5"/>
        <v>41830.033958333333</v>
      </c>
      <c r="T1913" s="10">
        <f t="shared" si="176"/>
        <v>41860.033958333333</v>
      </c>
    </row>
    <row r="1914" spans="1:20" ht="57.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7"/>
        <v>0.59299999999999997</v>
      </c>
      <c r="P1914">
        <f t="shared" si="174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5"/>
        <v>42129.226388888885</v>
      </c>
      <c r="T1914" s="10">
        <f t="shared" si="176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7"/>
        <v>1.3270833333333334E-2</v>
      </c>
      <c r="P1915">
        <f t="shared" si="174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5"/>
        <v>41890.511319444442</v>
      </c>
      <c r="T1915" s="10">
        <f t="shared" si="176"/>
        <v>41920.511319444442</v>
      </c>
    </row>
    <row r="1916" spans="1:20" ht="57.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7"/>
        <v>9.0090090090090086E-2</v>
      </c>
      <c r="P1916">
        <f t="shared" si="174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5"/>
        <v>41929.174456018518</v>
      </c>
      <c r="T1916" s="10">
        <f t="shared" si="176"/>
        <v>41944.165972222225</v>
      </c>
    </row>
    <row r="1917" spans="1:20" ht="57.6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7"/>
        <v>1.6E-2</v>
      </c>
      <c r="P1917">
        <f t="shared" si="174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5"/>
        <v>41864.04886574074</v>
      </c>
      <c r="T1917" s="10">
        <f t="shared" si="176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7"/>
        <v>5.1000000000000004E-3</v>
      </c>
      <c r="P1918">
        <f t="shared" si="174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5"/>
        <v>42656.717303240745</v>
      </c>
      <c r="T1918" s="10">
        <f t="shared" si="176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7"/>
        <v>0.52570512820512816</v>
      </c>
      <c r="P1919">
        <f t="shared" si="174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5"/>
        <v>42746.270057870366</v>
      </c>
      <c r="T1919" s="10">
        <f t="shared" si="176"/>
        <v>42776.270057870366</v>
      </c>
    </row>
    <row r="1920" spans="1:20" ht="57.6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7"/>
        <v>1.04E-2</v>
      </c>
      <c r="P1920">
        <f t="shared" si="174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5"/>
        <v>41828.789942129632</v>
      </c>
      <c r="T1920" s="10">
        <f t="shared" si="176"/>
        <v>41863.789942129632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7"/>
        <v>0.47399999999999998</v>
      </c>
      <c r="P1921">
        <f t="shared" si="174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5"/>
        <v>42113.875567129624</v>
      </c>
      <c r="T1921" s="10">
        <f t="shared" si="176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7"/>
        <v>0.43030000000000002</v>
      </c>
      <c r="P1922">
        <f t="shared" ref="P1922:P1985" si="180">IF(OR(E1922&gt;0,L1922&gt;0),E1922/L1922,0)</f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1">(((J1922/60)/60)/24)+DATE(1970,1,1)</f>
        <v>42270.875706018516</v>
      </c>
      <c r="T1922" s="10">
        <f t="shared" ref="T1922:T1985" si="182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3">E1923/D1923</f>
        <v>1.3680000000000001</v>
      </c>
      <c r="P1923">
        <f t="shared" si="180"/>
        <v>54</v>
      </c>
      <c r="Q1923" t="str">
        <f t="shared" ref="Q1923:Q1986" si="184">LEFT(N1923,SEARCH("/",N1923,1)-1)</f>
        <v>music</v>
      </c>
      <c r="R1923" t="str">
        <f t="shared" ref="R1923:R1986" si="185">RIGHT(N1923,LEN(N1923)-SEARCH("/",N1923,1))</f>
        <v>indie rock</v>
      </c>
      <c r="S1923" s="10">
        <f t="shared" si="181"/>
        <v>41074.221562500003</v>
      </c>
      <c r="T1923" s="10">
        <f t="shared" si="182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3"/>
        <v>1.1555</v>
      </c>
      <c r="P1924">
        <f t="shared" si="180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1"/>
        <v>41590.255868055552</v>
      </c>
      <c r="T1924" s="10">
        <f t="shared" si="18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3"/>
        <v>2.4079999999999999</v>
      </c>
      <c r="P1925">
        <f t="shared" si="180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1"/>
        <v>40772.848749999997</v>
      </c>
      <c r="T1925" s="10">
        <f t="shared" si="182"/>
        <v>40813.207638888889</v>
      </c>
    </row>
    <row r="1926" spans="1:20" ht="7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3"/>
        <v>1.1439999999999999</v>
      </c>
      <c r="P1926">
        <f t="shared" si="180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1"/>
        <v>41626.761053240742</v>
      </c>
      <c r="T1926" s="10">
        <f t="shared" si="18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3"/>
        <v>1.1033333333333333</v>
      </c>
      <c r="P1927">
        <f t="shared" si="180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1"/>
        <v>41535.90148148148</v>
      </c>
      <c r="T1927" s="10">
        <f t="shared" si="182"/>
        <v>41558</v>
      </c>
    </row>
    <row r="1928" spans="1:20" ht="7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3"/>
        <v>1.9537933333333333</v>
      </c>
      <c r="P1928">
        <f t="shared" si="180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1"/>
        <v>40456.954351851848</v>
      </c>
      <c r="T1928" s="10">
        <f t="shared" si="18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3"/>
        <v>1.0333333333333334</v>
      </c>
      <c r="P1929">
        <f t="shared" si="180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1"/>
        <v>40960.861562500002</v>
      </c>
      <c r="T1929" s="10">
        <f t="shared" si="18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3"/>
        <v>1.031372549019608</v>
      </c>
      <c r="P1930">
        <f t="shared" si="180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1"/>
        <v>41371.648078703707</v>
      </c>
      <c r="T1930" s="10">
        <f t="shared" si="18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3"/>
        <v>1.003125</v>
      </c>
      <c r="P1931">
        <f t="shared" si="180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1"/>
        <v>40687.021597222221</v>
      </c>
      <c r="T1931" s="10">
        <f t="shared" si="182"/>
        <v>40729.021597222221</v>
      </c>
    </row>
    <row r="1932" spans="1:20" ht="43.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3"/>
        <v>1.27</v>
      </c>
      <c r="P1932">
        <f t="shared" si="180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1"/>
        <v>41402.558819444443</v>
      </c>
      <c r="T1932" s="10">
        <f t="shared" si="18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3"/>
        <v>1.20601</v>
      </c>
      <c r="P1933">
        <f t="shared" si="180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1"/>
        <v>41037.892465277779</v>
      </c>
      <c r="T1933" s="10">
        <f t="shared" si="18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3"/>
        <v>1.0699047619047619</v>
      </c>
      <c r="P1934">
        <f t="shared" si="180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1"/>
        <v>40911.809872685182</v>
      </c>
      <c r="T1934" s="10">
        <f t="shared" si="182"/>
        <v>40932.809872685182</v>
      </c>
    </row>
    <row r="1935" spans="1:20" ht="57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3"/>
        <v>1.7243333333333333</v>
      </c>
      <c r="P1935">
        <f t="shared" si="180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1"/>
        <v>41879.130868055552</v>
      </c>
      <c r="T1935" s="10">
        <f t="shared" si="182"/>
        <v>41909.130868055552</v>
      </c>
    </row>
    <row r="1936" spans="1:20" ht="57.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3"/>
        <v>1.2362</v>
      </c>
      <c r="P1936">
        <f t="shared" si="180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1"/>
        <v>40865.867141203707</v>
      </c>
      <c r="T1936" s="10">
        <f t="shared" si="182"/>
        <v>40902.208333333336</v>
      </c>
    </row>
    <row r="1937" spans="1:20" ht="57.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3"/>
        <v>1.0840000000000001</v>
      </c>
      <c r="P1937">
        <f t="shared" si="180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1"/>
        <v>41773.932534722226</v>
      </c>
      <c r="T1937" s="10">
        <f t="shared" si="182"/>
        <v>41811.207638888889</v>
      </c>
    </row>
    <row r="1938" spans="1:20" ht="57.6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3"/>
        <v>1.1652013333333333</v>
      </c>
      <c r="P1938">
        <f t="shared" si="180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1"/>
        <v>40852.889699074076</v>
      </c>
      <c r="T1938" s="10">
        <f t="shared" si="182"/>
        <v>40883.249305555553</v>
      </c>
    </row>
    <row r="1939" spans="1:20" ht="57.6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3"/>
        <v>1.8724499999999999</v>
      </c>
      <c r="P1939">
        <f t="shared" si="180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1"/>
        <v>41059.118993055556</v>
      </c>
      <c r="T1939" s="10">
        <f t="shared" si="182"/>
        <v>41075.165972222225</v>
      </c>
    </row>
    <row r="1940" spans="1:20" ht="57.6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3"/>
        <v>1.1593333333333333</v>
      </c>
      <c r="P1940">
        <f t="shared" si="180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1"/>
        <v>41426.259618055556</v>
      </c>
      <c r="T1940" s="10">
        <f t="shared" si="18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3"/>
        <v>1.107</v>
      </c>
      <c r="P1941">
        <f t="shared" si="180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1"/>
        <v>41313.985046296293</v>
      </c>
      <c r="T1941" s="10">
        <f t="shared" si="18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3"/>
        <v>1.7092307692307693</v>
      </c>
      <c r="P1942">
        <f t="shared" si="180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1"/>
        <v>40670.507326388892</v>
      </c>
      <c r="T1942" s="10">
        <f t="shared" si="182"/>
        <v>40709.165972222225</v>
      </c>
    </row>
    <row r="1943" spans="1:20" ht="57.6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3"/>
        <v>1.2611835600000001</v>
      </c>
      <c r="P1943">
        <f t="shared" si="180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1"/>
        <v>41744.290868055556</v>
      </c>
      <c r="T1943" s="10">
        <f t="shared" si="182"/>
        <v>41774.290868055556</v>
      </c>
    </row>
    <row r="1944" spans="1:20" ht="57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3"/>
        <v>1.3844033333333334</v>
      </c>
      <c r="P1944">
        <f t="shared" si="180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1"/>
        <v>40638.828009259261</v>
      </c>
      <c r="T1944" s="10">
        <f t="shared" si="18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3"/>
        <v>17.052499999999998</v>
      </c>
      <c r="P1945">
        <f t="shared" si="180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1"/>
        <v>42548.269861111112</v>
      </c>
      <c r="T1945" s="10">
        <f t="shared" si="182"/>
        <v>42593.269861111112</v>
      </c>
    </row>
    <row r="1946" spans="1:20" ht="57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3"/>
        <v>7.8805550000000002</v>
      </c>
      <c r="P1946">
        <f t="shared" si="180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1"/>
        <v>41730.584374999999</v>
      </c>
      <c r="T1946" s="10">
        <f t="shared" si="182"/>
        <v>41760.584374999999</v>
      </c>
    </row>
    <row r="1947" spans="1:20" ht="57.6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3"/>
        <v>3.4801799999999998</v>
      </c>
      <c r="P1947">
        <f t="shared" si="180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1"/>
        <v>42157.251828703709</v>
      </c>
      <c r="T1947" s="10">
        <f t="shared" si="182"/>
        <v>42197.251828703709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3"/>
        <v>1.4974666666666667</v>
      </c>
      <c r="P1948">
        <f t="shared" si="180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1"/>
        <v>41689.150011574071</v>
      </c>
      <c r="T1948" s="10">
        <f t="shared" si="18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3"/>
        <v>1.0063375000000001</v>
      </c>
      <c r="P1949">
        <f t="shared" si="180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1"/>
        <v>40102.918055555558</v>
      </c>
      <c r="T1949" s="10">
        <f t="shared" si="18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3"/>
        <v>8.0021100000000001</v>
      </c>
      <c r="P1950">
        <f t="shared" si="180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1"/>
        <v>42473.604270833333</v>
      </c>
      <c r="T1950" s="10">
        <f t="shared" si="18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3"/>
        <v>1.0600260000000001</v>
      </c>
      <c r="P1951">
        <f t="shared" si="180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1"/>
        <v>41800.423043981478</v>
      </c>
      <c r="T1951" s="10">
        <f t="shared" si="18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3"/>
        <v>2.0051866666666669</v>
      </c>
      <c r="P1952">
        <f t="shared" si="180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1"/>
        <v>40624.181400462963</v>
      </c>
      <c r="T1952" s="10">
        <f t="shared" si="182"/>
        <v>40655.181400462963</v>
      </c>
    </row>
    <row r="1953" spans="1:20" ht="57.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3"/>
        <v>2.1244399999999999</v>
      </c>
      <c r="P1953">
        <f t="shared" si="180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1"/>
        <v>42651.420567129629</v>
      </c>
      <c r="T1953" s="10">
        <f t="shared" si="182"/>
        <v>42681.462233796294</v>
      </c>
    </row>
    <row r="1954" spans="1:20" ht="57.6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3"/>
        <v>1.9847237142857144</v>
      </c>
      <c r="P1954">
        <f t="shared" si="180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1"/>
        <v>41526.60665509259</v>
      </c>
      <c r="T1954" s="10">
        <f t="shared" si="18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3"/>
        <v>2.2594666666666665</v>
      </c>
      <c r="P1955">
        <f t="shared" si="180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1"/>
        <v>40941.199826388889</v>
      </c>
      <c r="T1955" s="10">
        <f t="shared" si="18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3"/>
        <v>6.9894800000000004</v>
      </c>
      <c r="P1956">
        <f t="shared" si="180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1"/>
        <v>42394.580740740741</v>
      </c>
      <c r="T1956" s="10">
        <f t="shared" si="182"/>
        <v>42441.208333333328</v>
      </c>
    </row>
    <row r="1957" spans="1:20" ht="57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3"/>
        <v>3.9859528571428569</v>
      </c>
      <c r="P1957">
        <f t="shared" si="180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1"/>
        <v>41020.271770833337</v>
      </c>
      <c r="T1957" s="10">
        <f t="shared" si="182"/>
        <v>41052.791666666664</v>
      </c>
    </row>
    <row r="1958" spans="1:20" ht="57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3"/>
        <v>2.9403333333333332</v>
      </c>
      <c r="P1958">
        <f t="shared" si="180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1"/>
        <v>42067.923668981486</v>
      </c>
      <c r="T1958" s="10">
        <f t="shared" si="18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3"/>
        <v>1.6750470000000002</v>
      </c>
      <c r="P1959">
        <f t="shared" si="180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1"/>
        <v>41179.098530092589</v>
      </c>
      <c r="T1959" s="10">
        <f t="shared" si="182"/>
        <v>41209.098530092589</v>
      </c>
    </row>
    <row r="1960" spans="1:20" ht="57.6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3"/>
        <v>14.355717142857143</v>
      </c>
      <c r="P1960">
        <f t="shared" si="180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1"/>
        <v>41326.987974537034</v>
      </c>
      <c r="T1960" s="10">
        <f t="shared" si="18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3"/>
        <v>1.5673440000000001</v>
      </c>
      <c r="P1961">
        <f t="shared" si="180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1"/>
        <v>41871.845601851855</v>
      </c>
      <c r="T1961" s="10">
        <f t="shared" si="182"/>
        <v>41913</v>
      </c>
    </row>
    <row r="1962" spans="1:20" ht="57.6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3"/>
        <v>1.1790285714285715</v>
      </c>
      <c r="P1962">
        <f t="shared" si="180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1"/>
        <v>41964.362743055557</v>
      </c>
      <c r="T1962" s="10">
        <f t="shared" si="182"/>
        <v>41994.362743055557</v>
      </c>
    </row>
    <row r="1963" spans="1:20" ht="57.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3"/>
        <v>11.053811999999999</v>
      </c>
      <c r="P1963">
        <f t="shared" si="180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1"/>
        <v>41148.194641203707</v>
      </c>
      <c r="T1963" s="10">
        <f t="shared" si="182"/>
        <v>41188.165972222225</v>
      </c>
    </row>
    <row r="1964" spans="1:20" ht="57.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3"/>
        <v>1.9292499999999999</v>
      </c>
      <c r="P1964">
        <f t="shared" si="180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1"/>
        <v>41742.780509259261</v>
      </c>
      <c r="T1964" s="10">
        <f t="shared" si="182"/>
        <v>41772.780509259261</v>
      </c>
    </row>
    <row r="1965" spans="1:20" ht="57.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3"/>
        <v>1.268842105263158</v>
      </c>
      <c r="P1965">
        <f t="shared" si="180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1"/>
        <v>41863.429791666669</v>
      </c>
      <c r="T1965" s="10">
        <f t="shared" si="182"/>
        <v>41898.429791666669</v>
      </c>
    </row>
    <row r="1966" spans="1:20" ht="57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3"/>
        <v>2.5957748878923765</v>
      </c>
      <c r="P1966">
        <f t="shared" si="180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1"/>
        <v>42452.272824074069</v>
      </c>
      <c r="T1966" s="10">
        <f t="shared" si="182"/>
        <v>42482.272824074069</v>
      </c>
    </row>
    <row r="1967" spans="1:20" ht="57.6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3"/>
        <v>2.6227999999999998</v>
      </c>
      <c r="P1967">
        <f t="shared" si="180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1"/>
        <v>40898.089236111111</v>
      </c>
      <c r="T1967" s="10">
        <f t="shared" si="182"/>
        <v>40920.041666666664</v>
      </c>
    </row>
    <row r="1968" spans="1:20" ht="57.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3"/>
        <v>2.0674309000000002</v>
      </c>
      <c r="P1968">
        <f t="shared" si="180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1"/>
        <v>41835.540486111109</v>
      </c>
      <c r="T1968" s="10">
        <f t="shared" si="182"/>
        <v>41865.540486111109</v>
      </c>
    </row>
    <row r="1969" spans="1:20" ht="57.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3"/>
        <v>3.7012999999999998</v>
      </c>
      <c r="P1969">
        <f t="shared" si="180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1"/>
        <v>41730.663530092592</v>
      </c>
      <c r="T1969" s="10">
        <f t="shared" si="182"/>
        <v>41760.663530092592</v>
      </c>
    </row>
    <row r="1970" spans="1:20" ht="43.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3"/>
        <v>2.8496600000000001</v>
      </c>
      <c r="P1970">
        <f t="shared" si="180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1"/>
        <v>42676.586979166663</v>
      </c>
      <c r="T1970" s="10">
        <f t="shared" si="182"/>
        <v>42707.628645833334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3"/>
        <v>5.7907999999999999</v>
      </c>
      <c r="P1971">
        <f t="shared" si="180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1"/>
        <v>42557.792453703703</v>
      </c>
      <c r="T1971" s="10">
        <f t="shared" si="18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3"/>
        <v>11.318</v>
      </c>
      <c r="P1972">
        <f t="shared" si="180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1"/>
        <v>41324.193298611113</v>
      </c>
      <c r="T1972" s="10">
        <f t="shared" si="182"/>
        <v>41384.151631944449</v>
      </c>
    </row>
    <row r="1973" spans="1:20" ht="57.6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3"/>
        <v>2.6302771750000002</v>
      </c>
      <c r="P1973">
        <f t="shared" si="180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1"/>
        <v>41561.500706018516</v>
      </c>
      <c r="T1973" s="10">
        <f t="shared" si="182"/>
        <v>41593.166666666664</v>
      </c>
    </row>
    <row r="1974" spans="1:20" ht="57.6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3"/>
        <v>6.7447999999999997</v>
      </c>
      <c r="P1974">
        <f t="shared" si="180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1"/>
        <v>41201.012083333335</v>
      </c>
      <c r="T1974" s="10">
        <f t="shared" si="182"/>
        <v>41231.053749999999</v>
      </c>
    </row>
    <row r="1975" spans="1:20" ht="57.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3"/>
        <v>2.5683081313131315</v>
      </c>
      <c r="P1975">
        <f t="shared" si="180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1"/>
        <v>42549.722962962958</v>
      </c>
      <c r="T1975" s="10">
        <f t="shared" si="182"/>
        <v>42588.291666666672</v>
      </c>
    </row>
    <row r="1976" spans="1:20" ht="57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3"/>
        <v>3.7549600000000001</v>
      </c>
      <c r="P1976">
        <f t="shared" si="180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1"/>
        <v>41445.334131944444</v>
      </c>
      <c r="T1976" s="10">
        <f t="shared" si="182"/>
        <v>41505.334131944444</v>
      </c>
    </row>
    <row r="1977" spans="1:20" ht="43.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3"/>
        <v>2.0870837499999997</v>
      </c>
      <c r="P1977">
        <f t="shared" si="180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1"/>
        <v>41313.755219907405</v>
      </c>
      <c r="T1977" s="10">
        <f t="shared" si="18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3"/>
        <v>3.4660000000000002</v>
      </c>
      <c r="P1978">
        <f t="shared" si="180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1"/>
        <v>41438.899594907409</v>
      </c>
      <c r="T1978" s="10">
        <f t="shared" si="18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3"/>
        <v>4.0232999999999999</v>
      </c>
      <c r="P1979">
        <f t="shared" si="180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1"/>
        <v>42311.216898148152</v>
      </c>
      <c r="T1979" s="10">
        <f t="shared" si="182"/>
        <v>42357.332638888889</v>
      </c>
    </row>
    <row r="1980" spans="1:20" ht="57.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3"/>
        <v>10.2684514</v>
      </c>
      <c r="P1980">
        <f t="shared" si="180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1"/>
        <v>41039.225601851853</v>
      </c>
      <c r="T1980" s="10">
        <f t="shared" si="18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3"/>
        <v>1.14901155</v>
      </c>
      <c r="P1981">
        <f t="shared" si="180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1"/>
        <v>42290.460023148145</v>
      </c>
      <c r="T1981" s="10">
        <f t="shared" si="18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3"/>
        <v>3.5482402000000004</v>
      </c>
      <c r="P1982">
        <f t="shared" si="180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1"/>
        <v>42423.542384259257</v>
      </c>
      <c r="T1982" s="10">
        <f t="shared" si="182"/>
        <v>42463.500717592593</v>
      </c>
    </row>
    <row r="1983" spans="1:20" ht="57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3"/>
        <v>5.0799999999999998E-2</v>
      </c>
      <c r="P1983">
        <f t="shared" si="180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1"/>
        <v>41799.725289351853</v>
      </c>
      <c r="T1983" s="10">
        <f t="shared" si="18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3"/>
        <v>0</v>
      </c>
      <c r="P1984">
        <f t="shared" si="180"/>
        <v>0</v>
      </c>
      <c r="Q1984" t="str">
        <f t="shared" si="184"/>
        <v>photography</v>
      </c>
      <c r="R1984" t="str">
        <f t="shared" si="185"/>
        <v>people</v>
      </c>
      <c r="S1984" s="10">
        <f t="shared" si="181"/>
        <v>42678.586655092593</v>
      </c>
      <c r="T1984" s="10">
        <f t="shared" si="182"/>
        <v>42708.628321759257</v>
      </c>
    </row>
    <row r="1985" spans="1:20" ht="57.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3"/>
        <v>4.2999999999999997E-2</v>
      </c>
      <c r="P1985">
        <f t="shared" si="180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1"/>
        <v>42593.011782407411</v>
      </c>
      <c r="T1985" s="10">
        <f t="shared" si="182"/>
        <v>42615.291666666672</v>
      </c>
    </row>
    <row r="1986" spans="1:20" ht="7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3"/>
        <v>0.21146666666666666</v>
      </c>
      <c r="P1986">
        <f t="shared" ref="P1986:P2049" si="186">IF(OR(E1986&gt;0,L1986&gt;0),E1986/L1986,0)</f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7">(((J1986/60)/60)/24)+DATE(1970,1,1)</f>
        <v>41913.790289351848</v>
      </c>
      <c r="T1986" s="10">
        <f t="shared" ref="T1986:T2049" si="188">(((I1986/60)/60)/24)+DATE(1970,1,1)</f>
        <v>41973.831956018519</v>
      </c>
    </row>
    <row r="1987" spans="1:20" ht="57.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9">E1987/D1987</f>
        <v>3.1875000000000001E-2</v>
      </c>
      <c r="P1987">
        <f t="shared" si="186"/>
        <v>12.75</v>
      </c>
      <c r="Q1987" t="str">
        <f t="shared" ref="Q1987:Q2050" si="190">LEFT(N1987,SEARCH("/",N1987,1)-1)</f>
        <v>photography</v>
      </c>
      <c r="R1987" t="str">
        <f t="shared" ref="R1987:R2050" si="191">RIGHT(N1987,LEN(N1987)-SEARCH("/",N1987,1))</f>
        <v>people</v>
      </c>
      <c r="S1987" s="10">
        <f t="shared" si="187"/>
        <v>42555.698738425926</v>
      </c>
      <c r="T1987" s="10">
        <f t="shared" si="188"/>
        <v>42584.958333333328</v>
      </c>
    </row>
    <row r="1988" spans="1:20" ht="57.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9"/>
        <v>5.0000000000000001E-4</v>
      </c>
      <c r="P1988">
        <f t="shared" si="186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7"/>
        <v>42413.433831018512</v>
      </c>
      <c r="T1988" s="10">
        <f t="shared" si="18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9"/>
        <v>0.42472727272727273</v>
      </c>
      <c r="P1989">
        <f t="shared" si="186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7"/>
        <v>42034.639768518522</v>
      </c>
      <c r="T1989" s="10">
        <f t="shared" si="18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9"/>
        <v>4.1666666666666666E-3</v>
      </c>
      <c r="P1990">
        <f t="shared" si="186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7"/>
        <v>42206.763217592597</v>
      </c>
      <c r="T1990" s="10">
        <f t="shared" si="18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9"/>
        <v>0.01</v>
      </c>
      <c r="P1991">
        <f t="shared" si="186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7"/>
        <v>42685.680648148147</v>
      </c>
      <c r="T1991" s="10">
        <f t="shared" si="188"/>
        <v>42715.680648148147</v>
      </c>
    </row>
    <row r="1992" spans="1:20" ht="57.6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9"/>
        <v>0.16966666666666666</v>
      </c>
      <c r="P1992">
        <f t="shared" si="186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7"/>
        <v>42398.195972222224</v>
      </c>
      <c r="T1992" s="10">
        <f t="shared" si="188"/>
        <v>42413.195972222224</v>
      </c>
    </row>
    <row r="1993" spans="1:20" ht="43.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9"/>
        <v>7.0000000000000007E-2</v>
      </c>
      <c r="P1993">
        <f t="shared" si="186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7"/>
        <v>42167.89335648148</v>
      </c>
      <c r="T1993" s="10">
        <f t="shared" si="18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9"/>
        <v>1.3333333333333333E-3</v>
      </c>
      <c r="P1994">
        <f t="shared" si="186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7"/>
        <v>42023.143414351856</v>
      </c>
      <c r="T1994" s="10">
        <f t="shared" si="188"/>
        <v>42053.143414351856</v>
      </c>
    </row>
    <row r="1995" spans="1:20" ht="57.6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9"/>
        <v>0</v>
      </c>
      <c r="P1995">
        <f t="shared" si="186"/>
        <v>0</v>
      </c>
      <c r="Q1995" t="str">
        <f t="shared" si="190"/>
        <v>photography</v>
      </c>
      <c r="R1995" t="str">
        <f t="shared" si="191"/>
        <v>people</v>
      </c>
      <c r="S1995" s="10">
        <f t="shared" si="187"/>
        <v>42329.58839120371</v>
      </c>
      <c r="T1995" s="10">
        <f t="shared" si="18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9"/>
        <v>0</v>
      </c>
      <c r="P1996">
        <f t="shared" si="186"/>
        <v>0</v>
      </c>
      <c r="Q1996" t="str">
        <f t="shared" si="190"/>
        <v>photography</v>
      </c>
      <c r="R1996" t="str">
        <f t="shared" si="191"/>
        <v>people</v>
      </c>
      <c r="S1996" s="10">
        <f t="shared" si="187"/>
        <v>42651.006273148145</v>
      </c>
      <c r="T1996" s="10">
        <f t="shared" si="188"/>
        <v>42711.047939814816</v>
      </c>
    </row>
    <row r="1997" spans="1:20" ht="57.6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9"/>
        <v>7.8E-2</v>
      </c>
      <c r="P1997">
        <f t="shared" si="186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7"/>
        <v>42181.902037037042</v>
      </c>
      <c r="T1997" s="10">
        <f t="shared" si="18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9"/>
        <v>0</v>
      </c>
      <c r="P1998">
        <f t="shared" si="186"/>
        <v>0</v>
      </c>
      <c r="Q1998" t="str">
        <f t="shared" si="190"/>
        <v>photography</v>
      </c>
      <c r="R1998" t="str">
        <f t="shared" si="191"/>
        <v>people</v>
      </c>
      <c r="S1998" s="10">
        <f t="shared" si="187"/>
        <v>41800.819571759261</v>
      </c>
      <c r="T1998" s="10">
        <f t="shared" si="188"/>
        <v>41830.819571759261</v>
      </c>
    </row>
    <row r="1999" spans="1:20" ht="57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9"/>
        <v>0</v>
      </c>
      <c r="P1999">
        <f t="shared" si="186"/>
        <v>0</v>
      </c>
      <c r="Q1999" t="str">
        <f t="shared" si="190"/>
        <v>photography</v>
      </c>
      <c r="R1999" t="str">
        <f t="shared" si="191"/>
        <v>people</v>
      </c>
      <c r="S1999" s="10">
        <f t="shared" si="187"/>
        <v>41847.930694444447</v>
      </c>
      <c r="T1999" s="10">
        <f t="shared" si="188"/>
        <v>41877.930694444447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9"/>
        <v>0.26200000000000001</v>
      </c>
      <c r="P2000">
        <f t="shared" si="186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7"/>
        <v>41807.118495370371</v>
      </c>
      <c r="T2000" s="10">
        <f t="shared" si="18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9"/>
        <v>7.6129032258064515E-3</v>
      </c>
      <c r="P2001">
        <f t="shared" si="186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7"/>
        <v>41926.482731481483</v>
      </c>
      <c r="T2001" s="10">
        <f t="shared" si="188"/>
        <v>41956.524398148147</v>
      </c>
    </row>
    <row r="2002" spans="1:20" ht="57.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9"/>
        <v>0.125</v>
      </c>
      <c r="P2002">
        <f t="shared" si="186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7"/>
        <v>42345.951539351852</v>
      </c>
      <c r="T2002" s="10">
        <f t="shared" si="18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9"/>
        <v>3.8212909090909091</v>
      </c>
      <c r="P2003">
        <f t="shared" si="186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7"/>
        <v>42136.209675925929</v>
      </c>
      <c r="T2003" s="10">
        <f t="shared" si="188"/>
        <v>42167.833333333328</v>
      </c>
    </row>
    <row r="2004" spans="1:20" ht="57.6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9"/>
        <v>2.1679422000000002</v>
      </c>
      <c r="P2004">
        <f t="shared" si="186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7"/>
        <v>42728.71230324074</v>
      </c>
      <c r="T2004" s="10">
        <f t="shared" si="18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9"/>
        <v>3.12</v>
      </c>
      <c r="P2005">
        <f t="shared" si="186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7"/>
        <v>40347.125601851854</v>
      </c>
      <c r="T2005" s="10">
        <f t="shared" si="188"/>
        <v>40361.958333333336</v>
      </c>
    </row>
    <row r="2006" spans="1:20" ht="57.6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9"/>
        <v>2.3442048</v>
      </c>
      <c r="P2006">
        <f t="shared" si="186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7"/>
        <v>41800.604895833334</v>
      </c>
      <c r="T2006" s="10">
        <f t="shared" si="188"/>
        <v>41830.604895833334</v>
      </c>
    </row>
    <row r="2007" spans="1:20" ht="57.6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9"/>
        <v>1.236801</v>
      </c>
      <c r="P2007">
        <f t="shared" si="186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7"/>
        <v>41535.812708333331</v>
      </c>
      <c r="T2007" s="10">
        <f t="shared" si="18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9"/>
        <v>2.4784000000000002</v>
      </c>
      <c r="P2008">
        <f t="shared" si="186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7"/>
        <v>41941.500520833331</v>
      </c>
      <c r="T2008" s="10">
        <f t="shared" si="18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9"/>
        <v>1.157092</v>
      </c>
      <c r="P2009">
        <f t="shared" si="186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7"/>
        <v>40347.837800925925</v>
      </c>
      <c r="T2009" s="10">
        <f t="shared" si="188"/>
        <v>40414.166666666664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9"/>
        <v>1.1707484768810599</v>
      </c>
      <c r="P2010">
        <f t="shared" si="186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7"/>
        <v>40761.604421296295</v>
      </c>
      <c r="T2010" s="10">
        <f t="shared" si="188"/>
        <v>40805.604421296295</v>
      </c>
    </row>
    <row r="2011" spans="1:20" ht="57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9"/>
        <v>3.05158</v>
      </c>
      <c r="P2011">
        <f t="shared" si="186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7"/>
        <v>42661.323414351849</v>
      </c>
      <c r="T2011" s="10">
        <f t="shared" si="18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9"/>
        <v>3.2005299999999997</v>
      </c>
      <c r="P2012">
        <f t="shared" si="186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7"/>
        <v>42570.996423611112</v>
      </c>
      <c r="T2012" s="10">
        <f t="shared" si="18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9"/>
        <v>8.1956399999999991</v>
      </c>
      <c r="P2013">
        <f t="shared" si="186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7"/>
        <v>42347.358483796299</v>
      </c>
      <c r="T2013" s="10">
        <f t="shared" si="188"/>
        <v>42380.958333333328</v>
      </c>
    </row>
    <row r="2014" spans="1:20" ht="57.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9"/>
        <v>2.3490000000000002</v>
      </c>
      <c r="P2014">
        <f t="shared" si="186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7"/>
        <v>42010.822233796294</v>
      </c>
      <c r="T2014" s="10">
        <f t="shared" si="188"/>
        <v>42040.822233796294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9"/>
        <v>4.9491375</v>
      </c>
      <c r="P2015">
        <f t="shared" si="186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7"/>
        <v>42499.960810185185</v>
      </c>
      <c r="T2015" s="10">
        <f t="shared" si="188"/>
        <v>42559.960810185185</v>
      </c>
    </row>
    <row r="2016" spans="1:20" ht="57.6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9"/>
        <v>78.137822333333332</v>
      </c>
      <c r="P2016">
        <f t="shared" si="186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7"/>
        <v>41324.214571759258</v>
      </c>
      <c r="T2016" s="10">
        <f t="shared" si="18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9"/>
        <v>1.1300013888888889</v>
      </c>
      <c r="P2017">
        <f t="shared" si="186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7"/>
        <v>40765.876886574071</v>
      </c>
      <c r="T2017" s="10">
        <f t="shared" si="18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9"/>
        <v>9.2154220000000002</v>
      </c>
      <c r="P2018">
        <f t="shared" si="186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7"/>
        <v>41312.88077546296</v>
      </c>
      <c r="T2018" s="10">
        <f t="shared" si="188"/>
        <v>41342.88077546296</v>
      </c>
    </row>
    <row r="2019" spans="1:20" ht="57.6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9"/>
        <v>1.2510239999999999</v>
      </c>
      <c r="P2019">
        <f t="shared" si="186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7"/>
        <v>40961.057349537034</v>
      </c>
      <c r="T2019" s="10">
        <f t="shared" si="188"/>
        <v>40992.166666666664</v>
      </c>
    </row>
    <row r="2020" spans="1:20" ht="57.6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9"/>
        <v>1.0224343076923077</v>
      </c>
      <c r="P2020">
        <f t="shared" si="186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7"/>
        <v>42199.365844907406</v>
      </c>
      <c r="T2020" s="10">
        <f t="shared" si="18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9"/>
        <v>4.8490975000000001</v>
      </c>
      <c r="P2021">
        <f t="shared" si="186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7"/>
        <v>42605.70857638889</v>
      </c>
      <c r="T2021" s="10">
        <f t="shared" si="188"/>
        <v>42635.70857638889</v>
      </c>
    </row>
    <row r="2022" spans="1:20" ht="57.6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9"/>
        <v>1.9233333333333333</v>
      </c>
      <c r="P2022">
        <f t="shared" si="186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7"/>
        <v>41737.097499999996</v>
      </c>
      <c r="T2022" s="10">
        <f t="shared" si="188"/>
        <v>41773.961111111108</v>
      </c>
    </row>
    <row r="2023" spans="1:20" ht="57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9"/>
        <v>2.8109999999999999</v>
      </c>
      <c r="P2023">
        <f t="shared" si="186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7"/>
        <v>41861.070567129631</v>
      </c>
      <c r="T2023" s="10">
        <f t="shared" si="188"/>
        <v>41906.070567129631</v>
      </c>
    </row>
    <row r="2024" spans="1:20" ht="57.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9"/>
        <v>1.2513700000000001</v>
      </c>
      <c r="P2024">
        <f t="shared" si="186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7"/>
        <v>42502.569120370375</v>
      </c>
      <c r="T2024" s="10">
        <f t="shared" si="18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9"/>
        <v>1.61459</v>
      </c>
      <c r="P2025">
        <f t="shared" si="186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7"/>
        <v>42136.420752314814</v>
      </c>
      <c r="T2025" s="10">
        <f t="shared" si="188"/>
        <v>42166.420752314814</v>
      </c>
    </row>
    <row r="2026" spans="1:20" ht="57.6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9"/>
        <v>5.8535000000000004</v>
      </c>
      <c r="P2026">
        <f t="shared" si="186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7"/>
        <v>41099.966944444444</v>
      </c>
      <c r="T2026" s="10">
        <f t="shared" si="188"/>
        <v>41134.125</v>
      </c>
    </row>
    <row r="2027" spans="1:20" ht="57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9"/>
        <v>2.0114999999999998</v>
      </c>
      <c r="P2027">
        <f t="shared" si="186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7"/>
        <v>42136.184560185182</v>
      </c>
      <c r="T2027" s="10">
        <f t="shared" si="18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9"/>
        <v>1.3348307999999998</v>
      </c>
      <c r="P2028">
        <f t="shared" si="186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7"/>
        <v>41704.735937500001</v>
      </c>
      <c r="T2028" s="10">
        <f t="shared" si="188"/>
        <v>41750.165972222225</v>
      </c>
    </row>
    <row r="2029" spans="1:20" ht="57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9"/>
        <v>1.2024900000000001</v>
      </c>
      <c r="P2029">
        <f t="shared" si="186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7"/>
        <v>42048.813877314817</v>
      </c>
      <c r="T2029" s="10">
        <f t="shared" si="18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9"/>
        <v>1.2616666666666667</v>
      </c>
      <c r="P2030">
        <f t="shared" si="186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7"/>
        <v>40215.919050925928</v>
      </c>
      <c r="T2030" s="10">
        <f t="shared" si="18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9"/>
        <v>3.6120000000000001</v>
      </c>
      <c r="P2031">
        <f t="shared" si="186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7"/>
        <v>41848.021770833337</v>
      </c>
      <c r="T2031" s="10">
        <f t="shared" si="188"/>
        <v>41878.021770833337</v>
      </c>
    </row>
    <row r="2032" spans="1:20" ht="57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9"/>
        <v>2.26239013671875</v>
      </c>
      <c r="P2032">
        <f t="shared" si="186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7"/>
        <v>41212.996481481481</v>
      </c>
      <c r="T2032" s="10">
        <f t="shared" si="18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9"/>
        <v>1.2035</v>
      </c>
      <c r="P2033">
        <f t="shared" si="186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7"/>
        <v>41975.329317129625</v>
      </c>
      <c r="T2033" s="10">
        <f t="shared" si="188"/>
        <v>42013.041666666672</v>
      </c>
    </row>
    <row r="2034" spans="1:20" ht="57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9"/>
        <v>3.0418799999999999</v>
      </c>
      <c r="P2034">
        <f t="shared" si="186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7"/>
        <v>42689.565671296295</v>
      </c>
      <c r="T2034" s="10">
        <f t="shared" si="188"/>
        <v>42719.208333333328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9"/>
        <v>1.7867599999999999</v>
      </c>
      <c r="P2035">
        <f t="shared" si="186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7"/>
        <v>41725.082384259258</v>
      </c>
      <c r="T2035" s="10">
        <f t="shared" si="18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9"/>
        <v>3.868199871794872</v>
      </c>
      <c r="P2036">
        <f t="shared" si="186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7"/>
        <v>42076.130011574074</v>
      </c>
      <c r="T2036" s="10">
        <f t="shared" si="188"/>
        <v>42131.290277777778</v>
      </c>
    </row>
    <row r="2037" spans="1:20" ht="57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9"/>
        <v>2.1103642500000004</v>
      </c>
      <c r="P2037">
        <f t="shared" si="186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7"/>
        <v>42311.625081018516</v>
      </c>
      <c r="T2037" s="10">
        <f t="shared" si="188"/>
        <v>42357.041666666672</v>
      </c>
    </row>
    <row r="2038" spans="1:20" ht="57.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9"/>
        <v>1.3166833333333334</v>
      </c>
      <c r="P2038">
        <f t="shared" si="186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7"/>
        <v>41738.864803240744</v>
      </c>
      <c r="T2038" s="10">
        <f t="shared" si="18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9"/>
        <v>3.0047639999999998</v>
      </c>
      <c r="P2039">
        <f t="shared" si="186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7"/>
        <v>41578.210104166668</v>
      </c>
      <c r="T2039" s="10">
        <f t="shared" si="188"/>
        <v>41638.251770833333</v>
      </c>
    </row>
    <row r="2040" spans="1:20" ht="57.6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9"/>
        <v>4.2051249999999998</v>
      </c>
      <c r="P2040">
        <f t="shared" si="186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7"/>
        <v>41424.27107638889</v>
      </c>
      <c r="T2040" s="10">
        <f t="shared" si="188"/>
        <v>41456.75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9"/>
        <v>1.362168</v>
      </c>
      <c r="P2041">
        <f t="shared" si="186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7"/>
        <v>42675.438946759255</v>
      </c>
      <c r="T2041" s="10">
        <f t="shared" si="18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9"/>
        <v>2.4817133333333334</v>
      </c>
      <c r="P2042">
        <f t="shared" si="186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7"/>
        <v>41578.927118055559</v>
      </c>
      <c r="T2042" s="10">
        <f t="shared" si="188"/>
        <v>41593.968784722223</v>
      </c>
    </row>
    <row r="2043" spans="1:20" ht="57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9"/>
        <v>1.8186315789473684</v>
      </c>
      <c r="P2043">
        <f t="shared" si="186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7"/>
        <v>42654.525775462964</v>
      </c>
      <c r="T2043" s="10">
        <f t="shared" si="18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9"/>
        <v>1.2353000000000001</v>
      </c>
      <c r="P2044">
        <f t="shared" si="186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7"/>
        <v>42331.708032407405</v>
      </c>
      <c r="T2044" s="10">
        <f t="shared" si="188"/>
        <v>42391.708032407405</v>
      </c>
    </row>
    <row r="2045" spans="1:20" ht="57.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9"/>
        <v>5.0620938628158845</v>
      </c>
      <c r="P2045">
        <f t="shared" si="186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7"/>
        <v>42661.176817129628</v>
      </c>
      <c r="T2045" s="10">
        <f t="shared" si="188"/>
        <v>42715.207638888889</v>
      </c>
    </row>
    <row r="2046" spans="1:20" ht="57.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9"/>
        <v>1.0821333333333334</v>
      </c>
      <c r="P2046">
        <f t="shared" si="186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7"/>
        <v>42138.684189814812</v>
      </c>
      <c r="T2046" s="10">
        <f t="shared" si="188"/>
        <v>42168.684189814812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9"/>
        <v>8.1918387755102042</v>
      </c>
      <c r="P2047">
        <f t="shared" si="186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7"/>
        <v>41069.088506944441</v>
      </c>
      <c r="T2047" s="10">
        <f t="shared" si="188"/>
        <v>41099.088506944441</v>
      </c>
    </row>
    <row r="2048" spans="1:20" ht="57.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9"/>
        <v>1.2110000000000001</v>
      </c>
      <c r="P2048">
        <f t="shared" si="186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7"/>
        <v>41387.171805555554</v>
      </c>
      <c r="T2048" s="10">
        <f t="shared" si="188"/>
        <v>41417.171805555554</v>
      </c>
    </row>
    <row r="2049" spans="1:20" ht="57.6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9"/>
        <v>1.0299897959183673</v>
      </c>
      <c r="P2049">
        <f t="shared" si="186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7"/>
        <v>42081.903587962966</v>
      </c>
      <c r="T2049" s="10">
        <f t="shared" si="188"/>
        <v>42111</v>
      </c>
    </row>
    <row r="2050" spans="1:20" ht="57.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9"/>
        <v>1.4833229411764706</v>
      </c>
      <c r="P2050">
        <f t="shared" ref="P2050:P2113" si="192">IF(OR(E2050&gt;0,L2050&gt;0),E2050/L2050,0)</f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3">(((J2050/60)/60)/24)+DATE(1970,1,1)</f>
        <v>41387.651516203703</v>
      </c>
      <c r="T2050" s="10">
        <f t="shared" ref="T2050:T2113" si="194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5">E2051/D2051</f>
        <v>1.2019070000000001</v>
      </c>
      <c r="P2051">
        <f t="shared" si="192"/>
        <v>80.991037735849048</v>
      </c>
      <c r="Q2051" t="str">
        <f t="shared" ref="Q2051:Q2114" si="196">LEFT(N2051,SEARCH("/",N2051,1)-1)</f>
        <v>technology</v>
      </c>
      <c r="R2051" t="str">
        <f t="shared" ref="R2051:R2114" si="197">RIGHT(N2051,LEN(N2051)-SEARCH("/",N2051,1))</f>
        <v>hardware</v>
      </c>
      <c r="S2051" s="10">
        <f t="shared" si="193"/>
        <v>41575.527349537035</v>
      </c>
      <c r="T2051" s="10">
        <f t="shared" si="194"/>
        <v>41610.957638888889</v>
      </c>
    </row>
    <row r="2052" spans="1:20" ht="57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5"/>
        <v>4.7327000000000004</v>
      </c>
      <c r="P2052">
        <f t="shared" si="192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3"/>
        <v>42115.071504629625</v>
      </c>
      <c r="T2052" s="10">
        <f t="shared" si="194"/>
        <v>42155.071504629625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5"/>
        <v>1.303625</v>
      </c>
      <c r="P2053">
        <f t="shared" si="192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3"/>
        <v>41604.022418981483</v>
      </c>
      <c r="T2053" s="10">
        <f t="shared" si="194"/>
        <v>41634.022418981483</v>
      </c>
    </row>
    <row r="2054" spans="1:20" ht="57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5"/>
        <v>3.5304799999999998</v>
      </c>
      <c r="P2054">
        <f t="shared" si="192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3"/>
        <v>42375.08394675926</v>
      </c>
      <c r="T2054" s="10">
        <f t="shared" si="194"/>
        <v>42420.08394675926</v>
      </c>
    </row>
    <row r="2055" spans="1:20" ht="57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5"/>
        <v>1.0102</v>
      </c>
      <c r="P2055">
        <f t="shared" si="192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3"/>
        <v>42303.617488425924</v>
      </c>
      <c r="T2055" s="10">
        <f t="shared" si="194"/>
        <v>42333.659155092595</v>
      </c>
    </row>
    <row r="2056" spans="1:20" ht="57.6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5"/>
        <v>1.1359142857142857</v>
      </c>
      <c r="P2056">
        <f t="shared" si="192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3"/>
        <v>41731.520949074074</v>
      </c>
      <c r="T2056" s="10">
        <f t="shared" si="194"/>
        <v>41761.520949074074</v>
      </c>
    </row>
    <row r="2057" spans="1:20" ht="57.6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5"/>
        <v>1.6741666666666666</v>
      </c>
      <c r="P2057">
        <f t="shared" si="192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3"/>
        <v>41946.674108796295</v>
      </c>
      <c r="T2057" s="10">
        <f t="shared" si="19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5"/>
        <v>1.5345200000000001</v>
      </c>
      <c r="P2058">
        <f t="shared" si="192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3"/>
        <v>41351.76090277778</v>
      </c>
      <c r="T2058" s="10">
        <f t="shared" si="19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5"/>
        <v>2.022322</v>
      </c>
      <c r="P2059">
        <f t="shared" si="192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3"/>
        <v>42396.494583333333</v>
      </c>
      <c r="T2059" s="10">
        <f t="shared" si="19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5"/>
        <v>1.6828125</v>
      </c>
      <c r="P2060">
        <f t="shared" si="192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3"/>
        <v>42026.370717592596</v>
      </c>
      <c r="T2060" s="10">
        <f t="shared" si="194"/>
        <v>42065.833333333328</v>
      </c>
    </row>
    <row r="2061" spans="1:20" ht="57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5"/>
        <v>1.4345666666666668</v>
      </c>
      <c r="P2061">
        <f t="shared" si="192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3"/>
        <v>42361.602476851855</v>
      </c>
      <c r="T2061" s="10">
        <f t="shared" si="194"/>
        <v>42400.915972222225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5"/>
        <v>1.964</v>
      </c>
      <c r="P2062">
        <f t="shared" si="192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3"/>
        <v>41783.642939814818</v>
      </c>
      <c r="T2062" s="10">
        <f t="shared" si="194"/>
        <v>41843.642939814818</v>
      </c>
    </row>
    <row r="2063" spans="1:20" ht="57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5"/>
        <v>1.0791999999999999</v>
      </c>
      <c r="P2063">
        <f t="shared" si="192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3"/>
        <v>42705.764513888891</v>
      </c>
      <c r="T2063" s="10">
        <f t="shared" si="19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5"/>
        <v>1.14977</v>
      </c>
      <c r="P2064">
        <f t="shared" si="192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3"/>
        <v>42423.3830787037</v>
      </c>
      <c r="T2064" s="10">
        <f t="shared" si="194"/>
        <v>42453.341412037036</v>
      </c>
    </row>
    <row r="2065" spans="1:20" ht="43.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5"/>
        <v>1.4804999999999999</v>
      </c>
      <c r="P2065">
        <f t="shared" si="192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3"/>
        <v>42472.73265046296</v>
      </c>
      <c r="T2065" s="10">
        <f t="shared" si="194"/>
        <v>42505.73265046296</v>
      </c>
    </row>
    <row r="2066" spans="1:20" ht="57.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5"/>
        <v>1.9116676082790633</v>
      </c>
      <c r="P2066">
        <f t="shared" si="192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3"/>
        <v>41389.364849537036</v>
      </c>
      <c r="T2066" s="10">
        <f t="shared" si="194"/>
        <v>41425.5</v>
      </c>
    </row>
    <row r="2067" spans="1:20" ht="57.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5"/>
        <v>1.99215125</v>
      </c>
      <c r="P2067">
        <f t="shared" si="192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3"/>
        <v>41603.333668981482</v>
      </c>
      <c r="T2067" s="10">
        <f t="shared" si="194"/>
        <v>41633.333668981482</v>
      </c>
    </row>
    <row r="2068" spans="1:20" ht="57.6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5"/>
        <v>2.1859999999999999</v>
      </c>
      <c r="P2068">
        <f t="shared" si="192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3"/>
        <v>41844.771793981483</v>
      </c>
      <c r="T2068" s="10">
        <f t="shared" si="19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5"/>
        <v>1.2686868686868686</v>
      </c>
      <c r="P2069">
        <f t="shared" si="192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3"/>
        <v>42115.853888888887</v>
      </c>
      <c r="T2069" s="10">
        <f t="shared" si="194"/>
        <v>42148.853888888887</v>
      </c>
    </row>
    <row r="2070" spans="1:20" ht="57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5"/>
        <v>1.0522388</v>
      </c>
      <c r="P2070">
        <f t="shared" si="192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3"/>
        <v>42633.841608796298</v>
      </c>
      <c r="T2070" s="10">
        <f t="shared" si="19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5"/>
        <v>1.2840666000000001</v>
      </c>
      <c r="P2071">
        <f t="shared" si="192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3"/>
        <v>42340.972118055557</v>
      </c>
      <c r="T2071" s="10">
        <f t="shared" si="194"/>
        <v>42371.972118055557</v>
      </c>
    </row>
    <row r="2072" spans="1:20" ht="57.6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5"/>
        <v>3.1732719999999999</v>
      </c>
      <c r="P2072">
        <f t="shared" si="192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3"/>
        <v>42519.6565162037</v>
      </c>
      <c r="T2072" s="10">
        <f t="shared" si="194"/>
        <v>42549.6565162037</v>
      </c>
    </row>
    <row r="2073" spans="1:20" ht="57.6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5"/>
        <v>2.8073000000000001</v>
      </c>
      <c r="P2073">
        <f t="shared" si="192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3"/>
        <v>42600.278749999998</v>
      </c>
      <c r="T2073" s="10">
        <f t="shared" si="19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5"/>
        <v>1.1073146853146854</v>
      </c>
      <c r="P2074">
        <f t="shared" si="192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3"/>
        <v>42467.581388888888</v>
      </c>
      <c r="T2074" s="10">
        <f t="shared" si="194"/>
        <v>42497.581388888888</v>
      </c>
    </row>
    <row r="2075" spans="1:20" ht="57.6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5"/>
        <v>1.5260429999999998</v>
      </c>
      <c r="P2075">
        <f t="shared" si="192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3"/>
        <v>42087.668032407411</v>
      </c>
      <c r="T2075" s="10">
        <f t="shared" si="19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5"/>
        <v>1.0249999999999999</v>
      </c>
      <c r="P2076">
        <f t="shared" si="192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3"/>
        <v>42466.826180555552</v>
      </c>
      <c r="T2076" s="10">
        <f t="shared" si="19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5"/>
        <v>16.783738373837384</v>
      </c>
      <c r="P2077">
        <f t="shared" si="192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3"/>
        <v>41450.681574074071</v>
      </c>
      <c r="T2077" s="10">
        <f t="shared" si="19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5"/>
        <v>5.4334915642458101</v>
      </c>
      <c r="P2078">
        <f t="shared" si="192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3"/>
        <v>41803.880659722221</v>
      </c>
      <c r="T2078" s="10">
        <f t="shared" si="19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5"/>
        <v>1.1550800000000001</v>
      </c>
      <c r="P2079">
        <f t="shared" si="192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3"/>
        <v>42103.042546296296</v>
      </c>
      <c r="T2079" s="10">
        <f t="shared" si="194"/>
        <v>42160.875</v>
      </c>
    </row>
    <row r="2080" spans="1:20" ht="57.6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5"/>
        <v>1.3120499999999999</v>
      </c>
      <c r="P2080">
        <f t="shared" si="192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3"/>
        <v>42692.771493055552</v>
      </c>
      <c r="T2080" s="10">
        <f t="shared" si="19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5"/>
        <v>2.8816999999999999</v>
      </c>
      <c r="P2081">
        <f t="shared" si="192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3"/>
        <v>42150.71056712963</v>
      </c>
      <c r="T2081" s="10">
        <f t="shared" si="194"/>
        <v>42180.791666666672</v>
      </c>
    </row>
    <row r="2082" spans="1:20" ht="57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5"/>
        <v>5.0780000000000003</v>
      </c>
      <c r="P2082">
        <f t="shared" si="192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3"/>
        <v>42289.957175925927</v>
      </c>
      <c r="T2082" s="10">
        <f t="shared" si="194"/>
        <v>42319.998842592591</v>
      </c>
    </row>
    <row r="2083" spans="1:20" ht="57.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5"/>
        <v>1.1457142857142857</v>
      </c>
      <c r="P2083">
        <f t="shared" si="192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3"/>
        <v>41004.156886574077</v>
      </c>
      <c r="T2083" s="10">
        <f t="shared" si="194"/>
        <v>41045.207638888889</v>
      </c>
    </row>
    <row r="2084" spans="1:20" ht="57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5"/>
        <v>1.1073333333333333</v>
      </c>
      <c r="P2084">
        <f t="shared" si="192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3"/>
        <v>40811.120324074072</v>
      </c>
      <c r="T2084" s="10">
        <f t="shared" si="194"/>
        <v>40871.161990740737</v>
      </c>
    </row>
    <row r="2085" spans="1:20" ht="57.6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5"/>
        <v>1.1333333333333333</v>
      </c>
      <c r="P2085">
        <f t="shared" si="192"/>
        <v>34</v>
      </c>
      <c r="Q2085" t="str">
        <f t="shared" si="196"/>
        <v>music</v>
      </c>
      <c r="R2085" t="str">
        <f t="shared" si="197"/>
        <v>indie rock</v>
      </c>
      <c r="S2085" s="10">
        <f t="shared" si="193"/>
        <v>41034.72216435185</v>
      </c>
      <c r="T2085" s="10">
        <f t="shared" si="19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5"/>
        <v>1.0833333333333333</v>
      </c>
      <c r="P2086">
        <f t="shared" si="192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3"/>
        <v>41731.833124999997</v>
      </c>
      <c r="T2086" s="10">
        <f t="shared" si="19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5"/>
        <v>1.2353333333333334</v>
      </c>
      <c r="P2087">
        <f t="shared" si="192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3"/>
        <v>41075.835497685184</v>
      </c>
      <c r="T2087" s="10">
        <f t="shared" si="19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5"/>
        <v>1.0069999999999999</v>
      </c>
      <c r="P2088">
        <f t="shared" si="192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3"/>
        <v>40860.67050925926</v>
      </c>
      <c r="T2088" s="10">
        <f t="shared" si="19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5"/>
        <v>1.0353333333333334</v>
      </c>
      <c r="P2089">
        <f t="shared" si="192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3"/>
        <v>40764.204375000001</v>
      </c>
      <c r="T2089" s="10">
        <f t="shared" si="194"/>
        <v>40794.204375000001</v>
      </c>
    </row>
    <row r="2090" spans="1:20" ht="57.6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5"/>
        <v>1.1551066666666667</v>
      </c>
      <c r="P2090">
        <f t="shared" si="192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3"/>
        <v>40395.714722222219</v>
      </c>
      <c r="T2090" s="10">
        <f t="shared" si="19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5"/>
        <v>1.2040040000000001</v>
      </c>
      <c r="P2091">
        <f t="shared" si="192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3"/>
        <v>41453.076319444444</v>
      </c>
      <c r="T2091" s="10">
        <f t="shared" si="194"/>
        <v>41488.076319444444</v>
      </c>
    </row>
    <row r="2092" spans="1:20" ht="57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5"/>
        <v>1.1504037499999999</v>
      </c>
      <c r="P2092">
        <f t="shared" si="192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3"/>
        <v>41299.381423611114</v>
      </c>
      <c r="T2092" s="10">
        <f t="shared" si="19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5"/>
        <v>1.2046777777777777</v>
      </c>
      <c r="P2093">
        <f t="shared" si="192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3"/>
        <v>40555.322662037033</v>
      </c>
      <c r="T2093" s="10">
        <f t="shared" si="194"/>
        <v>40603.833333333336</v>
      </c>
    </row>
    <row r="2094" spans="1:20" ht="57.6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5"/>
        <v>1.0128333333333333</v>
      </c>
      <c r="P2094">
        <f t="shared" si="192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3"/>
        <v>40763.707546296297</v>
      </c>
      <c r="T2094" s="10">
        <f t="shared" si="194"/>
        <v>40823.707546296297</v>
      </c>
    </row>
    <row r="2095" spans="1:20" ht="57.6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5"/>
        <v>1.0246666666666666</v>
      </c>
      <c r="P2095">
        <f t="shared" si="192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3"/>
        <v>41205.854537037041</v>
      </c>
      <c r="T2095" s="10">
        <f t="shared" si="19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5"/>
        <v>1.2054285714285715</v>
      </c>
      <c r="P2096">
        <f t="shared" si="192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3"/>
        <v>40939.02002314815</v>
      </c>
      <c r="T2096" s="10">
        <f t="shared" si="194"/>
        <v>40973.125</v>
      </c>
    </row>
    <row r="2097" spans="1:20" ht="57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5"/>
        <v>1</v>
      </c>
      <c r="P2097">
        <f t="shared" si="192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3"/>
        <v>40758.733483796292</v>
      </c>
      <c r="T2097" s="10">
        <f t="shared" si="194"/>
        <v>40818.733483796292</v>
      </c>
    </row>
    <row r="2098" spans="1:20" ht="57.6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5"/>
        <v>1.0166666666666666</v>
      </c>
      <c r="P2098">
        <f t="shared" si="192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3"/>
        <v>41192.758506944447</v>
      </c>
      <c r="T2098" s="10">
        <f t="shared" si="194"/>
        <v>41208.165972222225</v>
      </c>
    </row>
    <row r="2099" spans="1:20" ht="57.6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5"/>
        <v>1</v>
      </c>
      <c r="P2099">
        <f t="shared" si="192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3"/>
        <v>40818.58489583333</v>
      </c>
      <c r="T2099" s="10">
        <f t="shared" si="194"/>
        <v>40878.626562500001</v>
      </c>
    </row>
    <row r="2100" spans="1:20" ht="57.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5"/>
        <v>1.0033333333333334</v>
      </c>
      <c r="P2100">
        <f t="shared" si="192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3"/>
        <v>40946.11383101852</v>
      </c>
      <c r="T2100" s="10">
        <f t="shared" si="19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5"/>
        <v>1.3236666666666668</v>
      </c>
      <c r="P2101">
        <f t="shared" si="192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3"/>
        <v>42173.746342592596</v>
      </c>
      <c r="T2101" s="10">
        <f t="shared" si="194"/>
        <v>42187.152777777781</v>
      </c>
    </row>
    <row r="2102" spans="1:20" ht="57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5"/>
        <v>1.3666666666666667</v>
      </c>
      <c r="P2102">
        <f t="shared" si="192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3"/>
        <v>41074.834965277776</v>
      </c>
      <c r="T2102" s="10">
        <f t="shared" si="194"/>
        <v>41090.165972222225</v>
      </c>
    </row>
    <row r="2103" spans="1:20" ht="57.6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5"/>
        <v>1.1325000000000001</v>
      </c>
      <c r="P2103">
        <f t="shared" si="192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3"/>
        <v>40892.149467592593</v>
      </c>
      <c r="T2103" s="10">
        <f t="shared" si="194"/>
        <v>40952.149467592593</v>
      </c>
    </row>
    <row r="2104" spans="1:20" ht="57.6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5"/>
        <v>1.36</v>
      </c>
      <c r="P2104">
        <f t="shared" si="192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3"/>
        <v>40638.868611111109</v>
      </c>
      <c r="T2104" s="10">
        <f t="shared" si="19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5"/>
        <v>1.4612318374694613</v>
      </c>
      <c r="P2105">
        <f t="shared" si="192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3"/>
        <v>41192.754942129628</v>
      </c>
      <c r="T2105" s="10">
        <f t="shared" si="194"/>
        <v>41222.7966087963</v>
      </c>
    </row>
    <row r="2106" spans="1:20" ht="57.6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5"/>
        <v>1.2949999999999999</v>
      </c>
      <c r="P2106">
        <f t="shared" si="192"/>
        <v>28</v>
      </c>
      <c r="Q2106" t="str">
        <f t="shared" si="196"/>
        <v>music</v>
      </c>
      <c r="R2106" t="str">
        <f t="shared" si="197"/>
        <v>indie rock</v>
      </c>
      <c r="S2106" s="10">
        <f t="shared" si="193"/>
        <v>41394.074467592596</v>
      </c>
      <c r="T2106" s="10">
        <f t="shared" si="19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5"/>
        <v>2.54</v>
      </c>
      <c r="P2107">
        <f t="shared" si="192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3"/>
        <v>41951.788807870369</v>
      </c>
      <c r="T2107" s="10">
        <f t="shared" si="194"/>
        <v>41964.166666666672</v>
      </c>
    </row>
    <row r="2108" spans="1:20" ht="57.6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5"/>
        <v>1.0704545454545455</v>
      </c>
      <c r="P2108">
        <f t="shared" si="192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3"/>
        <v>41270.21497685185</v>
      </c>
      <c r="T2108" s="10">
        <f t="shared" si="194"/>
        <v>41300.21497685185</v>
      </c>
    </row>
    <row r="2109" spans="1:20" ht="57.6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5"/>
        <v>1.0773299999999999</v>
      </c>
      <c r="P2109">
        <f t="shared" si="192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3"/>
        <v>41934.71056712963</v>
      </c>
      <c r="T2109" s="10">
        <f t="shared" si="19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5"/>
        <v>1.0731250000000001</v>
      </c>
      <c r="P2110">
        <f t="shared" si="192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3"/>
        <v>41135.175694444442</v>
      </c>
      <c r="T2110" s="10">
        <f t="shared" si="19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5"/>
        <v>1.06525</v>
      </c>
      <c r="P2111">
        <f t="shared" si="192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3"/>
        <v>42160.708530092597</v>
      </c>
      <c r="T2111" s="10">
        <f t="shared" si="194"/>
        <v>42190.708530092597</v>
      </c>
    </row>
    <row r="2112" spans="1:20" ht="43.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5"/>
        <v>1.0035000000000001</v>
      </c>
      <c r="P2112">
        <f t="shared" si="192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3"/>
        <v>41759.670937499999</v>
      </c>
      <c r="T2112" s="10">
        <f t="shared" si="194"/>
        <v>41787.207638888889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5"/>
        <v>1.0649999999999999</v>
      </c>
      <c r="P2113">
        <f t="shared" si="192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3"/>
        <v>40703.197048611109</v>
      </c>
      <c r="T2113" s="10">
        <f t="shared" si="19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5"/>
        <v>1</v>
      </c>
      <c r="P2114">
        <f t="shared" ref="P2114:P2177" si="198">IF(OR(E2114&gt;0,L2114&gt;0),E2114/L2114,0)</f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199">(((J2114/60)/60)/24)+DATE(1970,1,1)</f>
        <v>41365.928159722222</v>
      </c>
      <c r="T2114" s="10">
        <f t="shared" ref="T2114:T2177" si="200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1">E2115/D2115</f>
        <v>1.0485714285714285</v>
      </c>
      <c r="P2115">
        <f t="shared" si="198"/>
        <v>68.598130841121488</v>
      </c>
      <c r="Q2115" t="str">
        <f t="shared" ref="Q2115:Q2178" si="202">LEFT(N2115,SEARCH("/",N2115,1)-1)</f>
        <v>music</v>
      </c>
      <c r="R2115" t="str">
        <f t="shared" ref="R2115:R2178" si="203">RIGHT(N2115,LEN(N2115)-SEARCH("/",N2115,1))</f>
        <v>indie rock</v>
      </c>
      <c r="S2115" s="10">
        <f t="shared" si="199"/>
        <v>41870.86546296296</v>
      </c>
      <c r="T2115" s="10">
        <f t="shared" si="200"/>
        <v>41905.86546296296</v>
      </c>
    </row>
    <row r="2116" spans="1:20" ht="57.6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1"/>
        <v>1.0469999999999999</v>
      </c>
      <c r="P2116">
        <f t="shared" si="198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199"/>
        <v>40458.815625000003</v>
      </c>
      <c r="T2116" s="10">
        <f t="shared" si="200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1"/>
        <v>2.2566666666666668</v>
      </c>
      <c r="P2117">
        <f t="shared" si="198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199"/>
        <v>40564.081030092595</v>
      </c>
      <c r="T2117" s="10">
        <f t="shared" si="200"/>
        <v>40594.081030092595</v>
      </c>
    </row>
    <row r="2118" spans="1:20" ht="57.6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1"/>
        <v>1.0090416666666666</v>
      </c>
      <c r="P2118">
        <f t="shared" si="198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199"/>
        <v>41136.777812500004</v>
      </c>
      <c r="T2118" s="10">
        <f t="shared" si="200"/>
        <v>41184.777812500004</v>
      </c>
    </row>
    <row r="2119" spans="1:20" ht="57.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1"/>
        <v>1.4775</v>
      </c>
      <c r="P2119">
        <f t="shared" si="198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199"/>
        <v>42290.059594907405</v>
      </c>
      <c r="T2119" s="10">
        <f t="shared" si="200"/>
        <v>42304.207638888889</v>
      </c>
    </row>
    <row r="2120" spans="1:20" ht="43.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1"/>
        <v>1.3461099999999999</v>
      </c>
      <c r="P2120">
        <f t="shared" si="198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199"/>
        <v>40718.839537037034</v>
      </c>
      <c r="T2120" s="10">
        <f t="shared" si="200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1"/>
        <v>1.0075000000000001</v>
      </c>
      <c r="P2121">
        <f t="shared" si="198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199"/>
        <v>41107.130150462966</v>
      </c>
      <c r="T2121" s="10">
        <f t="shared" si="200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1"/>
        <v>1.00880375</v>
      </c>
      <c r="P2122">
        <f t="shared" si="198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199"/>
        <v>41591.964537037034</v>
      </c>
      <c r="T2122" s="10">
        <f t="shared" si="200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1"/>
        <v>5.6800000000000002E-3</v>
      </c>
      <c r="P2123">
        <f t="shared" si="198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199"/>
        <v>42716.7424537037</v>
      </c>
      <c r="T2123" s="10">
        <f t="shared" si="200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1"/>
        <v>3.875E-3</v>
      </c>
      <c r="P2124">
        <f t="shared" si="198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199"/>
        <v>42712.300567129627</v>
      </c>
      <c r="T2124" s="10">
        <f t="shared" si="200"/>
        <v>42742.300567129627</v>
      </c>
    </row>
    <row r="2125" spans="1:20" ht="7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1"/>
        <v>0.1</v>
      </c>
      <c r="P2125">
        <f t="shared" si="198"/>
        <v>10</v>
      </c>
      <c r="Q2125" t="str">
        <f t="shared" si="202"/>
        <v>games</v>
      </c>
      <c r="R2125" t="str">
        <f t="shared" si="203"/>
        <v>video games</v>
      </c>
      <c r="S2125" s="10">
        <f t="shared" si="199"/>
        <v>40198.424849537041</v>
      </c>
      <c r="T2125" s="10">
        <f t="shared" si="200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1"/>
        <v>0.10454545454545454</v>
      </c>
      <c r="P2126">
        <f t="shared" si="198"/>
        <v>23</v>
      </c>
      <c r="Q2126" t="str">
        <f t="shared" si="202"/>
        <v>games</v>
      </c>
      <c r="R2126" t="str">
        <f t="shared" si="203"/>
        <v>video games</v>
      </c>
      <c r="S2126" s="10">
        <f t="shared" si="199"/>
        <v>40464.028182870366</v>
      </c>
      <c r="T2126" s="10">
        <f t="shared" si="200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1"/>
        <v>1.4200000000000001E-2</v>
      </c>
      <c r="P2127">
        <f t="shared" si="198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199"/>
        <v>42191.023530092592</v>
      </c>
      <c r="T2127" s="10">
        <f t="shared" si="200"/>
        <v>42221.023530092592</v>
      </c>
    </row>
    <row r="2128" spans="1:20" ht="57.6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1"/>
        <v>5.0000000000000001E-4</v>
      </c>
      <c r="P2128">
        <f t="shared" si="198"/>
        <v>5</v>
      </c>
      <c r="Q2128" t="str">
        <f t="shared" si="202"/>
        <v>games</v>
      </c>
      <c r="R2128" t="str">
        <f t="shared" si="203"/>
        <v>video games</v>
      </c>
      <c r="S2128" s="10">
        <f t="shared" si="199"/>
        <v>41951.973229166666</v>
      </c>
      <c r="T2128" s="10">
        <f t="shared" si="200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1"/>
        <v>0.28842857142857142</v>
      </c>
      <c r="P2129">
        <f t="shared" si="198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199"/>
        <v>42045.50535879629</v>
      </c>
      <c r="T2129" s="10">
        <f t="shared" si="200"/>
        <v>42075.463692129633</v>
      </c>
    </row>
    <row r="2130" spans="1:20" ht="57.6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1"/>
        <v>1.6666666666666668E-3</v>
      </c>
      <c r="P2130">
        <f t="shared" si="198"/>
        <v>25</v>
      </c>
      <c r="Q2130" t="str">
        <f t="shared" si="202"/>
        <v>games</v>
      </c>
      <c r="R2130" t="str">
        <f t="shared" si="203"/>
        <v>video games</v>
      </c>
      <c r="S2130" s="10">
        <f t="shared" si="199"/>
        <v>41843.772789351853</v>
      </c>
      <c r="T2130" s="10">
        <f t="shared" si="200"/>
        <v>41903.772789351853</v>
      </c>
    </row>
    <row r="2131" spans="1:20" ht="57.6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1"/>
        <v>0.11799999999999999</v>
      </c>
      <c r="P2131">
        <f t="shared" si="198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199"/>
        <v>42409.024305555555</v>
      </c>
      <c r="T2131" s="10">
        <f t="shared" si="200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1"/>
        <v>2.0238095238095236E-3</v>
      </c>
      <c r="P2132">
        <f t="shared" si="198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199"/>
        <v>41832.086377314816</v>
      </c>
      <c r="T2132" s="10">
        <f t="shared" si="200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1"/>
        <v>0.05</v>
      </c>
      <c r="P2133">
        <f t="shared" si="198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199"/>
        <v>42167.207071759258</v>
      </c>
      <c r="T2133" s="10">
        <f t="shared" si="200"/>
        <v>42197.207071759258</v>
      </c>
    </row>
    <row r="2134" spans="1:20" ht="57.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1"/>
        <v>2.1129899999999997E-2</v>
      </c>
      <c r="P2134">
        <f t="shared" si="198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199"/>
        <v>41643.487175925926</v>
      </c>
      <c r="T2134" s="10">
        <f t="shared" si="200"/>
        <v>41673.487175925926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1"/>
        <v>1.6E-2</v>
      </c>
      <c r="P2135">
        <f t="shared" si="198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199"/>
        <v>40619.097210648149</v>
      </c>
      <c r="T2135" s="10">
        <f t="shared" si="200"/>
        <v>40657.290972222225</v>
      </c>
    </row>
    <row r="2136" spans="1:20" ht="57.6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1"/>
        <v>1.7333333333333333E-2</v>
      </c>
      <c r="P2136">
        <f t="shared" si="198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199"/>
        <v>41361.886469907404</v>
      </c>
      <c r="T2136" s="10">
        <f t="shared" si="200"/>
        <v>41391.886469907404</v>
      </c>
    </row>
    <row r="2137" spans="1:20" ht="57.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1"/>
        <v>9.5600000000000004E-2</v>
      </c>
      <c r="P2137">
        <f t="shared" si="198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199"/>
        <v>41156.963344907403</v>
      </c>
      <c r="T2137" s="10">
        <f t="shared" si="200"/>
        <v>41186.963344907403</v>
      </c>
    </row>
    <row r="2138" spans="1:20" ht="57.6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1"/>
        <v>5.9612499999999998E-4</v>
      </c>
      <c r="P2138">
        <f t="shared" si="198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199"/>
        <v>41536.509097222224</v>
      </c>
      <c r="T2138" s="10">
        <f t="shared" si="200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1"/>
        <v>0.28405999999999998</v>
      </c>
      <c r="P2139">
        <f t="shared" si="198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199"/>
        <v>41948.771168981482</v>
      </c>
      <c r="T2139" s="10">
        <f t="shared" si="200"/>
        <v>41978.771168981482</v>
      </c>
    </row>
    <row r="2140" spans="1:20" ht="43.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1"/>
        <v>0.128</v>
      </c>
      <c r="P2140">
        <f t="shared" si="198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199"/>
        <v>41557.013182870374</v>
      </c>
      <c r="T2140" s="10">
        <f t="shared" si="200"/>
        <v>41587.054849537039</v>
      </c>
    </row>
    <row r="2141" spans="1:20" ht="57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1"/>
        <v>5.4199999999999998E-2</v>
      </c>
      <c r="P2141">
        <f t="shared" si="198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199"/>
        <v>42647.750092592592</v>
      </c>
      <c r="T2141" s="10">
        <f t="shared" si="200"/>
        <v>42677.750092592592</v>
      </c>
    </row>
    <row r="2142" spans="1:20" ht="57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1"/>
        <v>1.1199999999999999E-3</v>
      </c>
      <c r="P2142">
        <f t="shared" si="198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199"/>
        <v>41255.833611111113</v>
      </c>
      <c r="T2142" s="10">
        <f t="shared" si="200"/>
        <v>41285.833611111113</v>
      </c>
    </row>
    <row r="2143" spans="1:20" ht="57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1"/>
        <v>0</v>
      </c>
      <c r="P2143">
        <f t="shared" si="198"/>
        <v>0</v>
      </c>
      <c r="Q2143" t="str">
        <f t="shared" si="202"/>
        <v>games</v>
      </c>
      <c r="R2143" t="str">
        <f t="shared" si="203"/>
        <v>video games</v>
      </c>
      <c r="S2143" s="10">
        <f t="shared" si="199"/>
        <v>41927.235636574071</v>
      </c>
      <c r="T2143" s="10">
        <f t="shared" si="200"/>
        <v>41957.277303240742</v>
      </c>
    </row>
    <row r="2144" spans="1:20" ht="57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1"/>
        <v>5.7238095238095241E-2</v>
      </c>
      <c r="P2144">
        <f t="shared" si="198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199"/>
        <v>42340.701504629629</v>
      </c>
      <c r="T2144" s="10">
        <f t="shared" si="200"/>
        <v>42368.701504629629</v>
      </c>
    </row>
    <row r="2145" spans="1:20" ht="57.6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1"/>
        <v>0.1125</v>
      </c>
      <c r="P2145">
        <f t="shared" si="198"/>
        <v>45</v>
      </c>
      <c r="Q2145" t="str">
        <f t="shared" si="202"/>
        <v>games</v>
      </c>
      <c r="R2145" t="str">
        <f t="shared" si="203"/>
        <v>video games</v>
      </c>
      <c r="S2145" s="10">
        <f t="shared" si="199"/>
        <v>40332.886712962965</v>
      </c>
      <c r="T2145" s="10">
        <f t="shared" si="200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1"/>
        <v>1.7098591549295775E-2</v>
      </c>
      <c r="P2146">
        <f t="shared" si="198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199"/>
        <v>41499.546759259261</v>
      </c>
      <c r="T2146" s="10">
        <f t="shared" si="200"/>
        <v>41531.546759259261</v>
      </c>
    </row>
    <row r="2147" spans="1:20" ht="57.6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1"/>
        <v>0.30433333333333334</v>
      </c>
      <c r="P2147">
        <f t="shared" si="198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199"/>
        <v>41575.237430555557</v>
      </c>
      <c r="T2147" s="10">
        <f t="shared" si="200"/>
        <v>41605.279097222221</v>
      </c>
    </row>
    <row r="2148" spans="1:20" ht="57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1"/>
        <v>2.0000000000000001E-4</v>
      </c>
      <c r="P2148">
        <f t="shared" si="198"/>
        <v>1</v>
      </c>
      <c r="Q2148" t="str">
        <f t="shared" si="202"/>
        <v>games</v>
      </c>
      <c r="R2148" t="str">
        <f t="shared" si="203"/>
        <v>video games</v>
      </c>
      <c r="S2148" s="10">
        <f t="shared" si="199"/>
        <v>42397.679513888885</v>
      </c>
      <c r="T2148" s="10">
        <f t="shared" si="200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1"/>
        <v>6.9641025641025639E-3</v>
      </c>
      <c r="P2149">
        <f t="shared" si="198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199"/>
        <v>41927.295694444445</v>
      </c>
      <c r="T2149" s="10">
        <f t="shared" si="200"/>
        <v>41959.337361111116</v>
      </c>
    </row>
    <row r="2150" spans="1:20" ht="57.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1"/>
        <v>0.02</v>
      </c>
      <c r="P2150">
        <f t="shared" si="198"/>
        <v>1</v>
      </c>
      <c r="Q2150" t="str">
        <f t="shared" si="202"/>
        <v>games</v>
      </c>
      <c r="R2150" t="str">
        <f t="shared" si="203"/>
        <v>video games</v>
      </c>
      <c r="S2150" s="10">
        <f t="shared" si="199"/>
        <v>42066.733587962968</v>
      </c>
      <c r="T2150" s="10">
        <f t="shared" si="200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1"/>
        <v>0</v>
      </c>
      <c r="P2151">
        <f t="shared" si="198"/>
        <v>0</v>
      </c>
      <c r="Q2151" t="str">
        <f t="shared" si="202"/>
        <v>games</v>
      </c>
      <c r="R2151" t="str">
        <f t="shared" si="203"/>
        <v>video games</v>
      </c>
      <c r="S2151" s="10">
        <f t="shared" si="199"/>
        <v>40355.024953703702</v>
      </c>
      <c r="T2151" s="10">
        <f t="shared" si="200"/>
        <v>40390</v>
      </c>
    </row>
    <row r="2152" spans="1:20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1"/>
        <v>8.0999999999999996E-3</v>
      </c>
      <c r="P2152">
        <f t="shared" si="198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199"/>
        <v>42534.284710648149</v>
      </c>
      <c r="T2152" s="10">
        <f t="shared" si="200"/>
        <v>42564.284710648149</v>
      </c>
    </row>
    <row r="2153" spans="1:20" ht="57.6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1"/>
        <v>2.6222222222222224E-3</v>
      </c>
      <c r="P2153">
        <f t="shared" si="198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199"/>
        <v>42520.847384259265</v>
      </c>
      <c r="T2153" s="10">
        <f t="shared" si="200"/>
        <v>42550.847384259265</v>
      </c>
    </row>
    <row r="2154" spans="1:20" ht="57.6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1"/>
        <v>1.6666666666666668E-3</v>
      </c>
      <c r="P2154">
        <f t="shared" si="198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199"/>
        <v>41683.832280092596</v>
      </c>
      <c r="T2154" s="10">
        <f t="shared" si="200"/>
        <v>41713.790613425925</v>
      </c>
    </row>
    <row r="2155" spans="1:20" ht="57.6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1"/>
        <v>9.1244548809124457E-5</v>
      </c>
      <c r="P2155">
        <f t="shared" si="198"/>
        <v>8.5</v>
      </c>
      <c r="Q2155" t="str">
        <f t="shared" si="202"/>
        <v>games</v>
      </c>
      <c r="R2155" t="str">
        <f t="shared" si="203"/>
        <v>video games</v>
      </c>
      <c r="S2155" s="10">
        <f t="shared" si="199"/>
        <v>41974.911087962959</v>
      </c>
      <c r="T2155" s="10">
        <f t="shared" si="200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1"/>
        <v>8.0000000000000002E-3</v>
      </c>
      <c r="P2156">
        <f t="shared" si="198"/>
        <v>1</v>
      </c>
      <c r="Q2156" t="str">
        <f t="shared" si="202"/>
        <v>games</v>
      </c>
      <c r="R2156" t="str">
        <f t="shared" si="203"/>
        <v>video games</v>
      </c>
      <c r="S2156" s="10">
        <f t="shared" si="199"/>
        <v>41647.632256944446</v>
      </c>
      <c r="T2156" s="10">
        <f t="shared" si="200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1"/>
        <v>2.3E-2</v>
      </c>
      <c r="P2157">
        <f t="shared" si="198"/>
        <v>23</v>
      </c>
      <c r="Q2157" t="str">
        <f t="shared" si="202"/>
        <v>games</v>
      </c>
      <c r="R2157" t="str">
        <f t="shared" si="203"/>
        <v>video games</v>
      </c>
      <c r="S2157" s="10">
        <f t="shared" si="199"/>
        <v>42430.747511574074</v>
      </c>
      <c r="T2157" s="10">
        <f t="shared" si="200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1"/>
        <v>2.6660714285714284E-2</v>
      </c>
      <c r="P2158">
        <f t="shared" si="198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199"/>
        <v>41488.85423611111</v>
      </c>
      <c r="T2158" s="10">
        <f t="shared" si="200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1"/>
        <v>0.28192</v>
      </c>
      <c r="P2159">
        <f t="shared" si="198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199"/>
        <v>42694.98128472222</v>
      </c>
      <c r="T2159" s="10">
        <f t="shared" si="200"/>
        <v>42727.332638888889</v>
      </c>
    </row>
    <row r="2160" spans="1:20" ht="57.6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1"/>
        <v>6.5900366666666668E-2</v>
      </c>
      <c r="P2160">
        <f t="shared" si="198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199"/>
        <v>41264.853865740741</v>
      </c>
      <c r="T2160" s="10">
        <f t="shared" si="200"/>
        <v>41309.853865740741</v>
      </c>
    </row>
    <row r="2161" spans="1:20" ht="7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1"/>
        <v>7.2222222222222219E-3</v>
      </c>
      <c r="P2161">
        <f t="shared" si="198"/>
        <v>13</v>
      </c>
      <c r="Q2161" t="str">
        <f t="shared" si="202"/>
        <v>games</v>
      </c>
      <c r="R2161" t="str">
        <f t="shared" si="203"/>
        <v>video games</v>
      </c>
      <c r="S2161" s="10">
        <f t="shared" si="199"/>
        <v>40710.731180555551</v>
      </c>
      <c r="T2161" s="10">
        <f t="shared" si="200"/>
        <v>40740.731180555551</v>
      </c>
    </row>
    <row r="2162" spans="1:20" ht="57.6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1"/>
        <v>8.5000000000000006E-3</v>
      </c>
      <c r="P2162">
        <f t="shared" si="198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199"/>
        <v>41018.711863425924</v>
      </c>
      <c r="T2162" s="10">
        <f t="shared" si="200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1"/>
        <v>1.1575</v>
      </c>
      <c r="P2163">
        <f t="shared" si="198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199"/>
        <v>42240.852534722217</v>
      </c>
      <c r="T2163" s="10">
        <f t="shared" si="200"/>
        <v>42270.852534722217</v>
      </c>
    </row>
    <row r="2164" spans="1:20" ht="57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1"/>
        <v>1.1226666666666667</v>
      </c>
      <c r="P2164">
        <f t="shared" si="198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199"/>
        <v>41813.766099537039</v>
      </c>
      <c r="T2164" s="10">
        <f t="shared" si="200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1"/>
        <v>1.3220000000000001</v>
      </c>
      <c r="P2165">
        <f t="shared" si="198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199"/>
        <v>42111.899537037039</v>
      </c>
      <c r="T2165" s="10">
        <f t="shared" si="200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1"/>
        <v>1.0263636363636364</v>
      </c>
      <c r="P2166">
        <f t="shared" si="198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199"/>
        <v>42515.71775462963</v>
      </c>
      <c r="T2166" s="10">
        <f t="shared" si="200"/>
        <v>42546.165972222225</v>
      </c>
    </row>
    <row r="2167" spans="1:20" ht="57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1"/>
        <v>1.3864000000000001</v>
      </c>
      <c r="P2167">
        <f t="shared" si="198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199"/>
        <v>42438.667071759264</v>
      </c>
      <c r="T2167" s="10">
        <f t="shared" si="200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1"/>
        <v>1.466</v>
      </c>
      <c r="P2168">
        <f t="shared" si="198"/>
        <v>91.625</v>
      </c>
      <c r="Q2168" t="str">
        <f t="shared" si="202"/>
        <v>music</v>
      </c>
      <c r="R2168" t="str">
        <f t="shared" si="203"/>
        <v>rock</v>
      </c>
      <c r="S2168" s="10">
        <f t="shared" si="199"/>
        <v>41933.838171296295</v>
      </c>
      <c r="T2168" s="10">
        <f t="shared" si="200"/>
        <v>41978.879837962959</v>
      </c>
    </row>
    <row r="2169" spans="1:20" ht="43.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1"/>
        <v>1.2</v>
      </c>
      <c r="P2169">
        <f t="shared" si="198"/>
        <v>22.5</v>
      </c>
      <c r="Q2169" t="str">
        <f t="shared" si="202"/>
        <v>music</v>
      </c>
      <c r="R2169" t="str">
        <f t="shared" si="203"/>
        <v>rock</v>
      </c>
      <c r="S2169" s="10">
        <f t="shared" si="199"/>
        <v>41153.066400462965</v>
      </c>
      <c r="T2169" s="10">
        <f t="shared" si="200"/>
        <v>41167.066400462965</v>
      </c>
    </row>
    <row r="2170" spans="1:20" ht="43.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1"/>
        <v>1.215816111111111</v>
      </c>
      <c r="P2170">
        <f t="shared" si="198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199"/>
        <v>42745.600243055553</v>
      </c>
      <c r="T2170" s="10">
        <f t="shared" si="200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1"/>
        <v>1</v>
      </c>
      <c r="P2171">
        <f t="shared" si="198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199"/>
        <v>42793.700821759259</v>
      </c>
      <c r="T2171" s="10">
        <f t="shared" si="200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1"/>
        <v>1.8085714285714285</v>
      </c>
      <c r="P2172">
        <f t="shared" si="198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199"/>
        <v>42198.750254629631</v>
      </c>
      <c r="T2172" s="10">
        <f t="shared" si="200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1"/>
        <v>1.0607500000000001</v>
      </c>
      <c r="P2173">
        <f t="shared" si="198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199"/>
        <v>42141.95711805555</v>
      </c>
      <c r="T2173" s="10">
        <f t="shared" si="200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1"/>
        <v>1</v>
      </c>
      <c r="P2174">
        <f t="shared" si="198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199"/>
        <v>42082.580092592587</v>
      </c>
      <c r="T2174" s="10">
        <f t="shared" si="200"/>
        <v>42112.580092592587</v>
      </c>
    </row>
    <row r="2175" spans="1:20" ht="57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1"/>
        <v>1.2692857142857144</v>
      </c>
      <c r="P2175">
        <f t="shared" si="198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199"/>
        <v>41495.692627314813</v>
      </c>
      <c r="T2175" s="10">
        <f t="shared" si="200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1"/>
        <v>1.0297499999999999</v>
      </c>
      <c r="P2176">
        <f t="shared" si="198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199"/>
        <v>42465.542905092589</v>
      </c>
      <c r="T2176" s="10">
        <f t="shared" si="200"/>
        <v>42495.542905092589</v>
      </c>
    </row>
    <row r="2177" spans="1:20" ht="57.6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1"/>
        <v>2.5</v>
      </c>
      <c r="P2177">
        <f t="shared" si="198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199"/>
        <v>42565.009097222224</v>
      </c>
      <c r="T2177" s="10">
        <f t="shared" si="200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1"/>
        <v>1.2602</v>
      </c>
      <c r="P2178">
        <f t="shared" ref="P2178:P2241" si="204">IF(OR(E2178&gt;0,L2178&gt;0),E2178/L2178,0)</f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5">(((J2178/60)/60)/24)+DATE(1970,1,1)</f>
        <v>42096.633206018523</v>
      </c>
      <c r="T2178" s="10">
        <f t="shared" ref="T2178:T2241" si="206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7">E2179/D2179</f>
        <v>1.0012000000000001</v>
      </c>
      <c r="P2179">
        <f t="shared" si="204"/>
        <v>65.868421052631575</v>
      </c>
      <c r="Q2179" t="str">
        <f t="shared" ref="Q2179:Q2242" si="208">LEFT(N2179,SEARCH("/",N2179,1)-1)</f>
        <v>music</v>
      </c>
      <c r="R2179" t="str">
        <f t="shared" ref="R2179:R2242" si="209">RIGHT(N2179,LEN(N2179)-SEARCH("/",N2179,1))</f>
        <v>rock</v>
      </c>
      <c r="S2179" s="10">
        <f t="shared" si="205"/>
        <v>42502.250775462962</v>
      </c>
      <c r="T2179" s="10">
        <f t="shared" si="206"/>
        <v>42527.250775462962</v>
      </c>
    </row>
    <row r="2180" spans="1:20" ht="57.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7"/>
        <v>1.3864000000000001</v>
      </c>
      <c r="P2180">
        <f t="shared" si="204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5"/>
        <v>42723.63653935185</v>
      </c>
      <c r="T2180" s="10">
        <f t="shared" si="206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7"/>
        <v>1.6140000000000001</v>
      </c>
      <c r="P2181">
        <f t="shared" si="204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5"/>
        <v>42075.171203703707</v>
      </c>
      <c r="T2181" s="10">
        <f t="shared" si="206"/>
        <v>42105.171203703707</v>
      </c>
    </row>
    <row r="2182" spans="1:20" ht="43.2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7"/>
        <v>1.071842</v>
      </c>
      <c r="P2182">
        <f t="shared" si="204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5"/>
        <v>42279.669768518521</v>
      </c>
      <c r="T2182" s="10">
        <f t="shared" si="206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7"/>
        <v>1.5309999999999999</v>
      </c>
      <c r="P2183">
        <f t="shared" si="204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5"/>
        <v>42773.005243055552</v>
      </c>
      <c r="T2183" s="10">
        <f t="shared" si="206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7"/>
        <v>5.2416666666666663</v>
      </c>
      <c r="P2184">
        <f t="shared" si="204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5"/>
        <v>41879.900752314818</v>
      </c>
      <c r="T2184" s="10">
        <f t="shared" si="206"/>
        <v>41914.900752314818</v>
      </c>
    </row>
    <row r="2185" spans="1:20" ht="57.6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7"/>
        <v>4.8927777777777779</v>
      </c>
      <c r="P2185">
        <f t="shared" si="204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5"/>
        <v>42745.365474537044</v>
      </c>
      <c r="T2185" s="10">
        <f t="shared" si="206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7"/>
        <v>2.8473999999999999</v>
      </c>
      <c r="P2186">
        <f t="shared" si="204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5"/>
        <v>42380.690289351856</v>
      </c>
      <c r="T2186" s="10">
        <f t="shared" si="206"/>
        <v>42394.666666666672</v>
      </c>
    </row>
    <row r="2187" spans="1:20" ht="57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7"/>
        <v>18.569700000000001</v>
      </c>
      <c r="P2187">
        <f t="shared" si="204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5"/>
        <v>41319.349988425929</v>
      </c>
      <c r="T2187" s="10">
        <f t="shared" si="206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7"/>
        <v>1.0967499999999999</v>
      </c>
      <c r="P2188">
        <f t="shared" si="204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5"/>
        <v>42583.615081018521</v>
      </c>
      <c r="T2188" s="10">
        <f t="shared" si="206"/>
        <v>42620.083333333328</v>
      </c>
    </row>
    <row r="2189" spans="1:20" ht="57.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7"/>
        <v>10.146425000000001</v>
      </c>
      <c r="P2189">
        <f t="shared" si="204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5"/>
        <v>42068.209097222221</v>
      </c>
      <c r="T2189" s="10">
        <f t="shared" si="206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7"/>
        <v>4.1217692027666546</v>
      </c>
      <c r="P2190">
        <f t="shared" si="204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5"/>
        <v>42633.586122685185</v>
      </c>
      <c r="T2190" s="10">
        <f t="shared" si="206"/>
        <v>42668.708333333328</v>
      </c>
    </row>
    <row r="2191" spans="1:20" ht="57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7"/>
        <v>5.0324999999999998</v>
      </c>
      <c r="P2191">
        <f t="shared" si="204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5"/>
        <v>42467.788194444445</v>
      </c>
      <c r="T2191" s="10">
        <f t="shared" si="206"/>
        <v>42481.916666666672</v>
      </c>
    </row>
    <row r="2192" spans="1:20" ht="57.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7"/>
        <v>1.8461052631578947</v>
      </c>
      <c r="P2192">
        <f t="shared" si="204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5"/>
        <v>42417.625046296293</v>
      </c>
      <c r="T2192" s="10">
        <f t="shared" si="206"/>
        <v>42452.290972222225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7"/>
        <v>1.1973333333333334</v>
      </c>
      <c r="P2193">
        <f t="shared" si="204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5"/>
        <v>42768.833645833336</v>
      </c>
      <c r="T2193" s="10">
        <f t="shared" si="206"/>
        <v>42780.833645833336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7"/>
        <v>10.812401666666668</v>
      </c>
      <c r="P2194">
        <f t="shared" si="204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5"/>
        <v>42691.8512037037</v>
      </c>
      <c r="T2194" s="10">
        <f t="shared" si="206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7"/>
        <v>4.5237333333333334</v>
      </c>
      <c r="P2195">
        <f t="shared" si="204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5"/>
        <v>42664.405925925923</v>
      </c>
      <c r="T2195" s="10">
        <f t="shared" si="206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7"/>
        <v>5.3737000000000004</v>
      </c>
      <c r="P2196">
        <f t="shared" si="204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5"/>
        <v>42425.757986111115</v>
      </c>
      <c r="T2196" s="10">
        <f t="shared" si="206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7"/>
        <v>1.2032608695652174</v>
      </c>
      <c r="P2197">
        <f t="shared" si="204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5"/>
        <v>42197.771990740745</v>
      </c>
      <c r="T2197" s="10">
        <f t="shared" si="206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7"/>
        <v>1.1383571428571428</v>
      </c>
      <c r="P2198">
        <f t="shared" si="204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5"/>
        <v>42675.487291666665</v>
      </c>
      <c r="T2198" s="10">
        <f t="shared" si="206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7"/>
        <v>9.5103109999999997</v>
      </c>
      <c r="P2199">
        <f t="shared" si="204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5"/>
        <v>42033.584016203706</v>
      </c>
      <c r="T2199" s="10">
        <f t="shared" si="206"/>
        <v>42063.584016203706</v>
      </c>
    </row>
    <row r="2200" spans="1:20" ht="57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7"/>
        <v>1.3289249999999999</v>
      </c>
      <c r="P2200">
        <f t="shared" si="204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5"/>
        <v>42292.513888888891</v>
      </c>
      <c r="T2200" s="10">
        <f t="shared" si="206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7"/>
        <v>1.4697777777777778</v>
      </c>
      <c r="P2201">
        <f t="shared" si="204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5"/>
        <v>42262.416643518518</v>
      </c>
      <c r="T2201" s="10">
        <f t="shared" si="206"/>
        <v>42292.416643518518</v>
      </c>
    </row>
    <row r="2202" spans="1:20" ht="57.6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7"/>
        <v>5.4215</v>
      </c>
      <c r="P2202">
        <f t="shared" si="204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5"/>
        <v>42163.625787037032</v>
      </c>
      <c r="T2202" s="10">
        <f t="shared" si="206"/>
        <v>42191.125</v>
      </c>
    </row>
    <row r="2203" spans="1:20" ht="57.6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7"/>
        <v>3.8271818181818182</v>
      </c>
      <c r="P2203">
        <f t="shared" si="204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5"/>
        <v>41276.846817129634</v>
      </c>
      <c r="T2203" s="10">
        <f t="shared" si="206"/>
        <v>41290.846817129634</v>
      </c>
    </row>
    <row r="2204" spans="1:20" ht="43.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7"/>
        <v>7.0418124999999998</v>
      </c>
      <c r="P2204">
        <f t="shared" si="204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5"/>
        <v>41184.849166666667</v>
      </c>
      <c r="T2204" s="10">
        <f t="shared" si="206"/>
        <v>41214.849166666667</v>
      </c>
    </row>
    <row r="2205" spans="1:20" ht="57.6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7"/>
        <v>1.0954999999999999</v>
      </c>
      <c r="P2205">
        <f t="shared" si="204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5"/>
        <v>42241.85974537037</v>
      </c>
      <c r="T2205" s="10">
        <f t="shared" si="206"/>
        <v>42271.85974537037</v>
      </c>
    </row>
    <row r="2206" spans="1:20" ht="57.6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7"/>
        <v>1.3286666666666667</v>
      </c>
      <c r="P2206">
        <f t="shared" si="204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5"/>
        <v>41312.311562499999</v>
      </c>
      <c r="T2206" s="10">
        <f t="shared" si="206"/>
        <v>41342.311562499999</v>
      </c>
    </row>
    <row r="2207" spans="1:20" ht="57.6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7"/>
        <v>1.52</v>
      </c>
      <c r="P2207">
        <f t="shared" si="204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5"/>
        <v>41031.82163194444</v>
      </c>
      <c r="T2207" s="10">
        <f t="shared" si="206"/>
        <v>41061.82163194444</v>
      </c>
    </row>
    <row r="2208" spans="1:20" ht="57.6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7"/>
        <v>1.0272727272727273</v>
      </c>
      <c r="P2208">
        <f t="shared" si="204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5"/>
        <v>40997.257222222222</v>
      </c>
      <c r="T2208" s="10">
        <f t="shared" si="206"/>
        <v>41015.257222222222</v>
      </c>
    </row>
    <row r="2209" spans="1:20" ht="57.6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7"/>
        <v>1</v>
      </c>
      <c r="P2209">
        <f t="shared" si="204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5"/>
        <v>41564.194131944445</v>
      </c>
      <c r="T2209" s="10">
        <f t="shared" si="206"/>
        <v>41594.235798611109</v>
      </c>
    </row>
    <row r="2210" spans="1:20" ht="57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7"/>
        <v>1.016</v>
      </c>
      <c r="P2210">
        <f t="shared" si="204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5"/>
        <v>40946.882245370369</v>
      </c>
      <c r="T2210" s="10">
        <f t="shared" si="206"/>
        <v>41006.166666666664</v>
      </c>
    </row>
    <row r="2211" spans="1:20" ht="43.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7"/>
        <v>1.508</v>
      </c>
      <c r="P2211">
        <f t="shared" si="204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5"/>
        <v>41732.479675925926</v>
      </c>
      <c r="T2211" s="10">
        <f t="shared" si="206"/>
        <v>41743.958333333336</v>
      </c>
    </row>
    <row r="2212" spans="1:20" ht="57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7"/>
        <v>1.11425</v>
      </c>
      <c r="P2212">
        <f t="shared" si="204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5"/>
        <v>40956.066087962965</v>
      </c>
      <c r="T2212" s="10">
        <f t="shared" si="206"/>
        <v>41013.73333333333</v>
      </c>
    </row>
    <row r="2213" spans="1:20" ht="57.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7"/>
        <v>1.956</v>
      </c>
      <c r="P2213">
        <f t="shared" si="204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5"/>
        <v>41716.785011574073</v>
      </c>
      <c r="T2213" s="10">
        <f t="shared" si="206"/>
        <v>41739.290972222225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7"/>
        <v>1.1438333333333333</v>
      </c>
      <c r="P2214">
        <f t="shared" si="204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5"/>
        <v>41548.747418981482</v>
      </c>
      <c r="T2214" s="10">
        <f t="shared" si="206"/>
        <v>41582.041666666664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7"/>
        <v>2</v>
      </c>
      <c r="P2215">
        <f t="shared" si="204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5"/>
        <v>42109.826145833329</v>
      </c>
      <c r="T2215" s="10">
        <f t="shared" si="206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7"/>
        <v>2.9250166666666666</v>
      </c>
      <c r="P2216">
        <f t="shared" si="204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5"/>
        <v>41646.792222222226</v>
      </c>
      <c r="T2216" s="10">
        <f t="shared" si="206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7"/>
        <v>1.5636363636363637</v>
      </c>
      <c r="P2217">
        <f t="shared" si="204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5"/>
        <v>40958.717268518521</v>
      </c>
      <c r="T2217" s="10">
        <f t="shared" si="206"/>
        <v>40981.290972222225</v>
      </c>
    </row>
    <row r="2218" spans="1:20" ht="57.6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7"/>
        <v>1.0566666666666666</v>
      </c>
      <c r="P2218">
        <f t="shared" si="204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5"/>
        <v>42194.751678240747</v>
      </c>
      <c r="T2218" s="10">
        <f t="shared" si="206"/>
        <v>42208.751678240747</v>
      </c>
    </row>
    <row r="2219" spans="1:20" ht="57.6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7"/>
        <v>1.0119047619047619</v>
      </c>
      <c r="P2219">
        <f t="shared" si="204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5"/>
        <v>42299.776770833334</v>
      </c>
      <c r="T2219" s="10">
        <f t="shared" si="206"/>
        <v>42310.333333333328</v>
      </c>
    </row>
    <row r="2220" spans="1:20" ht="57.6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7"/>
        <v>1.2283299999999999</v>
      </c>
      <c r="P2220">
        <f t="shared" si="204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5"/>
        <v>41127.812303240738</v>
      </c>
      <c r="T2220" s="10">
        <f t="shared" si="206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7"/>
        <v>1.0149999999999999</v>
      </c>
      <c r="P2221">
        <f t="shared" si="204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5"/>
        <v>42205.718888888892</v>
      </c>
      <c r="T2221" s="10">
        <f t="shared" si="206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7"/>
        <v>1.0114285714285713</v>
      </c>
      <c r="P2222">
        <f t="shared" si="204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5"/>
        <v>41452.060601851852</v>
      </c>
      <c r="T2222" s="10">
        <f t="shared" si="206"/>
        <v>41482.060601851852</v>
      </c>
    </row>
    <row r="2223" spans="1:20" ht="57.6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7"/>
        <v>1.0811999999999999</v>
      </c>
      <c r="P2223">
        <f t="shared" si="204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5"/>
        <v>42452.666770833333</v>
      </c>
      <c r="T2223" s="10">
        <f t="shared" si="206"/>
        <v>42483</v>
      </c>
    </row>
    <row r="2224" spans="1:20" ht="57.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7"/>
        <v>1.6259999999999999</v>
      </c>
      <c r="P2224">
        <f t="shared" si="204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5"/>
        <v>40906.787581018521</v>
      </c>
      <c r="T2224" s="10">
        <f t="shared" si="206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7"/>
        <v>1.0580000000000001</v>
      </c>
      <c r="P2225">
        <f t="shared" si="204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5"/>
        <v>42152.640833333338</v>
      </c>
      <c r="T2225" s="10">
        <f t="shared" si="206"/>
        <v>42182.640833333338</v>
      </c>
    </row>
    <row r="2226" spans="1:20" ht="57.6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7"/>
        <v>2.4315000000000002</v>
      </c>
      <c r="P2226">
        <f t="shared" si="204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5"/>
        <v>42644.667534722219</v>
      </c>
      <c r="T2226" s="10">
        <f t="shared" si="206"/>
        <v>42672.791666666672</v>
      </c>
    </row>
    <row r="2227" spans="1:20" ht="57.6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7"/>
        <v>9.4483338095238096</v>
      </c>
      <c r="P2227">
        <f t="shared" si="204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5"/>
        <v>41873.79184027778</v>
      </c>
      <c r="T2227" s="10">
        <f t="shared" si="206"/>
        <v>41903.79184027778</v>
      </c>
    </row>
    <row r="2228" spans="1:20" ht="57.6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7"/>
        <v>1.0846283333333333</v>
      </c>
      <c r="P2228">
        <f t="shared" si="204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5"/>
        <v>42381.79886574074</v>
      </c>
      <c r="T2228" s="10">
        <f t="shared" si="206"/>
        <v>42412.207638888889</v>
      </c>
    </row>
    <row r="2229" spans="1:20" ht="57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7"/>
        <v>1.5737692307692308</v>
      </c>
      <c r="P2229">
        <f t="shared" si="204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5"/>
        <v>41561.807349537034</v>
      </c>
      <c r="T2229" s="10">
        <f t="shared" si="206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7"/>
        <v>11.744899999999999</v>
      </c>
      <c r="P2230">
        <f t="shared" si="204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5"/>
        <v>42202.278194444443</v>
      </c>
      <c r="T2230" s="10">
        <f t="shared" si="206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7"/>
        <v>1.7104755366949576</v>
      </c>
      <c r="P2231">
        <f t="shared" si="204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5"/>
        <v>41484.664247685185</v>
      </c>
      <c r="T2231" s="10">
        <f t="shared" si="206"/>
        <v>41520.166666666664</v>
      </c>
    </row>
    <row r="2232" spans="1:20" ht="57.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7"/>
        <v>1.2595294117647058</v>
      </c>
      <c r="P2232">
        <f t="shared" si="204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5"/>
        <v>41724.881099537037</v>
      </c>
      <c r="T2232" s="10">
        <f t="shared" si="206"/>
        <v>41754.881099537037</v>
      </c>
    </row>
    <row r="2233" spans="1:20" ht="57.6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7"/>
        <v>12.121296000000001</v>
      </c>
      <c r="P2233">
        <f t="shared" si="204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5"/>
        <v>41423.910891203705</v>
      </c>
      <c r="T2233" s="10">
        <f t="shared" si="206"/>
        <v>41450.208333333336</v>
      </c>
    </row>
    <row r="2234" spans="1:20" ht="57.6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7"/>
        <v>4.9580000000000002</v>
      </c>
      <c r="P2234">
        <f t="shared" si="204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5"/>
        <v>41806.794074074074</v>
      </c>
      <c r="T2234" s="10">
        <f t="shared" si="206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7"/>
        <v>3.3203999999999998</v>
      </c>
      <c r="P2235">
        <f t="shared" si="204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5"/>
        <v>42331.378923611104</v>
      </c>
      <c r="T2235" s="10">
        <f t="shared" si="206"/>
        <v>42352</v>
      </c>
    </row>
    <row r="2236" spans="1:20" ht="57.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7"/>
        <v>11.65</v>
      </c>
      <c r="P2236">
        <f t="shared" si="204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5"/>
        <v>42710.824618055558</v>
      </c>
      <c r="T2236" s="10">
        <f t="shared" si="206"/>
        <v>42740.824618055558</v>
      </c>
    </row>
    <row r="2237" spans="1:20" ht="43.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7"/>
        <v>1.5331538461538461</v>
      </c>
      <c r="P2237">
        <f t="shared" si="204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5"/>
        <v>42062.022118055553</v>
      </c>
      <c r="T2237" s="10">
        <f t="shared" si="206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7"/>
        <v>5.3710714285714287</v>
      </c>
      <c r="P2238">
        <f t="shared" si="204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5"/>
        <v>42371.617164351846</v>
      </c>
      <c r="T2238" s="10">
        <f t="shared" si="206"/>
        <v>42401.617164351846</v>
      </c>
    </row>
    <row r="2239" spans="1:20" ht="57.6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7"/>
        <v>3.5292777777777777</v>
      </c>
      <c r="P2239">
        <f t="shared" si="204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5"/>
        <v>41915.003275462965</v>
      </c>
      <c r="T2239" s="10">
        <f t="shared" si="206"/>
        <v>41955.332638888889</v>
      </c>
    </row>
    <row r="2240" spans="1:20" ht="43.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7"/>
        <v>1.3740000000000001</v>
      </c>
      <c r="P2240">
        <f t="shared" si="204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5"/>
        <v>42774.621712962966</v>
      </c>
      <c r="T2240" s="10">
        <f t="shared" si="206"/>
        <v>42804.621712962966</v>
      </c>
    </row>
    <row r="2241" spans="1:20" ht="43.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7"/>
        <v>1.2802667999999999</v>
      </c>
      <c r="P2241">
        <f t="shared" si="204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5"/>
        <v>41572.958495370374</v>
      </c>
      <c r="T2241" s="10">
        <f t="shared" si="206"/>
        <v>41609.168055555558</v>
      </c>
    </row>
    <row r="2242" spans="1:20" ht="57.6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7"/>
        <v>2.7067999999999999</v>
      </c>
      <c r="P2242">
        <f t="shared" ref="P2242:P2305" si="210">IF(OR(E2242&gt;0,L2242&gt;0),E2242/L2242,0)</f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1">(((J2242/60)/60)/24)+DATE(1970,1,1)</f>
        <v>42452.825740740736</v>
      </c>
      <c r="T2242" s="10">
        <f t="shared" ref="T2242:T2305" si="212">(((I2242/60)/60)/24)+DATE(1970,1,1)</f>
        <v>42482.825740740736</v>
      </c>
    </row>
    <row r="2243" spans="1:20" ht="57.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3">E2243/D2243</f>
        <v>8.0640000000000001</v>
      </c>
      <c r="P2243">
        <f t="shared" si="210"/>
        <v>49.472392638036808</v>
      </c>
      <c r="Q2243" t="str">
        <f t="shared" ref="Q2243:Q2306" si="214">LEFT(N2243,SEARCH("/",N2243,1)-1)</f>
        <v>games</v>
      </c>
      <c r="R2243" t="str">
        <f t="shared" ref="R2243:R2306" si="215">RIGHT(N2243,LEN(N2243)-SEARCH("/",N2243,1))</f>
        <v>tabletop games</v>
      </c>
      <c r="S2243" s="10">
        <f t="shared" si="211"/>
        <v>42766.827546296292</v>
      </c>
      <c r="T2243" s="10">
        <f t="shared" si="212"/>
        <v>42796.827546296292</v>
      </c>
    </row>
    <row r="2244" spans="1:20" ht="43.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3"/>
        <v>13.600976000000001</v>
      </c>
      <c r="P2244">
        <f t="shared" si="210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1"/>
        <v>41569.575613425928</v>
      </c>
      <c r="T2244" s="10">
        <f t="shared" si="212"/>
        <v>41605.126388888886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3"/>
        <v>9302.5</v>
      </c>
      <c r="P2245">
        <f t="shared" si="210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1"/>
        <v>42800.751041666663</v>
      </c>
      <c r="T2245" s="10">
        <f t="shared" si="212"/>
        <v>42807.125</v>
      </c>
    </row>
    <row r="2246" spans="1:20" ht="57.6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3"/>
        <v>3.7702</v>
      </c>
      <c r="P2246">
        <f t="shared" si="210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1"/>
        <v>42647.818819444445</v>
      </c>
      <c r="T2246" s="10">
        <f t="shared" si="212"/>
        <v>42659.854166666672</v>
      </c>
    </row>
    <row r="2247" spans="1:20" ht="57.6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3"/>
        <v>26.47025</v>
      </c>
      <c r="P2247">
        <f t="shared" si="210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1"/>
        <v>41660.708530092597</v>
      </c>
      <c r="T2247" s="10">
        <f t="shared" si="212"/>
        <v>41691.75</v>
      </c>
    </row>
    <row r="2248" spans="1:20" ht="57.6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3"/>
        <v>1.0012000000000001</v>
      </c>
      <c r="P2248">
        <f t="shared" si="210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1"/>
        <v>42221.79178240741</v>
      </c>
      <c r="T2248" s="10">
        <f t="shared" si="212"/>
        <v>42251.79178240741</v>
      </c>
    </row>
    <row r="2249" spans="1:20" ht="43.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3"/>
        <v>1.0445405405405406</v>
      </c>
      <c r="P2249">
        <f t="shared" si="210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1"/>
        <v>42200.666261574079</v>
      </c>
      <c r="T2249" s="10">
        <f t="shared" si="212"/>
        <v>42214.666261574079</v>
      </c>
    </row>
    <row r="2250" spans="1:20" ht="57.6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3"/>
        <v>1.0721428571428571</v>
      </c>
      <c r="P2250">
        <f t="shared" si="210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1"/>
        <v>42688.875902777778</v>
      </c>
      <c r="T2250" s="10">
        <f t="shared" si="21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3"/>
        <v>1.6877142857142857</v>
      </c>
      <c r="P2251">
        <f t="shared" si="210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1"/>
        <v>41336.703298611108</v>
      </c>
      <c r="T2251" s="10">
        <f t="shared" si="212"/>
        <v>41366.661631944444</v>
      </c>
    </row>
    <row r="2252" spans="1:20" ht="57.6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3"/>
        <v>9.7511200000000002</v>
      </c>
      <c r="P2252">
        <f t="shared" si="210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1"/>
        <v>42677.005474537036</v>
      </c>
      <c r="T2252" s="10">
        <f t="shared" si="21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3"/>
        <v>1.3444929411764706</v>
      </c>
      <c r="P2253">
        <f t="shared" si="210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1"/>
        <v>41846.34579861111</v>
      </c>
      <c r="T2253" s="10">
        <f t="shared" si="212"/>
        <v>41867.34579861111</v>
      </c>
    </row>
    <row r="2254" spans="1:20" ht="57.6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3"/>
        <v>2.722777777777778</v>
      </c>
      <c r="P2254">
        <f t="shared" si="210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1"/>
        <v>42573.327986111108</v>
      </c>
      <c r="T2254" s="10">
        <f t="shared" si="212"/>
        <v>42588.327986111108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3"/>
        <v>1.1268750000000001</v>
      </c>
      <c r="P2255">
        <f t="shared" si="210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1"/>
        <v>42296.631331018521</v>
      </c>
      <c r="T2255" s="10">
        <f t="shared" si="21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3"/>
        <v>4.5979999999999999</v>
      </c>
      <c r="P2256">
        <f t="shared" si="210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1"/>
        <v>42752.647777777776</v>
      </c>
      <c r="T2256" s="10">
        <f t="shared" si="21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3"/>
        <v>2.8665822784810127</v>
      </c>
      <c r="P2257">
        <f t="shared" si="210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1"/>
        <v>42467.951979166668</v>
      </c>
      <c r="T2257" s="10">
        <f t="shared" si="212"/>
        <v>42497.951979166668</v>
      </c>
    </row>
    <row r="2258" spans="1:20" ht="57.6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3"/>
        <v>2.2270833333333333</v>
      </c>
      <c r="P2258">
        <f t="shared" si="210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1"/>
        <v>42682.451921296291</v>
      </c>
      <c r="T2258" s="10">
        <f t="shared" si="21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3"/>
        <v>6.3613999999999997</v>
      </c>
      <c r="P2259">
        <f t="shared" si="210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1"/>
        <v>42505.936678240745</v>
      </c>
      <c r="T2259" s="10">
        <f t="shared" si="21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3"/>
        <v>1.4650000000000001</v>
      </c>
      <c r="P2260">
        <f t="shared" si="210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1"/>
        <v>42136.75100694444</v>
      </c>
      <c r="T2260" s="10">
        <f t="shared" si="212"/>
        <v>42166.75100694444</v>
      </c>
    </row>
    <row r="2261" spans="1:20" ht="57.6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3"/>
        <v>18.670999999999999</v>
      </c>
      <c r="P2261">
        <f t="shared" si="210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1"/>
        <v>42702.804814814815</v>
      </c>
      <c r="T2261" s="10">
        <f t="shared" si="212"/>
        <v>42712.804814814815</v>
      </c>
    </row>
    <row r="2262" spans="1:20" ht="57.6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3"/>
        <v>3.2692000000000001</v>
      </c>
      <c r="P2262">
        <f t="shared" si="210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1"/>
        <v>41695.016782407409</v>
      </c>
      <c r="T2262" s="10">
        <f t="shared" si="212"/>
        <v>41724.975115740745</v>
      </c>
    </row>
    <row r="2263" spans="1:20" ht="57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3"/>
        <v>7.7949999999999999</v>
      </c>
      <c r="P2263">
        <f t="shared" si="210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1"/>
        <v>42759.724768518514</v>
      </c>
      <c r="T2263" s="10">
        <f t="shared" si="21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3"/>
        <v>1.5415151515151515</v>
      </c>
      <c r="P2264">
        <f t="shared" si="210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1"/>
        <v>41926.585162037038</v>
      </c>
      <c r="T2264" s="10">
        <f t="shared" si="212"/>
        <v>41961</v>
      </c>
    </row>
    <row r="2265" spans="1:20" ht="57.6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3"/>
        <v>1.1554666666666666</v>
      </c>
      <c r="P2265">
        <f t="shared" si="210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1"/>
        <v>42014.832326388889</v>
      </c>
      <c r="T2265" s="10">
        <f t="shared" si="21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3"/>
        <v>1.8003333333333333</v>
      </c>
      <c r="P2266">
        <f t="shared" si="210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1"/>
        <v>42496.582337962958</v>
      </c>
      <c r="T2266" s="10">
        <f t="shared" si="212"/>
        <v>42513.125</v>
      </c>
    </row>
    <row r="2267" spans="1:20" ht="57.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3"/>
        <v>2.9849999999999999</v>
      </c>
      <c r="P2267">
        <f t="shared" si="210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1"/>
        <v>42689.853090277778</v>
      </c>
      <c r="T2267" s="10">
        <f t="shared" si="21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3"/>
        <v>3.2026666666666666</v>
      </c>
      <c r="P2268">
        <f t="shared" si="210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1"/>
        <v>42469.874907407408</v>
      </c>
      <c r="T2268" s="10">
        <f t="shared" si="212"/>
        <v>42487.083333333328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3"/>
        <v>3.80525</v>
      </c>
      <c r="P2269">
        <f t="shared" si="210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1"/>
        <v>41968.829826388886</v>
      </c>
      <c r="T2269" s="10">
        <f t="shared" si="212"/>
        <v>41994.041666666672</v>
      </c>
    </row>
    <row r="2270" spans="1:20" ht="57.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3"/>
        <v>1.026</v>
      </c>
      <c r="P2270">
        <f t="shared" si="210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1"/>
        <v>42776.082349537035</v>
      </c>
      <c r="T2270" s="10">
        <f t="shared" si="212"/>
        <v>42806.082349537035</v>
      </c>
    </row>
    <row r="2271" spans="1:20" ht="57.6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3"/>
        <v>18.016400000000001</v>
      </c>
      <c r="P2271">
        <f t="shared" si="210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1"/>
        <v>42776.704432870371</v>
      </c>
      <c r="T2271" s="10">
        <f t="shared" si="212"/>
        <v>42801.208333333328</v>
      </c>
    </row>
    <row r="2272" spans="1:20" ht="57.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3"/>
        <v>7.2024800000000004</v>
      </c>
      <c r="P2272">
        <f t="shared" si="210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1"/>
        <v>42725.869363425925</v>
      </c>
      <c r="T2272" s="10">
        <f t="shared" si="212"/>
        <v>42745.915972222225</v>
      </c>
    </row>
    <row r="2273" spans="1:20" ht="57.6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3"/>
        <v>2.8309000000000002</v>
      </c>
      <c r="P2273">
        <f t="shared" si="210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1"/>
        <v>42684.000046296293</v>
      </c>
      <c r="T2273" s="10">
        <f t="shared" si="21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3"/>
        <v>13.566000000000001</v>
      </c>
      <c r="P2274">
        <f t="shared" si="210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1"/>
        <v>42315.699490740735</v>
      </c>
      <c r="T2274" s="10">
        <f t="shared" si="212"/>
        <v>42345.699490740735</v>
      </c>
    </row>
    <row r="2275" spans="1:20" ht="57.6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3"/>
        <v>2.2035999999999998</v>
      </c>
      <c r="P2275">
        <f t="shared" si="210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1"/>
        <v>42781.549097222218</v>
      </c>
      <c r="T2275" s="10">
        <f t="shared" si="21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3"/>
        <v>1.196</v>
      </c>
      <c r="P2276">
        <f t="shared" si="210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1"/>
        <v>41663.500659722224</v>
      </c>
      <c r="T2276" s="10">
        <f t="shared" si="212"/>
        <v>41693.500659722224</v>
      </c>
    </row>
    <row r="2277" spans="1:20" ht="57.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3"/>
        <v>4.0776923076923079</v>
      </c>
      <c r="P2277">
        <f t="shared" si="210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1"/>
        <v>41965.616655092599</v>
      </c>
      <c r="T2277" s="10">
        <f t="shared" si="21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3"/>
        <v>1.0581826105905425</v>
      </c>
      <c r="P2278">
        <f t="shared" si="210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1"/>
        <v>41614.651493055557</v>
      </c>
      <c r="T2278" s="10">
        <f t="shared" si="212"/>
        <v>41644.651493055557</v>
      </c>
    </row>
    <row r="2279" spans="1:20" ht="57.6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3"/>
        <v>1.4108235294117648</v>
      </c>
      <c r="P2279">
        <f t="shared" si="210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1"/>
        <v>40936.678506944445</v>
      </c>
      <c r="T2279" s="10">
        <f t="shared" si="212"/>
        <v>40966.678506944445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3"/>
        <v>2.7069999999999999</v>
      </c>
      <c r="P2280">
        <f t="shared" si="210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1"/>
        <v>42338.709108796291</v>
      </c>
      <c r="T2280" s="10">
        <f t="shared" si="212"/>
        <v>42372.957638888889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3"/>
        <v>1.538</v>
      </c>
      <c r="P2281">
        <f t="shared" si="210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1"/>
        <v>42020.806701388887</v>
      </c>
      <c r="T2281" s="10">
        <f t="shared" si="21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3"/>
        <v>4.0357653061224488</v>
      </c>
      <c r="P2282">
        <f t="shared" si="210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1"/>
        <v>42234.624895833331</v>
      </c>
      <c r="T2282" s="10">
        <f t="shared" si="212"/>
        <v>42264.624895833331</v>
      </c>
    </row>
    <row r="2283" spans="1:20" ht="57.6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3"/>
        <v>1.85</v>
      </c>
      <c r="P2283">
        <f t="shared" si="210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1"/>
        <v>40687.285844907405</v>
      </c>
      <c r="T2283" s="10">
        <f t="shared" si="212"/>
        <v>40749.284722222219</v>
      </c>
    </row>
    <row r="2284" spans="1:20" ht="43.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3"/>
        <v>1.8533333333333333</v>
      </c>
      <c r="P2284">
        <f t="shared" si="210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1"/>
        <v>42323.17460648148</v>
      </c>
      <c r="T2284" s="10">
        <f t="shared" si="212"/>
        <v>42383.17460648148</v>
      </c>
    </row>
    <row r="2285" spans="1:20" ht="57.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3"/>
        <v>1.0085533333333332</v>
      </c>
      <c r="P2285">
        <f t="shared" si="210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1"/>
        <v>40978.125046296293</v>
      </c>
      <c r="T2285" s="10">
        <f t="shared" si="21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3"/>
        <v>1.0622116666666668</v>
      </c>
      <c r="P2286">
        <f t="shared" si="210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1"/>
        <v>40585.796817129631</v>
      </c>
      <c r="T2286" s="10">
        <f t="shared" si="212"/>
        <v>40614.166666666664</v>
      </c>
    </row>
    <row r="2287" spans="1:20" ht="57.6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3"/>
        <v>1.2136666666666667</v>
      </c>
      <c r="P2287">
        <f t="shared" si="210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1"/>
        <v>41059.185682870368</v>
      </c>
      <c r="T2287" s="10">
        <f t="shared" si="212"/>
        <v>41089.185682870368</v>
      </c>
    </row>
    <row r="2288" spans="1:20" ht="57.6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3"/>
        <v>1.0006666666666666</v>
      </c>
      <c r="P2288">
        <f t="shared" si="210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1"/>
        <v>41494.963587962964</v>
      </c>
      <c r="T2288" s="10">
        <f t="shared" si="212"/>
        <v>41523.165972222225</v>
      </c>
    </row>
    <row r="2289" spans="1:20" ht="57.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3"/>
        <v>1.1997755555555556</v>
      </c>
      <c r="P2289">
        <f t="shared" si="210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1"/>
        <v>41792.667361111111</v>
      </c>
      <c r="T2289" s="10">
        <f t="shared" si="212"/>
        <v>41813.667361111111</v>
      </c>
    </row>
    <row r="2290" spans="1:20" ht="57.6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3"/>
        <v>1.0009999999999999</v>
      </c>
      <c r="P2290">
        <f t="shared" si="210"/>
        <v>40.04</v>
      </c>
      <c r="Q2290" t="str">
        <f t="shared" si="214"/>
        <v>music</v>
      </c>
      <c r="R2290" t="str">
        <f t="shared" si="215"/>
        <v>rock</v>
      </c>
      <c r="S2290" s="10">
        <f t="shared" si="211"/>
        <v>41067.827418981484</v>
      </c>
      <c r="T2290" s="10">
        <f t="shared" si="212"/>
        <v>41086.75</v>
      </c>
    </row>
    <row r="2291" spans="1:20" ht="57.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3"/>
        <v>1.0740000000000001</v>
      </c>
      <c r="P2291">
        <f t="shared" si="210"/>
        <v>64.44</v>
      </c>
      <c r="Q2291" t="str">
        <f t="shared" si="214"/>
        <v>music</v>
      </c>
      <c r="R2291" t="str">
        <f t="shared" si="215"/>
        <v>rock</v>
      </c>
      <c r="S2291" s="10">
        <f t="shared" si="211"/>
        <v>41571.998379629629</v>
      </c>
      <c r="T2291" s="10">
        <f t="shared" si="212"/>
        <v>41614.973611111112</v>
      </c>
    </row>
    <row r="2292" spans="1:20" ht="57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3"/>
        <v>1.0406666666666666</v>
      </c>
      <c r="P2292">
        <f t="shared" si="210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1"/>
        <v>40070.253819444442</v>
      </c>
      <c r="T2292" s="10">
        <f t="shared" si="212"/>
        <v>40148.708333333336</v>
      </c>
    </row>
    <row r="2293" spans="1:20" ht="57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3"/>
        <v>1.728</v>
      </c>
      <c r="P2293">
        <f t="shared" si="210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1"/>
        <v>40987.977060185185</v>
      </c>
      <c r="T2293" s="10">
        <f t="shared" si="212"/>
        <v>41022.166666666664</v>
      </c>
    </row>
    <row r="2294" spans="1:20" ht="57.6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3"/>
        <v>1.072505</v>
      </c>
      <c r="P2294">
        <f t="shared" si="210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1"/>
        <v>40987.697638888887</v>
      </c>
      <c r="T2294" s="10">
        <f t="shared" si="21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3"/>
        <v>1.0823529411764705</v>
      </c>
      <c r="P2295">
        <f t="shared" si="210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1"/>
        <v>41151.708321759259</v>
      </c>
      <c r="T2295" s="10">
        <f t="shared" si="212"/>
        <v>41177.165972222225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3"/>
        <v>1.4608079999999999</v>
      </c>
      <c r="P2296">
        <f t="shared" si="210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1"/>
        <v>41264.72314814815</v>
      </c>
      <c r="T2296" s="10">
        <f t="shared" si="21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3"/>
        <v>1.2524999999999999</v>
      </c>
      <c r="P2297">
        <f t="shared" si="210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1"/>
        <v>41270.954351851848</v>
      </c>
      <c r="T2297" s="10">
        <f t="shared" si="21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3"/>
        <v>1.4907142857142857</v>
      </c>
      <c r="P2298">
        <f t="shared" si="210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1"/>
        <v>40927.731782407405</v>
      </c>
      <c r="T2298" s="10">
        <f t="shared" si="212"/>
        <v>40962.731782407405</v>
      </c>
    </row>
    <row r="2299" spans="1:20" ht="43.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3"/>
        <v>1.006</v>
      </c>
      <c r="P2299">
        <f t="shared" si="210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1"/>
        <v>40948.042233796295</v>
      </c>
      <c r="T2299" s="10">
        <f t="shared" si="21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3"/>
        <v>1.0507333333333333</v>
      </c>
      <c r="P2300">
        <f t="shared" si="210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1"/>
        <v>41694.84065972222</v>
      </c>
      <c r="T2300" s="10">
        <f t="shared" si="21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3"/>
        <v>3.5016666666666665</v>
      </c>
      <c r="P2301">
        <f t="shared" si="210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1"/>
        <v>40565.032511574071</v>
      </c>
      <c r="T2301" s="10">
        <f t="shared" si="212"/>
        <v>40580.032511574071</v>
      </c>
    </row>
    <row r="2302" spans="1:20" ht="57.6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3"/>
        <v>1.0125</v>
      </c>
      <c r="P2302">
        <f t="shared" si="210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1"/>
        <v>41074.727037037039</v>
      </c>
      <c r="T2302" s="10">
        <f t="shared" si="21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3"/>
        <v>1.336044</v>
      </c>
      <c r="P2303">
        <f t="shared" si="210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1"/>
        <v>41416.146944444445</v>
      </c>
      <c r="T2303" s="10">
        <f t="shared" si="21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3"/>
        <v>1.7065217391304348</v>
      </c>
      <c r="P2304">
        <f t="shared" si="210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1"/>
        <v>41605.868449074071</v>
      </c>
      <c r="T2304" s="10">
        <f t="shared" si="21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3"/>
        <v>1.0935829457364341</v>
      </c>
      <c r="P2305">
        <f t="shared" si="210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1"/>
        <v>40850.111064814817</v>
      </c>
      <c r="T2305" s="10">
        <f t="shared" si="21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3"/>
        <v>1.0070033333333335</v>
      </c>
      <c r="P2306">
        <f t="shared" ref="P2306:P2369" si="216">IF(OR(E2306&gt;0,L2306&gt;0),E2306/L2306,0)</f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7">(((J2306/60)/60)/24)+DATE(1970,1,1)</f>
        <v>40502.815868055557</v>
      </c>
      <c r="T2306" s="10">
        <f t="shared" ref="T2306:T2369" si="218">(((I2306/60)/60)/24)+DATE(1970,1,1)</f>
        <v>40544.207638888889</v>
      </c>
    </row>
    <row r="2307" spans="1:20" ht="57.6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9">E2307/D2307</f>
        <v>1.0122777777777778</v>
      </c>
      <c r="P2307">
        <f t="shared" si="216"/>
        <v>109.10778443113773</v>
      </c>
      <c r="Q2307" t="str">
        <f t="shared" ref="Q2307:Q2370" si="220">LEFT(N2307,SEARCH("/",N2307,1)-1)</f>
        <v>music</v>
      </c>
      <c r="R2307" t="str">
        <f t="shared" ref="R2307:R2370" si="221">RIGHT(N2307,LEN(N2307)-SEARCH("/",N2307,1))</f>
        <v>indie rock</v>
      </c>
      <c r="S2307" s="10">
        <f t="shared" si="217"/>
        <v>41834.695277777777</v>
      </c>
      <c r="T2307" s="10">
        <f t="shared" si="218"/>
        <v>41859.75</v>
      </c>
    </row>
    <row r="2308" spans="1:20" ht="57.6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9"/>
        <v>1.0675857142857144</v>
      </c>
      <c r="P2308">
        <f t="shared" si="216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7"/>
        <v>40948.16815972222</v>
      </c>
      <c r="T2308" s="10">
        <f t="shared" si="218"/>
        <v>40978.16815972222</v>
      </c>
    </row>
    <row r="2309" spans="1:20" ht="57.6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9"/>
        <v>1.0665777537961894</v>
      </c>
      <c r="P2309">
        <f t="shared" si="216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7"/>
        <v>41004.802465277775</v>
      </c>
      <c r="T2309" s="10">
        <f t="shared" si="218"/>
        <v>41034.802407407406</v>
      </c>
    </row>
    <row r="2310" spans="1:20" ht="57.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9"/>
        <v>1.0130622</v>
      </c>
      <c r="P2310">
        <f t="shared" si="216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7"/>
        <v>41851.962916666671</v>
      </c>
      <c r="T2310" s="10">
        <f t="shared" si="218"/>
        <v>41880.041666666664</v>
      </c>
    </row>
    <row r="2311" spans="1:20" ht="57.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9"/>
        <v>1.0667450000000001</v>
      </c>
      <c r="P2311">
        <f t="shared" si="216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7"/>
        <v>41307.987696759257</v>
      </c>
      <c r="T2311" s="10">
        <f t="shared" si="21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9"/>
        <v>4.288397837837838</v>
      </c>
      <c r="P2312">
        <f t="shared" si="216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7"/>
        <v>41324.79415509259</v>
      </c>
      <c r="T2312" s="10">
        <f t="shared" si="21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9"/>
        <v>1.0411111111111111</v>
      </c>
      <c r="P2313">
        <f t="shared" si="216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7"/>
        <v>41736.004502314812</v>
      </c>
      <c r="T2313" s="10">
        <f t="shared" si="21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9"/>
        <v>1.0786666666666667</v>
      </c>
      <c r="P2314">
        <f t="shared" si="216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7"/>
        <v>41716.632847222223</v>
      </c>
      <c r="T2314" s="10">
        <f t="shared" si="21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9"/>
        <v>1.7584040000000001</v>
      </c>
      <c r="P2315">
        <f t="shared" si="216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7"/>
        <v>41002.958634259259</v>
      </c>
      <c r="T2315" s="10">
        <f t="shared" si="218"/>
        <v>41032.958634259259</v>
      </c>
    </row>
    <row r="2316" spans="1:20" ht="57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9"/>
        <v>1.5697000000000001</v>
      </c>
      <c r="P2316">
        <f t="shared" si="216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7"/>
        <v>41037.551585648151</v>
      </c>
      <c r="T2316" s="10">
        <f t="shared" si="21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9"/>
        <v>1.026</v>
      </c>
      <c r="P2317">
        <f t="shared" si="216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7"/>
        <v>41004.72619212963</v>
      </c>
      <c r="T2317" s="10">
        <f t="shared" si="21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9"/>
        <v>1.0404266666666666</v>
      </c>
      <c r="P2318">
        <f t="shared" si="216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7"/>
        <v>40079.725115740745</v>
      </c>
      <c r="T2318" s="10">
        <f t="shared" si="218"/>
        <v>40156.76666666667</v>
      </c>
    </row>
    <row r="2319" spans="1:20" ht="57.6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9"/>
        <v>1.04</v>
      </c>
      <c r="P2319">
        <f t="shared" si="216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7"/>
        <v>40192.542233796295</v>
      </c>
      <c r="T2319" s="10">
        <f t="shared" si="218"/>
        <v>40224.208333333336</v>
      </c>
    </row>
    <row r="2320" spans="1:20" ht="7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9"/>
        <v>1.2105999999999999</v>
      </c>
      <c r="P2320">
        <f t="shared" si="216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7"/>
        <v>40050.643680555557</v>
      </c>
      <c r="T2320" s="10">
        <f t="shared" si="21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9"/>
        <v>1.077</v>
      </c>
      <c r="P2321">
        <f t="shared" si="216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7"/>
        <v>41593.082002314812</v>
      </c>
      <c r="T2321" s="10">
        <f t="shared" si="21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9"/>
        <v>1.0866</v>
      </c>
      <c r="P2322">
        <f t="shared" si="216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7"/>
        <v>41696.817129629628</v>
      </c>
      <c r="T2322" s="10">
        <f t="shared" si="218"/>
        <v>41731.775462962964</v>
      </c>
    </row>
    <row r="2323" spans="1:20" ht="57.6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9"/>
        <v>0.39120962394619685</v>
      </c>
      <c r="P2323">
        <f t="shared" si="216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7"/>
        <v>42799.260428240741</v>
      </c>
      <c r="T2323" s="10">
        <f t="shared" si="21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9"/>
        <v>3.1481481481481478E-2</v>
      </c>
      <c r="P2324">
        <f t="shared" si="216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7"/>
        <v>42804.895474537043</v>
      </c>
      <c r="T2324" s="10">
        <f t="shared" si="21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9"/>
        <v>0.48</v>
      </c>
      <c r="P2325">
        <f t="shared" si="216"/>
        <v>30</v>
      </c>
      <c r="Q2325" t="str">
        <f t="shared" si="220"/>
        <v>food</v>
      </c>
      <c r="R2325" t="str">
        <f t="shared" si="221"/>
        <v>small batch</v>
      </c>
      <c r="S2325" s="10">
        <f t="shared" si="217"/>
        <v>42807.755173611105</v>
      </c>
      <c r="T2325" s="10">
        <f t="shared" si="21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9"/>
        <v>0.20733333333333334</v>
      </c>
      <c r="P2326">
        <f t="shared" si="216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7"/>
        <v>42790.885243055556</v>
      </c>
      <c r="T2326" s="10">
        <f t="shared" si="218"/>
        <v>42820.843576388885</v>
      </c>
    </row>
    <row r="2327" spans="1:20" ht="57.6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9"/>
        <v>0.08</v>
      </c>
      <c r="P2327">
        <f t="shared" si="216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7"/>
        <v>42794.022349537037</v>
      </c>
      <c r="T2327" s="10">
        <f t="shared" si="218"/>
        <v>42823.980682870373</v>
      </c>
    </row>
    <row r="2328" spans="1:20" ht="57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9"/>
        <v>7.1999999999999998E-3</v>
      </c>
      <c r="P2328">
        <f t="shared" si="216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7"/>
        <v>42804.034120370372</v>
      </c>
      <c r="T2328" s="10">
        <f t="shared" si="218"/>
        <v>42855.708333333328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9"/>
        <v>5.2609431428571432</v>
      </c>
      <c r="P2329">
        <f t="shared" si="216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7"/>
        <v>41842.917129629634</v>
      </c>
      <c r="T2329" s="10">
        <f t="shared" si="218"/>
        <v>41877.917129629634</v>
      </c>
    </row>
    <row r="2330" spans="1:20" ht="7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9"/>
        <v>2.5445000000000002</v>
      </c>
      <c r="P2330">
        <f t="shared" si="216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7"/>
        <v>42139.781678240746</v>
      </c>
      <c r="T2330" s="10">
        <f t="shared" si="218"/>
        <v>42169.781678240746</v>
      </c>
    </row>
    <row r="2331" spans="1:20" ht="57.6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9"/>
        <v>1.0591999999999999</v>
      </c>
      <c r="P2331">
        <f t="shared" si="216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7"/>
        <v>41807.624374999999</v>
      </c>
      <c r="T2331" s="10">
        <f t="shared" si="218"/>
        <v>41837.624374999999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9"/>
        <v>1.0242285714285715</v>
      </c>
      <c r="P2332">
        <f t="shared" si="216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7"/>
        <v>42332.89980324074</v>
      </c>
      <c r="T2332" s="10">
        <f t="shared" si="21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9"/>
        <v>1.4431375</v>
      </c>
      <c r="P2333">
        <f t="shared" si="216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7"/>
        <v>41839.005671296298</v>
      </c>
      <c r="T2333" s="10">
        <f t="shared" si="218"/>
        <v>41869.005671296298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9"/>
        <v>1.06308</v>
      </c>
      <c r="P2334">
        <f t="shared" si="216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7"/>
        <v>42011.628136574072</v>
      </c>
      <c r="T2334" s="10">
        <f t="shared" si="218"/>
        <v>42041.628136574072</v>
      </c>
    </row>
    <row r="2335" spans="1:20" ht="57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9"/>
        <v>2.1216666666666666</v>
      </c>
      <c r="P2335">
        <f t="shared" si="216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7"/>
        <v>41767.650347222225</v>
      </c>
      <c r="T2335" s="10">
        <f t="shared" si="21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9"/>
        <v>1.0195000000000001</v>
      </c>
      <c r="P2336">
        <f t="shared" si="216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7"/>
        <v>41918.670115740737</v>
      </c>
      <c r="T2336" s="10">
        <f t="shared" si="218"/>
        <v>41948.731944444444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9"/>
        <v>1.0227200000000001</v>
      </c>
      <c r="P2337">
        <f t="shared" si="216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7"/>
        <v>41771.572256944448</v>
      </c>
      <c r="T2337" s="10">
        <f t="shared" si="218"/>
        <v>41801.572256944448</v>
      </c>
    </row>
    <row r="2338" spans="1:20" ht="57.6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9"/>
        <v>5.2073254999999996</v>
      </c>
      <c r="P2338">
        <f t="shared" si="216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7"/>
        <v>41666.924710648149</v>
      </c>
      <c r="T2338" s="10">
        <f t="shared" si="218"/>
        <v>41706.924710648149</v>
      </c>
    </row>
    <row r="2339" spans="1:20" ht="43.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9"/>
        <v>1.1065833333333333</v>
      </c>
      <c r="P2339">
        <f t="shared" si="216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7"/>
        <v>41786.640543981484</v>
      </c>
      <c r="T2339" s="10">
        <f t="shared" si="218"/>
        <v>41816.640543981484</v>
      </c>
    </row>
    <row r="2340" spans="1:20" ht="57.6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9"/>
        <v>1.0114333333333334</v>
      </c>
      <c r="P2340">
        <f t="shared" si="216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7"/>
        <v>41789.896805555552</v>
      </c>
      <c r="T2340" s="10">
        <f t="shared" si="218"/>
        <v>41819.896805555552</v>
      </c>
    </row>
    <row r="2341" spans="1:20" ht="57.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9"/>
        <v>2.9420799999999998</v>
      </c>
      <c r="P2341">
        <f t="shared" si="216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7"/>
        <v>42692.79987268518</v>
      </c>
      <c r="T2341" s="10">
        <f t="shared" si="21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9"/>
        <v>1.0577749999999999</v>
      </c>
      <c r="P2342">
        <f t="shared" si="216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7"/>
        <v>42643.642800925925</v>
      </c>
      <c r="T2342" s="10">
        <f t="shared" si="21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9"/>
        <v>0</v>
      </c>
      <c r="P2343">
        <f t="shared" si="216"/>
        <v>0</v>
      </c>
      <c r="Q2343" t="str">
        <f t="shared" si="220"/>
        <v>technology</v>
      </c>
      <c r="R2343" t="str">
        <f t="shared" si="221"/>
        <v>web</v>
      </c>
      <c r="S2343" s="10">
        <f t="shared" si="217"/>
        <v>42167.813703703709</v>
      </c>
      <c r="T2343" s="10">
        <f t="shared" si="218"/>
        <v>42197.813703703709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9"/>
        <v>0</v>
      </c>
      <c r="P2344">
        <f t="shared" si="216"/>
        <v>0</v>
      </c>
      <c r="Q2344" t="str">
        <f t="shared" si="220"/>
        <v>technology</v>
      </c>
      <c r="R2344" t="str">
        <f t="shared" si="221"/>
        <v>web</v>
      </c>
      <c r="S2344" s="10">
        <f t="shared" si="217"/>
        <v>41897.702199074076</v>
      </c>
      <c r="T2344" s="10">
        <f t="shared" si="218"/>
        <v>41918.208333333336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9"/>
        <v>0.03</v>
      </c>
      <c r="P2345">
        <f t="shared" si="216"/>
        <v>300</v>
      </c>
      <c r="Q2345" t="str">
        <f t="shared" si="220"/>
        <v>technology</v>
      </c>
      <c r="R2345" t="str">
        <f t="shared" si="221"/>
        <v>web</v>
      </c>
      <c r="S2345" s="10">
        <f t="shared" si="217"/>
        <v>42327.825289351851</v>
      </c>
      <c r="T2345" s="10">
        <f t="shared" si="218"/>
        <v>42377.82430555555</v>
      </c>
    </row>
    <row r="2346" spans="1:20" ht="57.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9"/>
        <v>1E-3</v>
      </c>
      <c r="P2346">
        <f t="shared" si="216"/>
        <v>1</v>
      </c>
      <c r="Q2346" t="str">
        <f t="shared" si="220"/>
        <v>technology</v>
      </c>
      <c r="R2346" t="str">
        <f t="shared" si="221"/>
        <v>web</v>
      </c>
      <c r="S2346" s="10">
        <f t="shared" si="217"/>
        <v>42515.727650462963</v>
      </c>
      <c r="T2346" s="10">
        <f t="shared" si="218"/>
        <v>42545.727650462963</v>
      </c>
    </row>
    <row r="2347" spans="1:20" ht="57.6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9"/>
        <v>0</v>
      </c>
      <c r="P2347">
        <f t="shared" si="216"/>
        <v>0</v>
      </c>
      <c r="Q2347" t="str">
        <f t="shared" si="220"/>
        <v>technology</v>
      </c>
      <c r="R2347" t="str">
        <f t="shared" si="221"/>
        <v>web</v>
      </c>
      <c r="S2347" s="10">
        <f t="shared" si="217"/>
        <v>42060.001805555556</v>
      </c>
      <c r="T2347" s="10">
        <f t="shared" si="21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9"/>
        <v>6.4999999999999997E-4</v>
      </c>
      <c r="P2348">
        <f t="shared" si="216"/>
        <v>13</v>
      </c>
      <c r="Q2348" t="str">
        <f t="shared" si="220"/>
        <v>technology</v>
      </c>
      <c r="R2348" t="str">
        <f t="shared" si="221"/>
        <v>web</v>
      </c>
      <c r="S2348" s="10">
        <f t="shared" si="217"/>
        <v>42615.79896990741</v>
      </c>
      <c r="T2348" s="10">
        <f t="shared" si="21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9"/>
        <v>1.4999999999999999E-2</v>
      </c>
      <c r="P2349">
        <f t="shared" si="216"/>
        <v>15</v>
      </c>
      <c r="Q2349" t="str">
        <f t="shared" si="220"/>
        <v>technology</v>
      </c>
      <c r="R2349" t="str">
        <f t="shared" si="221"/>
        <v>web</v>
      </c>
      <c r="S2349" s="10">
        <f t="shared" si="217"/>
        <v>42577.607361111113</v>
      </c>
      <c r="T2349" s="10">
        <f t="shared" si="218"/>
        <v>42607.607361111113</v>
      </c>
    </row>
    <row r="2350" spans="1:20" ht="57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9"/>
        <v>3.8571428571428572E-3</v>
      </c>
      <c r="P2350">
        <f t="shared" si="216"/>
        <v>54</v>
      </c>
      <c r="Q2350" t="str">
        <f t="shared" si="220"/>
        <v>technology</v>
      </c>
      <c r="R2350" t="str">
        <f t="shared" si="221"/>
        <v>web</v>
      </c>
      <c r="S2350" s="10">
        <f t="shared" si="217"/>
        <v>42360.932152777779</v>
      </c>
      <c r="T2350" s="10">
        <f t="shared" si="218"/>
        <v>42420.932152777779</v>
      </c>
    </row>
    <row r="2351" spans="1:20" ht="57.6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9"/>
        <v>0</v>
      </c>
      <c r="P2351">
        <f t="shared" si="216"/>
        <v>0</v>
      </c>
      <c r="Q2351" t="str">
        <f t="shared" si="220"/>
        <v>technology</v>
      </c>
      <c r="R2351" t="str">
        <f t="shared" si="221"/>
        <v>web</v>
      </c>
      <c r="S2351" s="10">
        <f t="shared" si="217"/>
        <v>42198.775787037041</v>
      </c>
      <c r="T2351" s="10">
        <f t="shared" si="21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9"/>
        <v>0</v>
      </c>
      <c r="P2352">
        <f t="shared" si="216"/>
        <v>0</v>
      </c>
      <c r="Q2352" t="str">
        <f t="shared" si="220"/>
        <v>technology</v>
      </c>
      <c r="R2352" t="str">
        <f t="shared" si="221"/>
        <v>web</v>
      </c>
      <c r="S2352" s="10">
        <f t="shared" si="217"/>
        <v>42708.842245370368</v>
      </c>
      <c r="T2352" s="10">
        <f t="shared" si="21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9"/>
        <v>5.7142857142857143E-3</v>
      </c>
      <c r="P2353">
        <f t="shared" si="216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7"/>
        <v>42094.101145833338</v>
      </c>
      <c r="T2353" s="10">
        <f t="shared" si="218"/>
        <v>42124.101145833338</v>
      </c>
    </row>
    <row r="2354" spans="1:20" ht="57.6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9"/>
        <v>0</v>
      </c>
      <c r="P2354">
        <f t="shared" si="216"/>
        <v>0</v>
      </c>
      <c r="Q2354" t="str">
        <f t="shared" si="220"/>
        <v>technology</v>
      </c>
      <c r="R2354" t="str">
        <f t="shared" si="221"/>
        <v>web</v>
      </c>
      <c r="S2354" s="10">
        <f t="shared" si="217"/>
        <v>42101.633703703701</v>
      </c>
      <c r="T2354" s="10">
        <f t="shared" si="218"/>
        <v>42161.633703703701</v>
      </c>
    </row>
    <row r="2355" spans="1:20" ht="57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9"/>
        <v>0</v>
      </c>
      <c r="P2355">
        <f t="shared" si="216"/>
        <v>0</v>
      </c>
      <c r="Q2355" t="str">
        <f t="shared" si="220"/>
        <v>technology</v>
      </c>
      <c r="R2355" t="str">
        <f t="shared" si="221"/>
        <v>web</v>
      </c>
      <c r="S2355" s="10">
        <f t="shared" si="217"/>
        <v>42103.676180555558</v>
      </c>
      <c r="T2355" s="10">
        <f t="shared" si="21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9"/>
        <v>7.1428571428571429E-4</v>
      </c>
      <c r="P2356">
        <f t="shared" si="216"/>
        <v>25</v>
      </c>
      <c r="Q2356" t="str">
        <f t="shared" si="220"/>
        <v>technology</v>
      </c>
      <c r="R2356" t="str">
        <f t="shared" si="221"/>
        <v>web</v>
      </c>
      <c r="S2356" s="10">
        <f t="shared" si="217"/>
        <v>41954.722916666666</v>
      </c>
      <c r="T2356" s="10">
        <f t="shared" si="218"/>
        <v>42014.722916666666</v>
      </c>
    </row>
    <row r="2357" spans="1:20" ht="57.6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9"/>
        <v>6.875E-3</v>
      </c>
      <c r="P2357">
        <f t="shared" si="216"/>
        <v>27.5</v>
      </c>
      <c r="Q2357" t="str">
        <f t="shared" si="220"/>
        <v>technology</v>
      </c>
      <c r="R2357" t="str">
        <f t="shared" si="221"/>
        <v>web</v>
      </c>
      <c r="S2357" s="10">
        <f t="shared" si="217"/>
        <v>42096.918240740735</v>
      </c>
      <c r="T2357" s="10">
        <f t="shared" si="218"/>
        <v>42126.918240740735</v>
      </c>
    </row>
    <row r="2358" spans="1:20" ht="43.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9"/>
        <v>0</v>
      </c>
      <c r="P2358">
        <f t="shared" si="216"/>
        <v>0</v>
      </c>
      <c r="Q2358" t="str">
        <f t="shared" si="220"/>
        <v>technology</v>
      </c>
      <c r="R2358" t="str">
        <f t="shared" si="221"/>
        <v>web</v>
      </c>
      <c r="S2358" s="10">
        <f t="shared" si="217"/>
        <v>42130.78361111111</v>
      </c>
      <c r="T2358" s="10">
        <f t="shared" si="21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9"/>
        <v>0</v>
      </c>
      <c r="P2359">
        <f t="shared" si="216"/>
        <v>0</v>
      </c>
      <c r="Q2359" t="str">
        <f t="shared" si="220"/>
        <v>technology</v>
      </c>
      <c r="R2359" t="str">
        <f t="shared" si="221"/>
        <v>web</v>
      </c>
      <c r="S2359" s="10">
        <f t="shared" si="217"/>
        <v>42264.620115740734</v>
      </c>
      <c r="T2359" s="10">
        <f t="shared" si="21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9"/>
        <v>0</v>
      </c>
      <c r="P2360">
        <f t="shared" si="216"/>
        <v>0</v>
      </c>
      <c r="Q2360" t="str">
        <f t="shared" si="220"/>
        <v>technology</v>
      </c>
      <c r="R2360" t="str">
        <f t="shared" si="221"/>
        <v>web</v>
      </c>
      <c r="S2360" s="10">
        <f t="shared" si="217"/>
        <v>41978.930972222224</v>
      </c>
      <c r="T2360" s="10">
        <f t="shared" si="218"/>
        <v>42035.027083333334</v>
      </c>
    </row>
    <row r="2361" spans="1:20" ht="57.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9"/>
        <v>0.14680000000000001</v>
      </c>
      <c r="P2361">
        <f t="shared" si="216"/>
        <v>367</v>
      </c>
      <c r="Q2361" t="str">
        <f t="shared" si="220"/>
        <v>technology</v>
      </c>
      <c r="R2361" t="str">
        <f t="shared" si="221"/>
        <v>web</v>
      </c>
      <c r="S2361" s="10">
        <f t="shared" si="217"/>
        <v>42159.649583333332</v>
      </c>
      <c r="T2361" s="10">
        <f t="shared" si="218"/>
        <v>42219.649583333332</v>
      </c>
    </row>
    <row r="2362" spans="1:20" ht="57.6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9"/>
        <v>4.0000000000000002E-4</v>
      </c>
      <c r="P2362">
        <f t="shared" si="216"/>
        <v>2</v>
      </c>
      <c r="Q2362" t="str">
        <f t="shared" si="220"/>
        <v>technology</v>
      </c>
      <c r="R2362" t="str">
        <f t="shared" si="221"/>
        <v>web</v>
      </c>
      <c r="S2362" s="10">
        <f t="shared" si="217"/>
        <v>42377.70694444445</v>
      </c>
      <c r="T2362" s="10">
        <f t="shared" si="218"/>
        <v>42407.70694444445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9"/>
        <v>0</v>
      </c>
      <c r="P2363">
        <f t="shared" si="216"/>
        <v>0</v>
      </c>
      <c r="Q2363" t="str">
        <f t="shared" si="220"/>
        <v>technology</v>
      </c>
      <c r="R2363" t="str">
        <f t="shared" si="221"/>
        <v>web</v>
      </c>
      <c r="S2363" s="10">
        <f t="shared" si="217"/>
        <v>42466.858888888892</v>
      </c>
      <c r="T2363" s="10">
        <f t="shared" si="21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9"/>
        <v>0.2857142857142857</v>
      </c>
      <c r="P2364">
        <f t="shared" si="216"/>
        <v>60</v>
      </c>
      <c r="Q2364" t="str">
        <f t="shared" si="220"/>
        <v>technology</v>
      </c>
      <c r="R2364" t="str">
        <f t="shared" si="221"/>
        <v>web</v>
      </c>
      <c r="S2364" s="10">
        <f t="shared" si="217"/>
        <v>41954.688310185185</v>
      </c>
      <c r="T2364" s="10">
        <f t="shared" si="218"/>
        <v>41984.688310185185</v>
      </c>
    </row>
    <row r="2365" spans="1:20" ht="57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9"/>
        <v>0</v>
      </c>
      <c r="P2365">
        <f t="shared" si="216"/>
        <v>0</v>
      </c>
      <c r="Q2365" t="str">
        <f t="shared" si="220"/>
        <v>technology</v>
      </c>
      <c r="R2365" t="str">
        <f t="shared" si="221"/>
        <v>web</v>
      </c>
      <c r="S2365" s="10">
        <f t="shared" si="217"/>
        <v>42322.011574074073</v>
      </c>
      <c r="T2365" s="10">
        <f t="shared" si="218"/>
        <v>42367.011574074073</v>
      </c>
    </row>
    <row r="2366" spans="1:20" ht="43.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9"/>
        <v>0</v>
      </c>
      <c r="P2366">
        <f t="shared" si="216"/>
        <v>0</v>
      </c>
      <c r="Q2366" t="str">
        <f t="shared" si="220"/>
        <v>technology</v>
      </c>
      <c r="R2366" t="str">
        <f t="shared" si="221"/>
        <v>web</v>
      </c>
      <c r="S2366" s="10">
        <f t="shared" si="217"/>
        <v>42248.934675925921</v>
      </c>
      <c r="T2366" s="10">
        <f t="shared" si="218"/>
        <v>42303.934675925921</v>
      </c>
    </row>
    <row r="2367" spans="1:20" ht="57.6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9"/>
        <v>0</v>
      </c>
      <c r="P2367">
        <f t="shared" si="216"/>
        <v>0</v>
      </c>
      <c r="Q2367" t="str">
        <f t="shared" si="220"/>
        <v>technology</v>
      </c>
      <c r="R2367" t="str">
        <f t="shared" si="221"/>
        <v>web</v>
      </c>
      <c r="S2367" s="10">
        <f t="shared" si="217"/>
        <v>42346.736400462964</v>
      </c>
      <c r="T2367" s="10">
        <f t="shared" si="21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9"/>
        <v>0.1052</v>
      </c>
      <c r="P2368">
        <f t="shared" si="216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7"/>
        <v>42268.531631944439</v>
      </c>
      <c r="T2368" s="10">
        <f t="shared" si="218"/>
        <v>42298.531631944439</v>
      </c>
    </row>
    <row r="2369" spans="1:20" ht="57.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9"/>
        <v>1.34E-2</v>
      </c>
      <c r="P2369">
        <f t="shared" si="216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7"/>
        <v>42425.970092592594</v>
      </c>
      <c r="T2369" s="10">
        <f t="shared" si="218"/>
        <v>42485.928425925929</v>
      </c>
    </row>
    <row r="2370" spans="1:20" ht="57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9"/>
        <v>2.5000000000000001E-3</v>
      </c>
      <c r="P2370">
        <f t="shared" ref="P2370:P2433" si="222">IF(OR(E2370&gt;0,L2370&gt;0),E2370/L2370,0)</f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3">(((J2370/60)/60)/24)+DATE(1970,1,1)</f>
        <v>42063.721817129626</v>
      </c>
      <c r="T2370" s="10">
        <f t="shared" ref="T2370:T2433" si="224">(((I2370/60)/60)/24)+DATE(1970,1,1)</f>
        <v>42108.680150462969</v>
      </c>
    </row>
    <row r="2371" spans="1:20" ht="57.6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5">E2371/D2371</f>
        <v>0</v>
      </c>
      <c r="P2371">
        <f t="shared" si="222"/>
        <v>0</v>
      </c>
      <c r="Q2371" t="str">
        <f t="shared" ref="Q2371:Q2434" si="226">LEFT(N2371,SEARCH("/",N2371,1)-1)</f>
        <v>technology</v>
      </c>
      <c r="R2371" t="str">
        <f t="shared" ref="R2371:R2434" si="227">RIGHT(N2371,LEN(N2371)-SEARCH("/",N2371,1))</f>
        <v>web</v>
      </c>
      <c r="S2371" s="10">
        <f t="shared" si="223"/>
        <v>42380.812627314815</v>
      </c>
      <c r="T2371" s="10">
        <f t="shared" si="224"/>
        <v>42410.812627314815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5"/>
        <v>3.2799999999999999E-3</v>
      </c>
      <c r="P2372">
        <f t="shared" si="222"/>
        <v>20.5</v>
      </c>
      <c r="Q2372" t="str">
        <f t="shared" si="226"/>
        <v>technology</v>
      </c>
      <c r="R2372" t="str">
        <f t="shared" si="227"/>
        <v>web</v>
      </c>
      <c r="S2372" s="10">
        <f t="shared" si="223"/>
        <v>41961.18913194444</v>
      </c>
      <c r="T2372" s="10">
        <f t="shared" si="224"/>
        <v>41991.18913194444</v>
      </c>
    </row>
    <row r="2373" spans="1:20" ht="57.6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5"/>
        <v>0</v>
      </c>
      <c r="P2373">
        <f t="shared" si="222"/>
        <v>0</v>
      </c>
      <c r="Q2373" t="str">
        <f t="shared" si="226"/>
        <v>technology</v>
      </c>
      <c r="R2373" t="str">
        <f t="shared" si="227"/>
        <v>web</v>
      </c>
      <c r="S2373" s="10">
        <f t="shared" si="223"/>
        <v>42150.777731481481</v>
      </c>
      <c r="T2373" s="10">
        <f t="shared" si="224"/>
        <v>42180.777731481481</v>
      </c>
    </row>
    <row r="2374" spans="1:20" ht="57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5"/>
        <v>3.272727272727273E-2</v>
      </c>
      <c r="P2374">
        <f t="shared" si="222"/>
        <v>30</v>
      </c>
      <c r="Q2374" t="str">
        <f t="shared" si="226"/>
        <v>technology</v>
      </c>
      <c r="R2374" t="str">
        <f t="shared" si="227"/>
        <v>web</v>
      </c>
      <c r="S2374" s="10">
        <f t="shared" si="223"/>
        <v>42088.069108796291</v>
      </c>
      <c r="T2374" s="10">
        <f t="shared" si="224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5"/>
        <v>5.8823529411764708E-5</v>
      </c>
      <c r="P2375">
        <f t="shared" si="222"/>
        <v>50</v>
      </c>
      <c r="Q2375" t="str">
        <f t="shared" si="226"/>
        <v>technology</v>
      </c>
      <c r="R2375" t="str">
        <f t="shared" si="227"/>
        <v>web</v>
      </c>
      <c r="S2375" s="10">
        <f t="shared" si="223"/>
        <v>42215.662314814821</v>
      </c>
      <c r="T2375" s="10">
        <f t="shared" si="224"/>
        <v>42245.662314814821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5"/>
        <v>4.5454545454545455E-4</v>
      </c>
      <c r="P2376">
        <f t="shared" si="222"/>
        <v>10</v>
      </c>
      <c r="Q2376" t="str">
        <f t="shared" si="226"/>
        <v>technology</v>
      </c>
      <c r="R2376" t="str">
        <f t="shared" si="227"/>
        <v>web</v>
      </c>
      <c r="S2376" s="10">
        <f t="shared" si="223"/>
        <v>42017.843287037031</v>
      </c>
      <c r="T2376" s="10">
        <f t="shared" si="224"/>
        <v>42047.843287037031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5"/>
        <v>0</v>
      </c>
      <c r="P2377">
        <f t="shared" si="222"/>
        <v>0</v>
      </c>
      <c r="Q2377" t="str">
        <f t="shared" si="226"/>
        <v>technology</v>
      </c>
      <c r="R2377" t="str">
        <f t="shared" si="227"/>
        <v>web</v>
      </c>
      <c r="S2377" s="10">
        <f t="shared" si="223"/>
        <v>42592.836076388892</v>
      </c>
      <c r="T2377" s="10">
        <f t="shared" si="224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5"/>
        <v>0.10877666666666666</v>
      </c>
      <c r="P2378">
        <f t="shared" si="222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3"/>
        <v>42318.925532407404</v>
      </c>
      <c r="T2378" s="10">
        <f t="shared" si="224"/>
        <v>42348.925532407404</v>
      </c>
    </row>
    <row r="2379" spans="1:20" ht="57.6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5"/>
        <v>0</v>
      </c>
      <c r="P2379">
        <f t="shared" si="222"/>
        <v>0</v>
      </c>
      <c r="Q2379" t="str">
        <f t="shared" si="226"/>
        <v>technology</v>
      </c>
      <c r="R2379" t="str">
        <f t="shared" si="227"/>
        <v>web</v>
      </c>
      <c r="S2379" s="10">
        <f t="shared" si="223"/>
        <v>42669.870173611111</v>
      </c>
      <c r="T2379" s="10">
        <f t="shared" si="224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5"/>
        <v>0</v>
      </c>
      <c r="P2380">
        <f t="shared" si="222"/>
        <v>0</v>
      </c>
      <c r="Q2380" t="str">
        <f t="shared" si="226"/>
        <v>technology</v>
      </c>
      <c r="R2380" t="str">
        <f t="shared" si="227"/>
        <v>web</v>
      </c>
      <c r="S2380" s="10">
        <f t="shared" si="223"/>
        <v>42213.013078703705</v>
      </c>
      <c r="T2380" s="10">
        <f t="shared" si="224"/>
        <v>42242.013078703705</v>
      </c>
    </row>
    <row r="2381" spans="1:20" ht="43.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5"/>
        <v>0</v>
      </c>
      <c r="P2381">
        <f t="shared" si="222"/>
        <v>0</v>
      </c>
      <c r="Q2381" t="str">
        <f t="shared" si="226"/>
        <v>technology</v>
      </c>
      <c r="R2381" t="str">
        <f t="shared" si="227"/>
        <v>web</v>
      </c>
      <c r="S2381" s="10">
        <f t="shared" si="223"/>
        <v>42237.016388888893</v>
      </c>
      <c r="T2381" s="10">
        <f t="shared" si="224"/>
        <v>42282.016388888893</v>
      </c>
    </row>
    <row r="2382" spans="1:20" ht="57.6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5"/>
        <v>3.6666666666666666E-3</v>
      </c>
      <c r="P2382">
        <f t="shared" si="222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3"/>
        <v>42248.793310185181</v>
      </c>
      <c r="T2382" s="10">
        <f t="shared" si="224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5"/>
        <v>1.8193398957730169E-2</v>
      </c>
      <c r="P2383">
        <f t="shared" si="222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3"/>
        <v>42074.935740740737</v>
      </c>
      <c r="T2383" s="10">
        <f t="shared" si="224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5"/>
        <v>2.5000000000000001E-2</v>
      </c>
      <c r="P2384">
        <f t="shared" si="222"/>
        <v>37.5</v>
      </c>
      <c r="Q2384" t="str">
        <f t="shared" si="226"/>
        <v>technology</v>
      </c>
      <c r="R2384" t="str">
        <f t="shared" si="227"/>
        <v>web</v>
      </c>
      <c r="S2384" s="10">
        <f t="shared" si="223"/>
        <v>42195.187534722223</v>
      </c>
      <c r="T2384" s="10">
        <f t="shared" si="224"/>
        <v>42220.187534722223</v>
      </c>
    </row>
    <row r="2385" spans="1:20" ht="57.6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5"/>
        <v>4.3499999999999997E-2</v>
      </c>
      <c r="P2385">
        <f t="shared" si="222"/>
        <v>145</v>
      </c>
      <c r="Q2385" t="str">
        <f t="shared" si="226"/>
        <v>technology</v>
      </c>
      <c r="R2385" t="str">
        <f t="shared" si="227"/>
        <v>web</v>
      </c>
      <c r="S2385" s="10">
        <f t="shared" si="223"/>
        <v>42027.056793981479</v>
      </c>
      <c r="T2385" s="10">
        <f t="shared" si="224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5"/>
        <v>8.0000000000000002E-3</v>
      </c>
      <c r="P2386">
        <f t="shared" si="222"/>
        <v>1</v>
      </c>
      <c r="Q2386" t="str">
        <f t="shared" si="226"/>
        <v>technology</v>
      </c>
      <c r="R2386" t="str">
        <f t="shared" si="227"/>
        <v>web</v>
      </c>
      <c r="S2386" s="10">
        <f t="shared" si="223"/>
        <v>41927.067627314813</v>
      </c>
      <c r="T2386" s="10">
        <f t="shared" si="224"/>
        <v>41957.109293981484</v>
      </c>
    </row>
    <row r="2387" spans="1:20" ht="57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5"/>
        <v>1.2123076923076924E-2</v>
      </c>
      <c r="P2387">
        <f t="shared" si="222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3"/>
        <v>42191.70175925926</v>
      </c>
      <c r="T2387" s="10">
        <f t="shared" si="224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5"/>
        <v>0</v>
      </c>
      <c r="P2388">
        <f t="shared" si="222"/>
        <v>0</v>
      </c>
      <c r="Q2388" t="str">
        <f t="shared" si="226"/>
        <v>technology</v>
      </c>
      <c r="R2388" t="str">
        <f t="shared" si="227"/>
        <v>web</v>
      </c>
      <c r="S2388" s="10">
        <f t="shared" si="223"/>
        <v>41954.838240740741</v>
      </c>
      <c r="T2388" s="10">
        <f t="shared" si="224"/>
        <v>42014.838240740741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5"/>
        <v>6.8399999999999997E-3</v>
      </c>
      <c r="P2389">
        <f t="shared" si="222"/>
        <v>342</v>
      </c>
      <c r="Q2389" t="str">
        <f t="shared" si="226"/>
        <v>technology</v>
      </c>
      <c r="R2389" t="str">
        <f t="shared" si="227"/>
        <v>web</v>
      </c>
      <c r="S2389" s="10">
        <f t="shared" si="223"/>
        <v>42528.626620370371</v>
      </c>
      <c r="T2389" s="10">
        <f t="shared" si="224"/>
        <v>42573.626620370371</v>
      </c>
    </row>
    <row r="2390" spans="1:20" ht="57.6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5"/>
        <v>1.2513513513513513E-2</v>
      </c>
      <c r="P2390">
        <f t="shared" si="222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3"/>
        <v>41989.853692129633</v>
      </c>
      <c r="T2390" s="10">
        <f t="shared" si="224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5"/>
        <v>1.8749999999999999E-3</v>
      </c>
      <c r="P2391">
        <f t="shared" si="222"/>
        <v>30</v>
      </c>
      <c r="Q2391" t="str">
        <f t="shared" si="226"/>
        <v>technology</v>
      </c>
      <c r="R2391" t="str">
        <f t="shared" si="227"/>
        <v>web</v>
      </c>
      <c r="S2391" s="10">
        <f t="shared" si="223"/>
        <v>42179.653379629628</v>
      </c>
      <c r="T2391" s="10">
        <f t="shared" si="224"/>
        <v>42210.915972222225</v>
      </c>
    </row>
    <row r="2392" spans="1:20" ht="57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5"/>
        <v>0</v>
      </c>
      <c r="P2392">
        <f t="shared" si="222"/>
        <v>0</v>
      </c>
      <c r="Q2392" t="str">
        <f t="shared" si="226"/>
        <v>technology</v>
      </c>
      <c r="R2392" t="str">
        <f t="shared" si="227"/>
        <v>web</v>
      </c>
      <c r="S2392" s="10">
        <f t="shared" si="223"/>
        <v>41968.262314814812</v>
      </c>
      <c r="T2392" s="10">
        <f t="shared" si="224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5"/>
        <v>1.25E-3</v>
      </c>
      <c r="P2393">
        <f t="shared" si="222"/>
        <v>25</v>
      </c>
      <c r="Q2393" t="str">
        <f t="shared" si="226"/>
        <v>technology</v>
      </c>
      <c r="R2393" t="str">
        <f t="shared" si="227"/>
        <v>web</v>
      </c>
      <c r="S2393" s="10">
        <f t="shared" si="223"/>
        <v>42064.794490740736</v>
      </c>
      <c r="T2393" s="10">
        <f t="shared" si="224"/>
        <v>42094.752824074079</v>
      </c>
    </row>
    <row r="2394" spans="1:20" ht="57.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5"/>
        <v>0</v>
      </c>
      <c r="P2394">
        <f t="shared" si="222"/>
        <v>0</v>
      </c>
      <c r="Q2394" t="str">
        <f t="shared" si="226"/>
        <v>technology</v>
      </c>
      <c r="R2394" t="str">
        <f t="shared" si="227"/>
        <v>web</v>
      </c>
      <c r="S2394" s="10">
        <f t="shared" si="223"/>
        <v>42276.120636574073</v>
      </c>
      <c r="T2394" s="10">
        <f t="shared" si="224"/>
        <v>42306.120636574073</v>
      </c>
    </row>
    <row r="2395" spans="1:20" ht="57.6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5"/>
        <v>5.0000000000000001E-4</v>
      </c>
      <c r="P2395">
        <f t="shared" si="222"/>
        <v>50</v>
      </c>
      <c r="Q2395" t="str">
        <f t="shared" si="226"/>
        <v>technology</v>
      </c>
      <c r="R2395" t="str">
        <f t="shared" si="227"/>
        <v>web</v>
      </c>
      <c r="S2395" s="10">
        <f t="shared" si="223"/>
        <v>42194.648344907408</v>
      </c>
      <c r="T2395" s="10">
        <f t="shared" si="224"/>
        <v>42224.648344907408</v>
      </c>
    </row>
    <row r="2396" spans="1:20" ht="57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5"/>
        <v>5.9999999999999995E-4</v>
      </c>
      <c r="P2396">
        <f t="shared" si="222"/>
        <v>1.5</v>
      </c>
      <c r="Q2396" t="str">
        <f t="shared" si="226"/>
        <v>technology</v>
      </c>
      <c r="R2396" t="str">
        <f t="shared" si="227"/>
        <v>web</v>
      </c>
      <c r="S2396" s="10">
        <f t="shared" si="223"/>
        <v>42031.362187499995</v>
      </c>
      <c r="T2396" s="10">
        <f t="shared" si="224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5"/>
        <v>0</v>
      </c>
      <c r="P2397">
        <f t="shared" si="222"/>
        <v>0</v>
      </c>
      <c r="Q2397" t="str">
        <f t="shared" si="226"/>
        <v>technology</v>
      </c>
      <c r="R2397" t="str">
        <f t="shared" si="227"/>
        <v>web</v>
      </c>
      <c r="S2397" s="10">
        <f t="shared" si="223"/>
        <v>42717.121377314819</v>
      </c>
      <c r="T2397" s="10">
        <f t="shared" si="224"/>
        <v>42745.372916666667</v>
      </c>
    </row>
    <row r="2398" spans="1:20" ht="57.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5"/>
        <v>2E-3</v>
      </c>
      <c r="P2398">
        <f t="shared" si="222"/>
        <v>10</v>
      </c>
      <c r="Q2398" t="str">
        <f t="shared" si="226"/>
        <v>technology</v>
      </c>
      <c r="R2398" t="str">
        <f t="shared" si="227"/>
        <v>web</v>
      </c>
      <c r="S2398" s="10">
        <f t="shared" si="223"/>
        <v>42262.849050925928</v>
      </c>
      <c r="T2398" s="10">
        <f t="shared" si="224"/>
        <v>42292.849050925928</v>
      </c>
    </row>
    <row r="2399" spans="1:20" ht="57.6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5"/>
        <v>0</v>
      </c>
      <c r="P2399">
        <f t="shared" si="222"/>
        <v>0</v>
      </c>
      <c r="Q2399" t="str">
        <f t="shared" si="226"/>
        <v>technology</v>
      </c>
      <c r="R2399" t="str">
        <f t="shared" si="227"/>
        <v>web</v>
      </c>
      <c r="S2399" s="10">
        <f t="shared" si="223"/>
        <v>41976.88490740741</v>
      </c>
      <c r="T2399" s="10">
        <f t="shared" si="224"/>
        <v>42006.88490740741</v>
      </c>
    </row>
    <row r="2400" spans="1:20" ht="57.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5"/>
        <v>0</v>
      </c>
      <c r="P2400">
        <f t="shared" si="222"/>
        <v>0</v>
      </c>
      <c r="Q2400" t="str">
        <f t="shared" si="226"/>
        <v>technology</v>
      </c>
      <c r="R2400" t="str">
        <f t="shared" si="227"/>
        <v>web</v>
      </c>
      <c r="S2400" s="10">
        <f t="shared" si="223"/>
        <v>42157.916481481487</v>
      </c>
      <c r="T2400" s="10">
        <f t="shared" si="224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5"/>
        <v>0</v>
      </c>
      <c r="P2401">
        <f t="shared" si="222"/>
        <v>0</v>
      </c>
      <c r="Q2401" t="str">
        <f t="shared" si="226"/>
        <v>technology</v>
      </c>
      <c r="R2401" t="str">
        <f t="shared" si="227"/>
        <v>web</v>
      </c>
      <c r="S2401" s="10">
        <f t="shared" si="223"/>
        <v>41956.853078703702</v>
      </c>
      <c r="T2401" s="10">
        <f t="shared" si="224"/>
        <v>41991.853078703702</v>
      </c>
    </row>
    <row r="2402" spans="1:20" ht="57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5"/>
        <v>0</v>
      </c>
      <c r="P2402">
        <f t="shared" si="222"/>
        <v>0</v>
      </c>
      <c r="Q2402" t="str">
        <f t="shared" si="226"/>
        <v>technology</v>
      </c>
      <c r="R2402" t="str">
        <f t="shared" si="227"/>
        <v>web</v>
      </c>
      <c r="S2402" s="10">
        <f t="shared" si="223"/>
        <v>42444.268101851849</v>
      </c>
      <c r="T2402" s="10">
        <f t="shared" si="224"/>
        <v>42474.268101851849</v>
      </c>
    </row>
    <row r="2403" spans="1:20" ht="57.6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5"/>
        <v>7.1785714285714283E-3</v>
      </c>
      <c r="P2403">
        <f t="shared" si="222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3"/>
        <v>42374.822870370372</v>
      </c>
      <c r="T2403" s="10">
        <f t="shared" si="224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5"/>
        <v>4.3333333333333331E-3</v>
      </c>
      <c r="P2404">
        <f t="shared" si="222"/>
        <v>52</v>
      </c>
      <c r="Q2404" t="str">
        <f t="shared" si="226"/>
        <v>food</v>
      </c>
      <c r="R2404" t="str">
        <f t="shared" si="227"/>
        <v>food trucks</v>
      </c>
      <c r="S2404" s="10">
        <f t="shared" si="223"/>
        <v>42107.679756944446</v>
      </c>
      <c r="T2404" s="10">
        <f t="shared" si="224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5"/>
        <v>0.16833333333333333</v>
      </c>
      <c r="P2405">
        <f t="shared" si="222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3"/>
        <v>42399.882615740738</v>
      </c>
      <c r="T2405" s="10">
        <f t="shared" si="224"/>
        <v>42459.840949074074</v>
      </c>
    </row>
    <row r="2406" spans="1:20" ht="57.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5"/>
        <v>0</v>
      </c>
      <c r="P2406">
        <f t="shared" si="222"/>
        <v>0</v>
      </c>
      <c r="Q2406" t="str">
        <f t="shared" si="226"/>
        <v>food</v>
      </c>
      <c r="R2406" t="str">
        <f t="shared" si="227"/>
        <v>food trucks</v>
      </c>
      <c r="S2406" s="10">
        <f t="shared" si="223"/>
        <v>42342.03943287037</v>
      </c>
      <c r="T2406" s="10">
        <f t="shared" si="224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5"/>
        <v>0.22520000000000001</v>
      </c>
      <c r="P2407">
        <f t="shared" si="222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3"/>
        <v>42595.585358796292</v>
      </c>
      <c r="T2407" s="10">
        <f t="shared" si="224"/>
        <v>42616.585358796292</v>
      </c>
    </row>
    <row r="2408" spans="1:20" ht="57.6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5"/>
        <v>0.41384615384615386</v>
      </c>
      <c r="P2408">
        <f t="shared" si="222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3"/>
        <v>41983.110995370371</v>
      </c>
      <c r="T2408" s="10">
        <f t="shared" si="224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5"/>
        <v>0.25259090909090909</v>
      </c>
      <c r="P2409">
        <f t="shared" si="222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3"/>
        <v>42082.575555555552</v>
      </c>
      <c r="T2409" s="10">
        <f t="shared" si="224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5"/>
        <v>2E-3</v>
      </c>
      <c r="P2410">
        <f t="shared" si="222"/>
        <v>15</v>
      </c>
      <c r="Q2410" t="str">
        <f t="shared" si="226"/>
        <v>food</v>
      </c>
      <c r="R2410" t="str">
        <f t="shared" si="227"/>
        <v>food trucks</v>
      </c>
      <c r="S2410" s="10">
        <f t="shared" si="223"/>
        <v>41919.140706018516</v>
      </c>
      <c r="T2410" s="10">
        <f t="shared" si="224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5"/>
        <v>1.84E-2</v>
      </c>
      <c r="P2411">
        <f t="shared" si="222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3"/>
        <v>42204.875868055555</v>
      </c>
      <c r="T2411" s="10">
        <f t="shared" si="224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5"/>
        <v>0</v>
      </c>
      <c r="P2412">
        <f t="shared" si="222"/>
        <v>0</v>
      </c>
      <c r="Q2412" t="str">
        <f t="shared" si="226"/>
        <v>food</v>
      </c>
      <c r="R2412" t="str">
        <f t="shared" si="227"/>
        <v>food trucks</v>
      </c>
      <c r="S2412" s="10">
        <f t="shared" si="223"/>
        <v>42224.408275462964</v>
      </c>
      <c r="T2412" s="10">
        <f t="shared" si="224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5"/>
        <v>6.0400000000000002E-3</v>
      </c>
      <c r="P2413">
        <f t="shared" si="222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3"/>
        <v>42211.732430555552</v>
      </c>
      <c r="T2413" s="10">
        <f t="shared" si="224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5"/>
        <v>0</v>
      </c>
      <c r="P2414">
        <f t="shared" si="222"/>
        <v>0</v>
      </c>
      <c r="Q2414" t="str">
        <f t="shared" si="226"/>
        <v>food</v>
      </c>
      <c r="R2414" t="str">
        <f t="shared" si="227"/>
        <v>food trucks</v>
      </c>
      <c r="S2414" s="10">
        <f t="shared" si="223"/>
        <v>42655.736956018518</v>
      </c>
      <c r="T2414" s="10">
        <f t="shared" si="224"/>
        <v>42700.778622685189</v>
      </c>
    </row>
    <row r="2415" spans="1:20" ht="57.6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5"/>
        <v>8.3333333333333332E-3</v>
      </c>
      <c r="P2415">
        <f t="shared" si="222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3"/>
        <v>41760.10974537037</v>
      </c>
      <c r="T2415" s="10">
        <f t="shared" si="224"/>
        <v>41790.979166666664</v>
      </c>
    </row>
    <row r="2416" spans="1:20" ht="57.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5"/>
        <v>3.0666666666666665E-2</v>
      </c>
      <c r="P2416">
        <f t="shared" si="222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3"/>
        <v>42198.695138888885</v>
      </c>
      <c r="T2416" s="10">
        <f t="shared" si="224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5"/>
        <v>5.5833333333333334E-3</v>
      </c>
      <c r="P2417">
        <f t="shared" si="222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3"/>
        <v>42536.862800925926</v>
      </c>
      <c r="T2417" s="10">
        <f t="shared" si="224"/>
        <v>42566.862800925926</v>
      </c>
    </row>
    <row r="2418" spans="1:20" ht="57.6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5"/>
        <v>2.5000000000000001E-4</v>
      </c>
      <c r="P2418">
        <f t="shared" si="222"/>
        <v>5</v>
      </c>
      <c r="Q2418" t="str">
        <f t="shared" si="226"/>
        <v>food</v>
      </c>
      <c r="R2418" t="str">
        <f t="shared" si="227"/>
        <v>food trucks</v>
      </c>
      <c r="S2418" s="10">
        <f t="shared" si="223"/>
        <v>42019.737766203703</v>
      </c>
      <c r="T2418" s="10">
        <f t="shared" si="224"/>
        <v>42077.625</v>
      </c>
    </row>
    <row r="2419" spans="1:20" ht="57.6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5"/>
        <v>0</v>
      </c>
      <c r="P2419">
        <f t="shared" si="222"/>
        <v>0</v>
      </c>
      <c r="Q2419" t="str">
        <f t="shared" si="226"/>
        <v>food</v>
      </c>
      <c r="R2419" t="str">
        <f t="shared" si="227"/>
        <v>food trucks</v>
      </c>
      <c r="S2419" s="10">
        <f t="shared" si="223"/>
        <v>41831.884108796294</v>
      </c>
      <c r="T2419" s="10">
        <f t="shared" si="224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5"/>
        <v>2.0000000000000001E-4</v>
      </c>
      <c r="P2420">
        <f t="shared" si="222"/>
        <v>1</v>
      </c>
      <c r="Q2420" t="str">
        <f t="shared" si="226"/>
        <v>food</v>
      </c>
      <c r="R2420" t="str">
        <f t="shared" si="227"/>
        <v>food trucks</v>
      </c>
      <c r="S2420" s="10">
        <f t="shared" si="223"/>
        <v>42027.856990740736</v>
      </c>
      <c r="T2420" s="10">
        <f t="shared" si="224"/>
        <v>42087.815324074079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5"/>
        <v>0</v>
      </c>
      <c r="P2421">
        <f t="shared" si="222"/>
        <v>0</v>
      </c>
      <c r="Q2421" t="str">
        <f t="shared" si="226"/>
        <v>food</v>
      </c>
      <c r="R2421" t="str">
        <f t="shared" si="227"/>
        <v>food trucks</v>
      </c>
      <c r="S2421" s="10">
        <f t="shared" si="223"/>
        <v>41993.738298611104</v>
      </c>
      <c r="T2421" s="10">
        <f t="shared" si="224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5"/>
        <v>0.14825133372851215</v>
      </c>
      <c r="P2422">
        <f t="shared" si="222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3"/>
        <v>41893.028877314813</v>
      </c>
      <c r="T2422" s="10">
        <f t="shared" si="224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5"/>
        <v>1.6666666666666666E-4</v>
      </c>
      <c r="P2423">
        <f t="shared" si="222"/>
        <v>1</v>
      </c>
      <c r="Q2423" t="str">
        <f t="shared" si="226"/>
        <v>food</v>
      </c>
      <c r="R2423" t="str">
        <f t="shared" si="227"/>
        <v>food trucks</v>
      </c>
      <c r="S2423" s="10">
        <f t="shared" si="223"/>
        <v>42026.687453703707</v>
      </c>
      <c r="T2423" s="10">
        <f t="shared" si="224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5"/>
        <v>2E-3</v>
      </c>
      <c r="P2424">
        <f t="shared" si="222"/>
        <v>1</v>
      </c>
      <c r="Q2424" t="str">
        <f t="shared" si="226"/>
        <v>food</v>
      </c>
      <c r="R2424" t="str">
        <f t="shared" si="227"/>
        <v>food trucks</v>
      </c>
      <c r="S2424" s="10">
        <f t="shared" si="223"/>
        <v>42044.724953703699</v>
      </c>
      <c r="T2424" s="10">
        <f t="shared" si="224"/>
        <v>42074.683287037042</v>
      </c>
    </row>
    <row r="2425" spans="1:20" ht="57.6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5"/>
        <v>1.3333333333333334E-4</v>
      </c>
      <c r="P2425">
        <f t="shared" si="222"/>
        <v>8</v>
      </c>
      <c r="Q2425" t="str">
        <f t="shared" si="226"/>
        <v>food</v>
      </c>
      <c r="R2425" t="str">
        <f t="shared" si="227"/>
        <v>food trucks</v>
      </c>
      <c r="S2425" s="10">
        <f t="shared" si="223"/>
        <v>41974.704745370371</v>
      </c>
      <c r="T2425" s="10">
        <f t="shared" si="224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5"/>
        <v>1.24E-2</v>
      </c>
      <c r="P2426">
        <f t="shared" si="222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3"/>
        <v>41909.892453703702</v>
      </c>
      <c r="T2426" s="10">
        <f t="shared" si="224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5"/>
        <v>2.8571428571428574E-4</v>
      </c>
      <c r="P2427">
        <f t="shared" si="222"/>
        <v>1</v>
      </c>
      <c r="Q2427" t="str">
        <f t="shared" si="226"/>
        <v>food</v>
      </c>
      <c r="R2427" t="str">
        <f t="shared" si="227"/>
        <v>food trucks</v>
      </c>
      <c r="S2427" s="10">
        <f t="shared" si="223"/>
        <v>42502.913761574076</v>
      </c>
      <c r="T2427" s="10">
        <f t="shared" si="224"/>
        <v>42517.919444444444</v>
      </c>
    </row>
    <row r="2428" spans="1:20" ht="57.6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5"/>
        <v>0</v>
      </c>
      <c r="P2428">
        <f t="shared" si="222"/>
        <v>0</v>
      </c>
      <c r="Q2428" t="str">
        <f t="shared" si="226"/>
        <v>food</v>
      </c>
      <c r="R2428" t="str">
        <f t="shared" si="227"/>
        <v>food trucks</v>
      </c>
      <c r="S2428" s="10">
        <f t="shared" si="223"/>
        <v>42164.170046296291</v>
      </c>
      <c r="T2428" s="10">
        <f t="shared" si="224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5"/>
        <v>2.0000000000000002E-5</v>
      </c>
      <c r="P2429">
        <f t="shared" si="222"/>
        <v>1</v>
      </c>
      <c r="Q2429" t="str">
        <f t="shared" si="226"/>
        <v>food</v>
      </c>
      <c r="R2429" t="str">
        <f t="shared" si="227"/>
        <v>food trucks</v>
      </c>
      <c r="S2429" s="10">
        <f t="shared" si="223"/>
        <v>42412.318668981476</v>
      </c>
      <c r="T2429" s="10">
        <f t="shared" si="224"/>
        <v>42452.277002314819</v>
      </c>
    </row>
    <row r="2430" spans="1:20" ht="43.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5"/>
        <v>2.8571428571428571E-5</v>
      </c>
      <c r="P2430">
        <f t="shared" si="222"/>
        <v>1</v>
      </c>
      <c r="Q2430" t="str">
        <f t="shared" si="226"/>
        <v>food</v>
      </c>
      <c r="R2430" t="str">
        <f t="shared" si="227"/>
        <v>food trucks</v>
      </c>
      <c r="S2430" s="10">
        <f t="shared" si="223"/>
        <v>42045.784155092595</v>
      </c>
      <c r="T2430" s="10">
        <f t="shared" si="224"/>
        <v>42075.742488425924</v>
      </c>
    </row>
    <row r="2431" spans="1:20" ht="57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5"/>
        <v>1.4321428571428572E-2</v>
      </c>
      <c r="P2431">
        <f t="shared" si="222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3"/>
        <v>42734.879236111112</v>
      </c>
      <c r="T2431" s="10">
        <f t="shared" si="224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5"/>
        <v>7.0000000000000001E-3</v>
      </c>
      <c r="P2432">
        <f t="shared" si="222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3"/>
        <v>42382.130833333329</v>
      </c>
      <c r="T2432" s="10">
        <f t="shared" si="224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5"/>
        <v>2.0000000000000002E-5</v>
      </c>
      <c r="P2433">
        <f t="shared" si="222"/>
        <v>1</v>
      </c>
      <c r="Q2433" t="str">
        <f t="shared" si="226"/>
        <v>food</v>
      </c>
      <c r="R2433" t="str">
        <f t="shared" si="227"/>
        <v>food trucks</v>
      </c>
      <c r="S2433" s="10">
        <f t="shared" si="223"/>
        <v>42489.099687499998</v>
      </c>
      <c r="T2433" s="10">
        <f t="shared" si="224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5"/>
        <v>1.4285714285714287E-4</v>
      </c>
      <c r="P2434">
        <f t="shared" ref="P2434:P2497" si="228">IF(OR(E2434&gt;0,L2434&gt;0),E2434/L2434,0)</f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29">(((J2434/60)/60)/24)+DATE(1970,1,1)</f>
        <v>42041.218715277777</v>
      </c>
      <c r="T2434" s="10">
        <f t="shared" ref="T2434:T2497" si="230">(((I2434/60)/60)/24)+DATE(1970,1,1)</f>
        <v>42071.218715277777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1">E2435/D2435</f>
        <v>0</v>
      </c>
      <c r="P2435">
        <f t="shared" si="228"/>
        <v>0</v>
      </c>
      <c r="Q2435" t="str">
        <f t="shared" ref="Q2435:Q2498" si="232">LEFT(N2435,SEARCH("/",N2435,1)-1)</f>
        <v>food</v>
      </c>
      <c r="R2435" t="str">
        <f t="shared" ref="R2435:R2498" si="233">RIGHT(N2435,LEN(N2435)-SEARCH("/",N2435,1))</f>
        <v>food trucks</v>
      </c>
      <c r="S2435" s="10">
        <f t="shared" si="229"/>
        <v>42397.89980324074</v>
      </c>
      <c r="T2435" s="10">
        <f t="shared" si="230"/>
        <v>42427.89980324074</v>
      </c>
    </row>
    <row r="2436" spans="1:20" ht="57.6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1"/>
        <v>1.2999999999999999E-3</v>
      </c>
      <c r="P2436">
        <f t="shared" si="228"/>
        <v>13</v>
      </c>
      <c r="Q2436" t="str">
        <f t="shared" si="232"/>
        <v>food</v>
      </c>
      <c r="R2436" t="str">
        <f t="shared" si="233"/>
        <v>food trucks</v>
      </c>
      <c r="S2436" s="10">
        <f t="shared" si="229"/>
        <v>42180.18604166666</v>
      </c>
      <c r="T2436" s="10">
        <f t="shared" si="230"/>
        <v>42220.18604166666</v>
      </c>
    </row>
    <row r="2437" spans="1:20" ht="57.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1"/>
        <v>4.8960000000000002E-3</v>
      </c>
      <c r="P2437">
        <f t="shared" si="228"/>
        <v>306</v>
      </c>
      <c r="Q2437" t="str">
        <f t="shared" si="232"/>
        <v>food</v>
      </c>
      <c r="R2437" t="str">
        <f t="shared" si="233"/>
        <v>food trucks</v>
      </c>
      <c r="S2437" s="10">
        <f t="shared" si="229"/>
        <v>42252.277615740735</v>
      </c>
      <c r="T2437" s="10">
        <f t="shared" si="230"/>
        <v>42282.277615740735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1"/>
        <v>3.8461538461538462E-4</v>
      </c>
      <c r="P2438">
        <f t="shared" si="228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29"/>
        <v>42338.615393518514</v>
      </c>
      <c r="T2438" s="10">
        <f t="shared" si="230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1"/>
        <v>0</v>
      </c>
      <c r="P2439">
        <f t="shared" si="228"/>
        <v>0</v>
      </c>
      <c r="Q2439" t="str">
        <f t="shared" si="232"/>
        <v>food</v>
      </c>
      <c r="R2439" t="str">
        <f t="shared" si="233"/>
        <v>food trucks</v>
      </c>
      <c r="S2439" s="10">
        <f t="shared" si="229"/>
        <v>42031.965138888889</v>
      </c>
      <c r="T2439" s="10">
        <f t="shared" si="230"/>
        <v>42080.75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1"/>
        <v>3.3333333333333335E-3</v>
      </c>
      <c r="P2440">
        <f t="shared" si="228"/>
        <v>50</v>
      </c>
      <c r="Q2440" t="str">
        <f t="shared" si="232"/>
        <v>food</v>
      </c>
      <c r="R2440" t="str">
        <f t="shared" si="233"/>
        <v>food trucks</v>
      </c>
      <c r="S2440" s="10">
        <f t="shared" si="229"/>
        <v>42285.91506944444</v>
      </c>
      <c r="T2440" s="10">
        <f t="shared" si="230"/>
        <v>42345.956736111111</v>
      </c>
    </row>
    <row r="2441" spans="1:20" ht="7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1"/>
        <v>0</v>
      </c>
      <c r="P2441">
        <f t="shared" si="228"/>
        <v>0</v>
      </c>
      <c r="Q2441" t="str">
        <f t="shared" si="232"/>
        <v>food</v>
      </c>
      <c r="R2441" t="str">
        <f t="shared" si="233"/>
        <v>food trucks</v>
      </c>
      <c r="S2441" s="10">
        <f t="shared" si="229"/>
        <v>42265.818622685183</v>
      </c>
      <c r="T2441" s="10">
        <f t="shared" si="230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1"/>
        <v>2E-3</v>
      </c>
      <c r="P2442">
        <f t="shared" si="228"/>
        <v>5</v>
      </c>
      <c r="Q2442" t="str">
        <f t="shared" si="232"/>
        <v>food</v>
      </c>
      <c r="R2442" t="str">
        <f t="shared" si="233"/>
        <v>food trucks</v>
      </c>
      <c r="S2442" s="10">
        <f t="shared" si="229"/>
        <v>42383.899456018517</v>
      </c>
      <c r="T2442" s="10">
        <f t="shared" si="230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1"/>
        <v>1.0788</v>
      </c>
      <c r="P2443">
        <f t="shared" si="228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29"/>
        <v>42187.125625000001</v>
      </c>
      <c r="T2443" s="10">
        <f t="shared" si="230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1"/>
        <v>1.2594166666666666</v>
      </c>
      <c r="P2444">
        <f t="shared" si="228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29"/>
        <v>42052.666990740734</v>
      </c>
      <c r="T2444" s="10">
        <f t="shared" si="230"/>
        <v>42082.625324074077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1"/>
        <v>2.0251494999999999</v>
      </c>
      <c r="P2445">
        <f t="shared" si="228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29"/>
        <v>41836.625254629631</v>
      </c>
      <c r="T2445" s="10">
        <f t="shared" si="230"/>
        <v>41866.625254629631</v>
      </c>
    </row>
    <row r="2446" spans="1:20" ht="57.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1"/>
        <v>1.0860000000000001</v>
      </c>
      <c r="P2446">
        <f t="shared" si="228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29"/>
        <v>42485.754525462966</v>
      </c>
      <c r="T2446" s="10">
        <f t="shared" si="230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1"/>
        <v>1.728</v>
      </c>
      <c r="P2447">
        <f t="shared" si="228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29"/>
        <v>42243.190057870372</v>
      </c>
      <c r="T2447" s="10">
        <f t="shared" si="230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1"/>
        <v>1.6798</v>
      </c>
      <c r="P2448">
        <f t="shared" si="228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29"/>
        <v>42670.602673611109</v>
      </c>
      <c r="T2448" s="10">
        <f t="shared" si="230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1"/>
        <v>4.2720000000000002</v>
      </c>
      <c r="P2449">
        <f t="shared" si="228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29"/>
        <v>42654.469826388886</v>
      </c>
      <c r="T2449" s="10">
        <f t="shared" si="230"/>
        <v>42686.166666666672</v>
      </c>
    </row>
    <row r="2450" spans="1:20" ht="57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1"/>
        <v>1.075</v>
      </c>
      <c r="P2450">
        <f t="shared" si="228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29"/>
        <v>42607.316122685181</v>
      </c>
      <c r="T2450" s="10">
        <f t="shared" si="230"/>
        <v>42613.233333333337</v>
      </c>
    </row>
    <row r="2451" spans="1:20" ht="57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1"/>
        <v>1.08</v>
      </c>
      <c r="P2451">
        <f t="shared" si="228"/>
        <v>90</v>
      </c>
      <c r="Q2451" t="str">
        <f t="shared" si="232"/>
        <v>food</v>
      </c>
      <c r="R2451" t="str">
        <f t="shared" si="233"/>
        <v>small batch</v>
      </c>
      <c r="S2451" s="10">
        <f t="shared" si="229"/>
        <v>41943.142534722225</v>
      </c>
      <c r="T2451" s="10">
        <f t="shared" si="230"/>
        <v>41973.184201388889</v>
      </c>
    </row>
    <row r="2452" spans="1:20" ht="57.6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1"/>
        <v>1.0153353333333335</v>
      </c>
      <c r="P2452">
        <f t="shared" si="228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29"/>
        <v>41902.07240740741</v>
      </c>
      <c r="T2452" s="10">
        <f t="shared" si="230"/>
        <v>41940.132638888892</v>
      </c>
    </row>
    <row r="2453" spans="1:20" ht="57.6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1"/>
        <v>1.1545000000000001</v>
      </c>
      <c r="P2453">
        <f t="shared" si="228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29"/>
        <v>42779.908449074079</v>
      </c>
      <c r="T2453" s="10">
        <f t="shared" si="230"/>
        <v>42799.908449074079</v>
      </c>
    </row>
    <row r="2454" spans="1:20" ht="57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1"/>
        <v>1.335</v>
      </c>
      <c r="P2454">
        <f t="shared" si="228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29"/>
        <v>42338.84375</v>
      </c>
      <c r="T2454" s="10">
        <f t="shared" si="230"/>
        <v>42367.958333333328</v>
      </c>
    </row>
    <row r="2455" spans="1:20" ht="57.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1"/>
        <v>1.5469999999999999</v>
      </c>
      <c r="P2455">
        <f t="shared" si="228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29"/>
        <v>42738.692233796297</v>
      </c>
      <c r="T2455" s="10">
        <f t="shared" si="230"/>
        <v>42768.692233796297</v>
      </c>
    </row>
    <row r="2456" spans="1:20" ht="57.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1"/>
        <v>1.0084571428571429</v>
      </c>
      <c r="P2456">
        <f t="shared" si="228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29"/>
        <v>42770.201481481476</v>
      </c>
      <c r="T2456" s="10">
        <f t="shared" si="230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1"/>
        <v>1.82</v>
      </c>
      <c r="P2457">
        <f t="shared" si="228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29"/>
        <v>42452.781828703708</v>
      </c>
      <c r="T2457" s="10">
        <f t="shared" si="230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1"/>
        <v>1.8086666666666666</v>
      </c>
      <c r="P2458">
        <f t="shared" si="228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29"/>
        <v>42761.961099537039</v>
      </c>
      <c r="T2458" s="10">
        <f t="shared" si="230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1"/>
        <v>1.0230434782608695</v>
      </c>
      <c r="P2459">
        <f t="shared" si="228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29"/>
        <v>42423.602500000001</v>
      </c>
      <c r="T2459" s="10">
        <f t="shared" si="230"/>
        <v>42453.560833333337</v>
      </c>
    </row>
    <row r="2460" spans="1:20" ht="7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1"/>
        <v>1.1017999999999999</v>
      </c>
      <c r="P2460">
        <f t="shared" si="228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29"/>
        <v>42495.871736111112</v>
      </c>
      <c r="T2460" s="10">
        <f t="shared" si="230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1"/>
        <v>1.0225</v>
      </c>
      <c r="P2461">
        <f t="shared" si="228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29"/>
        <v>42407.637557870374</v>
      </c>
      <c r="T2461" s="10">
        <f t="shared" si="230"/>
        <v>42452.595891203702</v>
      </c>
    </row>
    <row r="2462" spans="1:20" ht="57.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1"/>
        <v>1.0078823529411765</v>
      </c>
      <c r="P2462">
        <f t="shared" si="228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29"/>
        <v>42704.187118055561</v>
      </c>
      <c r="T2462" s="10">
        <f t="shared" si="230"/>
        <v>42738.178472222222</v>
      </c>
    </row>
    <row r="2463" spans="1:20" ht="57.6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1"/>
        <v>1.038</v>
      </c>
      <c r="P2463">
        <f t="shared" si="228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29"/>
        <v>40784.012696759259</v>
      </c>
      <c r="T2463" s="10">
        <f t="shared" si="230"/>
        <v>40817.125</v>
      </c>
    </row>
    <row r="2464" spans="1:20" ht="57.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1"/>
        <v>1.1070833333333334</v>
      </c>
      <c r="P2464">
        <f t="shared" si="228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29"/>
        <v>41089.186296296299</v>
      </c>
      <c r="T2464" s="10">
        <f t="shared" si="230"/>
        <v>41109.186296296299</v>
      </c>
    </row>
    <row r="2465" spans="1:20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1"/>
        <v>1.1625000000000001</v>
      </c>
      <c r="P2465">
        <f t="shared" si="228"/>
        <v>31</v>
      </c>
      <c r="Q2465" t="str">
        <f t="shared" si="232"/>
        <v>music</v>
      </c>
      <c r="R2465" t="str">
        <f t="shared" si="233"/>
        <v>indie rock</v>
      </c>
      <c r="S2465" s="10">
        <f t="shared" si="229"/>
        <v>41341.111400462964</v>
      </c>
      <c r="T2465" s="10">
        <f t="shared" si="230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1"/>
        <v>1.111</v>
      </c>
      <c r="P2466">
        <f t="shared" si="228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29"/>
        <v>42248.90042824074</v>
      </c>
      <c r="T2466" s="10">
        <f t="shared" si="230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1"/>
        <v>1.8014285714285714</v>
      </c>
      <c r="P2467">
        <f t="shared" si="228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29"/>
        <v>41145.719305555554</v>
      </c>
      <c r="T2467" s="10">
        <f t="shared" si="230"/>
        <v>41175.719305555554</v>
      </c>
    </row>
    <row r="2468" spans="1:20" ht="57.6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1"/>
        <v>1</v>
      </c>
      <c r="P2468">
        <f t="shared" si="228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29"/>
        <v>41373.102465277778</v>
      </c>
      <c r="T2468" s="10">
        <f t="shared" si="230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1"/>
        <v>1.1850000000000001</v>
      </c>
      <c r="P2469">
        <f t="shared" si="228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29"/>
        <v>41025.874201388891</v>
      </c>
      <c r="T2469" s="10">
        <f t="shared" si="230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1"/>
        <v>1.0721700000000001</v>
      </c>
      <c r="P2470">
        <f t="shared" si="228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29"/>
        <v>41174.154178240737</v>
      </c>
      <c r="T2470" s="10">
        <f t="shared" si="230"/>
        <v>41210.208333333336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1"/>
        <v>1.1366666666666667</v>
      </c>
      <c r="P2471">
        <f t="shared" si="228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29"/>
        <v>40557.429733796293</v>
      </c>
      <c r="T2471" s="10">
        <f t="shared" si="230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1"/>
        <v>1.0316400000000001</v>
      </c>
      <c r="P2472">
        <f t="shared" si="228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29"/>
        <v>41023.07471064815</v>
      </c>
      <c r="T2472" s="10">
        <f t="shared" si="230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1"/>
        <v>1.28</v>
      </c>
      <c r="P2473">
        <f t="shared" si="228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29"/>
        <v>40893.992962962962</v>
      </c>
      <c r="T2473" s="10">
        <f t="shared" si="230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1"/>
        <v>1.3576026666666667</v>
      </c>
      <c r="P2474">
        <f t="shared" si="228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29"/>
        <v>40354.11550925926</v>
      </c>
      <c r="T2474" s="10">
        <f t="shared" si="230"/>
        <v>40425.043749999997</v>
      </c>
    </row>
    <row r="2475" spans="1:20" ht="57.6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1"/>
        <v>1</v>
      </c>
      <c r="P2475">
        <f t="shared" si="228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29"/>
        <v>41193.748483796298</v>
      </c>
      <c r="T2475" s="10">
        <f t="shared" si="230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1"/>
        <v>1.0000360000000001</v>
      </c>
      <c r="P2476">
        <f t="shared" si="228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29"/>
        <v>40417.011296296296</v>
      </c>
      <c r="T2476" s="10">
        <f t="shared" si="230"/>
        <v>40462.011296296296</v>
      </c>
    </row>
    <row r="2477" spans="1:20" ht="43.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1"/>
        <v>1.0471999999999999</v>
      </c>
      <c r="P2477">
        <f t="shared" si="228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29"/>
        <v>40310.287673611114</v>
      </c>
      <c r="T2477" s="10">
        <f t="shared" si="230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1"/>
        <v>1.050225</v>
      </c>
      <c r="P2478">
        <f t="shared" si="228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29"/>
        <v>41913.328356481477</v>
      </c>
      <c r="T2478" s="10">
        <f t="shared" si="230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1"/>
        <v>1.7133333333333334</v>
      </c>
      <c r="P2479">
        <f t="shared" si="228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29"/>
        <v>41088.691493055558</v>
      </c>
      <c r="T2479" s="10">
        <f t="shared" si="230"/>
        <v>41133.691493055558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1"/>
        <v>1.2749999999999999</v>
      </c>
      <c r="P2480">
        <f t="shared" si="228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29"/>
        <v>41257.950381944444</v>
      </c>
      <c r="T2480" s="10">
        <f t="shared" si="230"/>
        <v>41287.950381944444</v>
      </c>
    </row>
    <row r="2481" spans="1:20" ht="43.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1"/>
        <v>1.3344333333333334</v>
      </c>
      <c r="P2481">
        <f t="shared" si="228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29"/>
        <v>41107.726782407408</v>
      </c>
      <c r="T2481" s="10">
        <f t="shared" si="230"/>
        <v>41118.083333333336</v>
      </c>
    </row>
    <row r="2482" spans="1:20" ht="57.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1"/>
        <v>1</v>
      </c>
      <c r="P2482">
        <f t="shared" si="228"/>
        <v>250</v>
      </c>
      <c r="Q2482" t="str">
        <f t="shared" si="232"/>
        <v>music</v>
      </c>
      <c r="R2482" t="str">
        <f t="shared" si="233"/>
        <v>indie rock</v>
      </c>
      <c r="S2482" s="10">
        <f t="shared" si="229"/>
        <v>42227.936157407406</v>
      </c>
      <c r="T2482" s="10">
        <f t="shared" si="230"/>
        <v>42287.936157407406</v>
      </c>
    </row>
    <row r="2483" spans="1:20" ht="57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1"/>
        <v>1.1291099999999998</v>
      </c>
      <c r="P2483">
        <f t="shared" si="228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29"/>
        <v>40999.645925925928</v>
      </c>
      <c r="T2483" s="10">
        <f t="shared" si="230"/>
        <v>41029.645925925928</v>
      </c>
    </row>
    <row r="2484" spans="1:20" ht="57.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1"/>
        <v>1.0009999999999999</v>
      </c>
      <c r="P2484">
        <f t="shared" si="228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29"/>
        <v>40711.782210648147</v>
      </c>
      <c r="T2484" s="10">
        <f t="shared" si="230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1"/>
        <v>1.1372727272727272</v>
      </c>
      <c r="P2485">
        <f t="shared" si="228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29"/>
        <v>40970.750034722223</v>
      </c>
      <c r="T2485" s="10">
        <f t="shared" si="230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1"/>
        <v>1.1931742857142855</v>
      </c>
      <c r="P2486">
        <f t="shared" si="228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29"/>
        <v>40771.916701388887</v>
      </c>
      <c r="T2486" s="10">
        <f t="shared" si="230"/>
        <v>40801.916701388887</v>
      </c>
    </row>
    <row r="2487" spans="1:20" ht="57.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1"/>
        <v>1.0325</v>
      </c>
      <c r="P2487">
        <f t="shared" si="228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29"/>
        <v>40793.998599537037</v>
      </c>
      <c r="T2487" s="10">
        <f t="shared" si="230"/>
        <v>40828.998599537037</v>
      </c>
    </row>
    <row r="2488" spans="1:20" ht="57.6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1"/>
        <v>2.6566666666666667</v>
      </c>
      <c r="P2488">
        <f t="shared" si="228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29"/>
        <v>40991.708055555559</v>
      </c>
      <c r="T2488" s="10">
        <f t="shared" si="230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1"/>
        <v>1.0005066666666667</v>
      </c>
      <c r="P2489">
        <f t="shared" si="228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29"/>
        <v>41026.083298611113</v>
      </c>
      <c r="T2489" s="10">
        <f t="shared" si="230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1"/>
        <v>1.0669999999999999</v>
      </c>
      <c r="P2490">
        <f t="shared" si="228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29"/>
        <v>40833.633194444446</v>
      </c>
      <c r="T2490" s="10">
        <f t="shared" si="230"/>
        <v>40863.674861111111</v>
      </c>
    </row>
    <row r="2491" spans="1:20" ht="57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1"/>
        <v>1.3367142857142857</v>
      </c>
      <c r="P2491">
        <f t="shared" si="228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29"/>
        <v>41373.690266203703</v>
      </c>
      <c r="T2491" s="10">
        <f t="shared" si="230"/>
        <v>41403.690266203703</v>
      </c>
    </row>
    <row r="2492" spans="1:20" ht="57.6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1"/>
        <v>1.214</v>
      </c>
      <c r="P2492">
        <f t="shared" si="228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29"/>
        <v>41023.227731481478</v>
      </c>
      <c r="T2492" s="10">
        <f t="shared" si="230"/>
        <v>41083.227731481478</v>
      </c>
    </row>
    <row r="2493" spans="1:20" ht="57.6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1"/>
        <v>1.032</v>
      </c>
      <c r="P2493">
        <f t="shared" si="228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29"/>
        <v>40542.839282407411</v>
      </c>
      <c r="T2493" s="10">
        <f t="shared" si="230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1"/>
        <v>1.25</v>
      </c>
      <c r="P2494">
        <f t="shared" si="228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29"/>
        <v>41024.985972222225</v>
      </c>
      <c r="T2494" s="10">
        <f t="shared" si="230"/>
        <v>41076.415972222225</v>
      </c>
    </row>
    <row r="2495" spans="1:20" ht="57.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1"/>
        <v>1.2869999999999999</v>
      </c>
      <c r="P2495">
        <f t="shared" si="228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29"/>
        <v>41348.168287037035</v>
      </c>
      <c r="T2495" s="10">
        <f t="shared" si="230"/>
        <v>41393.168287037035</v>
      </c>
    </row>
    <row r="2496" spans="1:20" ht="57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1"/>
        <v>1.0100533333333332</v>
      </c>
      <c r="P2496">
        <f t="shared" si="228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29"/>
        <v>41022.645185185182</v>
      </c>
      <c r="T2496" s="10">
        <f t="shared" si="230"/>
        <v>41052.645185185182</v>
      </c>
    </row>
    <row r="2497" spans="1:20" ht="57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1"/>
        <v>1.2753666666666665</v>
      </c>
      <c r="P2497">
        <f t="shared" si="228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29"/>
        <v>41036.946469907409</v>
      </c>
      <c r="T2497" s="10">
        <f t="shared" si="230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1"/>
        <v>1</v>
      </c>
      <c r="P2498">
        <f t="shared" ref="P2498:P2561" si="234">IF(OR(E2498&gt;0,L2498&gt;0),E2498/L2498,0)</f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5">(((J2498/60)/60)/24)+DATE(1970,1,1)</f>
        <v>41327.996435185189</v>
      </c>
      <c r="T2498" s="10">
        <f t="shared" ref="T2498:T2561" si="236">(((I2498/60)/60)/24)+DATE(1970,1,1)</f>
        <v>41362.954768518517</v>
      </c>
    </row>
    <row r="2499" spans="1:20" ht="57.6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7">E2499/D2499</f>
        <v>1.127715</v>
      </c>
      <c r="P2499">
        <f t="shared" si="234"/>
        <v>80.551071428571419</v>
      </c>
      <c r="Q2499" t="str">
        <f t="shared" ref="Q2499:Q2562" si="238">LEFT(N2499,SEARCH("/",N2499,1)-1)</f>
        <v>music</v>
      </c>
      <c r="R2499" t="str">
        <f t="shared" ref="R2499:R2562" si="239">RIGHT(N2499,LEN(N2499)-SEARCH("/",N2499,1))</f>
        <v>indie rock</v>
      </c>
      <c r="S2499" s="10">
        <f t="shared" si="235"/>
        <v>40730.878912037035</v>
      </c>
      <c r="T2499" s="10">
        <f t="shared" si="236"/>
        <v>40760.878912037035</v>
      </c>
    </row>
    <row r="2500" spans="1:20" ht="57.6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7"/>
        <v>1.056</v>
      </c>
      <c r="P2500">
        <f t="shared" si="234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5"/>
        <v>42017.967442129629</v>
      </c>
      <c r="T2500" s="10">
        <f t="shared" si="236"/>
        <v>42031.967442129629</v>
      </c>
    </row>
    <row r="2501" spans="1:20" ht="57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7"/>
        <v>2.0262500000000001</v>
      </c>
      <c r="P2501">
        <f t="shared" si="234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5"/>
        <v>41226.648576388885</v>
      </c>
      <c r="T2501" s="10">
        <f t="shared" si="236"/>
        <v>41274.75</v>
      </c>
    </row>
    <row r="2502" spans="1:20" ht="57.6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7"/>
        <v>1.1333333333333333</v>
      </c>
      <c r="P2502">
        <f t="shared" si="234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5"/>
        <v>41053.772858796299</v>
      </c>
      <c r="T2502" s="10">
        <f t="shared" si="236"/>
        <v>41083.772858796299</v>
      </c>
    </row>
    <row r="2503" spans="1:20" ht="57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7"/>
        <v>2.5545454545454545E-2</v>
      </c>
      <c r="P2503">
        <f t="shared" si="234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5"/>
        <v>42244.776666666665</v>
      </c>
      <c r="T2503" s="10">
        <f t="shared" si="236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7"/>
        <v>7.8181818181818181E-4</v>
      </c>
      <c r="P2504">
        <f t="shared" si="234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5"/>
        <v>41858.825439814813</v>
      </c>
      <c r="T2504" s="10">
        <f t="shared" si="236"/>
        <v>41903.825439814813</v>
      </c>
    </row>
    <row r="2505" spans="1:20" ht="57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7"/>
        <v>0</v>
      </c>
      <c r="P2505">
        <f t="shared" si="234"/>
        <v>0</v>
      </c>
      <c r="Q2505" t="str">
        <f t="shared" si="238"/>
        <v>food</v>
      </c>
      <c r="R2505" t="str">
        <f t="shared" si="239"/>
        <v>restaurants</v>
      </c>
      <c r="S2505" s="10">
        <f t="shared" si="235"/>
        <v>42498.899398148147</v>
      </c>
      <c r="T2505" s="10">
        <f t="shared" si="236"/>
        <v>42528.879166666666</v>
      </c>
    </row>
    <row r="2506" spans="1:20" ht="43.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7"/>
        <v>0</v>
      </c>
      <c r="P2506">
        <f t="shared" si="234"/>
        <v>0</v>
      </c>
      <c r="Q2506" t="str">
        <f t="shared" si="238"/>
        <v>food</v>
      </c>
      <c r="R2506" t="str">
        <f t="shared" si="239"/>
        <v>restaurants</v>
      </c>
      <c r="S2506" s="10">
        <f t="shared" si="235"/>
        <v>41928.015439814815</v>
      </c>
      <c r="T2506" s="10">
        <f t="shared" si="236"/>
        <v>41958.057106481487</v>
      </c>
    </row>
    <row r="2507" spans="1:20" ht="7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7"/>
        <v>0</v>
      </c>
      <c r="P2507">
        <f t="shared" si="234"/>
        <v>0</v>
      </c>
      <c r="Q2507" t="str">
        <f t="shared" si="238"/>
        <v>food</v>
      </c>
      <c r="R2507" t="str">
        <f t="shared" si="239"/>
        <v>restaurants</v>
      </c>
      <c r="S2507" s="10">
        <f t="shared" si="235"/>
        <v>42047.05574074074</v>
      </c>
      <c r="T2507" s="10">
        <f t="shared" si="236"/>
        <v>42077.014074074075</v>
      </c>
    </row>
    <row r="2508" spans="1:20" ht="57.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7"/>
        <v>6.0000000000000001E-3</v>
      </c>
      <c r="P2508">
        <f t="shared" si="234"/>
        <v>15</v>
      </c>
      <c r="Q2508" t="str">
        <f t="shared" si="238"/>
        <v>food</v>
      </c>
      <c r="R2508" t="str">
        <f t="shared" si="239"/>
        <v>restaurants</v>
      </c>
      <c r="S2508" s="10">
        <f t="shared" si="235"/>
        <v>42258.297094907408</v>
      </c>
      <c r="T2508" s="10">
        <f t="shared" si="236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7"/>
        <v>0</v>
      </c>
      <c r="P2509">
        <f t="shared" si="234"/>
        <v>0</v>
      </c>
      <c r="Q2509" t="str">
        <f t="shared" si="238"/>
        <v>food</v>
      </c>
      <c r="R2509" t="str">
        <f t="shared" si="239"/>
        <v>restaurants</v>
      </c>
      <c r="S2509" s="10">
        <f t="shared" si="235"/>
        <v>42105.072962962964</v>
      </c>
      <c r="T2509" s="10">
        <f t="shared" si="236"/>
        <v>42135.072962962964</v>
      </c>
    </row>
    <row r="2510" spans="1:20" ht="57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7"/>
        <v>0</v>
      </c>
      <c r="P2510">
        <f t="shared" si="234"/>
        <v>0</v>
      </c>
      <c r="Q2510" t="str">
        <f t="shared" si="238"/>
        <v>food</v>
      </c>
      <c r="R2510" t="str">
        <f t="shared" si="239"/>
        <v>restaurants</v>
      </c>
      <c r="S2510" s="10">
        <f t="shared" si="235"/>
        <v>41835.951782407406</v>
      </c>
      <c r="T2510" s="10">
        <f t="shared" si="236"/>
        <v>41865.951782407406</v>
      </c>
    </row>
    <row r="2511" spans="1:20" ht="57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7"/>
        <v>1.0526315789473684E-2</v>
      </c>
      <c r="P2511">
        <f t="shared" si="234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5"/>
        <v>42058.809594907405</v>
      </c>
      <c r="T2511" s="10">
        <f t="shared" si="236"/>
        <v>42114.767928240741</v>
      </c>
    </row>
    <row r="2512" spans="1:20" ht="57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7"/>
        <v>1.5E-3</v>
      </c>
      <c r="P2512">
        <f t="shared" si="234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5"/>
        <v>42078.997361111105</v>
      </c>
      <c r="T2512" s="10">
        <f t="shared" si="236"/>
        <v>42138.997361111105</v>
      </c>
    </row>
    <row r="2513" spans="1:20" ht="57.6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7"/>
        <v>0</v>
      </c>
      <c r="P2513">
        <f t="shared" si="234"/>
        <v>0</v>
      </c>
      <c r="Q2513" t="str">
        <f t="shared" si="238"/>
        <v>food</v>
      </c>
      <c r="R2513" t="str">
        <f t="shared" si="239"/>
        <v>restaurants</v>
      </c>
      <c r="S2513" s="10">
        <f t="shared" si="235"/>
        <v>42371.446909722217</v>
      </c>
      <c r="T2513" s="10">
        <f t="shared" si="236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7"/>
        <v>0</v>
      </c>
      <c r="P2514">
        <f t="shared" si="234"/>
        <v>0</v>
      </c>
      <c r="Q2514" t="str">
        <f t="shared" si="238"/>
        <v>food</v>
      </c>
      <c r="R2514" t="str">
        <f t="shared" si="239"/>
        <v>restaurants</v>
      </c>
      <c r="S2514" s="10">
        <f t="shared" si="235"/>
        <v>41971.876863425925</v>
      </c>
      <c r="T2514" s="10">
        <f t="shared" si="236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7"/>
        <v>0</v>
      </c>
      <c r="P2515">
        <f t="shared" si="234"/>
        <v>0</v>
      </c>
      <c r="Q2515" t="str">
        <f t="shared" si="238"/>
        <v>food</v>
      </c>
      <c r="R2515" t="str">
        <f t="shared" si="239"/>
        <v>restaurants</v>
      </c>
      <c r="S2515" s="10">
        <f t="shared" si="235"/>
        <v>42732.00681712963</v>
      </c>
      <c r="T2515" s="10">
        <f t="shared" si="236"/>
        <v>42792.00681712963</v>
      </c>
    </row>
    <row r="2516" spans="1:20" ht="57.6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7"/>
        <v>1.7500000000000002E-2</v>
      </c>
      <c r="P2516">
        <f t="shared" si="234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5"/>
        <v>41854.389780092592</v>
      </c>
      <c r="T2516" s="10">
        <f t="shared" si="236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7"/>
        <v>0.186</v>
      </c>
      <c r="P2517">
        <f t="shared" si="234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5"/>
        <v>42027.839733796296</v>
      </c>
      <c r="T2517" s="10">
        <f t="shared" si="236"/>
        <v>42057.839733796296</v>
      </c>
    </row>
    <row r="2518" spans="1:20" ht="57.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7"/>
        <v>0</v>
      </c>
      <c r="P2518">
        <f t="shared" si="234"/>
        <v>0</v>
      </c>
      <c r="Q2518" t="str">
        <f t="shared" si="238"/>
        <v>food</v>
      </c>
      <c r="R2518" t="str">
        <f t="shared" si="239"/>
        <v>restaurants</v>
      </c>
      <c r="S2518" s="10">
        <f t="shared" si="235"/>
        <v>41942.653379629628</v>
      </c>
      <c r="T2518" s="10">
        <f t="shared" si="236"/>
        <v>41972.6950462963</v>
      </c>
    </row>
    <row r="2519" spans="1:20" ht="57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7"/>
        <v>9.8166666666666666E-2</v>
      </c>
      <c r="P2519">
        <f t="shared" si="234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5"/>
        <v>42052.802430555559</v>
      </c>
      <c r="T2519" s="10">
        <f t="shared" si="236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7"/>
        <v>0</v>
      </c>
      <c r="P2520">
        <f t="shared" si="234"/>
        <v>0</v>
      </c>
      <c r="Q2520" t="str">
        <f t="shared" si="238"/>
        <v>food</v>
      </c>
      <c r="R2520" t="str">
        <f t="shared" si="239"/>
        <v>restaurants</v>
      </c>
      <c r="S2520" s="10">
        <f t="shared" si="235"/>
        <v>41926.680879629632</v>
      </c>
      <c r="T2520" s="10">
        <f t="shared" si="236"/>
        <v>41956.722546296296</v>
      </c>
    </row>
    <row r="2521" spans="1:20" ht="43.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7"/>
        <v>4.3333333333333331E-4</v>
      </c>
      <c r="P2521">
        <f t="shared" si="234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5"/>
        <v>41809.155138888891</v>
      </c>
      <c r="T2521" s="10">
        <f t="shared" si="236"/>
        <v>41839.155138888891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7"/>
        <v>0</v>
      </c>
      <c r="P2522">
        <f t="shared" si="234"/>
        <v>0</v>
      </c>
      <c r="Q2522" t="str">
        <f t="shared" si="238"/>
        <v>food</v>
      </c>
      <c r="R2522" t="str">
        <f t="shared" si="239"/>
        <v>restaurants</v>
      </c>
      <c r="S2522" s="10">
        <f t="shared" si="235"/>
        <v>42612.600520833337</v>
      </c>
      <c r="T2522" s="10">
        <f t="shared" si="236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7"/>
        <v>1.0948792000000001</v>
      </c>
      <c r="P2523">
        <f t="shared" si="234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5"/>
        <v>42269.967835648145</v>
      </c>
      <c r="T2523" s="10">
        <f t="shared" si="236"/>
        <v>42290.967835648145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7"/>
        <v>1</v>
      </c>
      <c r="P2524">
        <f t="shared" si="234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5"/>
        <v>42460.573611111111</v>
      </c>
      <c r="T2524" s="10">
        <f t="shared" si="236"/>
        <v>42482.619444444441</v>
      </c>
    </row>
    <row r="2525" spans="1:20" ht="57.6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7"/>
        <v>1.5644444444444445</v>
      </c>
      <c r="P2525">
        <f t="shared" si="234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5"/>
        <v>41930.975601851853</v>
      </c>
      <c r="T2525" s="10">
        <f t="shared" si="236"/>
        <v>41961.017268518524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7"/>
        <v>1.016</v>
      </c>
      <c r="P2526">
        <f t="shared" si="234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5"/>
        <v>41961.807372685187</v>
      </c>
      <c r="T2526" s="10">
        <f t="shared" si="236"/>
        <v>41994.1875</v>
      </c>
    </row>
    <row r="2527" spans="1:20" ht="57.6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7"/>
        <v>1.00325</v>
      </c>
      <c r="P2527">
        <f t="shared" si="234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5"/>
        <v>41058.844571759262</v>
      </c>
      <c r="T2527" s="10">
        <f t="shared" si="236"/>
        <v>41088.844571759262</v>
      </c>
    </row>
    <row r="2528" spans="1:20" ht="57.6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7"/>
        <v>1.1294999999999999</v>
      </c>
      <c r="P2528">
        <f t="shared" si="234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5"/>
        <v>41953.091134259259</v>
      </c>
      <c r="T2528" s="10">
        <f t="shared" si="236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7"/>
        <v>1.02125</v>
      </c>
      <c r="P2529">
        <f t="shared" si="234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5"/>
        <v>41546.75105324074</v>
      </c>
      <c r="T2529" s="10">
        <f t="shared" si="236"/>
        <v>41565.165972222225</v>
      </c>
    </row>
    <row r="2530" spans="1:20" ht="57.6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7"/>
        <v>1.0724974999999999</v>
      </c>
      <c r="P2530">
        <f t="shared" si="234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5"/>
        <v>42217.834525462968</v>
      </c>
      <c r="T2530" s="10">
        <f t="shared" si="236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7"/>
        <v>1.0428333333333333</v>
      </c>
      <c r="P2531">
        <f t="shared" si="234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5"/>
        <v>40948.080729166664</v>
      </c>
      <c r="T2531" s="10">
        <f t="shared" si="236"/>
        <v>40993.0390625</v>
      </c>
    </row>
    <row r="2532" spans="1:20" ht="57.6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7"/>
        <v>1</v>
      </c>
      <c r="P2532">
        <f t="shared" si="234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5"/>
        <v>42081.864641203705</v>
      </c>
      <c r="T2532" s="10">
        <f t="shared" si="236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7"/>
        <v>1.004</v>
      </c>
      <c r="P2533">
        <f t="shared" si="234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5"/>
        <v>42208.680023148147</v>
      </c>
      <c r="T2533" s="10">
        <f t="shared" si="236"/>
        <v>42231.165972222225</v>
      </c>
    </row>
    <row r="2534" spans="1:20" ht="57.6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7"/>
        <v>1.26125</v>
      </c>
      <c r="P2534">
        <f t="shared" si="234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5"/>
        <v>41107.849143518521</v>
      </c>
      <c r="T2534" s="10">
        <f t="shared" si="236"/>
        <v>41137.849143518521</v>
      </c>
    </row>
    <row r="2535" spans="1:20" ht="57.6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7"/>
        <v>1.1066666666666667</v>
      </c>
      <c r="P2535">
        <f t="shared" si="234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5"/>
        <v>41304.751284722224</v>
      </c>
      <c r="T2535" s="10">
        <f t="shared" si="236"/>
        <v>41334.750787037039</v>
      </c>
    </row>
    <row r="2536" spans="1:20" ht="7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7"/>
        <v>1.05</v>
      </c>
      <c r="P2536">
        <f t="shared" si="234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5"/>
        <v>40127.700370370374</v>
      </c>
      <c r="T2536" s="10">
        <f t="shared" si="236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7"/>
        <v>1.03775</v>
      </c>
      <c r="P2537">
        <f t="shared" si="234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5"/>
        <v>41943.791030092594</v>
      </c>
      <c r="T2537" s="10">
        <f t="shared" si="236"/>
        <v>41974.832696759258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7"/>
        <v>1.1599999999999999</v>
      </c>
      <c r="P2538">
        <f t="shared" si="234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5"/>
        <v>41464.106087962966</v>
      </c>
      <c r="T2538" s="10">
        <f t="shared" si="236"/>
        <v>41485.106087962966</v>
      </c>
    </row>
    <row r="2539" spans="1:20" ht="57.6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7"/>
        <v>1.1000000000000001</v>
      </c>
      <c r="P2539">
        <f t="shared" si="234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5"/>
        <v>40696.648784722223</v>
      </c>
      <c r="T2539" s="10">
        <f t="shared" si="236"/>
        <v>40756.648784722223</v>
      </c>
    </row>
    <row r="2540" spans="1:20" ht="43.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7"/>
        <v>1.130176111111111</v>
      </c>
      <c r="P2540">
        <f t="shared" si="234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5"/>
        <v>41298.509965277779</v>
      </c>
      <c r="T2540" s="10">
        <f t="shared" si="236"/>
        <v>41329.207638888889</v>
      </c>
    </row>
    <row r="2541" spans="1:20" ht="57.6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7"/>
        <v>1.0024999999999999</v>
      </c>
      <c r="P2541">
        <f t="shared" si="234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5"/>
        <v>41977.902222222227</v>
      </c>
      <c r="T2541" s="10">
        <f t="shared" si="236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7"/>
        <v>1.034</v>
      </c>
      <c r="P2542">
        <f t="shared" si="234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5"/>
        <v>40785.675011574072</v>
      </c>
      <c r="T2542" s="10">
        <f t="shared" si="236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7"/>
        <v>1.0702857142857143</v>
      </c>
      <c r="P2543">
        <f t="shared" si="234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5"/>
        <v>41483.449282407404</v>
      </c>
      <c r="T2543" s="10">
        <f t="shared" si="236"/>
        <v>41543.449282407404</v>
      </c>
    </row>
    <row r="2544" spans="1:20" ht="57.6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7"/>
        <v>1.0357142857142858</v>
      </c>
      <c r="P2544">
        <f t="shared" si="234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5"/>
        <v>41509.426585648151</v>
      </c>
      <c r="T2544" s="10">
        <f t="shared" si="236"/>
        <v>41548.165972222225</v>
      </c>
    </row>
    <row r="2545" spans="1:20" ht="7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7"/>
        <v>1.5640000000000001</v>
      </c>
      <c r="P2545">
        <f t="shared" si="234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5"/>
        <v>40514.107615740737</v>
      </c>
      <c r="T2545" s="10">
        <f t="shared" si="236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7"/>
        <v>1.0082</v>
      </c>
      <c r="P2546">
        <f t="shared" si="234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5"/>
        <v>41068.520474537036</v>
      </c>
      <c r="T2546" s="10">
        <f t="shared" si="236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7"/>
        <v>1.9530000000000001</v>
      </c>
      <c r="P2547">
        <f t="shared" si="234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5"/>
        <v>42027.13817129629</v>
      </c>
      <c r="T2547" s="10">
        <f t="shared" si="236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7"/>
        <v>1.1171428571428572</v>
      </c>
      <c r="P2548">
        <f t="shared" si="234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5"/>
        <v>41524.858553240738</v>
      </c>
      <c r="T2548" s="10">
        <f t="shared" si="236"/>
        <v>41552.208333333336</v>
      </c>
    </row>
    <row r="2549" spans="1:20" ht="57.6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7"/>
        <v>1.1985454545454546</v>
      </c>
      <c r="P2549">
        <f t="shared" si="234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5"/>
        <v>40973.773182870369</v>
      </c>
      <c r="T2549" s="10">
        <f t="shared" si="236"/>
        <v>41003.731516203705</v>
      </c>
    </row>
    <row r="2550" spans="1:20" ht="57.6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7"/>
        <v>1.0185</v>
      </c>
      <c r="P2550">
        <f t="shared" si="234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5"/>
        <v>42618.625428240746</v>
      </c>
      <c r="T2550" s="10">
        <f t="shared" si="236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7"/>
        <v>1.0280254777070064</v>
      </c>
      <c r="P2551">
        <f t="shared" si="234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5"/>
        <v>41390.757754629631</v>
      </c>
      <c r="T2551" s="10">
        <f t="shared" si="236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7"/>
        <v>1.0084615384615385</v>
      </c>
      <c r="P2552">
        <f t="shared" si="234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5"/>
        <v>42228.634328703702</v>
      </c>
      <c r="T2552" s="10">
        <f t="shared" si="236"/>
        <v>42285.165972222225</v>
      </c>
    </row>
    <row r="2553" spans="1:20" ht="57.6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7"/>
        <v>1.0273469387755103</v>
      </c>
      <c r="P2553">
        <f t="shared" si="234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5"/>
        <v>40961.252141203702</v>
      </c>
      <c r="T2553" s="10">
        <f t="shared" si="236"/>
        <v>40989.866666666669</v>
      </c>
    </row>
    <row r="2554" spans="1:20" ht="57.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7"/>
        <v>1.0649999999999999</v>
      </c>
      <c r="P2554">
        <f t="shared" si="234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5"/>
        <v>42769.809965277775</v>
      </c>
      <c r="T2554" s="10">
        <f t="shared" si="236"/>
        <v>42799.809965277775</v>
      </c>
    </row>
    <row r="2555" spans="1:20" ht="57.6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7"/>
        <v>1.5553333333333332</v>
      </c>
      <c r="P2555">
        <f t="shared" si="234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5"/>
        <v>41113.199155092596</v>
      </c>
      <c r="T2555" s="10">
        <f t="shared" si="236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7"/>
        <v>1.228</v>
      </c>
      <c r="P2556">
        <f t="shared" si="234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5"/>
        <v>42125.078275462962</v>
      </c>
      <c r="T2556" s="10">
        <f t="shared" si="236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7"/>
        <v>1.0734999999999999</v>
      </c>
      <c r="P2557">
        <f t="shared" si="234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5"/>
        <v>41026.655011574076</v>
      </c>
      <c r="T2557" s="10">
        <f t="shared" si="236"/>
        <v>41057.655011574076</v>
      </c>
    </row>
    <row r="2558" spans="1:20" ht="57.6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7"/>
        <v>1.0550335570469798</v>
      </c>
      <c r="P2558">
        <f t="shared" si="234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5"/>
        <v>41222.991400462961</v>
      </c>
      <c r="T2558" s="10">
        <f t="shared" si="236"/>
        <v>41267.991400462961</v>
      </c>
    </row>
    <row r="2559" spans="1:20" ht="43.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7"/>
        <v>1.1844444444444444</v>
      </c>
      <c r="P2559">
        <f t="shared" si="234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5"/>
        <v>41744.745208333334</v>
      </c>
      <c r="T2559" s="10">
        <f t="shared" si="236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7"/>
        <v>1.0888</v>
      </c>
      <c r="P2560">
        <f t="shared" si="234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5"/>
        <v>42093.860023148154</v>
      </c>
      <c r="T2560" s="10">
        <f t="shared" si="236"/>
        <v>42125.582638888889</v>
      </c>
    </row>
    <row r="2561" spans="1:20" ht="57.6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7"/>
        <v>1.1125</v>
      </c>
      <c r="P2561">
        <f t="shared" si="234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5"/>
        <v>40829.873657407406</v>
      </c>
      <c r="T2561" s="10">
        <f t="shared" si="236"/>
        <v>40862.817361111112</v>
      </c>
    </row>
    <row r="2562" spans="1:20" ht="57.6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7"/>
        <v>1.0009999999999999</v>
      </c>
      <c r="P2562">
        <f t="shared" ref="P2562:P2625" si="240">IF(OR(E2562&gt;0,L2562&gt;0),E2562/L2562,0)</f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1">(((J2562/60)/60)/24)+DATE(1970,1,1)</f>
        <v>42039.951087962967</v>
      </c>
      <c r="T2562" s="10">
        <f t="shared" ref="T2562:T2625" si="242">(((I2562/60)/60)/24)+DATE(1970,1,1)</f>
        <v>42069.951087962967</v>
      </c>
    </row>
    <row r="2563" spans="1:20" ht="57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3">E2563/D2563</f>
        <v>0</v>
      </c>
      <c r="P2563">
        <f t="shared" si="240"/>
        <v>0</v>
      </c>
      <c r="Q2563" t="str">
        <f t="shared" ref="Q2563:Q2626" si="244">LEFT(N2563,SEARCH("/",N2563,1)-1)</f>
        <v>food</v>
      </c>
      <c r="R2563" t="str">
        <f t="shared" ref="R2563:R2626" si="245">RIGHT(N2563,LEN(N2563)-SEARCH("/",N2563,1))</f>
        <v>food trucks</v>
      </c>
      <c r="S2563" s="10">
        <f t="shared" si="241"/>
        <v>42260.528807870374</v>
      </c>
      <c r="T2563" s="10">
        <f t="shared" si="242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3"/>
        <v>7.4999999999999997E-3</v>
      </c>
      <c r="P2564">
        <f t="shared" si="240"/>
        <v>25</v>
      </c>
      <c r="Q2564" t="str">
        <f t="shared" si="244"/>
        <v>food</v>
      </c>
      <c r="R2564" t="str">
        <f t="shared" si="245"/>
        <v>food trucks</v>
      </c>
      <c r="S2564" s="10">
        <f t="shared" si="241"/>
        <v>42594.524756944447</v>
      </c>
      <c r="T2564" s="10">
        <f t="shared" si="24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3"/>
        <v>0</v>
      </c>
      <c r="P2565">
        <f t="shared" si="240"/>
        <v>0</v>
      </c>
      <c r="Q2565" t="str">
        <f t="shared" si="244"/>
        <v>food</v>
      </c>
      <c r="R2565" t="str">
        <f t="shared" si="245"/>
        <v>food trucks</v>
      </c>
      <c r="S2565" s="10">
        <f t="shared" si="241"/>
        <v>42155.139479166668</v>
      </c>
      <c r="T2565" s="10">
        <f t="shared" si="242"/>
        <v>42215.139479166668</v>
      </c>
    </row>
    <row r="2566" spans="1:20" ht="57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3"/>
        <v>0</v>
      </c>
      <c r="P2566">
        <f t="shared" si="240"/>
        <v>0</v>
      </c>
      <c r="Q2566" t="str">
        <f t="shared" si="244"/>
        <v>food</v>
      </c>
      <c r="R2566" t="str">
        <f t="shared" si="245"/>
        <v>food trucks</v>
      </c>
      <c r="S2566" s="10">
        <f t="shared" si="241"/>
        <v>41822.040497685186</v>
      </c>
      <c r="T2566" s="10">
        <f t="shared" si="24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3"/>
        <v>0.01</v>
      </c>
      <c r="P2567">
        <f t="shared" si="240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1"/>
        <v>42440.650335648148</v>
      </c>
      <c r="T2567" s="10">
        <f t="shared" si="242"/>
        <v>42499.868055555555</v>
      </c>
    </row>
    <row r="2568" spans="1:20" ht="57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3"/>
        <v>0</v>
      </c>
      <c r="P2568">
        <f t="shared" si="240"/>
        <v>0</v>
      </c>
      <c r="Q2568" t="str">
        <f t="shared" si="244"/>
        <v>food</v>
      </c>
      <c r="R2568" t="str">
        <f t="shared" si="245"/>
        <v>food trucks</v>
      </c>
      <c r="S2568" s="10">
        <f t="shared" si="241"/>
        <v>41842.980879629627</v>
      </c>
      <c r="T2568" s="10">
        <f t="shared" si="242"/>
        <v>41872.980879629627</v>
      </c>
    </row>
    <row r="2569" spans="1:20" ht="57.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3"/>
        <v>2.6666666666666666E-3</v>
      </c>
      <c r="P2569">
        <f t="shared" si="240"/>
        <v>60</v>
      </c>
      <c r="Q2569" t="str">
        <f t="shared" si="244"/>
        <v>food</v>
      </c>
      <c r="R2569" t="str">
        <f t="shared" si="245"/>
        <v>food trucks</v>
      </c>
      <c r="S2569" s="10">
        <f t="shared" si="241"/>
        <v>42087.878912037035</v>
      </c>
      <c r="T2569" s="10">
        <f t="shared" si="242"/>
        <v>42117.878912037035</v>
      </c>
    </row>
    <row r="2570" spans="1:20" ht="57.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3"/>
        <v>5.0000000000000001E-3</v>
      </c>
      <c r="P2570">
        <f t="shared" si="240"/>
        <v>50</v>
      </c>
      <c r="Q2570" t="str">
        <f t="shared" si="244"/>
        <v>food</v>
      </c>
      <c r="R2570" t="str">
        <f t="shared" si="245"/>
        <v>food trucks</v>
      </c>
      <c r="S2570" s="10">
        <f t="shared" si="241"/>
        <v>42584.666597222225</v>
      </c>
      <c r="T2570" s="10">
        <f t="shared" si="24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3"/>
        <v>2.2307692307692306E-2</v>
      </c>
      <c r="P2571">
        <f t="shared" si="240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1"/>
        <v>42234.105462962965</v>
      </c>
      <c r="T2571" s="10">
        <f t="shared" si="242"/>
        <v>42264.105462962965</v>
      </c>
    </row>
    <row r="2572" spans="1:20" ht="57.6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3"/>
        <v>8.4285714285714294E-3</v>
      </c>
      <c r="P2572">
        <f t="shared" si="240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1"/>
        <v>42744.903182870374</v>
      </c>
      <c r="T2572" s="10">
        <f t="shared" si="242"/>
        <v>42774.903182870374</v>
      </c>
    </row>
    <row r="2573" spans="1:20" ht="57.6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3"/>
        <v>2.5000000000000001E-3</v>
      </c>
      <c r="P2573">
        <f t="shared" si="240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1"/>
        <v>42449.341678240744</v>
      </c>
      <c r="T2573" s="10">
        <f t="shared" si="24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3"/>
        <v>0</v>
      </c>
      <c r="P2574">
        <f t="shared" si="240"/>
        <v>0</v>
      </c>
      <c r="Q2574" t="str">
        <f t="shared" si="244"/>
        <v>food</v>
      </c>
      <c r="R2574" t="str">
        <f t="shared" si="245"/>
        <v>food trucks</v>
      </c>
      <c r="S2574" s="10">
        <f t="shared" si="241"/>
        <v>42077.119409722218</v>
      </c>
      <c r="T2574" s="10">
        <f t="shared" si="242"/>
        <v>42107.119409722218</v>
      </c>
    </row>
    <row r="2575" spans="1:20" ht="57.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3"/>
        <v>0</v>
      </c>
      <c r="P2575">
        <f t="shared" si="240"/>
        <v>0</v>
      </c>
      <c r="Q2575" t="str">
        <f t="shared" si="244"/>
        <v>food</v>
      </c>
      <c r="R2575" t="str">
        <f t="shared" si="245"/>
        <v>food trucks</v>
      </c>
      <c r="S2575" s="10">
        <f t="shared" si="241"/>
        <v>41829.592002314814</v>
      </c>
      <c r="T2575" s="10">
        <f t="shared" si="242"/>
        <v>41874.592002314814</v>
      </c>
    </row>
    <row r="2576" spans="1:20" ht="57.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3"/>
        <v>0</v>
      </c>
      <c r="P2576">
        <f t="shared" si="240"/>
        <v>0</v>
      </c>
      <c r="Q2576" t="str">
        <f t="shared" si="244"/>
        <v>food</v>
      </c>
      <c r="R2576" t="str">
        <f t="shared" si="245"/>
        <v>food trucks</v>
      </c>
      <c r="S2576" s="10">
        <f t="shared" si="241"/>
        <v>42487.825752314813</v>
      </c>
      <c r="T2576" s="10">
        <f t="shared" si="242"/>
        <v>42508.825752314813</v>
      </c>
    </row>
    <row r="2577" spans="1:20" ht="57.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3"/>
        <v>0</v>
      </c>
      <c r="P2577">
        <f t="shared" si="240"/>
        <v>0</v>
      </c>
      <c r="Q2577" t="str">
        <f t="shared" si="244"/>
        <v>food</v>
      </c>
      <c r="R2577" t="str">
        <f t="shared" si="245"/>
        <v>food trucks</v>
      </c>
      <c r="S2577" s="10">
        <f t="shared" si="241"/>
        <v>41986.108726851846</v>
      </c>
      <c r="T2577" s="10">
        <f t="shared" si="24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3"/>
        <v>0</v>
      </c>
      <c r="P2578">
        <f t="shared" si="240"/>
        <v>0</v>
      </c>
      <c r="Q2578" t="str">
        <f t="shared" si="244"/>
        <v>food</v>
      </c>
      <c r="R2578" t="str">
        <f t="shared" si="245"/>
        <v>food trucks</v>
      </c>
      <c r="S2578" s="10">
        <f t="shared" si="241"/>
        <v>42060.00980324074</v>
      </c>
      <c r="T2578" s="10">
        <f t="shared" si="242"/>
        <v>42104.968136574069</v>
      </c>
    </row>
    <row r="2579" spans="1:20" ht="57.6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3"/>
        <v>0</v>
      </c>
      <c r="P2579">
        <f t="shared" si="240"/>
        <v>0</v>
      </c>
      <c r="Q2579" t="str">
        <f t="shared" si="244"/>
        <v>food</v>
      </c>
      <c r="R2579" t="str">
        <f t="shared" si="245"/>
        <v>food trucks</v>
      </c>
      <c r="S2579" s="10">
        <f t="shared" si="241"/>
        <v>41830.820567129631</v>
      </c>
      <c r="T2579" s="10">
        <f t="shared" si="24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3"/>
        <v>0</v>
      </c>
      <c r="P2580">
        <f t="shared" si="240"/>
        <v>0</v>
      </c>
      <c r="Q2580" t="str">
        <f t="shared" si="244"/>
        <v>food</v>
      </c>
      <c r="R2580" t="str">
        <f t="shared" si="245"/>
        <v>food trucks</v>
      </c>
      <c r="S2580" s="10">
        <f t="shared" si="241"/>
        <v>42238.022905092599</v>
      </c>
      <c r="T2580" s="10">
        <f t="shared" si="242"/>
        <v>42286.708333333328</v>
      </c>
    </row>
    <row r="2581" spans="1:20" ht="57.6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3"/>
        <v>1.3849999999999999E-3</v>
      </c>
      <c r="P2581">
        <f t="shared" si="240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1"/>
        <v>41837.829895833333</v>
      </c>
      <c r="T2581" s="10">
        <f t="shared" si="242"/>
        <v>41897.829895833333</v>
      </c>
    </row>
    <row r="2582" spans="1:20" ht="57.6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3"/>
        <v>6.0000000000000001E-3</v>
      </c>
      <c r="P2582">
        <f t="shared" si="240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1"/>
        <v>42110.326423611114</v>
      </c>
      <c r="T2582" s="10">
        <f t="shared" si="24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3"/>
        <v>0.106</v>
      </c>
      <c r="P2583">
        <f t="shared" si="240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1"/>
        <v>42294.628449074073</v>
      </c>
      <c r="T2583" s="10">
        <f t="shared" si="24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3"/>
        <v>1.1111111111111112E-5</v>
      </c>
      <c r="P2584">
        <f t="shared" si="240"/>
        <v>1</v>
      </c>
      <c r="Q2584" t="str">
        <f t="shared" si="244"/>
        <v>food</v>
      </c>
      <c r="R2584" t="str">
        <f t="shared" si="245"/>
        <v>food trucks</v>
      </c>
      <c r="S2584" s="10">
        <f t="shared" si="241"/>
        <v>42642.988819444443</v>
      </c>
      <c r="T2584" s="10">
        <f t="shared" si="24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3"/>
        <v>5.0000000000000001E-3</v>
      </c>
      <c r="P2585">
        <f t="shared" si="240"/>
        <v>1</v>
      </c>
      <c r="Q2585" t="str">
        <f t="shared" si="244"/>
        <v>food</v>
      </c>
      <c r="R2585" t="str">
        <f t="shared" si="245"/>
        <v>food trucks</v>
      </c>
      <c r="S2585" s="10">
        <f t="shared" si="241"/>
        <v>42019.76944444445</v>
      </c>
      <c r="T2585" s="10">
        <f t="shared" si="242"/>
        <v>42079.727777777778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3"/>
        <v>0</v>
      </c>
      <c r="P2586">
        <f t="shared" si="240"/>
        <v>0</v>
      </c>
      <c r="Q2586" t="str">
        <f t="shared" si="244"/>
        <v>food</v>
      </c>
      <c r="R2586" t="str">
        <f t="shared" si="245"/>
        <v>food trucks</v>
      </c>
      <c r="S2586" s="10">
        <f t="shared" si="241"/>
        <v>42140.173252314817</v>
      </c>
      <c r="T2586" s="10">
        <f t="shared" si="242"/>
        <v>42170.173252314817</v>
      </c>
    </row>
    <row r="2587" spans="1:20" ht="57.6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3"/>
        <v>1.6666666666666668E-3</v>
      </c>
      <c r="P2587">
        <f t="shared" si="240"/>
        <v>50</v>
      </c>
      <c r="Q2587" t="str">
        <f t="shared" si="244"/>
        <v>food</v>
      </c>
      <c r="R2587" t="str">
        <f t="shared" si="245"/>
        <v>food trucks</v>
      </c>
      <c r="S2587" s="10">
        <f t="shared" si="241"/>
        <v>41795.963333333333</v>
      </c>
      <c r="T2587" s="10">
        <f t="shared" si="242"/>
        <v>41825.963333333333</v>
      </c>
    </row>
    <row r="2588" spans="1:20" ht="43.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3"/>
        <v>1.6666666666666668E-3</v>
      </c>
      <c r="P2588">
        <f t="shared" si="240"/>
        <v>5</v>
      </c>
      <c r="Q2588" t="str">
        <f t="shared" si="244"/>
        <v>food</v>
      </c>
      <c r="R2588" t="str">
        <f t="shared" si="245"/>
        <v>food trucks</v>
      </c>
      <c r="S2588" s="10">
        <f t="shared" si="241"/>
        <v>42333.330277777779</v>
      </c>
      <c r="T2588" s="10">
        <f t="shared" si="242"/>
        <v>42363.330277777779</v>
      </c>
    </row>
    <row r="2589" spans="1:20" ht="57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3"/>
        <v>2.4340000000000001E-2</v>
      </c>
      <c r="P2589">
        <f t="shared" si="240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1"/>
        <v>42338.675381944442</v>
      </c>
      <c r="T2589" s="10">
        <f t="shared" si="24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3"/>
        <v>3.8833333333333331E-2</v>
      </c>
      <c r="P2590">
        <f t="shared" si="240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1"/>
        <v>42042.676226851851</v>
      </c>
      <c r="T2590" s="10">
        <f t="shared" si="242"/>
        <v>42094.551388888889</v>
      </c>
    </row>
    <row r="2591" spans="1:20" ht="57.6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3"/>
        <v>1E-4</v>
      </c>
      <c r="P2591">
        <f t="shared" si="240"/>
        <v>5</v>
      </c>
      <c r="Q2591" t="str">
        <f t="shared" si="244"/>
        <v>food</v>
      </c>
      <c r="R2591" t="str">
        <f t="shared" si="245"/>
        <v>food trucks</v>
      </c>
      <c r="S2591" s="10">
        <f t="shared" si="241"/>
        <v>42422.536192129628</v>
      </c>
      <c r="T2591" s="10">
        <f t="shared" si="242"/>
        <v>42452.494525462964</v>
      </c>
    </row>
    <row r="2592" spans="1:20" ht="57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3"/>
        <v>0</v>
      </c>
      <c r="P2592">
        <f t="shared" si="240"/>
        <v>0</v>
      </c>
      <c r="Q2592" t="str">
        <f t="shared" si="244"/>
        <v>food</v>
      </c>
      <c r="R2592" t="str">
        <f t="shared" si="245"/>
        <v>food trucks</v>
      </c>
      <c r="S2592" s="10">
        <f t="shared" si="241"/>
        <v>42388.589085648149</v>
      </c>
      <c r="T2592" s="10">
        <f t="shared" si="242"/>
        <v>42395.589085648149</v>
      </c>
    </row>
    <row r="2593" spans="1:20" ht="57.6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3"/>
        <v>1.7333333333333333E-2</v>
      </c>
      <c r="P2593">
        <f t="shared" si="240"/>
        <v>13</v>
      </c>
      <c r="Q2593" t="str">
        <f t="shared" si="244"/>
        <v>food</v>
      </c>
      <c r="R2593" t="str">
        <f t="shared" si="245"/>
        <v>food trucks</v>
      </c>
      <c r="S2593" s="10">
        <f t="shared" si="241"/>
        <v>42382.906527777777</v>
      </c>
      <c r="T2593" s="10">
        <f t="shared" si="24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3"/>
        <v>1.6666666666666668E-3</v>
      </c>
      <c r="P2594">
        <f t="shared" si="240"/>
        <v>50</v>
      </c>
      <c r="Q2594" t="str">
        <f t="shared" si="244"/>
        <v>food</v>
      </c>
      <c r="R2594" t="str">
        <f t="shared" si="245"/>
        <v>food trucks</v>
      </c>
      <c r="S2594" s="10">
        <f t="shared" si="241"/>
        <v>41887.801168981481</v>
      </c>
      <c r="T2594" s="10">
        <f t="shared" si="242"/>
        <v>41917.801168981481</v>
      </c>
    </row>
    <row r="2595" spans="1:20" ht="57.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3"/>
        <v>0</v>
      </c>
      <c r="P2595">
        <f t="shared" si="240"/>
        <v>0</v>
      </c>
      <c r="Q2595" t="str">
        <f t="shared" si="244"/>
        <v>food</v>
      </c>
      <c r="R2595" t="str">
        <f t="shared" si="245"/>
        <v>food trucks</v>
      </c>
      <c r="S2595" s="10">
        <f t="shared" si="241"/>
        <v>42089.84520833334</v>
      </c>
      <c r="T2595" s="10">
        <f t="shared" si="242"/>
        <v>42119.84520833334</v>
      </c>
    </row>
    <row r="2596" spans="1:20" ht="57.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3"/>
        <v>1.2500000000000001E-5</v>
      </c>
      <c r="P2596">
        <f t="shared" si="240"/>
        <v>1</v>
      </c>
      <c r="Q2596" t="str">
        <f t="shared" si="244"/>
        <v>food</v>
      </c>
      <c r="R2596" t="str">
        <f t="shared" si="245"/>
        <v>food trucks</v>
      </c>
      <c r="S2596" s="10">
        <f t="shared" si="241"/>
        <v>41828.967916666668</v>
      </c>
      <c r="T2596" s="10">
        <f t="shared" si="24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3"/>
        <v>0.12166666666666667</v>
      </c>
      <c r="P2597">
        <f t="shared" si="240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1"/>
        <v>42760.244212962964</v>
      </c>
      <c r="T2597" s="10">
        <f t="shared" si="242"/>
        <v>42790.244212962964</v>
      </c>
    </row>
    <row r="2598" spans="1:20" ht="57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3"/>
        <v>0.23588571428571428</v>
      </c>
      <c r="P2598">
        <f t="shared" si="240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1"/>
        <v>41828.664456018516</v>
      </c>
      <c r="T2598" s="10">
        <f t="shared" si="242"/>
        <v>41858.664456018516</v>
      </c>
    </row>
    <row r="2599" spans="1:20" ht="57.6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3"/>
        <v>5.6666666666666664E-2</v>
      </c>
      <c r="P2599">
        <f t="shared" si="240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1"/>
        <v>42510.341631944444</v>
      </c>
      <c r="T2599" s="10">
        <f t="shared" si="24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3"/>
        <v>0.39</v>
      </c>
      <c r="P2600">
        <f t="shared" si="240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1"/>
        <v>42240.840289351851</v>
      </c>
      <c r="T2600" s="10">
        <f t="shared" si="242"/>
        <v>42270.840289351851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3"/>
        <v>9.9546510341776348E-3</v>
      </c>
      <c r="P2601">
        <f t="shared" si="240"/>
        <v>18</v>
      </c>
      <c r="Q2601" t="str">
        <f t="shared" si="244"/>
        <v>food</v>
      </c>
      <c r="R2601" t="str">
        <f t="shared" si="245"/>
        <v>food trucks</v>
      </c>
      <c r="S2601" s="10">
        <f t="shared" si="241"/>
        <v>41809.754016203704</v>
      </c>
      <c r="T2601" s="10">
        <f t="shared" si="24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3"/>
        <v>6.9320000000000007E-2</v>
      </c>
      <c r="P2602">
        <f t="shared" si="240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1"/>
        <v>42394.900462962964</v>
      </c>
      <c r="T2602" s="10">
        <f t="shared" si="24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3"/>
        <v>6.6139999999999999</v>
      </c>
      <c r="P2603">
        <f t="shared" si="240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1"/>
        <v>41150.902187499996</v>
      </c>
      <c r="T2603" s="10">
        <f t="shared" si="24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3"/>
        <v>3.2609166666666667</v>
      </c>
      <c r="P2604">
        <f t="shared" si="240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1"/>
        <v>41915.747314814813</v>
      </c>
      <c r="T2604" s="10">
        <f t="shared" si="242"/>
        <v>41955.888888888891</v>
      </c>
    </row>
    <row r="2605" spans="1:20" ht="43.2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3"/>
        <v>1.0148571428571429</v>
      </c>
      <c r="P2605">
        <f t="shared" si="240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1"/>
        <v>41617.912662037037</v>
      </c>
      <c r="T2605" s="10">
        <f t="shared" si="242"/>
        <v>41631.912662037037</v>
      </c>
    </row>
    <row r="2606" spans="1:20" ht="57.6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3"/>
        <v>1.0421799999999999</v>
      </c>
      <c r="P2606">
        <f t="shared" si="240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1"/>
        <v>40998.051192129627</v>
      </c>
      <c r="T2606" s="10">
        <f t="shared" si="242"/>
        <v>41028.051192129627</v>
      </c>
    </row>
    <row r="2607" spans="1:20" ht="57.6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3"/>
        <v>1.0742157000000001</v>
      </c>
      <c r="P2607">
        <f t="shared" si="240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1"/>
        <v>42508.541550925926</v>
      </c>
      <c r="T2607" s="10">
        <f t="shared" si="242"/>
        <v>42538.541550925926</v>
      </c>
    </row>
    <row r="2608" spans="1:20" ht="7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3"/>
        <v>1.1005454545454545</v>
      </c>
      <c r="P2608">
        <f t="shared" si="240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1"/>
        <v>41726.712754629632</v>
      </c>
      <c r="T2608" s="10">
        <f t="shared" si="242"/>
        <v>41758.712754629632</v>
      </c>
    </row>
    <row r="2609" spans="1:20" ht="57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3"/>
        <v>4.077</v>
      </c>
      <c r="P2609">
        <f t="shared" si="240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1"/>
        <v>42184.874675925923</v>
      </c>
      <c r="T2609" s="10">
        <f t="shared" si="242"/>
        <v>42228.083333333328</v>
      </c>
    </row>
    <row r="2610" spans="1:20" ht="57.6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3"/>
        <v>2.2392500000000002</v>
      </c>
      <c r="P2610">
        <f t="shared" si="240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1"/>
        <v>42767.801712962959</v>
      </c>
      <c r="T2610" s="10">
        <f t="shared" si="24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3"/>
        <v>3.038011142857143</v>
      </c>
      <c r="P2611">
        <f t="shared" si="240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1"/>
        <v>41075.237858796296</v>
      </c>
      <c r="T2611" s="10">
        <f t="shared" si="24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3"/>
        <v>1.4132510432681749</v>
      </c>
      <c r="P2612">
        <f t="shared" si="240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1"/>
        <v>42564.881076388891</v>
      </c>
      <c r="T2612" s="10">
        <f t="shared" si="24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3"/>
        <v>27.906363636363636</v>
      </c>
      <c r="P2613">
        <f t="shared" si="240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1"/>
        <v>42704.335810185185</v>
      </c>
      <c r="T2613" s="10">
        <f t="shared" si="24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3"/>
        <v>1.7176130000000001</v>
      </c>
      <c r="P2614">
        <f t="shared" si="240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1"/>
        <v>41982.143171296295</v>
      </c>
      <c r="T2614" s="10">
        <f t="shared" si="242"/>
        <v>42013.143171296295</v>
      </c>
    </row>
    <row r="2615" spans="1:20" ht="57.6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3"/>
        <v>1.0101333333333333</v>
      </c>
      <c r="P2615">
        <f t="shared" si="240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1"/>
        <v>41143.81821759259</v>
      </c>
      <c r="T2615" s="10">
        <f t="shared" si="242"/>
        <v>41173.81821759259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3"/>
        <v>1.02</v>
      </c>
      <c r="P2616">
        <f t="shared" si="240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1"/>
        <v>41730.708472222221</v>
      </c>
      <c r="T2616" s="10">
        <f t="shared" si="242"/>
        <v>41759.208333333336</v>
      </c>
    </row>
    <row r="2617" spans="1:20" ht="57.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3"/>
        <v>1.6976511744127936</v>
      </c>
      <c r="P2617">
        <f t="shared" si="240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1"/>
        <v>42453.49726851852</v>
      </c>
      <c r="T2617" s="10">
        <f t="shared" si="242"/>
        <v>42490.5</v>
      </c>
    </row>
    <row r="2618" spans="1:20" ht="57.6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3"/>
        <v>1.14534</v>
      </c>
      <c r="P2618">
        <f t="shared" si="240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1"/>
        <v>42211.99454861111</v>
      </c>
      <c r="T2618" s="10">
        <f t="shared" si="242"/>
        <v>42241.99454861111</v>
      </c>
    </row>
    <row r="2619" spans="1:20" ht="57.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3"/>
        <v>8.7759999999999998</v>
      </c>
      <c r="P2619">
        <f t="shared" si="240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1"/>
        <v>41902.874432870369</v>
      </c>
      <c r="T2619" s="10">
        <f t="shared" si="24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3"/>
        <v>1.0538666666666667</v>
      </c>
      <c r="P2620">
        <f t="shared" si="240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1"/>
        <v>42279.792372685188</v>
      </c>
      <c r="T2620" s="10">
        <f t="shared" si="242"/>
        <v>42339.834039351852</v>
      </c>
    </row>
    <row r="2621" spans="1:20" ht="57.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3"/>
        <v>1.8839999999999999</v>
      </c>
      <c r="P2621">
        <f t="shared" si="240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1"/>
        <v>42273.884305555555</v>
      </c>
      <c r="T2621" s="10">
        <f t="shared" si="242"/>
        <v>42300.458333333328</v>
      </c>
    </row>
    <row r="2622" spans="1:20" ht="57.6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3"/>
        <v>1.436523076923077</v>
      </c>
      <c r="P2622">
        <f t="shared" si="240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1"/>
        <v>42251.16715277778</v>
      </c>
      <c r="T2622" s="10">
        <f t="shared" si="242"/>
        <v>42288.041666666672</v>
      </c>
    </row>
    <row r="2623" spans="1:20" ht="57.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3"/>
        <v>1.4588000000000001</v>
      </c>
      <c r="P2623">
        <f t="shared" si="240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1"/>
        <v>42115.74754629629</v>
      </c>
      <c r="T2623" s="10">
        <f t="shared" si="242"/>
        <v>42145.74754629629</v>
      </c>
    </row>
    <row r="2624" spans="1:20" ht="57.6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3"/>
        <v>1.3118399999999999</v>
      </c>
      <c r="P2624">
        <f t="shared" si="240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1"/>
        <v>42689.74324074074</v>
      </c>
      <c r="T2624" s="10">
        <f t="shared" si="242"/>
        <v>42734.74324074074</v>
      </c>
    </row>
    <row r="2625" spans="1:20" ht="57.6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3"/>
        <v>1.1399999999999999</v>
      </c>
      <c r="P2625">
        <f t="shared" si="240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1"/>
        <v>42692.256550925929</v>
      </c>
      <c r="T2625" s="10">
        <f t="shared" si="242"/>
        <v>42706.256550925929</v>
      </c>
    </row>
    <row r="2626" spans="1:20" ht="57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3"/>
        <v>13.794206249999998</v>
      </c>
      <c r="P2626">
        <f t="shared" ref="P2626:P2689" si="246">IF(OR(E2626&gt;0,L2626&gt;0),E2626/L2626,0)</f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7">(((J2626/60)/60)/24)+DATE(1970,1,1)</f>
        <v>41144.42155092593</v>
      </c>
      <c r="T2626" s="10">
        <f t="shared" ref="T2626:T2689" si="248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9">E2627/D2627</f>
        <v>9.56</v>
      </c>
      <c r="P2627">
        <f t="shared" si="246"/>
        <v>27.576923076923077</v>
      </c>
      <c r="Q2627" t="str">
        <f t="shared" ref="Q2627:Q2690" si="250">LEFT(N2627,SEARCH("/",N2627,1)-1)</f>
        <v>technology</v>
      </c>
      <c r="R2627" t="str">
        <f t="shared" ref="R2627:R2690" si="251">RIGHT(N2627,LEN(N2627)-SEARCH("/",N2627,1))</f>
        <v>space exploration</v>
      </c>
      <c r="S2627" s="10">
        <f t="shared" si="247"/>
        <v>42658.810277777782</v>
      </c>
      <c r="T2627" s="10">
        <f t="shared" si="248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9"/>
        <v>1.1200000000000001</v>
      </c>
      <c r="P2628">
        <f t="shared" si="246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7"/>
        <v>42128.628113425926</v>
      </c>
      <c r="T2628" s="10">
        <f t="shared" si="248"/>
        <v>42158.628113425926</v>
      </c>
    </row>
    <row r="2629" spans="1:20" ht="57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9"/>
        <v>6.4666666666666668</v>
      </c>
      <c r="P2629">
        <f t="shared" si="246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7"/>
        <v>42304.829409722224</v>
      </c>
      <c r="T2629" s="10">
        <f t="shared" si="24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9"/>
        <v>1.1036948748510131</v>
      </c>
      <c r="P2630">
        <f t="shared" si="246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7"/>
        <v>41953.966053240743</v>
      </c>
      <c r="T2630" s="10">
        <f t="shared" si="248"/>
        <v>41973.966053240743</v>
      </c>
    </row>
    <row r="2631" spans="1:20" ht="43.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9"/>
        <v>1.2774000000000001</v>
      </c>
      <c r="P2631">
        <f t="shared" si="246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7"/>
        <v>42108.538449074069</v>
      </c>
      <c r="T2631" s="10">
        <f t="shared" si="248"/>
        <v>42138.538449074069</v>
      </c>
    </row>
    <row r="2632" spans="1:20" ht="57.6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9"/>
        <v>1.579</v>
      </c>
      <c r="P2632">
        <f t="shared" si="246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7"/>
        <v>42524.105462962965</v>
      </c>
      <c r="T2632" s="10">
        <f t="shared" si="24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9"/>
        <v>1.1466525000000001</v>
      </c>
      <c r="P2633">
        <f t="shared" si="246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7"/>
        <v>42218.169293981482</v>
      </c>
      <c r="T2633" s="10">
        <f t="shared" si="24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9"/>
        <v>1.3700934579439252</v>
      </c>
      <c r="P2634">
        <f t="shared" si="246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7"/>
        <v>42494.061793981484</v>
      </c>
      <c r="T2634" s="10">
        <f t="shared" si="248"/>
        <v>42519.061793981484</v>
      </c>
    </row>
    <row r="2635" spans="1:20" ht="57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9"/>
        <v>3.5461999999999998</v>
      </c>
      <c r="P2635">
        <f t="shared" si="246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7"/>
        <v>41667.823287037041</v>
      </c>
      <c r="T2635" s="10">
        <f t="shared" si="248"/>
        <v>41697.958333333336</v>
      </c>
    </row>
    <row r="2636" spans="1:20" ht="57.6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9"/>
        <v>1.0602150537634409</v>
      </c>
      <c r="P2636">
        <f t="shared" si="246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7"/>
        <v>42612.656493055561</v>
      </c>
      <c r="T2636" s="10">
        <f t="shared" si="248"/>
        <v>42642.656493055561</v>
      </c>
    </row>
    <row r="2637" spans="1:20" ht="57.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9"/>
        <v>1</v>
      </c>
      <c r="P2637">
        <f t="shared" si="246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7"/>
        <v>42037.950937500005</v>
      </c>
      <c r="T2637" s="10">
        <f t="shared" si="24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9"/>
        <v>1.873</v>
      </c>
      <c r="P2638">
        <f t="shared" si="246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7"/>
        <v>42636.614745370374</v>
      </c>
      <c r="T2638" s="10">
        <f t="shared" si="248"/>
        <v>42659.041666666672</v>
      </c>
    </row>
    <row r="2639" spans="1:20" ht="43.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9"/>
        <v>1.6619999999999999</v>
      </c>
      <c r="P2639">
        <f t="shared" si="246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7"/>
        <v>42639.549479166672</v>
      </c>
      <c r="T2639" s="10">
        <f t="shared" si="248"/>
        <v>42655.549479166672</v>
      </c>
    </row>
    <row r="2640" spans="1:20" ht="57.6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9"/>
        <v>1.0172910662824208</v>
      </c>
      <c r="P2640">
        <f t="shared" si="246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7"/>
        <v>41989.913136574076</v>
      </c>
      <c r="T2640" s="10">
        <f t="shared" si="248"/>
        <v>42019.913136574076</v>
      </c>
    </row>
    <row r="2641" spans="1:20" ht="57.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9"/>
        <v>1.64</v>
      </c>
      <c r="P2641">
        <f t="shared" si="246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7"/>
        <v>42024.86513888889</v>
      </c>
      <c r="T2641" s="10">
        <f t="shared" si="248"/>
        <v>42054.86513888889</v>
      </c>
    </row>
    <row r="2642" spans="1:20" ht="7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9"/>
        <v>1.0566666666666666</v>
      </c>
      <c r="P2642">
        <f t="shared" si="246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7"/>
        <v>42103.160578703704</v>
      </c>
      <c r="T2642" s="10">
        <f t="shared" si="24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9"/>
        <v>0.01</v>
      </c>
      <c r="P2643">
        <f t="shared" si="246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7"/>
        <v>41880.827118055553</v>
      </c>
      <c r="T2643" s="10">
        <f t="shared" si="248"/>
        <v>41897.839583333334</v>
      </c>
    </row>
    <row r="2644" spans="1:20" ht="72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9"/>
        <v>0</v>
      </c>
      <c r="P2644">
        <f t="shared" si="246"/>
        <v>0</v>
      </c>
      <c r="Q2644" t="str">
        <f t="shared" si="250"/>
        <v>technology</v>
      </c>
      <c r="R2644" t="str">
        <f t="shared" si="251"/>
        <v>space exploration</v>
      </c>
      <c r="S2644" s="10">
        <f t="shared" si="247"/>
        <v>42536.246620370366</v>
      </c>
      <c r="T2644" s="10">
        <f t="shared" si="248"/>
        <v>42566.289583333331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9"/>
        <v>0.33559730999999998</v>
      </c>
      <c r="P2645">
        <f t="shared" si="246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7"/>
        <v>42689.582349537035</v>
      </c>
      <c r="T2645" s="10">
        <f t="shared" si="24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9"/>
        <v>2.053E-2</v>
      </c>
      <c r="P2646">
        <f t="shared" si="246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7"/>
        <v>42774.792071759264</v>
      </c>
      <c r="T2646" s="10">
        <f t="shared" si="248"/>
        <v>42804.792071759264</v>
      </c>
    </row>
    <row r="2647" spans="1:20" ht="57.6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9"/>
        <v>0.105</v>
      </c>
      <c r="P2647">
        <f t="shared" si="246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7"/>
        <v>41921.842627314814</v>
      </c>
      <c r="T2647" s="10">
        <f t="shared" si="248"/>
        <v>41951.884293981479</v>
      </c>
    </row>
    <row r="2648" spans="1:20" ht="57.6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9"/>
        <v>8.4172839999999999E-2</v>
      </c>
      <c r="P2648">
        <f t="shared" si="246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7"/>
        <v>42226.313298611116</v>
      </c>
      <c r="T2648" s="10">
        <f t="shared" si="248"/>
        <v>42256.313298611116</v>
      </c>
    </row>
    <row r="2649" spans="1:20" ht="57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9"/>
        <v>1.44E-2</v>
      </c>
      <c r="P2649">
        <f t="shared" si="246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7"/>
        <v>42200.261793981481</v>
      </c>
      <c r="T2649" s="10">
        <f t="shared" si="24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9"/>
        <v>8.8333333333333337E-3</v>
      </c>
      <c r="P2650">
        <f t="shared" si="246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7"/>
        <v>42408.714814814812</v>
      </c>
      <c r="T2650" s="10">
        <f t="shared" si="24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9"/>
        <v>9.9200000000000004E-4</v>
      </c>
      <c r="P2651">
        <f t="shared" si="246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7"/>
        <v>42341.99700231482</v>
      </c>
      <c r="T2651" s="10">
        <f t="shared" si="24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9"/>
        <v>5.966666666666667E-3</v>
      </c>
      <c r="P2652">
        <f t="shared" si="246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7"/>
        <v>42695.624340277776</v>
      </c>
      <c r="T2652" s="10">
        <f t="shared" si="248"/>
        <v>42725.624340277776</v>
      </c>
    </row>
    <row r="2653" spans="1:20" ht="57.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9"/>
        <v>1.8689285714285714E-2</v>
      </c>
      <c r="P2653">
        <f t="shared" si="246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7"/>
        <v>42327.805659722217</v>
      </c>
      <c r="T2653" s="10">
        <f t="shared" si="248"/>
        <v>42355.805659722217</v>
      </c>
    </row>
    <row r="2654" spans="1:20" ht="57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9"/>
        <v>8.8500000000000002E-3</v>
      </c>
      <c r="P2654">
        <f t="shared" si="246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7"/>
        <v>41953.158854166672</v>
      </c>
      <c r="T2654" s="10">
        <f t="shared" si="248"/>
        <v>41983.158854166672</v>
      </c>
    </row>
    <row r="2655" spans="1:20" ht="57.6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9"/>
        <v>0.1152156862745098</v>
      </c>
      <c r="P2655">
        <f t="shared" si="246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7"/>
        <v>41771.651932870373</v>
      </c>
      <c r="T2655" s="10">
        <f t="shared" si="248"/>
        <v>41803.166666666664</v>
      </c>
    </row>
    <row r="2656" spans="1:20" ht="57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9"/>
        <v>5.1000000000000004E-4</v>
      </c>
      <c r="P2656">
        <f t="shared" si="246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7"/>
        <v>42055.600995370376</v>
      </c>
      <c r="T2656" s="10">
        <f t="shared" si="24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9"/>
        <v>0.21033333333333334</v>
      </c>
      <c r="P2657">
        <f t="shared" si="246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7"/>
        <v>42381.866284722222</v>
      </c>
      <c r="T2657" s="10">
        <f t="shared" si="24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9"/>
        <v>0.11436666666666667</v>
      </c>
      <c r="P2658">
        <f t="shared" si="246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7"/>
        <v>42767.688518518517</v>
      </c>
      <c r="T2658" s="10">
        <f t="shared" si="248"/>
        <v>42806.791666666672</v>
      </c>
    </row>
    <row r="2659" spans="1:20" ht="57.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9"/>
        <v>0.18737933333333334</v>
      </c>
      <c r="P2659">
        <f t="shared" si="246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7"/>
        <v>42551.928854166668</v>
      </c>
      <c r="T2659" s="10">
        <f t="shared" si="24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9"/>
        <v>9.2857142857142856E-4</v>
      </c>
      <c r="P2660">
        <f t="shared" si="246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7"/>
        <v>42551.884189814817</v>
      </c>
      <c r="T2660" s="10">
        <f t="shared" si="24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9"/>
        <v>2.720408163265306E-2</v>
      </c>
      <c r="P2661">
        <f t="shared" si="246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7"/>
        <v>42082.069560185191</v>
      </c>
      <c r="T2661" s="10">
        <f t="shared" si="24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9"/>
        <v>9.5E-4</v>
      </c>
      <c r="P2662">
        <f t="shared" si="246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7"/>
        <v>42272.713171296295</v>
      </c>
      <c r="T2662" s="10">
        <f t="shared" si="248"/>
        <v>42332.754837962959</v>
      </c>
    </row>
    <row r="2663" spans="1:20" ht="57.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9"/>
        <v>1.0289999999999999</v>
      </c>
      <c r="P2663">
        <f t="shared" si="246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7"/>
        <v>41542.958449074074</v>
      </c>
      <c r="T2663" s="10">
        <f t="shared" si="248"/>
        <v>41572.958449074074</v>
      </c>
    </row>
    <row r="2664" spans="1:20" ht="57.6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9"/>
        <v>1.0680000000000001</v>
      </c>
      <c r="P2664">
        <f t="shared" si="246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7"/>
        <v>42207.746678240743</v>
      </c>
      <c r="T2664" s="10">
        <f t="shared" si="248"/>
        <v>42237.746678240743</v>
      </c>
    </row>
    <row r="2665" spans="1:20" ht="57.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9"/>
        <v>1.0459624999999999</v>
      </c>
      <c r="P2665">
        <f t="shared" si="246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7"/>
        <v>42222.622766203705</v>
      </c>
      <c r="T2665" s="10">
        <f t="shared" si="248"/>
        <v>42251.625</v>
      </c>
    </row>
    <row r="2666" spans="1:20" ht="57.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9"/>
        <v>1.0342857142857143</v>
      </c>
      <c r="P2666">
        <f t="shared" si="246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7"/>
        <v>42313.02542824074</v>
      </c>
      <c r="T2666" s="10">
        <f t="shared" si="248"/>
        <v>42347.290972222225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9"/>
        <v>1.2314285714285715</v>
      </c>
      <c r="P2667">
        <f t="shared" si="246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7"/>
        <v>42083.895532407405</v>
      </c>
      <c r="T2667" s="10">
        <f t="shared" si="248"/>
        <v>42128.895532407405</v>
      </c>
    </row>
    <row r="2668" spans="1:20" ht="57.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9"/>
        <v>1.592951</v>
      </c>
      <c r="P2668">
        <f t="shared" si="246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7"/>
        <v>42235.764340277776</v>
      </c>
      <c r="T2668" s="10">
        <f t="shared" si="24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9"/>
        <v>1.1066666666666667</v>
      </c>
      <c r="P2669">
        <f t="shared" si="246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7"/>
        <v>42380.926111111112</v>
      </c>
      <c r="T2669" s="10">
        <f t="shared" si="24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9"/>
        <v>1.7070000000000001</v>
      </c>
      <c r="P2670">
        <f t="shared" si="246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7"/>
        <v>42275.588715277772</v>
      </c>
      <c r="T2670" s="10">
        <f t="shared" si="248"/>
        <v>42317.60555555555</v>
      </c>
    </row>
    <row r="2671" spans="1:20" ht="57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9"/>
        <v>1.25125</v>
      </c>
      <c r="P2671">
        <f t="shared" si="246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7"/>
        <v>42319.035833333335</v>
      </c>
      <c r="T2671" s="10">
        <f t="shared" si="248"/>
        <v>42379.035833333335</v>
      </c>
    </row>
    <row r="2672" spans="1:20" ht="57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9"/>
        <v>6.4158609339642042E-2</v>
      </c>
      <c r="P2672">
        <f t="shared" si="246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7"/>
        <v>41821.020601851851</v>
      </c>
      <c r="T2672" s="10">
        <f t="shared" si="248"/>
        <v>41849.020601851851</v>
      </c>
    </row>
    <row r="2673" spans="1:20" ht="57.6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9"/>
        <v>0.11344</v>
      </c>
      <c r="P2673">
        <f t="shared" si="246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7"/>
        <v>41962.749027777783</v>
      </c>
      <c r="T2673" s="10">
        <f t="shared" si="248"/>
        <v>41992.818055555559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9"/>
        <v>0.33189999999999997</v>
      </c>
      <c r="P2674">
        <f t="shared" si="246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7"/>
        <v>42344.884143518517</v>
      </c>
      <c r="T2674" s="10">
        <f t="shared" si="248"/>
        <v>42366.25</v>
      </c>
    </row>
    <row r="2675" spans="1:20" ht="57.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9"/>
        <v>0.27579999999999999</v>
      </c>
      <c r="P2675">
        <f t="shared" si="246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7"/>
        <v>41912.541655092595</v>
      </c>
      <c r="T2675" s="10">
        <f t="shared" si="248"/>
        <v>41941.947916666664</v>
      </c>
    </row>
    <row r="2676" spans="1:20" ht="7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9"/>
        <v>0.62839999999999996</v>
      </c>
      <c r="P2676">
        <f t="shared" si="246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7"/>
        <v>42529.632754629631</v>
      </c>
      <c r="T2676" s="10">
        <f t="shared" si="24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9"/>
        <v>7.5880000000000003E-2</v>
      </c>
      <c r="P2677">
        <f t="shared" si="246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7"/>
        <v>41923.857511574075</v>
      </c>
      <c r="T2677" s="10">
        <f t="shared" si="248"/>
        <v>41953.899178240739</v>
      </c>
    </row>
    <row r="2678" spans="1:20" ht="57.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9"/>
        <v>0.50380952380952382</v>
      </c>
      <c r="P2678">
        <f t="shared" si="246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7"/>
        <v>42482.624699074076</v>
      </c>
      <c r="T2678" s="10">
        <f t="shared" si="248"/>
        <v>42512.624699074076</v>
      </c>
    </row>
    <row r="2679" spans="1:20" ht="57.6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9"/>
        <v>0.17512820512820512</v>
      </c>
      <c r="P2679">
        <f t="shared" si="246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7"/>
        <v>41793.029432870368</v>
      </c>
      <c r="T2679" s="10">
        <f t="shared" si="248"/>
        <v>41823.029432870368</v>
      </c>
    </row>
    <row r="2680" spans="1:20" ht="57.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9"/>
        <v>1.3750000000000001E-4</v>
      </c>
      <c r="P2680">
        <f t="shared" si="246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7"/>
        <v>42241.798206018517</v>
      </c>
      <c r="T2680" s="10">
        <f t="shared" si="24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9"/>
        <v>3.3E-3</v>
      </c>
      <c r="P2681">
        <f t="shared" si="246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7"/>
        <v>42033.001087962963</v>
      </c>
      <c r="T2681" s="10">
        <f t="shared" si="24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9"/>
        <v>8.6250000000000007E-3</v>
      </c>
      <c r="P2682">
        <f t="shared" si="246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7"/>
        <v>42436.211701388893</v>
      </c>
      <c r="T2682" s="10">
        <f t="shared" si="24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9"/>
        <v>6.875E-3</v>
      </c>
      <c r="P2683">
        <f t="shared" si="246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7"/>
        <v>41805.895254629628</v>
      </c>
      <c r="T2683" s="10">
        <f t="shared" si="248"/>
        <v>41830.895254629628</v>
      </c>
    </row>
    <row r="2684" spans="1:20" ht="57.6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9"/>
        <v>0.28299999999999997</v>
      </c>
      <c r="P2684">
        <f t="shared" si="246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7"/>
        <v>41932.871990740743</v>
      </c>
      <c r="T2684" s="10">
        <f t="shared" si="248"/>
        <v>41965.249305555553</v>
      </c>
    </row>
    <row r="2685" spans="1:20" ht="57.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9"/>
        <v>2.3999999999999998E-3</v>
      </c>
      <c r="P2685">
        <f t="shared" si="246"/>
        <v>12</v>
      </c>
      <c r="Q2685" t="str">
        <f t="shared" si="250"/>
        <v>food</v>
      </c>
      <c r="R2685" t="str">
        <f t="shared" si="251"/>
        <v>food trucks</v>
      </c>
      <c r="S2685" s="10">
        <f t="shared" si="247"/>
        <v>42034.75509259259</v>
      </c>
      <c r="T2685" s="10">
        <f t="shared" si="248"/>
        <v>42064.75509259259</v>
      </c>
    </row>
    <row r="2686" spans="1:20" ht="57.6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9"/>
        <v>1.1428571428571429E-2</v>
      </c>
      <c r="P2686">
        <f t="shared" si="246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7"/>
        <v>41820.914641203701</v>
      </c>
      <c r="T2686" s="10">
        <f t="shared" si="248"/>
        <v>41860.914641203701</v>
      </c>
    </row>
    <row r="2687" spans="1:20" ht="57.6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9"/>
        <v>2.0000000000000001E-4</v>
      </c>
      <c r="P2687">
        <f t="shared" si="246"/>
        <v>10</v>
      </c>
      <c r="Q2687" t="str">
        <f t="shared" si="250"/>
        <v>food</v>
      </c>
      <c r="R2687" t="str">
        <f t="shared" si="251"/>
        <v>food trucks</v>
      </c>
      <c r="S2687" s="10">
        <f t="shared" si="247"/>
        <v>42061.69594907407</v>
      </c>
      <c r="T2687" s="10">
        <f t="shared" si="248"/>
        <v>42121.654282407413</v>
      </c>
    </row>
    <row r="2688" spans="1:20" ht="57.6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9"/>
        <v>0</v>
      </c>
      <c r="P2688">
        <f t="shared" si="246"/>
        <v>0</v>
      </c>
      <c r="Q2688" t="str">
        <f t="shared" si="250"/>
        <v>food</v>
      </c>
      <c r="R2688" t="str">
        <f t="shared" si="251"/>
        <v>food trucks</v>
      </c>
      <c r="S2688" s="10">
        <f t="shared" si="247"/>
        <v>41892.974803240737</v>
      </c>
      <c r="T2688" s="10">
        <f t="shared" si="24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9"/>
        <v>0</v>
      </c>
      <c r="P2689">
        <f t="shared" si="246"/>
        <v>0</v>
      </c>
      <c r="Q2689" t="str">
        <f t="shared" si="250"/>
        <v>food</v>
      </c>
      <c r="R2689" t="str">
        <f t="shared" si="251"/>
        <v>food trucks</v>
      </c>
      <c r="S2689" s="10">
        <f t="shared" si="247"/>
        <v>42154.64025462963</v>
      </c>
      <c r="T2689" s="10">
        <f t="shared" si="24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9"/>
        <v>1.48E-3</v>
      </c>
      <c r="P2690">
        <f t="shared" ref="P2690:P2753" si="252">IF(OR(E2690&gt;0,L2690&gt;0),E2690/L2690,0)</f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3">(((J2690/60)/60)/24)+DATE(1970,1,1)</f>
        <v>42028.118865740747</v>
      </c>
      <c r="T2690" s="10">
        <f t="shared" ref="T2690:T2753" si="254">(((I2690/60)/60)/24)+DATE(1970,1,1)</f>
        <v>42059.125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5">E2691/D2691</f>
        <v>2.8571428571428571E-5</v>
      </c>
      <c r="P2691">
        <f t="shared" si="252"/>
        <v>1</v>
      </c>
      <c r="Q2691" t="str">
        <f t="shared" ref="Q2691:Q2754" si="256">LEFT(N2691,SEARCH("/",N2691,1)-1)</f>
        <v>food</v>
      </c>
      <c r="R2691" t="str">
        <f t="shared" ref="R2691:R2754" si="257">RIGHT(N2691,LEN(N2691)-SEARCH("/",N2691,1))</f>
        <v>food trucks</v>
      </c>
      <c r="S2691" s="10">
        <f t="shared" si="253"/>
        <v>42551.961689814809</v>
      </c>
      <c r="T2691" s="10">
        <f t="shared" si="254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5"/>
        <v>0.107325</v>
      </c>
      <c r="P2692">
        <f t="shared" si="252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3"/>
        <v>42113.105046296296</v>
      </c>
      <c r="T2692" s="10">
        <f t="shared" si="25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5"/>
        <v>5.3846153846153844E-4</v>
      </c>
      <c r="P2693">
        <f t="shared" si="252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3"/>
        <v>42089.724039351851</v>
      </c>
      <c r="T2693" s="10">
        <f t="shared" si="254"/>
        <v>42134.724039351851</v>
      </c>
    </row>
    <row r="2694" spans="1:20" ht="57.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5"/>
        <v>7.1428571428571426E-3</v>
      </c>
      <c r="P2694">
        <f t="shared" si="252"/>
        <v>25</v>
      </c>
      <c r="Q2694" t="str">
        <f t="shared" si="256"/>
        <v>food</v>
      </c>
      <c r="R2694" t="str">
        <f t="shared" si="257"/>
        <v>food trucks</v>
      </c>
      <c r="S2694" s="10">
        <f t="shared" si="253"/>
        <v>42058.334027777775</v>
      </c>
      <c r="T2694" s="10">
        <f t="shared" si="254"/>
        <v>42088.292361111111</v>
      </c>
    </row>
    <row r="2695" spans="1:20" ht="57.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5"/>
        <v>8.0000000000000002E-3</v>
      </c>
      <c r="P2695">
        <f t="shared" si="252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3"/>
        <v>41834.138495370367</v>
      </c>
      <c r="T2695" s="10">
        <f t="shared" si="25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5"/>
        <v>3.3333333333333335E-5</v>
      </c>
      <c r="P2696">
        <f t="shared" si="252"/>
        <v>1</v>
      </c>
      <c r="Q2696" t="str">
        <f t="shared" si="256"/>
        <v>food</v>
      </c>
      <c r="R2696" t="str">
        <f t="shared" si="257"/>
        <v>food trucks</v>
      </c>
      <c r="S2696" s="10">
        <f t="shared" si="253"/>
        <v>41878.140497685185</v>
      </c>
      <c r="T2696" s="10">
        <f t="shared" si="25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5"/>
        <v>4.7333333333333333E-3</v>
      </c>
      <c r="P2697">
        <f t="shared" si="252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3"/>
        <v>42048.181921296295</v>
      </c>
      <c r="T2697" s="10">
        <f t="shared" si="25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5"/>
        <v>5.6500000000000002E-2</v>
      </c>
      <c r="P2698">
        <f t="shared" si="252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3"/>
        <v>41964.844444444447</v>
      </c>
      <c r="T2698" s="10">
        <f t="shared" si="25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5"/>
        <v>0.26352173913043481</v>
      </c>
      <c r="P2699">
        <f t="shared" si="252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3"/>
        <v>42187.940081018518</v>
      </c>
      <c r="T2699" s="10">
        <f t="shared" si="254"/>
        <v>42218.916666666672</v>
      </c>
    </row>
    <row r="2700" spans="1:20" ht="57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5"/>
        <v>3.2512500000000002E-3</v>
      </c>
      <c r="P2700">
        <f t="shared" si="252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3"/>
        <v>41787.898240740738</v>
      </c>
      <c r="T2700" s="10">
        <f t="shared" si="25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5"/>
        <v>0</v>
      </c>
      <c r="P2701">
        <f t="shared" si="252"/>
        <v>0</v>
      </c>
      <c r="Q2701" t="str">
        <f t="shared" si="256"/>
        <v>food</v>
      </c>
      <c r="R2701" t="str">
        <f t="shared" si="257"/>
        <v>food trucks</v>
      </c>
      <c r="S2701" s="10">
        <f t="shared" si="253"/>
        <v>41829.896562499998</v>
      </c>
      <c r="T2701" s="10">
        <f t="shared" si="254"/>
        <v>41859.896562499998</v>
      </c>
    </row>
    <row r="2702" spans="1:20" ht="57.6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5"/>
        <v>7.0007000700070005E-3</v>
      </c>
      <c r="P2702">
        <f t="shared" si="252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3"/>
        <v>41870.87467592593</v>
      </c>
      <c r="T2702" s="10">
        <f t="shared" si="254"/>
        <v>41900.87467592593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5"/>
        <v>0.46176470588235297</v>
      </c>
      <c r="P2703">
        <f t="shared" si="252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3"/>
        <v>42801.774699074071</v>
      </c>
      <c r="T2703" s="10">
        <f t="shared" si="254"/>
        <v>42832.733032407406</v>
      </c>
    </row>
    <row r="2704" spans="1:20" ht="57.6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5"/>
        <v>0.34410000000000002</v>
      </c>
      <c r="P2704">
        <f t="shared" si="252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3"/>
        <v>42800.801817129628</v>
      </c>
      <c r="T2704" s="10">
        <f t="shared" si="254"/>
        <v>42830.760150462964</v>
      </c>
    </row>
    <row r="2705" spans="1:20" ht="43.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5"/>
        <v>1.0375000000000001</v>
      </c>
      <c r="P2705">
        <f t="shared" si="252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3"/>
        <v>42756.690162037034</v>
      </c>
      <c r="T2705" s="10">
        <f t="shared" si="254"/>
        <v>42816.648495370369</v>
      </c>
    </row>
    <row r="2706" spans="1:20" ht="57.6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5"/>
        <v>6.0263157894736845E-2</v>
      </c>
      <c r="P2706">
        <f t="shared" si="252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3"/>
        <v>42787.862430555557</v>
      </c>
      <c r="T2706" s="10">
        <f t="shared" si="25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5"/>
        <v>0.10539393939393939</v>
      </c>
      <c r="P2707">
        <f t="shared" si="252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3"/>
        <v>42773.916180555556</v>
      </c>
      <c r="T2707" s="10">
        <f t="shared" si="254"/>
        <v>42818.874513888892</v>
      </c>
    </row>
    <row r="2708" spans="1:20" ht="57.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5"/>
        <v>1.1229714285714285</v>
      </c>
      <c r="P2708">
        <f t="shared" si="252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3"/>
        <v>41899.294942129629</v>
      </c>
      <c r="T2708" s="10">
        <f t="shared" si="25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5"/>
        <v>3.50844625</v>
      </c>
      <c r="P2709">
        <f t="shared" si="252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3"/>
        <v>41391.782905092594</v>
      </c>
      <c r="T2709" s="10">
        <f t="shared" si="25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5"/>
        <v>2.3321535</v>
      </c>
      <c r="P2710">
        <f t="shared" si="252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3"/>
        <v>42512.698217592595</v>
      </c>
      <c r="T2710" s="10">
        <f t="shared" si="254"/>
        <v>42572.698217592595</v>
      </c>
    </row>
    <row r="2711" spans="1:20" ht="57.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5"/>
        <v>1.01606</v>
      </c>
      <c r="P2711">
        <f t="shared" si="252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3"/>
        <v>42612.149780092594</v>
      </c>
      <c r="T2711" s="10">
        <f t="shared" si="254"/>
        <v>42647.165972222225</v>
      </c>
    </row>
    <row r="2712" spans="1:20" ht="43.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5"/>
        <v>1.5390035000000002</v>
      </c>
      <c r="P2712">
        <f t="shared" si="252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3"/>
        <v>41828.229490740741</v>
      </c>
      <c r="T2712" s="10">
        <f t="shared" si="254"/>
        <v>41860.083333333336</v>
      </c>
    </row>
    <row r="2713" spans="1:20" ht="57.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5"/>
        <v>1.007161125319693</v>
      </c>
      <c r="P2713">
        <f t="shared" si="252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3"/>
        <v>41780.745254629634</v>
      </c>
      <c r="T2713" s="10">
        <f t="shared" si="254"/>
        <v>41810.917361111111</v>
      </c>
    </row>
    <row r="2714" spans="1:20" ht="57.6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5"/>
        <v>1.3138181818181818</v>
      </c>
      <c r="P2714">
        <f t="shared" si="252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3"/>
        <v>41432.062037037038</v>
      </c>
      <c r="T2714" s="10">
        <f t="shared" si="254"/>
        <v>41468.75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5"/>
        <v>1.0224133333333334</v>
      </c>
      <c r="P2715">
        <f t="shared" si="252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3"/>
        <v>42322.653749999998</v>
      </c>
      <c r="T2715" s="10">
        <f t="shared" si="254"/>
        <v>42362.653749999998</v>
      </c>
    </row>
    <row r="2716" spans="1:20" ht="43.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5"/>
        <v>1.1635599999999999</v>
      </c>
      <c r="P2716">
        <f t="shared" si="252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3"/>
        <v>42629.655046296291</v>
      </c>
      <c r="T2716" s="10">
        <f t="shared" si="254"/>
        <v>42657.958333333328</v>
      </c>
    </row>
    <row r="2717" spans="1:20" ht="57.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5"/>
        <v>2.6462241666666664</v>
      </c>
      <c r="P2717">
        <f t="shared" si="252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3"/>
        <v>42387.398472222223</v>
      </c>
      <c r="T2717" s="10">
        <f t="shared" si="25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5"/>
        <v>1.1998010000000001</v>
      </c>
      <c r="P2718">
        <f t="shared" si="252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3"/>
        <v>42255.333252314813</v>
      </c>
      <c r="T2718" s="10">
        <f t="shared" si="254"/>
        <v>42285.333252314813</v>
      </c>
    </row>
    <row r="2719" spans="1:20" ht="57.6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5"/>
        <v>1.2010400000000001</v>
      </c>
      <c r="P2719">
        <f t="shared" si="252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3"/>
        <v>41934.914918981485</v>
      </c>
      <c r="T2719" s="10">
        <f t="shared" si="254"/>
        <v>41979.956585648149</v>
      </c>
    </row>
    <row r="2720" spans="1:20" ht="57.6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5"/>
        <v>1.0358333333333334</v>
      </c>
      <c r="P2720">
        <f t="shared" si="252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3"/>
        <v>42465.596585648149</v>
      </c>
      <c r="T2720" s="10">
        <f t="shared" si="254"/>
        <v>42493.958333333328</v>
      </c>
    </row>
    <row r="2721" spans="1:20" ht="57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5"/>
        <v>1.0883333333333334</v>
      </c>
      <c r="P2721">
        <f t="shared" si="252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3"/>
        <v>42418.031180555554</v>
      </c>
      <c r="T2721" s="10">
        <f t="shared" si="25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5"/>
        <v>1.1812400000000001</v>
      </c>
      <c r="P2722">
        <f t="shared" si="252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3"/>
        <v>42655.465891203698</v>
      </c>
      <c r="T2722" s="10">
        <f t="shared" si="254"/>
        <v>42685.507557870369</v>
      </c>
    </row>
    <row r="2723" spans="1:20" ht="57.6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5"/>
        <v>14.62</v>
      </c>
      <c r="P2723">
        <f t="shared" si="252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3"/>
        <v>41493.543958333335</v>
      </c>
      <c r="T2723" s="10">
        <f t="shared" si="254"/>
        <v>41523.791666666664</v>
      </c>
    </row>
    <row r="2724" spans="1:20" ht="57.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5"/>
        <v>2.5253999999999999</v>
      </c>
      <c r="P2724">
        <f t="shared" si="252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3"/>
        <v>42704.857094907406</v>
      </c>
      <c r="T2724" s="10">
        <f t="shared" si="254"/>
        <v>42764.857094907406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5"/>
        <v>1.4005000000000001</v>
      </c>
      <c r="P2725">
        <f t="shared" si="252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3"/>
        <v>41944.83898148148</v>
      </c>
      <c r="T2725" s="10">
        <f t="shared" si="254"/>
        <v>42004.880648148144</v>
      </c>
    </row>
    <row r="2726" spans="1:20" ht="57.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5"/>
        <v>2.9687520259319289</v>
      </c>
      <c r="P2726">
        <f t="shared" si="252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3"/>
        <v>42199.32707175926</v>
      </c>
      <c r="T2726" s="10">
        <f t="shared" si="25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5"/>
        <v>1.445425</v>
      </c>
      <c r="P2727">
        <f t="shared" si="252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3"/>
        <v>42745.744618055556</v>
      </c>
      <c r="T2727" s="10">
        <f t="shared" si="25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5"/>
        <v>1.05745</v>
      </c>
      <c r="P2728">
        <f t="shared" si="252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3"/>
        <v>42452.579988425925</v>
      </c>
      <c r="T2728" s="10">
        <f t="shared" si="25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5"/>
        <v>4.9321000000000002</v>
      </c>
      <c r="P2729">
        <f t="shared" si="252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3"/>
        <v>42198.676655092597</v>
      </c>
      <c r="T2729" s="10">
        <f t="shared" si="25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5"/>
        <v>2.0182666666666669</v>
      </c>
      <c r="P2730">
        <f t="shared" si="252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3"/>
        <v>42333.59993055556</v>
      </c>
      <c r="T2730" s="10">
        <f t="shared" si="25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5"/>
        <v>1.0444</v>
      </c>
      <c r="P2731">
        <f t="shared" si="252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3"/>
        <v>42095.240706018521</v>
      </c>
      <c r="T2731" s="10">
        <f t="shared" si="25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5"/>
        <v>1.7029262962962963</v>
      </c>
      <c r="P2732">
        <f t="shared" si="252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3"/>
        <v>41351.541377314818</v>
      </c>
      <c r="T2732" s="10">
        <f t="shared" si="25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5"/>
        <v>1.0430333333333333</v>
      </c>
      <c r="P2733">
        <f t="shared" si="252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3"/>
        <v>41872.525717592594</v>
      </c>
      <c r="T2733" s="10">
        <f t="shared" si="254"/>
        <v>41930.166666666664</v>
      </c>
    </row>
    <row r="2734" spans="1:20" ht="57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5"/>
        <v>1.1825000000000001</v>
      </c>
      <c r="P2734">
        <f t="shared" si="252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3"/>
        <v>41389.808194444442</v>
      </c>
      <c r="T2734" s="10">
        <f t="shared" si="254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5"/>
        <v>1.07538</v>
      </c>
      <c r="P2735">
        <f t="shared" si="252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3"/>
        <v>42044.272847222222</v>
      </c>
      <c r="T2735" s="10">
        <f t="shared" si="254"/>
        <v>42104.231180555551</v>
      </c>
    </row>
    <row r="2736" spans="1:20" ht="57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5"/>
        <v>22603</v>
      </c>
      <c r="P2736">
        <f t="shared" si="252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3"/>
        <v>42626.668888888889</v>
      </c>
      <c r="T2736" s="10">
        <f t="shared" si="254"/>
        <v>42656.915972222225</v>
      </c>
    </row>
    <row r="2737" spans="1:20" ht="57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5"/>
        <v>9.7813466666666677</v>
      </c>
      <c r="P2737">
        <f t="shared" si="252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3"/>
        <v>41316.120949074073</v>
      </c>
      <c r="T2737" s="10">
        <f t="shared" si="254"/>
        <v>41346.833333333336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5"/>
        <v>1.2290000000000001</v>
      </c>
      <c r="P2738">
        <f t="shared" si="252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3"/>
        <v>41722.666354166664</v>
      </c>
      <c r="T2738" s="10">
        <f t="shared" si="254"/>
        <v>41752.666354166664</v>
      </c>
    </row>
    <row r="2739" spans="1:20" ht="57.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5"/>
        <v>2.4606080000000001</v>
      </c>
      <c r="P2739">
        <f t="shared" si="252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3"/>
        <v>41611.917673611111</v>
      </c>
      <c r="T2739" s="10">
        <f t="shared" si="254"/>
        <v>41654.791666666664</v>
      </c>
    </row>
    <row r="2740" spans="1:20" ht="57.6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5"/>
        <v>1.4794</v>
      </c>
      <c r="P2740">
        <f t="shared" si="252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3"/>
        <v>42620.143564814818</v>
      </c>
      <c r="T2740" s="10">
        <f t="shared" si="254"/>
        <v>42680.143564814818</v>
      </c>
    </row>
    <row r="2741" spans="1:20" ht="57.6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5"/>
        <v>3.8409090909090908</v>
      </c>
      <c r="P2741">
        <f t="shared" si="252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3"/>
        <v>41719.887928240743</v>
      </c>
      <c r="T2741" s="10">
        <f t="shared" si="25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5"/>
        <v>1.0333333333333334</v>
      </c>
      <c r="P2742">
        <f t="shared" si="252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3"/>
        <v>42045.031851851847</v>
      </c>
      <c r="T2742" s="10">
        <f t="shared" si="25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5"/>
        <v>4.3750000000000004E-3</v>
      </c>
      <c r="P2743">
        <f t="shared" si="252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3"/>
        <v>41911.657430555555</v>
      </c>
      <c r="T2743" s="10">
        <f t="shared" si="25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5"/>
        <v>0.29239999999999999</v>
      </c>
      <c r="P2744">
        <f t="shared" si="252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3"/>
        <v>41030.719756944447</v>
      </c>
      <c r="T2744" s="10">
        <f t="shared" si="25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5"/>
        <v>0</v>
      </c>
      <c r="P2745">
        <f t="shared" si="252"/>
        <v>0</v>
      </c>
      <c r="Q2745" t="str">
        <f t="shared" si="256"/>
        <v>publishing</v>
      </c>
      <c r="R2745" t="str">
        <f t="shared" si="257"/>
        <v>children's books</v>
      </c>
      <c r="S2745" s="10">
        <f t="shared" si="253"/>
        <v>42632.328784722224</v>
      </c>
      <c r="T2745" s="10">
        <f t="shared" si="254"/>
        <v>42662.328784722224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5"/>
        <v>5.2187499999999998E-2</v>
      </c>
      <c r="P2746">
        <f t="shared" si="252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3"/>
        <v>40938.062476851854</v>
      </c>
      <c r="T2746" s="10">
        <f t="shared" si="254"/>
        <v>40968.062476851854</v>
      </c>
    </row>
    <row r="2747" spans="1:20" ht="57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5"/>
        <v>0.21887499999999999</v>
      </c>
      <c r="P2747">
        <f t="shared" si="252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3"/>
        <v>41044.988055555557</v>
      </c>
      <c r="T2747" s="10">
        <f t="shared" si="254"/>
        <v>41104.988055555557</v>
      </c>
    </row>
    <row r="2748" spans="1:20" ht="57.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5"/>
        <v>0.26700000000000002</v>
      </c>
      <c r="P2748">
        <f t="shared" si="252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3"/>
        <v>41850.781377314815</v>
      </c>
      <c r="T2748" s="10">
        <f t="shared" si="254"/>
        <v>41880.781377314815</v>
      </c>
    </row>
    <row r="2749" spans="1:20" ht="57.6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5"/>
        <v>0.28000000000000003</v>
      </c>
      <c r="P2749">
        <f t="shared" si="252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3"/>
        <v>41044.64811342593</v>
      </c>
      <c r="T2749" s="10">
        <f t="shared" si="25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5"/>
        <v>1.06E-2</v>
      </c>
      <c r="P2750">
        <f t="shared" si="252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3"/>
        <v>42585.7106712963</v>
      </c>
      <c r="T2750" s="10">
        <f t="shared" si="25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5"/>
        <v>1.0999999999999999E-2</v>
      </c>
      <c r="P2751">
        <f t="shared" si="252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3"/>
        <v>42068.799039351856</v>
      </c>
      <c r="T2751" s="10">
        <f t="shared" si="25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5"/>
        <v>0</v>
      </c>
      <c r="P2752">
        <f t="shared" si="252"/>
        <v>0</v>
      </c>
      <c r="Q2752" t="str">
        <f t="shared" si="256"/>
        <v>publishing</v>
      </c>
      <c r="R2752" t="str">
        <f t="shared" si="257"/>
        <v>children's books</v>
      </c>
      <c r="S2752" s="10">
        <f t="shared" si="253"/>
        <v>41078.899826388886</v>
      </c>
      <c r="T2752" s="10">
        <f t="shared" si="254"/>
        <v>41090.833333333336</v>
      </c>
    </row>
    <row r="2753" spans="1:20" ht="57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5"/>
        <v>0</v>
      </c>
      <c r="P2753">
        <f t="shared" si="252"/>
        <v>0</v>
      </c>
      <c r="Q2753" t="str">
        <f t="shared" si="256"/>
        <v>publishing</v>
      </c>
      <c r="R2753" t="str">
        <f t="shared" si="257"/>
        <v>children's books</v>
      </c>
      <c r="S2753" s="10">
        <f t="shared" si="253"/>
        <v>41747.887060185189</v>
      </c>
      <c r="T2753" s="10">
        <f t="shared" si="254"/>
        <v>41807.887060185189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5"/>
        <v>0.11458333333333333</v>
      </c>
      <c r="P2754">
        <f t="shared" ref="P2754:P2817" si="258">IF(OR(E2754&gt;0,L2754&gt;0),E2754/L2754,0)</f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59">(((J2754/60)/60)/24)+DATE(1970,1,1)</f>
        <v>40855.765092592592</v>
      </c>
      <c r="T2754" s="10">
        <f t="shared" ref="T2754:T2817" si="260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1">E2755/D2755</f>
        <v>0.19</v>
      </c>
      <c r="P2755">
        <f t="shared" si="258"/>
        <v>47.5</v>
      </c>
      <c r="Q2755" t="str">
        <f t="shared" ref="Q2755:Q2818" si="262">LEFT(N2755,SEARCH("/",N2755,1)-1)</f>
        <v>publishing</v>
      </c>
      <c r="R2755" t="str">
        <f t="shared" ref="R2755:R2818" si="263">RIGHT(N2755,LEN(N2755)-SEARCH("/",N2755,1))</f>
        <v>children's books</v>
      </c>
      <c r="S2755" s="10">
        <f t="shared" si="259"/>
        <v>41117.900729166664</v>
      </c>
      <c r="T2755" s="10">
        <f t="shared" si="260"/>
        <v>41147.900729166664</v>
      </c>
    </row>
    <row r="2756" spans="1:20" ht="57.6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1"/>
        <v>0</v>
      </c>
      <c r="P2756">
        <f t="shared" si="258"/>
        <v>0</v>
      </c>
      <c r="Q2756" t="str">
        <f t="shared" si="262"/>
        <v>publishing</v>
      </c>
      <c r="R2756" t="str">
        <f t="shared" si="263"/>
        <v>children's books</v>
      </c>
      <c r="S2756" s="10">
        <f t="shared" si="259"/>
        <v>41863.636006944449</v>
      </c>
      <c r="T2756" s="10">
        <f t="shared" si="260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1"/>
        <v>0.52</v>
      </c>
      <c r="P2757">
        <f t="shared" si="258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59"/>
        <v>42072.790821759263</v>
      </c>
      <c r="T2757" s="10">
        <f t="shared" si="260"/>
        <v>42102.790821759263</v>
      </c>
    </row>
    <row r="2758" spans="1:20" ht="57.6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1"/>
        <v>0.1048</v>
      </c>
      <c r="P2758">
        <f t="shared" si="258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59"/>
        <v>41620.90047453704</v>
      </c>
      <c r="T2758" s="10">
        <f t="shared" si="260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1"/>
        <v>6.6666666666666671E-3</v>
      </c>
      <c r="P2759">
        <f t="shared" si="258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59"/>
        <v>42573.65662037037</v>
      </c>
      <c r="T2759" s="10">
        <f t="shared" si="260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1"/>
        <v>0.11700000000000001</v>
      </c>
      <c r="P2760">
        <f t="shared" si="258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59"/>
        <v>42639.441932870366</v>
      </c>
      <c r="T2760" s="10">
        <f t="shared" si="260"/>
        <v>42653.441932870366</v>
      </c>
    </row>
    <row r="2761" spans="1:20" ht="57.6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1"/>
        <v>0.105</v>
      </c>
      <c r="P2761">
        <f t="shared" si="258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59"/>
        <v>42524.36650462963</v>
      </c>
      <c r="T2761" s="10">
        <f t="shared" si="260"/>
        <v>42567.36650462963</v>
      </c>
    </row>
    <row r="2762" spans="1:20" ht="57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1"/>
        <v>0</v>
      </c>
      <c r="P2762">
        <f t="shared" si="258"/>
        <v>0</v>
      </c>
      <c r="Q2762" t="str">
        <f t="shared" si="262"/>
        <v>publishing</v>
      </c>
      <c r="R2762" t="str">
        <f t="shared" si="263"/>
        <v>children's books</v>
      </c>
      <c r="S2762" s="10">
        <f t="shared" si="259"/>
        <v>41415.461319444446</v>
      </c>
      <c r="T2762" s="10">
        <f t="shared" si="260"/>
        <v>41445.461319444446</v>
      </c>
    </row>
    <row r="2763" spans="1:20" ht="43.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1"/>
        <v>7.1999999999999998E-3</v>
      </c>
      <c r="P2763">
        <f t="shared" si="258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59"/>
        <v>41247.063576388886</v>
      </c>
      <c r="T2763" s="10">
        <f t="shared" si="260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1"/>
        <v>7.6923076923076927E-3</v>
      </c>
      <c r="P2764">
        <f t="shared" si="258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59"/>
        <v>40927.036979166667</v>
      </c>
      <c r="T2764" s="10">
        <f t="shared" si="260"/>
        <v>40986.995312500003</v>
      </c>
    </row>
    <row r="2765" spans="1:20" ht="43.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1"/>
        <v>2.2842639593908631E-3</v>
      </c>
      <c r="P2765">
        <f t="shared" si="258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59"/>
        <v>41373.579675925925</v>
      </c>
      <c r="T2765" s="10">
        <f t="shared" si="260"/>
        <v>41418.579675925925</v>
      </c>
    </row>
    <row r="2766" spans="1:20" ht="57.6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1"/>
        <v>1.125E-2</v>
      </c>
      <c r="P2766">
        <f t="shared" si="258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59"/>
        <v>41030.292025462964</v>
      </c>
      <c r="T2766" s="10">
        <f t="shared" si="260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1"/>
        <v>0</v>
      </c>
      <c r="P2767">
        <f t="shared" si="258"/>
        <v>0</v>
      </c>
      <c r="Q2767" t="str">
        <f t="shared" si="262"/>
        <v>publishing</v>
      </c>
      <c r="R2767" t="str">
        <f t="shared" si="263"/>
        <v>children's books</v>
      </c>
      <c r="S2767" s="10">
        <f t="shared" si="259"/>
        <v>41194.579027777778</v>
      </c>
      <c r="T2767" s="10">
        <f t="shared" si="260"/>
        <v>41210.579027777778</v>
      </c>
    </row>
    <row r="2768" spans="1:20" ht="57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1"/>
        <v>0.02</v>
      </c>
      <c r="P2768">
        <f t="shared" si="258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59"/>
        <v>40736.668032407404</v>
      </c>
      <c r="T2768" s="10">
        <f t="shared" si="260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1"/>
        <v>8.5000000000000006E-3</v>
      </c>
      <c r="P2769">
        <f t="shared" si="258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59"/>
        <v>42172.958912037036</v>
      </c>
      <c r="T2769" s="10">
        <f t="shared" si="260"/>
        <v>42232.958912037036</v>
      </c>
    </row>
    <row r="2770" spans="1:20" ht="57.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1"/>
        <v>0.14314285714285716</v>
      </c>
      <c r="P2770">
        <f t="shared" si="258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59"/>
        <v>40967.614849537036</v>
      </c>
      <c r="T2770" s="10">
        <f t="shared" si="260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1"/>
        <v>2.5000000000000001E-3</v>
      </c>
      <c r="P2771">
        <f t="shared" si="258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59"/>
        <v>41745.826273148145</v>
      </c>
      <c r="T2771" s="10">
        <f t="shared" si="260"/>
        <v>41795.826273148145</v>
      </c>
    </row>
    <row r="2772" spans="1:20" ht="57.6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1"/>
        <v>0.1041125</v>
      </c>
      <c r="P2772">
        <f t="shared" si="258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59"/>
        <v>41686.705208333333</v>
      </c>
      <c r="T2772" s="10">
        <f t="shared" si="260"/>
        <v>41716.663541666669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1"/>
        <v>0</v>
      </c>
      <c r="P2773">
        <f t="shared" si="258"/>
        <v>0</v>
      </c>
      <c r="Q2773" t="str">
        <f t="shared" si="262"/>
        <v>publishing</v>
      </c>
      <c r="R2773" t="str">
        <f t="shared" si="263"/>
        <v>children's books</v>
      </c>
      <c r="S2773" s="10">
        <f t="shared" si="259"/>
        <v>41257.531712962962</v>
      </c>
      <c r="T2773" s="10">
        <f t="shared" si="260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1"/>
        <v>0</v>
      </c>
      <c r="P2774">
        <f t="shared" si="258"/>
        <v>0</v>
      </c>
      <c r="Q2774" t="str">
        <f t="shared" si="262"/>
        <v>publishing</v>
      </c>
      <c r="R2774" t="str">
        <f t="shared" si="263"/>
        <v>children's books</v>
      </c>
      <c r="S2774" s="10">
        <f t="shared" si="259"/>
        <v>41537.869143518517</v>
      </c>
      <c r="T2774" s="10">
        <f t="shared" si="260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1"/>
        <v>1.8867924528301887E-3</v>
      </c>
      <c r="P2775">
        <f t="shared" si="258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59"/>
        <v>42474.86482638889</v>
      </c>
      <c r="T2775" s="10">
        <f t="shared" si="260"/>
        <v>42484.86482638889</v>
      </c>
    </row>
    <row r="2776" spans="1:20" ht="57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1"/>
        <v>0.14249999999999999</v>
      </c>
      <c r="P2776">
        <f t="shared" si="258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59"/>
        <v>41311.126481481479</v>
      </c>
      <c r="T2776" s="10">
        <f t="shared" si="260"/>
        <v>41341.126481481479</v>
      </c>
    </row>
    <row r="2777" spans="1:20" ht="57.6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1"/>
        <v>0.03</v>
      </c>
      <c r="P2777">
        <f t="shared" si="258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59"/>
        <v>40863.013356481482</v>
      </c>
      <c r="T2777" s="10">
        <f t="shared" si="260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1"/>
        <v>7.8809523809523815E-2</v>
      </c>
      <c r="P2778">
        <f t="shared" si="258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59"/>
        <v>42136.297175925924</v>
      </c>
      <c r="T2778" s="10">
        <f t="shared" si="260"/>
        <v>42167.297175925924</v>
      </c>
    </row>
    <row r="2779" spans="1:20" ht="57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1"/>
        <v>3.3333333333333335E-3</v>
      </c>
      <c r="P2779">
        <f t="shared" si="258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59"/>
        <v>42172.669027777782</v>
      </c>
      <c r="T2779" s="10">
        <f t="shared" si="260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1"/>
        <v>0.25545454545454543</v>
      </c>
      <c r="P2780">
        <f t="shared" si="258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59"/>
        <v>41846.978078703702</v>
      </c>
      <c r="T2780" s="10">
        <f t="shared" si="260"/>
        <v>41876.978078703702</v>
      </c>
    </row>
    <row r="2781" spans="1:20" ht="57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1"/>
        <v>2.12E-2</v>
      </c>
      <c r="P2781">
        <f t="shared" si="258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59"/>
        <v>42300.585891203707</v>
      </c>
      <c r="T2781" s="10">
        <f t="shared" si="260"/>
        <v>42330.627557870372</v>
      </c>
    </row>
    <row r="2782" spans="1:20" ht="43.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1"/>
        <v>0</v>
      </c>
      <c r="P2782">
        <f t="shared" si="258"/>
        <v>0</v>
      </c>
      <c r="Q2782" t="str">
        <f t="shared" si="262"/>
        <v>publishing</v>
      </c>
      <c r="R2782" t="str">
        <f t="shared" si="263"/>
        <v>children's books</v>
      </c>
      <c r="S2782" s="10">
        <f t="shared" si="259"/>
        <v>42774.447777777779</v>
      </c>
      <c r="T2782" s="10">
        <f t="shared" si="260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1"/>
        <v>1.0528</v>
      </c>
      <c r="P2783">
        <f t="shared" si="258"/>
        <v>47</v>
      </c>
      <c r="Q2783" t="str">
        <f t="shared" si="262"/>
        <v>theater</v>
      </c>
      <c r="R2783" t="str">
        <f t="shared" si="263"/>
        <v>plays</v>
      </c>
      <c r="S2783" s="10">
        <f t="shared" si="259"/>
        <v>42018.94159722222</v>
      </c>
      <c r="T2783" s="10">
        <f t="shared" si="260"/>
        <v>42047.291666666672</v>
      </c>
    </row>
    <row r="2784" spans="1:20" ht="43.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1"/>
        <v>1.2</v>
      </c>
      <c r="P2784">
        <f t="shared" si="258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59"/>
        <v>42026.924976851849</v>
      </c>
      <c r="T2784" s="10">
        <f t="shared" si="260"/>
        <v>42052.207638888889</v>
      </c>
    </row>
    <row r="2785" spans="1:20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1"/>
        <v>1.145</v>
      </c>
      <c r="P2785">
        <f t="shared" si="258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59"/>
        <v>42103.535254629634</v>
      </c>
      <c r="T2785" s="10">
        <f t="shared" si="260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1"/>
        <v>1.19</v>
      </c>
      <c r="P2786">
        <f t="shared" si="258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59"/>
        <v>41920.787534722222</v>
      </c>
      <c r="T2786" s="10">
        <f t="shared" si="260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1"/>
        <v>1.0468</v>
      </c>
      <c r="P2787">
        <f t="shared" si="258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59"/>
        <v>42558.189432870371</v>
      </c>
      <c r="T2787" s="10">
        <f t="shared" si="260"/>
        <v>42587.875</v>
      </c>
    </row>
    <row r="2788" spans="1:20" ht="43.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1"/>
        <v>1.1783999999999999</v>
      </c>
      <c r="P2788">
        <f t="shared" si="258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59"/>
        <v>41815.569212962961</v>
      </c>
      <c r="T2788" s="10">
        <f t="shared" si="260"/>
        <v>41829.569212962961</v>
      </c>
    </row>
    <row r="2789" spans="1:20" ht="57.6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1"/>
        <v>1.1970000000000001</v>
      </c>
      <c r="P2789">
        <f t="shared" si="258"/>
        <v>31.5</v>
      </c>
      <c r="Q2789" t="str">
        <f t="shared" si="262"/>
        <v>theater</v>
      </c>
      <c r="R2789" t="str">
        <f t="shared" si="263"/>
        <v>plays</v>
      </c>
      <c r="S2789" s="10">
        <f t="shared" si="259"/>
        <v>41808.198518518519</v>
      </c>
      <c r="T2789" s="10">
        <f t="shared" si="260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1"/>
        <v>1.0249999999999999</v>
      </c>
      <c r="P2790">
        <f t="shared" si="258"/>
        <v>102.5</v>
      </c>
      <c r="Q2790" t="str">
        <f t="shared" si="262"/>
        <v>theater</v>
      </c>
      <c r="R2790" t="str">
        <f t="shared" si="263"/>
        <v>plays</v>
      </c>
      <c r="S2790" s="10">
        <f t="shared" si="259"/>
        <v>42550.701886574068</v>
      </c>
      <c r="T2790" s="10">
        <f t="shared" si="260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1"/>
        <v>1.0116666666666667</v>
      </c>
      <c r="P2791">
        <f t="shared" si="258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59"/>
        <v>42056.013124999998</v>
      </c>
      <c r="T2791" s="10">
        <f t="shared" si="260"/>
        <v>42075.166666666672</v>
      </c>
    </row>
    <row r="2792" spans="1:20" ht="57.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1"/>
        <v>1.0533333333333332</v>
      </c>
      <c r="P2792">
        <f t="shared" si="258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59"/>
        <v>42016.938692129625</v>
      </c>
      <c r="T2792" s="10">
        <f t="shared" si="260"/>
        <v>42046.938692129625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1"/>
        <v>1.0249999999999999</v>
      </c>
      <c r="P2793">
        <f t="shared" si="258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59"/>
        <v>42591.899988425925</v>
      </c>
      <c r="T2793" s="10">
        <f t="shared" si="260"/>
        <v>42622.166666666672</v>
      </c>
    </row>
    <row r="2794" spans="1:20" ht="57.6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1"/>
        <v>1.0760000000000001</v>
      </c>
      <c r="P2794">
        <f t="shared" si="258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59"/>
        <v>42183.231006944443</v>
      </c>
      <c r="T2794" s="10">
        <f t="shared" si="260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1"/>
        <v>1.105675</v>
      </c>
      <c r="P2795">
        <f t="shared" si="258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59"/>
        <v>42176.419039351851</v>
      </c>
      <c r="T2795" s="10">
        <f t="shared" si="260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1"/>
        <v>1.5</v>
      </c>
      <c r="P2796">
        <f t="shared" si="258"/>
        <v>25</v>
      </c>
      <c r="Q2796" t="str">
        <f t="shared" si="262"/>
        <v>theater</v>
      </c>
      <c r="R2796" t="str">
        <f t="shared" si="263"/>
        <v>plays</v>
      </c>
      <c r="S2796" s="10">
        <f t="shared" si="259"/>
        <v>42416.691655092596</v>
      </c>
      <c r="T2796" s="10">
        <f t="shared" si="260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1"/>
        <v>1.0428571428571429</v>
      </c>
      <c r="P2797">
        <f t="shared" si="258"/>
        <v>36.5</v>
      </c>
      <c r="Q2797" t="str">
        <f t="shared" si="262"/>
        <v>theater</v>
      </c>
      <c r="R2797" t="str">
        <f t="shared" si="263"/>
        <v>plays</v>
      </c>
      <c r="S2797" s="10">
        <f t="shared" si="259"/>
        <v>41780.525937500002</v>
      </c>
      <c r="T2797" s="10">
        <f t="shared" si="260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1"/>
        <v>1.155</v>
      </c>
      <c r="P2798">
        <f t="shared" si="258"/>
        <v>44</v>
      </c>
      <c r="Q2798" t="str">
        <f t="shared" si="262"/>
        <v>theater</v>
      </c>
      <c r="R2798" t="str">
        <f t="shared" si="263"/>
        <v>plays</v>
      </c>
      <c r="S2798" s="10">
        <f t="shared" si="259"/>
        <v>41795.528101851851</v>
      </c>
      <c r="T2798" s="10">
        <f t="shared" si="260"/>
        <v>41825.528101851851</v>
      </c>
    </row>
    <row r="2799" spans="1:20" ht="57.6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1"/>
        <v>1.02645125</v>
      </c>
      <c r="P2799">
        <f t="shared" si="258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59"/>
        <v>41798.94027777778</v>
      </c>
      <c r="T2799" s="10">
        <f t="shared" si="260"/>
        <v>41828.94027777778</v>
      </c>
    </row>
    <row r="2800" spans="1:20" ht="57.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1"/>
        <v>1.014</v>
      </c>
      <c r="P2800">
        <f t="shared" si="258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59"/>
        <v>42201.675011574072</v>
      </c>
      <c r="T2800" s="10">
        <f t="shared" si="260"/>
        <v>42216.666666666672</v>
      </c>
    </row>
    <row r="2801" spans="1:20" ht="57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1"/>
        <v>1.1663479999999999</v>
      </c>
      <c r="P2801">
        <f t="shared" si="258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59"/>
        <v>42507.264699074076</v>
      </c>
      <c r="T2801" s="10">
        <f t="shared" si="260"/>
        <v>42538.666666666672</v>
      </c>
    </row>
    <row r="2802" spans="1:20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1"/>
        <v>1.33</v>
      </c>
      <c r="P2802">
        <f t="shared" si="258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59"/>
        <v>41948.552847222221</v>
      </c>
      <c r="T2802" s="10">
        <f t="shared" si="260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1"/>
        <v>1.3320000000000001</v>
      </c>
      <c r="P2803">
        <f t="shared" si="258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59"/>
        <v>41900.243159722224</v>
      </c>
      <c r="T2803" s="10">
        <f t="shared" si="260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1"/>
        <v>1.0183333333333333</v>
      </c>
      <c r="P2804">
        <f t="shared" si="258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59"/>
        <v>42192.64707175926</v>
      </c>
      <c r="T2804" s="10">
        <f t="shared" si="260"/>
        <v>42222.64707175926</v>
      </c>
    </row>
    <row r="2805" spans="1:20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1"/>
        <v>1.2795000000000001</v>
      </c>
      <c r="P2805">
        <f t="shared" si="258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59"/>
        <v>42158.065694444449</v>
      </c>
      <c r="T2805" s="10">
        <f t="shared" si="260"/>
        <v>42201</v>
      </c>
    </row>
    <row r="2806" spans="1:20" ht="57.6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1"/>
        <v>1.1499999999999999</v>
      </c>
      <c r="P2806">
        <f t="shared" si="258"/>
        <v>50</v>
      </c>
      <c r="Q2806" t="str">
        <f t="shared" si="262"/>
        <v>theater</v>
      </c>
      <c r="R2806" t="str">
        <f t="shared" si="263"/>
        <v>plays</v>
      </c>
      <c r="S2806" s="10">
        <f t="shared" si="259"/>
        <v>41881.453587962962</v>
      </c>
      <c r="T2806" s="10">
        <f t="shared" si="260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1"/>
        <v>1.1000000000000001</v>
      </c>
      <c r="P2807">
        <f t="shared" si="258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59"/>
        <v>42213.505474537036</v>
      </c>
      <c r="T2807" s="10">
        <f t="shared" si="260"/>
        <v>42238.505474537036</v>
      </c>
    </row>
    <row r="2808" spans="1:20" ht="57.6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1"/>
        <v>1.121</v>
      </c>
      <c r="P2808">
        <f t="shared" si="258"/>
        <v>44.25</v>
      </c>
      <c r="Q2808" t="str">
        <f t="shared" si="262"/>
        <v>theater</v>
      </c>
      <c r="R2808" t="str">
        <f t="shared" si="263"/>
        <v>plays</v>
      </c>
      <c r="S2808" s="10">
        <f t="shared" si="259"/>
        <v>42185.267245370371</v>
      </c>
      <c r="T2808" s="10">
        <f t="shared" si="260"/>
        <v>42221.458333333328</v>
      </c>
    </row>
    <row r="2809" spans="1:20" ht="28.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1"/>
        <v>1.26</v>
      </c>
      <c r="P2809">
        <f t="shared" si="258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59"/>
        <v>42154.873124999998</v>
      </c>
      <c r="T2809" s="10">
        <f t="shared" si="260"/>
        <v>42184.873124999998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1"/>
        <v>1.0024444444444445</v>
      </c>
      <c r="P2810">
        <f t="shared" si="258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59"/>
        <v>42208.84646990741</v>
      </c>
      <c r="T2810" s="10">
        <f t="shared" si="260"/>
        <v>42238.84646990741</v>
      </c>
    </row>
    <row r="2811" spans="1:20" ht="57.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1"/>
        <v>1.024</v>
      </c>
      <c r="P2811">
        <f t="shared" si="258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59"/>
        <v>42451.496817129635</v>
      </c>
      <c r="T2811" s="10">
        <f t="shared" si="260"/>
        <v>42459.610416666663</v>
      </c>
    </row>
    <row r="2812" spans="1:20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1"/>
        <v>1.0820000000000001</v>
      </c>
      <c r="P2812">
        <f t="shared" si="258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59"/>
        <v>41759.13962962963</v>
      </c>
      <c r="T2812" s="10">
        <f t="shared" si="260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1"/>
        <v>1.0026999999999999</v>
      </c>
      <c r="P2813">
        <f t="shared" si="258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59"/>
        <v>42028.496562500004</v>
      </c>
      <c r="T2813" s="10">
        <f t="shared" si="260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1"/>
        <v>1.133</v>
      </c>
      <c r="P2814">
        <f t="shared" si="258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59"/>
        <v>42054.74418981481</v>
      </c>
      <c r="T2814" s="10">
        <f t="shared" si="260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1"/>
        <v>1.2757571428571428</v>
      </c>
      <c r="P2815">
        <f t="shared" si="258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59"/>
        <v>42693.742604166662</v>
      </c>
      <c r="T2815" s="10">
        <f t="shared" si="260"/>
        <v>42718.742604166662</v>
      </c>
    </row>
    <row r="2816" spans="1:20" ht="57.6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1"/>
        <v>1.0773333333333333</v>
      </c>
      <c r="P2816">
        <f t="shared" si="258"/>
        <v>25.25</v>
      </c>
      <c r="Q2816" t="str">
        <f t="shared" si="262"/>
        <v>theater</v>
      </c>
      <c r="R2816" t="str">
        <f t="shared" si="263"/>
        <v>plays</v>
      </c>
      <c r="S2816" s="10">
        <f t="shared" si="259"/>
        <v>42103.399479166663</v>
      </c>
      <c r="T2816" s="10">
        <f t="shared" si="260"/>
        <v>42133.399479166663</v>
      </c>
    </row>
    <row r="2817" spans="1:20" ht="57.6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1"/>
        <v>2.42</v>
      </c>
      <c r="P2817">
        <f t="shared" si="258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59"/>
        <v>42559.776724537034</v>
      </c>
      <c r="T2817" s="10">
        <f t="shared" si="260"/>
        <v>42589.776724537034</v>
      </c>
    </row>
    <row r="2818" spans="1:20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1"/>
        <v>1.4156666666666666</v>
      </c>
      <c r="P2818">
        <f t="shared" ref="P2818:P2881" si="264">IF(OR(E2818&gt;0,L2818&gt;0),E2818/L2818,0)</f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5">(((J2818/60)/60)/24)+DATE(1970,1,1)</f>
        <v>42188.467499999999</v>
      </c>
      <c r="T2818" s="10">
        <f t="shared" ref="T2818:T2881" si="266">(((I2818/60)/60)/24)+DATE(1970,1,1)</f>
        <v>42218.666666666672</v>
      </c>
    </row>
    <row r="2819" spans="1:20" ht="57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7">E2819/D2819</f>
        <v>1.3</v>
      </c>
      <c r="P2819">
        <f t="shared" si="264"/>
        <v>23.636363636363637</v>
      </c>
      <c r="Q2819" t="str">
        <f t="shared" ref="Q2819:Q2882" si="268">LEFT(N2819,SEARCH("/",N2819,1)-1)</f>
        <v>theater</v>
      </c>
      <c r="R2819" t="str">
        <f t="shared" ref="R2819:R2882" si="269">RIGHT(N2819,LEN(N2819)-SEARCH("/",N2819,1))</f>
        <v>plays</v>
      </c>
      <c r="S2819" s="10">
        <f t="shared" si="265"/>
        <v>42023.634976851856</v>
      </c>
      <c r="T2819" s="10">
        <f t="shared" si="266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7"/>
        <v>1.0603</v>
      </c>
      <c r="P2820">
        <f t="shared" si="264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5"/>
        <v>42250.598217592589</v>
      </c>
      <c r="T2820" s="10">
        <f t="shared" si="266"/>
        <v>42270.598217592589</v>
      </c>
    </row>
    <row r="2821" spans="1:20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7"/>
        <v>1.048</v>
      </c>
      <c r="P2821">
        <f t="shared" si="264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5"/>
        <v>42139.525567129633</v>
      </c>
      <c r="T2821" s="10">
        <f t="shared" si="266"/>
        <v>42169.525567129633</v>
      </c>
    </row>
    <row r="2822" spans="1:20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7"/>
        <v>1.36</v>
      </c>
      <c r="P2822">
        <f t="shared" si="264"/>
        <v>13.6</v>
      </c>
      <c r="Q2822" t="str">
        <f t="shared" si="268"/>
        <v>theater</v>
      </c>
      <c r="R2822" t="str">
        <f t="shared" si="269"/>
        <v>plays</v>
      </c>
      <c r="S2822" s="10">
        <f t="shared" si="265"/>
        <v>42401.610983796301</v>
      </c>
      <c r="T2822" s="10">
        <f t="shared" si="266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7"/>
        <v>1</v>
      </c>
      <c r="P2823">
        <f t="shared" si="264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5"/>
        <v>41875.922858796301</v>
      </c>
      <c r="T2823" s="10">
        <f t="shared" si="266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7"/>
        <v>1</v>
      </c>
      <c r="P2824">
        <f t="shared" si="264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5"/>
        <v>42060.683935185181</v>
      </c>
      <c r="T2824" s="10">
        <f t="shared" si="266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7"/>
        <v>1.24</v>
      </c>
      <c r="P2825">
        <f t="shared" si="264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5"/>
        <v>42067.011643518519</v>
      </c>
      <c r="T2825" s="10">
        <f t="shared" si="266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7"/>
        <v>1.1692307692307693</v>
      </c>
      <c r="P2826">
        <f t="shared" si="264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5"/>
        <v>42136.270787037036</v>
      </c>
      <c r="T2826" s="10">
        <f t="shared" si="266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7"/>
        <v>1.0333333333333334</v>
      </c>
      <c r="P2827">
        <f t="shared" si="264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5"/>
        <v>42312.792662037042</v>
      </c>
      <c r="T2827" s="10">
        <f t="shared" si="266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7"/>
        <v>1.0774999999999999</v>
      </c>
      <c r="P2828">
        <f t="shared" si="264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5"/>
        <v>42171.034861111111</v>
      </c>
      <c r="T2828" s="10">
        <f t="shared" si="266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7"/>
        <v>1.2024999999999999</v>
      </c>
      <c r="P2829">
        <f t="shared" si="264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5"/>
        <v>42494.683634259258</v>
      </c>
      <c r="T2829" s="10">
        <f t="shared" si="266"/>
        <v>42524.6875</v>
      </c>
    </row>
    <row r="2830" spans="1:20" ht="57.6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7"/>
        <v>1.0037894736842106</v>
      </c>
      <c r="P2830">
        <f t="shared" si="264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5"/>
        <v>42254.264687499999</v>
      </c>
      <c r="T2830" s="10">
        <f t="shared" si="266"/>
        <v>42279.958333333328</v>
      </c>
    </row>
    <row r="2831" spans="1:20" ht="57.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7"/>
        <v>1.0651999999999999</v>
      </c>
      <c r="P2831">
        <f t="shared" si="264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5"/>
        <v>42495.434236111112</v>
      </c>
      <c r="T2831" s="10">
        <f t="shared" si="266"/>
        <v>42523.434236111112</v>
      </c>
    </row>
    <row r="2832" spans="1:20" ht="43.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7"/>
        <v>1</v>
      </c>
      <c r="P2832">
        <f t="shared" si="264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5"/>
        <v>41758.839675925927</v>
      </c>
      <c r="T2832" s="10">
        <f t="shared" si="266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7"/>
        <v>1.1066666666666667</v>
      </c>
      <c r="P2833">
        <f t="shared" si="264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5"/>
        <v>42171.824884259258</v>
      </c>
      <c r="T2833" s="10">
        <f t="shared" si="266"/>
        <v>42201.824884259258</v>
      </c>
    </row>
    <row r="2834" spans="1:20" ht="57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7"/>
        <v>1.1471959999999999</v>
      </c>
      <c r="P2834">
        <f t="shared" si="264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5"/>
        <v>41938.709421296298</v>
      </c>
      <c r="T2834" s="10">
        <f t="shared" si="266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7"/>
        <v>1.0825925925925926</v>
      </c>
      <c r="P2835">
        <f t="shared" si="264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5"/>
        <v>42268.127696759257</v>
      </c>
      <c r="T2835" s="10">
        <f t="shared" si="266"/>
        <v>42288.083333333328</v>
      </c>
    </row>
    <row r="2836" spans="1:20" ht="57.6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7"/>
        <v>1.7</v>
      </c>
      <c r="P2836">
        <f t="shared" si="264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5"/>
        <v>42019.959837962961</v>
      </c>
      <c r="T2836" s="10">
        <f t="shared" si="266"/>
        <v>42034.959837962961</v>
      </c>
    </row>
    <row r="2837" spans="1:20" ht="57.6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7"/>
        <v>1.8709899999999999</v>
      </c>
      <c r="P2837">
        <f t="shared" si="264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5"/>
        <v>42313.703900462962</v>
      </c>
      <c r="T2837" s="10">
        <f t="shared" si="266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7"/>
        <v>1.0777777777777777</v>
      </c>
      <c r="P2838">
        <f t="shared" si="264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5"/>
        <v>42746.261782407411</v>
      </c>
      <c r="T2838" s="10">
        <f t="shared" si="266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7"/>
        <v>1</v>
      </c>
      <c r="P2839">
        <f t="shared" si="264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5"/>
        <v>42307.908379629633</v>
      </c>
      <c r="T2839" s="10">
        <f t="shared" si="266"/>
        <v>42347.950046296297</v>
      </c>
    </row>
    <row r="2840" spans="1:20" ht="57.6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7"/>
        <v>1.2024999999999999</v>
      </c>
      <c r="P2840">
        <f t="shared" si="264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5"/>
        <v>41842.607592592591</v>
      </c>
      <c r="T2840" s="10">
        <f t="shared" si="266"/>
        <v>41864.916666666664</v>
      </c>
    </row>
    <row r="2841" spans="1:20" ht="57.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7"/>
        <v>1.1142857142857143</v>
      </c>
      <c r="P2841">
        <f t="shared" si="264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5"/>
        <v>41853.240208333329</v>
      </c>
      <c r="T2841" s="10">
        <f t="shared" si="266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7"/>
        <v>1.04</v>
      </c>
      <c r="P2842">
        <f t="shared" si="264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5"/>
        <v>42060.035636574074</v>
      </c>
      <c r="T2842" s="10">
        <f t="shared" si="266"/>
        <v>42081.708333333328</v>
      </c>
    </row>
    <row r="2843" spans="1:20" ht="57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7"/>
        <v>0.01</v>
      </c>
      <c r="P2843">
        <f t="shared" si="264"/>
        <v>10</v>
      </c>
      <c r="Q2843" t="str">
        <f t="shared" si="268"/>
        <v>theater</v>
      </c>
      <c r="R2843" t="str">
        <f t="shared" si="269"/>
        <v>plays</v>
      </c>
      <c r="S2843" s="10">
        <f t="shared" si="265"/>
        <v>42291.739548611105</v>
      </c>
      <c r="T2843" s="10">
        <f t="shared" si="266"/>
        <v>42351.781215277777</v>
      </c>
    </row>
    <row r="2844" spans="1:20" ht="57.6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7"/>
        <v>0</v>
      </c>
      <c r="P2844">
        <f t="shared" si="264"/>
        <v>0</v>
      </c>
      <c r="Q2844" t="str">
        <f t="shared" si="268"/>
        <v>theater</v>
      </c>
      <c r="R2844" t="str">
        <f t="shared" si="269"/>
        <v>plays</v>
      </c>
      <c r="S2844" s="10">
        <f t="shared" si="265"/>
        <v>41784.952488425923</v>
      </c>
      <c r="T2844" s="10">
        <f t="shared" si="266"/>
        <v>41811.458333333336</v>
      </c>
    </row>
    <row r="2845" spans="1:20" ht="57.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7"/>
        <v>0</v>
      </c>
      <c r="P2845">
        <f t="shared" si="264"/>
        <v>0</v>
      </c>
      <c r="Q2845" t="str">
        <f t="shared" si="268"/>
        <v>theater</v>
      </c>
      <c r="R2845" t="str">
        <f t="shared" si="269"/>
        <v>plays</v>
      </c>
      <c r="S2845" s="10">
        <f t="shared" si="265"/>
        <v>42492.737847222219</v>
      </c>
      <c r="T2845" s="10">
        <f t="shared" si="266"/>
        <v>42534.166666666672</v>
      </c>
    </row>
    <row r="2846" spans="1:20" ht="57.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7"/>
        <v>5.4545454545454543E-2</v>
      </c>
      <c r="P2846">
        <f t="shared" si="264"/>
        <v>30</v>
      </c>
      <c r="Q2846" t="str">
        <f t="shared" si="268"/>
        <v>theater</v>
      </c>
      <c r="R2846" t="str">
        <f t="shared" si="269"/>
        <v>plays</v>
      </c>
      <c r="S2846" s="10">
        <f t="shared" si="265"/>
        <v>42709.546064814815</v>
      </c>
      <c r="T2846" s="10">
        <f t="shared" si="266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7"/>
        <v>0.31546666666666667</v>
      </c>
      <c r="P2847">
        <f t="shared" si="264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5"/>
        <v>42103.016585648147</v>
      </c>
      <c r="T2847" s="10">
        <f t="shared" si="266"/>
        <v>42163.016585648147</v>
      </c>
    </row>
    <row r="2848" spans="1:20" ht="7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7"/>
        <v>0</v>
      </c>
      <c r="P2848">
        <f t="shared" si="264"/>
        <v>0</v>
      </c>
      <c r="Q2848" t="str">
        <f t="shared" si="268"/>
        <v>theater</v>
      </c>
      <c r="R2848" t="str">
        <f t="shared" si="269"/>
        <v>plays</v>
      </c>
      <c r="S2848" s="10">
        <f t="shared" si="265"/>
        <v>42108.692060185189</v>
      </c>
      <c r="T2848" s="10">
        <f t="shared" si="266"/>
        <v>42153.692060185189</v>
      </c>
    </row>
    <row r="2849" spans="1:20" ht="57.6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7"/>
        <v>0</v>
      </c>
      <c r="P2849">
        <f t="shared" si="264"/>
        <v>0</v>
      </c>
      <c r="Q2849" t="str">
        <f t="shared" si="268"/>
        <v>theater</v>
      </c>
      <c r="R2849" t="str">
        <f t="shared" si="269"/>
        <v>plays</v>
      </c>
      <c r="S2849" s="10">
        <f t="shared" si="265"/>
        <v>42453.806307870371</v>
      </c>
      <c r="T2849" s="10">
        <f t="shared" si="266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7"/>
        <v>2E-3</v>
      </c>
      <c r="P2850">
        <f t="shared" si="264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5"/>
        <v>42123.648831018523</v>
      </c>
      <c r="T2850" s="10">
        <f t="shared" si="266"/>
        <v>42153.648831018523</v>
      </c>
    </row>
    <row r="2851" spans="1:20" ht="57.6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7"/>
        <v>0.01</v>
      </c>
      <c r="P2851">
        <f t="shared" si="264"/>
        <v>5</v>
      </c>
      <c r="Q2851" t="str">
        <f t="shared" si="268"/>
        <v>theater</v>
      </c>
      <c r="R2851" t="str">
        <f t="shared" si="269"/>
        <v>plays</v>
      </c>
      <c r="S2851" s="10">
        <f t="shared" si="265"/>
        <v>42453.428240740745</v>
      </c>
      <c r="T2851" s="10">
        <f t="shared" si="266"/>
        <v>42483.428240740745</v>
      </c>
    </row>
    <row r="2852" spans="1:20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7"/>
        <v>3.8875E-2</v>
      </c>
      <c r="P2852">
        <f t="shared" si="264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5"/>
        <v>41858.007071759261</v>
      </c>
      <c r="T2852" s="10">
        <f t="shared" si="266"/>
        <v>41888.007071759261</v>
      </c>
    </row>
    <row r="2853" spans="1:20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7"/>
        <v>0</v>
      </c>
      <c r="P2853">
        <f t="shared" si="264"/>
        <v>0</v>
      </c>
      <c r="Q2853" t="str">
        <f t="shared" si="268"/>
        <v>theater</v>
      </c>
      <c r="R2853" t="str">
        <f t="shared" si="269"/>
        <v>plays</v>
      </c>
      <c r="S2853" s="10">
        <f t="shared" si="265"/>
        <v>42390.002650462964</v>
      </c>
      <c r="T2853" s="10">
        <f t="shared" si="266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7"/>
        <v>1.9E-2</v>
      </c>
      <c r="P2854">
        <f t="shared" si="264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5"/>
        <v>41781.045173611114</v>
      </c>
      <c r="T2854" s="10">
        <f t="shared" si="266"/>
        <v>41811.045173611114</v>
      </c>
    </row>
    <row r="2855" spans="1:20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7"/>
        <v>0</v>
      </c>
      <c r="P2855">
        <f t="shared" si="264"/>
        <v>0</v>
      </c>
      <c r="Q2855" t="str">
        <f t="shared" si="268"/>
        <v>theater</v>
      </c>
      <c r="R2855" t="str">
        <f t="shared" si="269"/>
        <v>plays</v>
      </c>
      <c r="S2855" s="10">
        <f t="shared" si="265"/>
        <v>41836.190937499996</v>
      </c>
      <c r="T2855" s="10">
        <f t="shared" si="266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7"/>
        <v>0.41699999999999998</v>
      </c>
      <c r="P2856">
        <f t="shared" si="264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5"/>
        <v>42111.71665509259</v>
      </c>
      <c r="T2856" s="10">
        <f t="shared" si="266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7"/>
        <v>0.5</v>
      </c>
      <c r="P2857">
        <f t="shared" si="264"/>
        <v>60</v>
      </c>
      <c r="Q2857" t="str">
        <f t="shared" si="268"/>
        <v>theater</v>
      </c>
      <c r="R2857" t="str">
        <f t="shared" si="269"/>
        <v>plays</v>
      </c>
      <c r="S2857" s="10">
        <f t="shared" si="265"/>
        <v>42370.007766203707</v>
      </c>
      <c r="T2857" s="10">
        <f t="shared" si="266"/>
        <v>42398.981944444444</v>
      </c>
    </row>
    <row r="2858" spans="1:20" ht="57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7"/>
        <v>4.8666666666666664E-2</v>
      </c>
      <c r="P2858">
        <f t="shared" si="264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5"/>
        <v>42165.037581018521</v>
      </c>
      <c r="T2858" s="10">
        <f t="shared" si="266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7"/>
        <v>0.19736842105263158</v>
      </c>
      <c r="P2859">
        <f t="shared" si="264"/>
        <v>500</v>
      </c>
      <c r="Q2859" t="str">
        <f t="shared" si="268"/>
        <v>theater</v>
      </c>
      <c r="R2859" t="str">
        <f t="shared" si="269"/>
        <v>plays</v>
      </c>
      <c r="S2859" s="10">
        <f t="shared" si="265"/>
        <v>42726.920081018514</v>
      </c>
      <c r="T2859" s="10">
        <f t="shared" si="266"/>
        <v>42786.75</v>
      </c>
    </row>
    <row r="2860" spans="1:20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7"/>
        <v>0</v>
      </c>
      <c r="P2860">
        <f t="shared" si="264"/>
        <v>0</v>
      </c>
      <c r="Q2860" t="str">
        <f t="shared" si="268"/>
        <v>theater</v>
      </c>
      <c r="R2860" t="str">
        <f t="shared" si="269"/>
        <v>plays</v>
      </c>
      <c r="S2860" s="10">
        <f t="shared" si="265"/>
        <v>41954.545081018514</v>
      </c>
      <c r="T2860" s="10">
        <f t="shared" si="266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7"/>
        <v>1.7500000000000002E-2</v>
      </c>
      <c r="P2861">
        <f t="shared" si="264"/>
        <v>35</v>
      </c>
      <c r="Q2861" t="str">
        <f t="shared" si="268"/>
        <v>theater</v>
      </c>
      <c r="R2861" t="str">
        <f t="shared" si="269"/>
        <v>plays</v>
      </c>
      <c r="S2861" s="10">
        <f t="shared" si="265"/>
        <v>42233.362314814818</v>
      </c>
      <c r="T2861" s="10">
        <f t="shared" si="266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7"/>
        <v>6.6500000000000004E-2</v>
      </c>
      <c r="P2862">
        <f t="shared" si="264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5"/>
        <v>42480.800648148142</v>
      </c>
      <c r="T2862" s="10">
        <f t="shared" si="266"/>
        <v>42540.800648148142</v>
      </c>
    </row>
    <row r="2863" spans="1:20" ht="57.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7"/>
        <v>0.32</v>
      </c>
      <c r="P2863">
        <f t="shared" si="264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5"/>
        <v>42257.590833333335</v>
      </c>
      <c r="T2863" s="10">
        <f t="shared" si="266"/>
        <v>42271.590833333335</v>
      </c>
    </row>
    <row r="2864" spans="1:20" ht="57.6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7"/>
        <v>4.3307086614173228E-3</v>
      </c>
      <c r="P2864">
        <f t="shared" si="264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5"/>
        <v>41784.789687500001</v>
      </c>
      <c r="T2864" s="10">
        <f t="shared" si="266"/>
        <v>41814.789687500001</v>
      </c>
    </row>
    <row r="2865" spans="1:20" ht="57.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7"/>
        <v>4.0000000000000002E-4</v>
      </c>
      <c r="P2865">
        <f t="shared" si="264"/>
        <v>20</v>
      </c>
      <c r="Q2865" t="str">
        <f t="shared" si="268"/>
        <v>theater</v>
      </c>
      <c r="R2865" t="str">
        <f t="shared" si="269"/>
        <v>plays</v>
      </c>
      <c r="S2865" s="10">
        <f t="shared" si="265"/>
        <v>41831.675034722226</v>
      </c>
      <c r="T2865" s="10">
        <f t="shared" si="266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7"/>
        <v>1.6E-2</v>
      </c>
      <c r="P2866">
        <f t="shared" si="264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5"/>
        <v>42172.613506944443</v>
      </c>
      <c r="T2866" s="10">
        <f t="shared" si="266"/>
        <v>42202.554166666669</v>
      </c>
    </row>
    <row r="2867" spans="1:20" ht="57.6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7"/>
        <v>0</v>
      </c>
      <c r="P2867">
        <f t="shared" si="264"/>
        <v>0</v>
      </c>
      <c r="Q2867" t="str">
        <f t="shared" si="268"/>
        <v>theater</v>
      </c>
      <c r="R2867" t="str">
        <f t="shared" si="269"/>
        <v>plays</v>
      </c>
      <c r="S2867" s="10">
        <f t="shared" si="265"/>
        <v>41950.114108796297</v>
      </c>
      <c r="T2867" s="10">
        <f t="shared" si="266"/>
        <v>42010.114108796297</v>
      </c>
    </row>
    <row r="2868" spans="1:20" ht="57.6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7"/>
        <v>8.9999999999999993E-3</v>
      </c>
      <c r="P2868">
        <f t="shared" si="264"/>
        <v>22.5</v>
      </c>
      <c r="Q2868" t="str">
        <f t="shared" si="268"/>
        <v>theater</v>
      </c>
      <c r="R2868" t="str">
        <f t="shared" si="269"/>
        <v>plays</v>
      </c>
      <c r="S2868" s="10">
        <f t="shared" si="265"/>
        <v>42627.955104166671</v>
      </c>
      <c r="T2868" s="10">
        <f t="shared" si="266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7"/>
        <v>0.2016</v>
      </c>
      <c r="P2869">
        <f t="shared" si="264"/>
        <v>50.4</v>
      </c>
      <c r="Q2869" t="str">
        <f t="shared" si="268"/>
        <v>theater</v>
      </c>
      <c r="R2869" t="str">
        <f t="shared" si="269"/>
        <v>plays</v>
      </c>
      <c r="S2869" s="10">
        <f t="shared" si="265"/>
        <v>42531.195277777777</v>
      </c>
      <c r="T2869" s="10">
        <f t="shared" si="266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7"/>
        <v>0.42011733333333334</v>
      </c>
      <c r="P2870">
        <f t="shared" si="264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5"/>
        <v>42618.827013888891</v>
      </c>
      <c r="T2870" s="10">
        <f t="shared" si="266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7"/>
        <v>8.8500000000000002E-3</v>
      </c>
      <c r="P2871">
        <f t="shared" si="264"/>
        <v>35.4</v>
      </c>
      <c r="Q2871" t="str">
        <f t="shared" si="268"/>
        <v>theater</v>
      </c>
      <c r="R2871" t="str">
        <f t="shared" si="269"/>
        <v>plays</v>
      </c>
      <c r="S2871" s="10">
        <f t="shared" si="265"/>
        <v>42540.593530092592</v>
      </c>
      <c r="T2871" s="10">
        <f t="shared" si="266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7"/>
        <v>0.15</v>
      </c>
      <c r="P2872">
        <f t="shared" si="264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5"/>
        <v>41746.189409722225</v>
      </c>
      <c r="T2872" s="10">
        <f t="shared" si="266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7"/>
        <v>4.6699999999999998E-2</v>
      </c>
      <c r="P2873">
        <f t="shared" si="264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5"/>
        <v>41974.738576388889</v>
      </c>
      <c r="T2873" s="10">
        <f t="shared" si="266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7"/>
        <v>0</v>
      </c>
      <c r="P2874">
        <f t="shared" si="264"/>
        <v>0</v>
      </c>
      <c r="Q2874" t="str">
        <f t="shared" si="268"/>
        <v>theater</v>
      </c>
      <c r="R2874" t="str">
        <f t="shared" si="269"/>
        <v>plays</v>
      </c>
      <c r="S2874" s="10">
        <f t="shared" si="265"/>
        <v>42115.11618055556</v>
      </c>
      <c r="T2874" s="10">
        <f t="shared" si="266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7"/>
        <v>0.38119999999999998</v>
      </c>
      <c r="P2875">
        <f t="shared" si="264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5"/>
        <v>42002.817488425921</v>
      </c>
      <c r="T2875" s="10">
        <f t="shared" si="266"/>
        <v>42032.817488425921</v>
      </c>
    </row>
    <row r="2876" spans="1:20" ht="57.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7"/>
        <v>5.4199999999999998E-2</v>
      </c>
      <c r="P2876">
        <f t="shared" si="264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5"/>
        <v>42722.84474537037</v>
      </c>
      <c r="T2876" s="10">
        <f t="shared" si="266"/>
        <v>42752.84474537037</v>
      </c>
    </row>
    <row r="2877" spans="1:20" ht="57.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7"/>
        <v>3.5E-4</v>
      </c>
      <c r="P2877">
        <f t="shared" si="264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5"/>
        <v>42465.128391203703</v>
      </c>
      <c r="T2877" s="10">
        <f t="shared" si="266"/>
        <v>42495.128391203703</v>
      </c>
    </row>
    <row r="2878" spans="1:20" ht="57.6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7"/>
        <v>0</v>
      </c>
      <c r="P2878">
        <f t="shared" si="264"/>
        <v>0</v>
      </c>
      <c r="Q2878" t="str">
        <f t="shared" si="268"/>
        <v>theater</v>
      </c>
      <c r="R2878" t="str">
        <f t="shared" si="269"/>
        <v>plays</v>
      </c>
      <c r="S2878" s="10">
        <f t="shared" si="265"/>
        <v>42171.743969907402</v>
      </c>
      <c r="T2878" s="10">
        <f t="shared" si="266"/>
        <v>42201.743969907402</v>
      </c>
    </row>
    <row r="2879" spans="1:20" ht="7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7"/>
        <v>0.10833333333333334</v>
      </c>
      <c r="P2879">
        <f t="shared" si="264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5"/>
        <v>42672.955138888887</v>
      </c>
      <c r="T2879" s="10">
        <f t="shared" si="266"/>
        <v>42704.708333333328</v>
      </c>
    </row>
    <row r="2880" spans="1:20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7"/>
        <v>2.1000000000000001E-2</v>
      </c>
      <c r="P2880">
        <f t="shared" si="264"/>
        <v>15.75</v>
      </c>
      <c r="Q2880" t="str">
        <f t="shared" si="268"/>
        <v>theater</v>
      </c>
      <c r="R2880" t="str">
        <f t="shared" si="269"/>
        <v>plays</v>
      </c>
      <c r="S2880" s="10">
        <f t="shared" si="265"/>
        <v>42128.615682870368</v>
      </c>
      <c r="T2880" s="10">
        <f t="shared" si="266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7"/>
        <v>2.5892857142857141E-3</v>
      </c>
      <c r="P2881">
        <f t="shared" si="264"/>
        <v>29</v>
      </c>
      <c r="Q2881" t="str">
        <f t="shared" si="268"/>
        <v>theater</v>
      </c>
      <c r="R2881" t="str">
        <f t="shared" si="269"/>
        <v>plays</v>
      </c>
      <c r="S2881" s="10">
        <f t="shared" si="265"/>
        <v>42359.725243055553</v>
      </c>
      <c r="T2881" s="10">
        <f t="shared" si="266"/>
        <v>42389.725243055553</v>
      </c>
    </row>
    <row r="2882" spans="1:20" ht="57.6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7"/>
        <v>0.23333333333333334</v>
      </c>
      <c r="P2882">
        <f t="shared" ref="P2882:P2945" si="270">IF(OR(E2882&gt;0,L2882&gt;0),E2882/L2882,0)</f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1">(((J2882/60)/60)/24)+DATE(1970,1,1)</f>
        <v>42192.905694444446</v>
      </c>
      <c r="T2882" s="10">
        <f t="shared" ref="T2882:T2945" si="272">(((I2882/60)/60)/24)+DATE(1970,1,1)</f>
        <v>42236.711805555555</v>
      </c>
    </row>
    <row r="2883" spans="1:20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3">E2883/D2883</f>
        <v>0</v>
      </c>
      <c r="P2883">
        <f t="shared" si="270"/>
        <v>0</v>
      </c>
      <c r="Q2883" t="str">
        <f t="shared" ref="Q2883:Q2946" si="274">LEFT(N2883,SEARCH("/",N2883,1)-1)</f>
        <v>theater</v>
      </c>
      <c r="R2883" t="str">
        <f t="shared" ref="R2883:R2946" si="275">RIGHT(N2883,LEN(N2883)-SEARCH("/",N2883,1))</f>
        <v>plays</v>
      </c>
      <c r="S2883" s="10">
        <f t="shared" si="271"/>
        <v>41916.597638888888</v>
      </c>
      <c r="T2883" s="10">
        <f t="shared" si="272"/>
        <v>41976.639305555553</v>
      </c>
    </row>
    <row r="2884" spans="1:20" ht="57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3"/>
        <v>0.33600000000000002</v>
      </c>
      <c r="P2884">
        <f t="shared" si="270"/>
        <v>63</v>
      </c>
      <c r="Q2884" t="str">
        <f t="shared" si="274"/>
        <v>theater</v>
      </c>
      <c r="R2884" t="str">
        <f t="shared" si="275"/>
        <v>plays</v>
      </c>
      <c r="S2884" s="10">
        <f t="shared" si="271"/>
        <v>42461.596273148149</v>
      </c>
      <c r="T2884" s="10">
        <f t="shared" si="27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3"/>
        <v>0.1908</v>
      </c>
      <c r="P2885">
        <f t="shared" si="270"/>
        <v>381.6</v>
      </c>
      <c r="Q2885" t="str">
        <f t="shared" si="274"/>
        <v>theater</v>
      </c>
      <c r="R2885" t="str">
        <f t="shared" si="275"/>
        <v>plays</v>
      </c>
      <c r="S2885" s="10">
        <f t="shared" si="271"/>
        <v>42370.90320601852</v>
      </c>
      <c r="T2885" s="10">
        <f t="shared" si="272"/>
        <v>42406.207638888889</v>
      </c>
    </row>
    <row r="2886" spans="1:20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3"/>
        <v>4.1111111111111114E-3</v>
      </c>
      <c r="P2886">
        <f t="shared" si="270"/>
        <v>46.25</v>
      </c>
      <c r="Q2886" t="str">
        <f t="shared" si="274"/>
        <v>theater</v>
      </c>
      <c r="R2886" t="str">
        <f t="shared" si="275"/>
        <v>plays</v>
      </c>
      <c r="S2886" s="10">
        <f t="shared" si="271"/>
        <v>41948.727256944447</v>
      </c>
      <c r="T2886" s="10">
        <f t="shared" si="272"/>
        <v>41978.727256944447</v>
      </c>
    </row>
    <row r="2887" spans="1:20" ht="43.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3"/>
        <v>0.32500000000000001</v>
      </c>
      <c r="P2887">
        <f t="shared" si="270"/>
        <v>26</v>
      </c>
      <c r="Q2887" t="str">
        <f t="shared" si="274"/>
        <v>theater</v>
      </c>
      <c r="R2887" t="str">
        <f t="shared" si="275"/>
        <v>plays</v>
      </c>
      <c r="S2887" s="10">
        <f t="shared" si="271"/>
        <v>42047.07640046296</v>
      </c>
      <c r="T2887" s="10">
        <f t="shared" si="272"/>
        <v>42077.034733796296</v>
      </c>
    </row>
    <row r="2888" spans="1:20" ht="57.6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3"/>
        <v>0.05</v>
      </c>
      <c r="P2888">
        <f t="shared" si="270"/>
        <v>10</v>
      </c>
      <c r="Q2888" t="str">
        <f t="shared" si="274"/>
        <v>theater</v>
      </c>
      <c r="R2888" t="str">
        <f t="shared" si="275"/>
        <v>plays</v>
      </c>
      <c r="S2888" s="10">
        <f t="shared" si="271"/>
        <v>42261.632916666669</v>
      </c>
      <c r="T2888" s="10">
        <f t="shared" si="272"/>
        <v>42266.165972222225</v>
      </c>
    </row>
    <row r="2889" spans="1:20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3"/>
        <v>1.6666666666666668E-3</v>
      </c>
      <c r="P2889">
        <f t="shared" si="270"/>
        <v>5</v>
      </c>
      <c r="Q2889" t="str">
        <f t="shared" si="274"/>
        <v>theater</v>
      </c>
      <c r="R2889" t="str">
        <f t="shared" si="275"/>
        <v>plays</v>
      </c>
      <c r="S2889" s="10">
        <f t="shared" si="271"/>
        <v>41985.427361111113</v>
      </c>
      <c r="T2889" s="10">
        <f t="shared" si="272"/>
        <v>42015.427361111113</v>
      </c>
    </row>
    <row r="2890" spans="1:20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3"/>
        <v>0</v>
      </c>
      <c r="P2890">
        <f t="shared" si="270"/>
        <v>0</v>
      </c>
      <c r="Q2890" t="str">
        <f t="shared" si="274"/>
        <v>theater</v>
      </c>
      <c r="R2890" t="str">
        <f t="shared" si="275"/>
        <v>plays</v>
      </c>
      <c r="S2890" s="10">
        <f t="shared" si="271"/>
        <v>41922.535185185188</v>
      </c>
      <c r="T2890" s="10">
        <f t="shared" si="272"/>
        <v>41930.207638888889</v>
      </c>
    </row>
    <row r="2891" spans="1:20" ht="57.6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3"/>
        <v>0.38066666666666665</v>
      </c>
      <c r="P2891">
        <f t="shared" si="270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1"/>
        <v>41850.863252314812</v>
      </c>
      <c r="T2891" s="10">
        <f t="shared" si="272"/>
        <v>41880.863252314812</v>
      </c>
    </row>
    <row r="2892" spans="1:20" ht="57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3"/>
        <v>1.0500000000000001E-2</v>
      </c>
      <c r="P2892">
        <f t="shared" si="270"/>
        <v>7</v>
      </c>
      <c r="Q2892" t="str">
        <f t="shared" si="274"/>
        <v>theater</v>
      </c>
      <c r="R2892" t="str">
        <f t="shared" si="275"/>
        <v>plays</v>
      </c>
      <c r="S2892" s="10">
        <f t="shared" si="271"/>
        <v>41831.742962962962</v>
      </c>
      <c r="T2892" s="10">
        <f t="shared" si="272"/>
        <v>41860.125</v>
      </c>
    </row>
    <row r="2893" spans="1:20" ht="57.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3"/>
        <v>2.7300000000000001E-2</v>
      </c>
      <c r="P2893">
        <f t="shared" si="270"/>
        <v>27.3</v>
      </c>
      <c r="Q2893" t="str">
        <f t="shared" si="274"/>
        <v>theater</v>
      </c>
      <c r="R2893" t="str">
        <f t="shared" si="275"/>
        <v>plays</v>
      </c>
      <c r="S2893" s="10">
        <f t="shared" si="271"/>
        <v>42415.883425925931</v>
      </c>
      <c r="T2893" s="10">
        <f t="shared" si="272"/>
        <v>42475.84175925926</v>
      </c>
    </row>
    <row r="2894" spans="1:20" ht="57.6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3"/>
        <v>9.0909090909090912E-2</v>
      </c>
      <c r="P2894">
        <f t="shared" si="270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1"/>
        <v>41869.714166666665</v>
      </c>
      <c r="T2894" s="10">
        <f t="shared" si="272"/>
        <v>41876.875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3"/>
        <v>5.0000000000000001E-3</v>
      </c>
      <c r="P2895">
        <f t="shared" si="270"/>
        <v>12.5</v>
      </c>
      <c r="Q2895" t="str">
        <f t="shared" si="274"/>
        <v>theater</v>
      </c>
      <c r="R2895" t="str">
        <f t="shared" si="275"/>
        <v>plays</v>
      </c>
      <c r="S2895" s="10">
        <f t="shared" si="271"/>
        <v>41953.773090277777</v>
      </c>
      <c r="T2895" s="10">
        <f t="shared" si="27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3"/>
        <v>0</v>
      </c>
      <c r="P2896">
        <f t="shared" si="270"/>
        <v>0</v>
      </c>
      <c r="Q2896" t="str">
        <f t="shared" si="274"/>
        <v>theater</v>
      </c>
      <c r="R2896" t="str">
        <f t="shared" si="275"/>
        <v>plays</v>
      </c>
      <c r="S2896" s="10">
        <f t="shared" si="271"/>
        <v>42037.986284722225</v>
      </c>
      <c r="T2896" s="10">
        <f t="shared" si="272"/>
        <v>42097.944618055553</v>
      </c>
    </row>
    <row r="2897" spans="1:20" ht="57.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3"/>
        <v>4.5999999999999999E-2</v>
      </c>
      <c r="P2897">
        <f t="shared" si="270"/>
        <v>5.75</v>
      </c>
      <c r="Q2897" t="str">
        <f t="shared" si="274"/>
        <v>theater</v>
      </c>
      <c r="R2897" t="str">
        <f t="shared" si="275"/>
        <v>plays</v>
      </c>
      <c r="S2897" s="10">
        <f t="shared" si="271"/>
        <v>41811.555462962962</v>
      </c>
      <c r="T2897" s="10">
        <f t="shared" si="27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3"/>
        <v>0.20833333333333334</v>
      </c>
      <c r="P2898">
        <f t="shared" si="270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1"/>
        <v>42701.908807870372</v>
      </c>
      <c r="T2898" s="10">
        <f t="shared" si="272"/>
        <v>42716.25</v>
      </c>
    </row>
    <row r="2899" spans="1:20" ht="57.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3"/>
        <v>4.583333333333333E-2</v>
      </c>
      <c r="P2899">
        <f t="shared" si="270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1"/>
        <v>42258.646504629629</v>
      </c>
      <c r="T2899" s="10">
        <f t="shared" si="272"/>
        <v>42288.645196759258</v>
      </c>
    </row>
    <row r="2900" spans="1:20" ht="57.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3"/>
        <v>4.2133333333333335E-2</v>
      </c>
      <c r="P2900">
        <f t="shared" si="270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1"/>
        <v>42278.664965277778</v>
      </c>
      <c r="T2900" s="10">
        <f t="shared" si="272"/>
        <v>42308.664965277778</v>
      </c>
    </row>
    <row r="2901" spans="1:20" ht="57.6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3"/>
        <v>0</v>
      </c>
      <c r="P2901">
        <f t="shared" si="270"/>
        <v>0</v>
      </c>
      <c r="Q2901" t="str">
        <f t="shared" si="274"/>
        <v>theater</v>
      </c>
      <c r="R2901" t="str">
        <f t="shared" si="275"/>
        <v>plays</v>
      </c>
      <c r="S2901" s="10">
        <f t="shared" si="271"/>
        <v>42515.078217592592</v>
      </c>
      <c r="T2901" s="10">
        <f t="shared" si="27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3"/>
        <v>0.61909090909090914</v>
      </c>
      <c r="P2902">
        <f t="shared" si="270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1"/>
        <v>41830.234166666669</v>
      </c>
      <c r="T2902" s="10">
        <f t="shared" si="272"/>
        <v>41860.234166666669</v>
      </c>
    </row>
    <row r="2903" spans="1:20" ht="57.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3"/>
        <v>8.0000000000000002E-3</v>
      </c>
      <c r="P2903">
        <f t="shared" si="270"/>
        <v>3</v>
      </c>
      <c r="Q2903" t="str">
        <f t="shared" si="274"/>
        <v>theater</v>
      </c>
      <c r="R2903" t="str">
        <f t="shared" si="275"/>
        <v>plays</v>
      </c>
      <c r="S2903" s="10">
        <f t="shared" si="271"/>
        <v>41982.904386574075</v>
      </c>
      <c r="T2903" s="10">
        <f t="shared" si="27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3"/>
        <v>1.6666666666666666E-4</v>
      </c>
      <c r="P2904">
        <f t="shared" si="270"/>
        <v>25</v>
      </c>
      <c r="Q2904" t="str">
        <f t="shared" si="274"/>
        <v>theater</v>
      </c>
      <c r="R2904" t="str">
        <f t="shared" si="275"/>
        <v>plays</v>
      </c>
      <c r="S2904" s="10">
        <f t="shared" si="271"/>
        <v>42210.439768518518</v>
      </c>
      <c r="T2904" s="10">
        <f t="shared" si="272"/>
        <v>42240.439768518518</v>
      </c>
    </row>
    <row r="2905" spans="1:20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3"/>
        <v>7.7999999999999996E-3</v>
      </c>
      <c r="P2905">
        <f t="shared" si="270"/>
        <v>9.75</v>
      </c>
      <c r="Q2905" t="str">
        <f t="shared" si="274"/>
        <v>theater</v>
      </c>
      <c r="R2905" t="str">
        <f t="shared" si="275"/>
        <v>plays</v>
      </c>
      <c r="S2905" s="10">
        <f t="shared" si="271"/>
        <v>42196.166874999995</v>
      </c>
      <c r="T2905" s="10">
        <f t="shared" si="272"/>
        <v>42256.166874999995</v>
      </c>
    </row>
    <row r="2906" spans="1:20" ht="57.6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3"/>
        <v>0.05</v>
      </c>
      <c r="P2906">
        <f t="shared" si="270"/>
        <v>18.75</v>
      </c>
      <c r="Q2906" t="str">
        <f t="shared" si="274"/>
        <v>theater</v>
      </c>
      <c r="R2906" t="str">
        <f t="shared" si="275"/>
        <v>plays</v>
      </c>
      <c r="S2906" s="10">
        <f t="shared" si="271"/>
        <v>41940.967951388891</v>
      </c>
      <c r="T2906" s="10">
        <f t="shared" si="27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3"/>
        <v>0.17771428571428571</v>
      </c>
      <c r="P2907">
        <f t="shared" si="270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1"/>
        <v>42606.056863425925</v>
      </c>
      <c r="T2907" s="10">
        <f t="shared" si="27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3"/>
        <v>9.4166666666666662E-2</v>
      </c>
      <c r="P2908">
        <f t="shared" si="270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1"/>
        <v>42199.648912037039</v>
      </c>
      <c r="T2908" s="10">
        <f t="shared" si="272"/>
        <v>42217.041666666672</v>
      </c>
    </row>
    <row r="2909" spans="1:20" ht="57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3"/>
        <v>8.0000000000000004E-4</v>
      </c>
      <c r="P2909">
        <f t="shared" si="270"/>
        <v>1</v>
      </c>
      <c r="Q2909" t="str">
        <f t="shared" si="274"/>
        <v>theater</v>
      </c>
      <c r="R2909" t="str">
        <f t="shared" si="275"/>
        <v>plays</v>
      </c>
      <c r="S2909" s="10">
        <f t="shared" si="271"/>
        <v>42444.877743055549</v>
      </c>
      <c r="T2909" s="10">
        <f t="shared" si="27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3"/>
        <v>2.75E-2</v>
      </c>
      <c r="P2910">
        <f t="shared" si="270"/>
        <v>52.8</v>
      </c>
      <c r="Q2910" t="str">
        <f t="shared" si="274"/>
        <v>theater</v>
      </c>
      <c r="R2910" t="str">
        <f t="shared" si="275"/>
        <v>plays</v>
      </c>
      <c r="S2910" s="10">
        <f t="shared" si="271"/>
        <v>42499.731701388882</v>
      </c>
      <c r="T2910" s="10">
        <f t="shared" si="272"/>
        <v>42529.731701388882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3"/>
        <v>1.1111111111111112E-4</v>
      </c>
      <c r="P2911">
        <f t="shared" si="270"/>
        <v>20</v>
      </c>
      <c r="Q2911" t="str">
        <f t="shared" si="274"/>
        <v>theater</v>
      </c>
      <c r="R2911" t="str">
        <f t="shared" si="275"/>
        <v>plays</v>
      </c>
      <c r="S2911" s="10">
        <f t="shared" si="271"/>
        <v>41929.266215277778</v>
      </c>
      <c r="T2911" s="10">
        <f t="shared" si="272"/>
        <v>41968.823611111111</v>
      </c>
    </row>
    <row r="2912" spans="1:20" ht="57.6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3"/>
        <v>3.3333333333333335E-5</v>
      </c>
      <c r="P2912">
        <f t="shared" si="270"/>
        <v>1</v>
      </c>
      <c r="Q2912" t="str">
        <f t="shared" si="274"/>
        <v>theater</v>
      </c>
      <c r="R2912" t="str">
        <f t="shared" si="275"/>
        <v>plays</v>
      </c>
      <c r="S2912" s="10">
        <f t="shared" si="271"/>
        <v>42107.841284722221</v>
      </c>
      <c r="T2912" s="10">
        <f t="shared" si="27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3"/>
        <v>0.36499999999999999</v>
      </c>
      <c r="P2913">
        <f t="shared" si="270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1"/>
        <v>42142.768819444449</v>
      </c>
      <c r="T2913" s="10">
        <f t="shared" si="272"/>
        <v>42182.768819444449</v>
      </c>
    </row>
    <row r="2914" spans="1:20" ht="57.6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3"/>
        <v>0.14058171745152354</v>
      </c>
      <c r="P2914">
        <f t="shared" si="270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1"/>
        <v>42354.131643518514</v>
      </c>
      <c r="T2914" s="10">
        <f t="shared" si="272"/>
        <v>42384.131643518514</v>
      </c>
    </row>
    <row r="2915" spans="1:20" ht="57.6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3"/>
        <v>2.0000000000000001E-4</v>
      </c>
      <c r="P2915">
        <f t="shared" si="270"/>
        <v>1</v>
      </c>
      <c r="Q2915" t="str">
        <f t="shared" si="274"/>
        <v>theater</v>
      </c>
      <c r="R2915" t="str">
        <f t="shared" si="275"/>
        <v>plays</v>
      </c>
      <c r="S2915" s="10">
        <f t="shared" si="271"/>
        <v>41828.922905092593</v>
      </c>
      <c r="T2915" s="10">
        <f t="shared" si="272"/>
        <v>41888.922905092593</v>
      </c>
    </row>
    <row r="2916" spans="1:20" ht="43.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3"/>
        <v>4.0000000000000003E-5</v>
      </c>
      <c r="P2916">
        <f t="shared" si="270"/>
        <v>1</v>
      </c>
      <c r="Q2916" t="str">
        <f t="shared" si="274"/>
        <v>theater</v>
      </c>
      <c r="R2916" t="str">
        <f t="shared" si="275"/>
        <v>plays</v>
      </c>
      <c r="S2916" s="10">
        <f t="shared" si="271"/>
        <v>42017.907337962963</v>
      </c>
      <c r="T2916" s="10">
        <f t="shared" si="27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3"/>
        <v>0.61099999999999999</v>
      </c>
      <c r="P2917">
        <f t="shared" si="270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1"/>
        <v>42415.398032407407</v>
      </c>
      <c r="T2917" s="10">
        <f t="shared" si="27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3"/>
        <v>7.8378378378378383E-2</v>
      </c>
      <c r="P2918">
        <f t="shared" si="270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1"/>
        <v>41755.476724537039</v>
      </c>
      <c r="T2918" s="10">
        <f t="shared" si="272"/>
        <v>41778.476724537039</v>
      </c>
    </row>
    <row r="2919" spans="1:20" ht="57.6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3"/>
        <v>0.2185</v>
      </c>
      <c r="P2919">
        <f t="shared" si="270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1"/>
        <v>42245.234340277777</v>
      </c>
      <c r="T2919" s="10">
        <f t="shared" si="27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3"/>
        <v>0.27239999999999998</v>
      </c>
      <c r="P2920">
        <f t="shared" si="270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1"/>
        <v>42278.629710648151</v>
      </c>
      <c r="T2920" s="10">
        <f t="shared" si="27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3"/>
        <v>8.5000000000000006E-2</v>
      </c>
      <c r="P2921">
        <f t="shared" si="270"/>
        <v>8.5</v>
      </c>
      <c r="Q2921" t="str">
        <f t="shared" si="274"/>
        <v>theater</v>
      </c>
      <c r="R2921" t="str">
        <f t="shared" si="275"/>
        <v>plays</v>
      </c>
      <c r="S2921" s="10">
        <f t="shared" si="271"/>
        <v>41826.61954861111</v>
      </c>
      <c r="T2921" s="10">
        <f t="shared" si="272"/>
        <v>41856.61954861111</v>
      </c>
    </row>
    <row r="2922" spans="1:20" ht="57.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3"/>
        <v>0.26840000000000003</v>
      </c>
      <c r="P2922">
        <f t="shared" si="270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1"/>
        <v>42058.792476851857</v>
      </c>
      <c r="T2922" s="10">
        <f t="shared" si="272"/>
        <v>42088.750810185185</v>
      </c>
    </row>
    <row r="2923" spans="1:20" ht="43.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3"/>
        <v>1.29</v>
      </c>
      <c r="P2923">
        <f t="shared" si="270"/>
        <v>43</v>
      </c>
      <c r="Q2923" t="str">
        <f t="shared" si="274"/>
        <v>theater</v>
      </c>
      <c r="R2923" t="str">
        <f t="shared" si="275"/>
        <v>musical</v>
      </c>
      <c r="S2923" s="10">
        <f t="shared" si="271"/>
        <v>41877.886620370373</v>
      </c>
      <c r="T2923" s="10">
        <f t="shared" si="272"/>
        <v>41907.886620370373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3"/>
        <v>1</v>
      </c>
      <c r="P2924">
        <f t="shared" si="270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1"/>
        <v>42097.874155092592</v>
      </c>
      <c r="T2924" s="10">
        <f t="shared" si="27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3"/>
        <v>1</v>
      </c>
      <c r="P2925">
        <f t="shared" si="270"/>
        <v>30</v>
      </c>
      <c r="Q2925" t="str">
        <f t="shared" si="274"/>
        <v>theater</v>
      </c>
      <c r="R2925" t="str">
        <f t="shared" si="275"/>
        <v>musical</v>
      </c>
      <c r="S2925" s="10">
        <f t="shared" si="271"/>
        <v>42013.15253472222</v>
      </c>
      <c r="T2925" s="10">
        <f t="shared" si="272"/>
        <v>42028.125</v>
      </c>
    </row>
    <row r="2926" spans="1:20" ht="57.6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3"/>
        <v>1.032</v>
      </c>
      <c r="P2926">
        <f t="shared" si="270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1"/>
        <v>42103.556828703702</v>
      </c>
      <c r="T2926" s="10">
        <f t="shared" si="272"/>
        <v>42133.165972222225</v>
      </c>
    </row>
    <row r="2927" spans="1:20" ht="57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3"/>
        <v>1.0244597777777777</v>
      </c>
      <c r="P2927">
        <f t="shared" si="270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1"/>
        <v>41863.584120370368</v>
      </c>
      <c r="T2927" s="10">
        <f t="shared" si="272"/>
        <v>41893.584120370368</v>
      </c>
    </row>
    <row r="2928" spans="1:20" ht="57.6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3"/>
        <v>1.25</v>
      </c>
      <c r="P2928">
        <f t="shared" si="270"/>
        <v>75</v>
      </c>
      <c r="Q2928" t="str">
        <f t="shared" si="274"/>
        <v>theater</v>
      </c>
      <c r="R2928" t="str">
        <f t="shared" si="275"/>
        <v>musical</v>
      </c>
      <c r="S2928" s="10">
        <f t="shared" si="271"/>
        <v>42044.765960648147</v>
      </c>
      <c r="T2928" s="10">
        <f t="shared" si="272"/>
        <v>42058.765960648147</v>
      </c>
    </row>
    <row r="2929" spans="1:20" ht="57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3"/>
        <v>1.3083333333333333</v>
      </c>
      <c r="P2929">
        <f t="shared" si="270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1"/>
        <v>41806.669317129628</v>
      </c>
      <c r="T2929" s="10">
        <f t="shared" si="27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3"/>
        <v>1</v>
      </c>
      <c r="P2930">
        <f t="shared" si="270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1"/>
        <v>42403.998217592598</v>
      </c>
      <c r="T2930" s="10">
        <f t="shared" si="272"/>
        <v>42433.998217592598</v>
      </c>
    </row>
    <row r="2931" spans="1:20" ht="57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3"/>
        <v>1.02069375</v>
      </c>
      <c r="P2931">
        <f t="shared" si="270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1"/>
        <v>41754.564328703702</v>
      </c>
      <c r="T2931" s="10">
        <f t="shared" si="272"/>
        <v>41784.564328703702</v>
      </c>
    </row>
    <row r="2932" spans="1:20" ht="57.6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3"/>
        <v>1.0092000000000001</v>
      </c>
      <c r="P2932">
        <f t="shared" si="270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1"/>
        <v>42101.584074074075</v>
      </c>
      <c r="T2932" s="10">
        <f t="shared" si="272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3"/>
        <v>1.06</v>
      </c>
      <c r="P2933">
        <f t="shared" si="270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1"/>
        <v>41872.291238425925</v>
      </c>
      <c r="T2933" s="10">
        <f t="shared" si="272"/>
        <v>41897.255555555559</v>
      </c>
    </row>
    <row r="2934" spans="1:20" ht="57.6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3"/>
        <v>1.0509677419354839</v>
      </c>
      <c r="P2934">
        <f t="shared" si="270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1"/>
        <v>42025.164780092593</v>
      </c>
      <c r="T2934" s="10">
        <f t="shared" si="272"/>
        <v>42056.458333333328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3"/>
        <v>1.0276000000000001</v>
      </c>
      <c r="P2935">
        <f t="shared" si="270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1"/>
        <v>42495.956631944442</v>
      </c>
      <c r="T2935" s="10">
        <f t="shared" si="27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3"/>
        <v>1.08</v>
      </c>
      <c r="P2936">
        <f t="shared" si="270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1"/>
        <v>41775.636157407411</v>
      </c>
      <c r="T2936" s="10">
        <f t="shared" si="272"/>
        <v>41805.636157407411</v>
      </c>
    </row>
    <row r="2937" spans="1:20" ht="57.6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3"/>
        <v>1.0088571428571429</v>
      </c>
      <c r="P2937">
        <f t="shared" si="270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1"/>
        <v>42553.583425925928</v>
      </c>
      <c r="T2937" s="10">
        <f t="shared" si="272"/>
        <v>42611.708333333328</v>
      </c>
    </row>
    <row r="2938" spans="1:20" ht="57.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3"/>
        <v>1.28</v>
      </c>
      <c r="P2938">
        <f t="shared" si="270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1"/>
        <v>41912.650729166664</v>
      </c>
      <c r="T2938" s="10">
        <f t="shared" si="27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3"/>
        <v>1.3333333333333333</v>
      </c>
      <c r="P2939">
        <f t="shared" si="270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1"/>
        <v>41803.457326388889</v>
      </c>
      <c r="T2939" s="10">
        <f t="shared" si="272"/>
        <v>41833.457326388889</v>
      </c>
    </row>
    <row r="2940" spans="1:20" ht="57.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3"/>
        <v>1.0137499999999999</v>
      </c>
      <c r="P2940">
        <f t="shared" si="270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1"/>
        <v>42004.703865740739</v>
      </c>
      <c r="T2940" s="10">
        <f t="shared" si="272"/>
        <v>42034.703865740739</v>
      </c>
    </row>
    <row r="2941" spans="1:20" ht="57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3"/>
        <v>1.0287500000000001</v>
      </c>
      <c r="P2941">
        <f t="shared" si="270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1"/>
        <v>41845.809166666666</v>
      </c>
      <c r="T2941" s="10">
        <f t="shared" si="272"/>
        <v>41879.041666666664</v>
      </c>
    </row>
    <row r="2942" spans="1:20" ht="57.6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3"/>
        <v>1.0724</v>
      </c>
      <c r="P2942">
        <f t="shared" si="270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1"/>
        <v>41982.773356481484</v>
      </c>
      <c r="T2942" s="10">
        <f t="shared" si="272"/>
        <v>42022.773356481484</v>
      </c>
    </row>
    <row r="2943" spans="1:20" ht="57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3"/>
        <v>4.0000000000000003E-5</v>
      </c>
      <c r="P2943">
        <f t="shared" si="270"/>
        <v>1</v>
      </c>
      <c r="Q2943" t="str">
        <f t="shared" si="274"/>
        <v>theater</v>
      </c>
      <c r="R2943" t="str">
        <f t="shared" si="275"/>
        <v>spaces</v>
      </c>
      <c r="S2943" s="10">
        <f t="shared" si="271"/>
        <v>42034.960127314815</v>
      </c>
      <c r="T2943" s="10">
        <f t="shared" si="272"/>
        <v>42064.960127314815</v>
      </c>
    </row>
    <row r="2944" spans="1:20" ht="57.6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3"/>
        <v>0.20424999999999999</v>
      </c>
      <c r="P2944">
        <f t="shared" si="270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1"/>
        <v>42334.803923611107</v>
      </c>
      <c r="T2944" s="10">
        <f t="shared" si="272"/>
        <v>42354.845833333333</v>
      </c>
    </row>
    <row r="2945" spans="1:20" ht="57.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3"/>
        <v>0</v>
      </c>
      <c r="P2945">
        <f t="shared" si="270"/>
        <v>0</v>
      </c>
      <c r="Q2945" t="str">
        <f t="shared" si="274"/>
        <v>theater</v>
      </c>
      <c r="R2945" t="str">
        <f t="shared" si="275"/>
        <v>spaces</v>
      </c>
      <c r="S2945" s="10">
        <f t="shared" si="271"/>
        <v>42077.129398148143</v>
      </c>
      <c r="T2945" s="10">
        <f t="shared" si="27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3"/>
        <v>0.01</v>
      </c>
      <c r="P2946">
        <f t="shared" ref="P2946:P3009" si="276">IF(OR(E2946&gt;0,L2946&gt;0),E2946/L2946,0)</f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7">(((J2946/60)/60)/24)+DATE(1970,1,1)</f>
        <v>42132.9143287037</v>
      </c>
      <c r="T2946" s="10">
        <f t="shared" ref="T2946:T3009" si="278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9">E2947/D2947</f>
        <v>0</v>
      </c>
      <c r="P2947">
        <f t="shared" si="276"/>
        <v>0</v>
      </c>
      <c r="Q2947" t="str">
        <f t="shared" ref="Q2947:Q3010" si="280">LEFT(N2947,SEARCH("/",N2947,1)-1)</f>
        <v>theater</v>
      </c>
      <c r="R2947" t="str">
        <f t="shared" ref="R2947:R3010" si="281">RIGHT(N2947,LEN(N2947)-SEARCH("/",N2947,1))</f>
        <v>spaces</v>
      </c>
      <c r="S2947" s="10">
        <f t="shared" si="277"/>
        <v>42118.139583333337</v>
      </c>
      <c r="T2947" s="10">
        <f t="shared" si="278"/>
        <v>42148.139583333337</v>
      </c>
    </row>
    <row r="2948" spans="1:20" ht="57.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9"/>
        <v>1E-3</v>
      </c>
      <c r="P2948">
        <f t="shared" si="276"/>
        <v>1</v>
      </c>
      <c r="Q2948" t="str">
        <f t="shared" si="280"/>
        <v>theater</v>
      </c>
      <c r="R2948" t="str">
        <f t="shared" si="281"/>
        <v>spaces</v>
      </c>
      <c r="S2948" s="10">
        <f t="shared" si="277"/>
        <v>42567.531157407408</v>
      </c>
      <c r="T2948" s="10">
        <f t="shared" si="27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4.2880000000000001E-2</v>
      </c>
      <c r="P2949">
        <f t="shared" si="276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7"/>
        <v>42649.562118055561</v>
      </c>
      <c r="T2949" s="10">
        <f t="shared" si="27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4.8000000000000001E-5</v>
      </c>
      <c r="P2950">
        <f t="shared" si="276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7"/>
        <v>42097.649224537032</v>
      </c>
      <c r="T2950" s="10">
        <f t="shared" si="278"/>
        <v>42157.649224537032</v>
      </c>
    </row>
    <row r="2951" spans="1:20" ht="57.6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2.5000000000000001E-2</v>
      </c>
      <c r="P2951">
        <f t="shared" si="276"/>
        <v>12.5</v>
      </c>
      <c r="Q2951" t="str">
        <f t="shared" si="280"/>
        <v>theater</v>
      </c>
      <c r="R2951" t="str">
        <f t="shared" si="281"/>
        <v>spaces</v>
      </c>
      <c r="S2951" s="10">
        <f t="shared" si="277"/>
        <v>42297.823113425926</v>
      </c>
      <c r="T2951" s="10">
        <f t="shared" si="278"/>
        <v>42327.864780092597</v>
      </c>
    </row>
    <row r="2952" spans="1:20" ht="57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>
        <f t="shared" si="276"/>
        <v>0</v>
      </c>
      <c r="Q2952" t="str">
        <f t="shared" si="280"/>
        <v>theater</v>
      </c>
      <c r="R2952" t="str">
        <f t="shared" si="281"/>
        <v>spaces</v>
      </c>
      <c r="S2952" s="10">
        <f t="shared" si="277"/>
        <v>42362.36518518519</v>
      </c>
      <c r="T2952" s="10">
        <f t="shared" si="27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2.1919999999999999E-2</v>
      </c>
      <c r="P2953">
        <f t="shared" si="276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7"/>
        <v>41872.802928240737</v>
      </c>
      <c r="T2953" s="10">
        <f t="shared" si="278"/>
        <v>41917.802928240737</v>
      </c>
    </row>
    <row r="2954" spans="1:20" ht="57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8.0250000000000002E-2</v>
      </c>
      <c r="P2954">
        <f t="shared" si="276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7"/>
        <v>42628.690266203703</v>
      </c>
      <c r="T2954" s="10">
        <f t="shared" si="278"/>
        <v>42660.166666666672</v>
      </c>
    </row>
    <row r="2955" spans="1:20" ht="57.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1.5125E-3</v>
      </c>
      <c r="P2955">
        <f t="shared" si="276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7"/>
        <v>42255.791909722218</v>
      </c>
      <c r="T2955" s="10">
        <f t="shared" si="278"/>
        <v>42285.791909722218</v>
      </c>
    </row>
    <row r="2956" spans="1:20" ht="57.6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>
        <f t="shared" si="276"/>
        <v>0</v>
      </c>
      <c r="Q2956" t="str">
        <f t="shared" si="280"/>
        <v>theater</v>
      </c>
      <c r="R2956" t="str">
        <f t="shared" si="281"/>
        <v>spaces</v>
      </c>
      <c r="S2956" s="10">
        <f t="shared" si="277"/>
        <v>42790.583368055552</v>
      </c>
      <c r="T2956" s="10">
        <f t="shared" si="278"/>
        <v>42810.541701388895</v>
      </c>
    </row>
    <row r="2957" spans="1:20" ht="43.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0.59583333333333333</v>
      </c>
      <c r="P2957">
        <f t="shared" si="276"/>
        <v>65</v>
      </c>
      <c r="Q2957" t="str">
        <f t="shared" si="280"/>
        <v>theater</v>
      </c>
      <c r="R2957" t="str">
        <f t="shared" si="281"/>
        <v>spaces</v>
      </c>
      <c r="S2957" s="10">
        <f t="shared" si="277"/>
        <v>42141.741307870368</v>
      </c>
      <c r="T2957" s="10">
        <f t="shared" si="278"/>
        <v>42171.741307870368</v>
      </c>
    </row>
    <row r="2958" spans="1:20" ht="57.6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0.16734177215189874</v>
      </c>
      <c r="P2958">
        <f t="shared" si="276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7"/>
        <v>42464.958912037036</v>
      </c>
      <c r="T2958" s="10">
        <f t="shared" si="27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1.8666666666666668E-2</v>
      </c>
      <c r="P2959">
        <f t="shared" si="276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7"/>
        <v>42031.011249999996</v>
      </c>
      <c r="T2959" s="10">
        <f t="shared" si="27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>
        <f t="shared" si="276"/>
        <v>0</v>
      </c>
      <c r="Q2960" t="str">
        <f t="shared" si="280"/>
        <v>theater</v>
      </c>
      <c r="R2960" t="str">
        <f t="shared" si="281"/>
        <v>spaces</v>
      </c>
      <c r="S2960" s="10">
        <f t="shared" si="277"/>
        <v>42438.779131944444</v>
      </c>
      <c r="T2960" s="10">
        <f t="shared" si="278"/>
        <v>42498.73746527778</v>
      </c>
    </row>
    <row r="2961" spans="1:20" ht="57.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>
        <f t="shared" si="276"/>
        <v>0</v>
      </c>
      <c r="Q2961" t="str">
        <f t="shared" si="280"/>
        <v>theater</v>
      </c>
      <c r="R2961" t="str">
        <f t="shared" si="281"/>
        <v>spaces</v>
      </c>
      <c r="S2961" s="10">
        <f t="shared" si="277"/>
        <v>42498.008391203708</v>
      </c>
      <c r="T2961" s="10">
        <f t="shared" si="27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>
        <f t="shared" si="276"/>
        <v>0</v>
      </c>
      <c r="Q2962" t="str">
        <f t="shared" si="280"/>
        <v>theater</v>
      </c>
      <c r="R2962" t="str">
        <f t="shared" si="281"/>
        <v>spaces</v>
      </c>
      <c r="S2962" s="10">
        <f t="shared" si="277"/>
        <v>41863.757210648146</v>
      </c>
      <c r="T2962" s="10">
        <f t="shared" si="278"/>
        <v>41893.757210648146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1.0962000000000001</v>
      </c>
      <c r="P2963">
        <f t="shared" si="276"/>
        <v>50.75</v>
      </c>
      <c r="Q2963" t="str">
        <f t="shared" si="280"/>
        <v>theater</v>
      </c>
      <c r="R2963" t="str">
        <f t="shared" si="281"/>
        <v>plays</v>
      </c>
      <c r="S2963" s="10">
        <f t="shared" si="277"/>
        <v>42061.212488425925</v>
      </c>
      <c r="T2963" s="10">
        <f t="shared" si="278"/>
        <v>42089.166666666672</v>
      </c>
    </row>
    <row r="2964" spans="1:20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1.218</v>
      </c>
      <c r="P2964">
        <f t="shared" si="276"/>
        <v>60.9</v>
      </c>
      <c r="Q2964" t="str">
        <f t="shared" si="280"/>
        <v>theater</v>
      </c>
      <c r="R2964" t="str">
        <f t="shared" si="281"/>
        <v>plays</v>
      </c>
      <c r="S2964" s="10">
        <f t="shared" si="277"/>
        <v>42036.24428240741</v>
      </c>
      <c r="T2964" s="10">
        <f t="shared" si="27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1.0685</v>
      </c>
      <c r="P2965">
        <f t="shared" si="276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7"/>
        <v>42157.470185185186</v>
      </c>
      <c r="T2965" s="10">
        <f t="shared" si="278"/>
        <v>42187.470185185186</v>
      </c>
    </row>
    <row r="2966" spans="1:20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1.0071379999999999</v>
      </c>
      <c r="P2966">
        <f t="shared" si="276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7"/>
        <v>41827.909942129627</v>
      </c>
      <c r="T2966" s="10">
        <f t="shared" si="27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1.0900000000000001</v>
      </c>
      <c r="P2967">
        <f t="shared" si="276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7"/>
        <v>42162.729548611111</v>
      </c>
      <c r="T2967" s="10">
        <f t="shared" si="278"/>
        <v>42192.729548611111</v>
      </c>
    </row>
    <row r="2968" spans="1:20" ht="57.6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1.1363000000000001</v>
      </c>
      <c r="P2968">
        <f t="shared" si="276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7"/>
        <v>42233.738564814819</v>
      </c>
      <c r="T2968" s="10">
        <f t="shared" si="27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1.1392</v>
      </c>
      <c r="P2969">
        <f t="shared" si="276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7"/>
        <v>42042.197824074072</v>
      </c>
      <c r="T2969" s="10">
        <f t="shared" si="278"/>
        <v>42072.156157407408</v>
      </c>
    </row>
    <row r="2970" spans="1:20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1.06</v>
      </c>
      <c r="P2970">
        <f t="shared" si="276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7"/>
        <v>42585.523842592593</v>
      </c>
      <c r="T2970" s="10">
        <f t="shared" si="278"/>
        <v>42599.165972222225</v>
      </c>
    </row>
    <row r="2971" spans="1:20" ht="57.6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1.625</v>
      </c>
      <c r="P2971">
        <f t="shared" si="276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7"/>
        <v>42097.786493055552</v>
      </c>
      <c r="T2971" s="10">
        <f t="shared" si="27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1.06</v>
      </c>
      <c r="P2972">
        <f t="shared" si="276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7"/>
        <v>41808.669571759259</v>
      </c>
      <c r="T2972" s="10">
        <f t="shared" si="278"/>
        <v>41838.669571759259</v>
      </c>
    </row>
    <row r="2973" spans="1:20" ht="57.6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1.0015624999999999</v>
      </c>
      <c r="P2973">
        <f t="shared" si="276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7"/>
        <v>41852.658310185187</v>
      </c>
      <c r="T2973" s="10">
        <f t="shared" si="278"/>
        <v>41882.658310185187</v>
      </c>
    </row>
    <row r="2974" spans="1:20" ht="43.2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1.0535000000000001</v>
      </c>
      <c r="P2974">
        <f t="shared" si="276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7"/>
        <v>42694.110185185185</v>
      </c>
      <c r="T2974" s="10">
        <f t="shared" si="278"/>
        <v>42709.041666666672</v>
      </c>
    </row>
    <row r="2975" spans="1:20" ht="57.6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1.748</v>
      </c>
      <c r="P2975">
        <f t="shared" si="276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7"/>
        <v>42341.818379629629</v>
      </c>
      <c r="T2975" s="10">
        <f t="shared" si="27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1.02</v>
      </c>
      <c r="P2976">
        <f t="shared" si="276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7"/>
        <v>41880.061006944445</v>
      </c>
      <c r="T2976" s="10">
        <f t="shared" si="278"/>
        <v>41908.065972222219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1.00125</v>
      </c>
      <c r="P2977">
        <f t="shared" si="276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7"/>
        <v>41941.683865740742</v>
      </c>
      <c r="T2977" s="10">
        <f t="shared" si="27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1.7142857142857142</v>
      </c>
      <c r="P2978">
        <f t="shared" si="276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7"/>
        <v>42425.730671296296</v>
      </c>
      <c r="T2978" s="10">
        <f t="shared" si="278"/>
        <v>42442.5</v>
      </c>
    </row>
    <row r="2979" spans="1:20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1.1356666666666666</v>
      </c>
      <c r="P2979">
        <f t="shared" si="276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7"/>
        <v>42026.88118055556</v>
      </c>
      <c r="T2979" s="10">
        <f t="shared" si="27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1.2946666666666666</v>
      </c>
      <c r="P2980">
        <f t="shared" si="276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7"/>
        <v>41922.640590277777</v>
      </c>
      <c r="T2980" s="10">
        <f t="shared" si="278"/>
        <v>41932.249305555553</v>
      </c>
    </row>
    <row r="2981" spans="1:20" ht="57.6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1.014</v>
      </c>
      <c r="P2981">
        <f t="shared" si="276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7"/>
        <v>41993.824340277773</v>
      </c>
      <c r="T2981" s="10">
        <f t="shared" si="27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1.0916666666666666</v>
      </c>
      <c r="P2982">
        <f t="shared" si="276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7"/>
        <v>42219.915856481486</v>
      </c>
      <c r="T2982" s="10">
        <f t="shared" si="27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1.28925</v>
      </c>
      <c r="P2983">
        <f t="shared" si="276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7"/>
        <v>42225.559675925921</v>
      </c>
      <c r="T2983" s="10">
        <f t="shared" si="278"/>
        <v>42270.559675925921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1.0206</v>
      </c>
      <c r="P2984">
        <f t="shared" si="276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7"/>
        <v>42381.686840277776</v>
      </c>
      <c r="T2984" s="10">
        <f t="shared" si="27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1.465395775862069</v>
      </c>
      <c r="P2985">
        <f t="shared" si="276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7"/>
        <v>41894.632361111115</v>
      </c>
      <c r="T2985" s="10">
        <f t="shared" si="27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1.00352</v>
      </c>
      <c r="P2986">
        <f t="shared" si="276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7"/>
        <v>42576.278715277775</v>
      </c>
      <c r="T2986" s="10">
        <f t="shared" si="27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1.2164999999999999</v>
      </c>
      <c r="P2987">
        <f t="shared" si="276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7"/>
        <v>42654.973703703698</v>
      </c>
      <c r="T2987" s="10">
        <f t="shared" si="278"/>
        <v>42674.166666666672</v>
      </c>
    </row>
    <row r="2988" spans="1:20" ht="57.6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1.0549999999999999</v>
      </c>
      <c r="P2988">
        <f t="shared" si="276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7"/>
        <v>42431.500069444446</v>
      </c>
      <c r="T2988" s="10">
        <f t="shared" si="27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1.1040080000000001</v>
      </c>
      <c r="P2989">
        <f t="shared" si="276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7"/>
        <v>42627.307303240741</v>
      </c>
      <c r="T2989" s="10">
        <f t="shared" si="278"/>
        <v>42656</v>
      </c>
    </row>
    <row r="2990" spans="1:20" ht="57.6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</v>
      </c>
      <c r="P2990">
        <f t="shared" si="276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7"/>
        <v>42511.362048611118</v>
      </c>
      <c r="T2990" s="10">
        <f t="shared" si="27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1.76535</v>
      </c>
      <c r="P2991">
        <f t="shared" si="276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7"/>
        <v>42337.02039351852</v>
      </c>
      <c r="T2991" s="10">
        <f t="shared" si="278"/>
        <v>42359.207638888889</v>
      </c>
    </row>
    <row r="2992" spans="1:20" ht="57.6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</v>
      </c>
      <c r="P2992">
        <f t="shared" si="276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7"/>
        <v>42341.57430555555</v>
      </c>
      <c r="T2992" s="10">
        <f t="shared" si="278"/>
        <v>42376.57430555555</v>
      </c>
    </row>
    <row r="2993" spans="1:20" ht="57.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1.0329411764705883</v>
      </c>
      <c r="P2993">
        <f t="shared" si="276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7"/>
        <v>42740.837152777778</v>
      </c>
      <c r="T2993" s="10">
        <f t="shared" si="278"/>
        <v>42762.837152777778</v>
      </c>
    </row>
    <row r="2994" spans="1:20" ht="57.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1.0449999999999999</v>
      </c>
      <c r="P2994">
        <f t="shared" si="276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7"/>
        <v>42622.767476851848</v>
      </c>
      <c r="T2994" s="10">
        <f t="shared" si="27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9"/>
        <v>1.0029999999999999</v>
      </c>
      <c r="P2995">
        <f t="shared" si="276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7"/>
        <v>42390.838738425926</v>
      </c>
      <c r="T2995" s="10">
        <f t="shared" si="278"/>
        <v>42420.838738425926</v>
      </c>
    </row>
    <row r="2996" spans="1:20" ht="57.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9"/>
        <v>4.577466666666667</v>
      </c>
      <c r="P2996">
        <f t="shared" si="276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7"/>
        <v>41885.478842592594</v>
      </c>
      <c r="T2996" s="10">
        <f t="shared" si="278"/>
        <v>41915.478842592594</v>
      </c>
    </row>
    <row r="2997" spans="1:20" ht="57.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9"/>
        <v>1.0496000000000001</v>
      </c>
      <c r="P2997">
        <f t="shared" si="276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7"/>
        <v>42724.665173611109</v>
      </c>
      <c r="T2997" s="10">
        <f t="shared" si="278"/>
        <v>42754.665173611109</v>
      </c>
    </row>
    <row r="2998" spans="1:20" ht="43.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9"/>
        <v>1.7194285714285715</v>
      </c>
      <c r="P2998">
        <f t="shared" si="276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7"/>
        <v>42090.912500000006</v>
      </c>
      <c r="T2998" s="10">
        <f t="shared" si="278"/>
        <v>42150.912500000006</v>
      </c>
    </row>
    <row r="2999" spans="1:20" ht="57.6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9"/>
        <v>1.0373000000000001</v>
      </c>
      <c r="P2999">
        <f t="shared" si="276"/>
        <v>90.2</v>
      </c>
      <c r="Q2999" t="str">
        <f t="shared" si="280"/>
        <v>theater</v>
      </c>
      <c r="R2999" t="str">
        <f t="shared" si="281"/>
        <v>spaces</v>
      </c>
      <c r="S2999" s="10">
        <f t="shared" si="277"/>
        <v>42775.733715277776</v>
      </c>
      <c r="T2999" s="10">
        <f t="shared" si="278"/>
        <v>42793.207638888889</v>
      </c>
    </row>
    <row r="3000" spans="1:20" ht="57.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9"/>
        <v>1.0302899999999999</v>
      </c>
      <c r="P3000">
        <f t="shared" si="276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7"/>
        <v>41778.193622685183</v>
      </c>
      <c r="T3000" s="10">
        <f t="shared" si="278"/>
        <v>41806.184027777781</v>
      </c>
    </row>
    <row r="3001" spans="1:20" ht="57.6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9"/>
        <v>1.1888888888888889</v>
      </c>
      <c r="P3001">
        <f t="shared" si="276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7"/>
        <v>42780.740277777775</v>
      </c>
      <c r="T3001" s="10">
        <f t="shared" si="278"/>
        <v>42795.083333333328</v>
      </c>
    </row>
    <row r="3002" spans="1:20" ht="57.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9"/>
        <v>1</v>
      </c>
      <c r="P3002">
        <f t="shared" si="276"/>
        <v>62.5</v>
      </c>
      <c r="Q3002" t="str">
        <f t="shared" si="280"/>
        <v>theater</v>
      </c>
      <c r="R3002" t="str">
        <f t="shared" si="281"/>
        <v>spaces</v>
      </c>
      <c r="S3002" s="10">
        <f t="shared" si="277"/>
        <v>42752.827199074076</v>
      </c>
      <c r="T3002" s="10">
        <f t="shared" si="278"/>
        <v>42766.75</v>
      </c>
    </row>
    <row r="3003" spans="1:20" ht="57.6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9"/>
        <v>3.1869988910451896</v>
      </c>
      <c r="P3003">
        <f t="shared" si="276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7"/>
        <v>42534.895625000005</v>
      </c>
      <c r="T3003" s="10">
        <f t="shared" si="278"/>
        <v>42564.895625000005</v>
      </c>
    </row>
    <row r="3004" spans="1:20" ht="43.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9"/>
        <v>1.0850614285714286</v>
      </c>
      <c r="P3004">
        <f t="shared" si="276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7"/>
        <v>41239.83625</v>
      </c>
      <c r="T3004" s="10">
        <f t="shared" si="278"/>
        <v>41269.83625</v>
      </c>
    </row>
    <row r="3005" spans="1:20" ht="57.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9"/>
        <v>1.0116666666666667</v>
      </c>
      <c r="P3005">
        <f t="shared" si="276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7"/>
        <v>42398.849259259259</v>
      </c>
      <c r="T3005" s="10">
        <f t="shared" si="27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9"/>
        <v>1.12815</v>
      </c>
      <c r="P3006">
        <f t="shared" si="276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7"/>
        <v>41928.881064814814</v>
      </c>
      <c r="T3006" s="10">
        <f t="shared" si="278"/>
        <v>41958.922731481478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9"/>
        <v>1.2049622641509434</v>
      </c>
      <c r="P3007">
        <f t="shared" si="276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7"/>
        <v>41888.674826388888</v>
      </c>
      <c r="T3007" s="10">
        <f t="shared" si="278"/>
        <v>41918.674826388888</v>
      </c>
    </row>
    <row r="3008" spans="1:20" ht="43.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9"/>
        <v>1.0774999999999999</v>
      </c>
      <c r="P3008">
        <f t="shared" si="276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7"/>
        <v>41957.756840277783</v>
      </c>
      <c r="T3008" s="10">
        <f t="shared" si="27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9"/>
        <v>1.8</v>
      </c>
      <c r="P3009">
        <f t="shared" si="276"/>
        <v>54</v>
      </c>
      <c r="Q3009" t="str">
        <f t="shared" si="280"/>
        <v>theater</v>
      </c>
      <c r="R3009" t="str">
        <f t="shared" si="281"/>
        <v>spaces</v>
      </c>
      <c r="S3009" s="10">
        <f t="shared" si="277"/>
        <v>42098.216238425928</v>
      </c>
      <c r="T3009" s="10">
        <f t="shared" si="27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9"/>
        <v>1.0116666666666667</v>
      </c>
      <c r="P3010">
        <f t="shared" ref="P3010:P3073" si="282">IF(OR(E3010&gt;0,L3010&gt;0),E3010/L3010,0)</f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3">(((J3010/60)/60)/24)+DATE(1970,1,1)</f>
        <v>42360.212025462963</v>
      </c>
      <c r="T3010" s="10">
        <f t="shared" ref="T3010:T3073" si="284">(((I3010/60)/60)/24)+DATE(1970,1,1)</f>
        <v>42390.212025462963</v>
      </c>
    </row>
    <row r="3011" spans="1:20" ht="57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5">E3011/D3011</f>
        <v>1.19756</v>
      </c>
      <c r="P3011">
        <f t="shared" si="282"/>
        <v>233.8984375</v>
      </c>
      <c r="Q3011" t="str">
        <f t="shared" ref="Q3011:Q3074" si="286">LEFT(N3011,SEARCH("/",N3011,1)-1)</f>
        <v>theater</v>
      </c>
      <c r="R3011" t="str">
        <f t="shared" ref="R3011:R3074" si="287">RIGHT(N3011,LEN(N3011)-SEARCH("/",N3011,1))</f>
        <v>spaces</v>
      </c>
      <c r="S3011" s="10">
        <f t="shared" si="283"/>
        <v>41939.569907407407</v>
      </c>
      <c r="T3011" s="10">
        <f t="shared" si="284"/>
        <v>41969.611574074079</v>
      </c>
    </row>
    <row r="3012" spans="1:20" ht="57.6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5"/>
        <v>1.58</v>
      </c>
      <c r="P3012">
        <f t="shared" si="282"/>
        <v>158</v>
      </c>
      <c r="Q3012" t="str">
        <f t="shared" si="286"/>
        <v>theater</v>
      </c>
      <c r="R3012" t="str">
        <f t="shared" si="287"/>
        <v>spaces</v>
      </c>
      <c r="S3012" s="10">
        <f t="shared" si="283"/>
        <v>41996.832395833335</v>
      </c>
      <c r="T3012" s="10">
        <f t="shared" si="284"/>
        <v>42056.832395833335</v>
      </c>
    </row>
    <row r="3013" spans="1:20" ht="57.6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1.2366666666666666</v>
      </c>
      <c r="P3013">
        <f t="shared" si="282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3"/>
        <v>42334.468935185185</v>
      </c>
      <c r="T3013" s="10">
        <f t="shared" si="284"/>
        <v>42361.957638888889</v>
      </c>
    </row>
    <row r="3014" spans="1:20" ht="57.6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1.1712499999999999</v>
      </c>
      <c r="P3014">
        <f t="shared" si="282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3"/>
        <v>42024.702893518523</v>
      </c>
      <c r="T3014" s="10">
        <f t="shared" si="284"/>
        <v>42045.702893518523</v>
      </c>
    </row>
    <row r="3015" spans="1:20" ht="57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1.5696000000000001</v>
      </c>
      <c r="P3015">
        <f t="shared" si="282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3"/>
        <v>42146.836215277777</v>
      </c>
      <c r="T3015" s="10">
        <f t="shared" si="284"/>
        <v>42176.836215277777</v>
      </c>
    </row>
    <row r="3016" spans="1:20" ht="57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1.13104</v>
      </c>
      <c r="P3016">
        <f t="shared" si="282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3"/>
        <v>41920.123611111114</v>
      </c>
      <c r="T3016" s="10">
        <f t="shared" si="284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1.0317647058823529</v>
      </c>
      <c r="P3017">
        <f t="shared" si="282"/>
        <v>87.7</v>
      </c>
      <c r="Q3017" t="str">
        <f t="shared" si="286"/>
        <v>theater</v>
      </c>
      <c r="R3017" t="str">
        <f t="shared" si="287"/>
        <v>spaces</v>
      </c>
      <c r="S3017" s="10">
        <f t="shared" si="283"/>
        <v>41785.72729166667</v>
      </c>
      <c r="T3017" s="10">
        <f t="shared" si="284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1.0261176470588236</v>
      </c>
      <c r="P3018">
        <f t="shared" si="282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3"/>
        <v>41778.548055555555</v>
      </c>
      <c r="T3018" s="10">
        <f t="shared" si="284"/>
        <v>41838.548055555555</v>
      </c>
    </row>
    <row r="3019" spans="1:20" ht="57.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1.0584090909090909</v>
      </c>
      <c r="P3019">
        <f t="shared" si="282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3"/>
        <v>41841.850034722222</v>
      </c>
      <c r="T3019" s="10">
        <f t="shared" si="284"/>
        <v>41871.850034722222</v>
      </c>
    </row>
    <row r="3020" spans="1:20" ht="57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1.0071428571428571</v>
      </c>
      <c r="P3020">
        <f t="shared" si="282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3"/>
        <v>42163.29833333334</v>
      </c>
      <c r="T3020" s="10">
        <f t="shared" si="284"/>
        <v>42205.916666666672</v>
      </c>
    </row>
    <row r="3021" spans="1:20" ht="57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1.2123333333333333</v>
      </c>
      <c r="P3021">
        <f t="shared" si="282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3"/>
        <v>41758.833564814813</v>
      </c>
      <c r="T3021" s="10">
        <f t="shared" si="284"/>
        <v>41786.125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1.0057142857142858</v>
      </c>
      <c r="P3022">
        <f t="shared" si="282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3"/>
        <v>42170.846446759257</v>
      </c>
      <c r="T3022" s="10">
        <f t="shared" si="284"/>
        <v>42230.846446759257</v>
      </c>
    </row>
    <row r="3023" spans="1:20" ht="57.6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1.1602222222222223</v>
      </c>
      <c r="P3023">
        <f t="shared" si="282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3"/>
        <v>42660.618854166663</v>
      </c>
      <c r="T3023" s="10">
        <f t="shared" si="284"/>
        <v>42696.249305555553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1.0087999999999999</v>
      </c>
      <c r="P3024">
        <f t="shared" si="282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3"/>
        <v>42564.95380787037</v>
      </c>
      <c r="T3024" s="10">
        <f t="shared" si="284"/>
        <v>42609.95380787037</v>
      </c>
    </row>
    <row r="3025" spans="1:20" ht="7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1.03</v>
      </c>
      <c r="P3025">
        <f t="shared" si="282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3"/>
        <v>42121.675763888896</v>
      </c>
      <c r="T3025" s="10">
        <f t="shared" si="284"/>
        <v>42166.675763888896</v>
      </c>
    </row>
    <row r="3026" spans="1:20" ht="57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2.4641999999999999</v>
      </c>
      <c r="P3026">
        <f t="shared" si="282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3"/>
        <v>41158.993923611109</v>
      </c>
      <c r="T3026" s="10">
        <f t="shared" si="284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3.0219999999999998</v>
      </c>
      <c r="P3027">
        <f t="shared" si="282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3"/>
        <v>41761.509409722225</v>
      </c>
      <c r="T3027" s="10">
        <f t="shared" si="284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1.4333333333333333</v>
      </c>
      <c r="P3028">
        <f t="shared" si="282"/>
        <v>51.6</v>
      </c>
      <c r="Q3028" t="str">
        <f t="shared" si="286"/>
        <v>theater</v>
      </c>
      <c r="R3028" t="str">
        <f t="shared" si="287"/>
        <v>spaces</v>
      </c>
      <c r="S3028" s="10">
        <f t="shared" si="283"/>
        <v>42783.459398148145</v>
      </c>
      <c r="T3028" s="10">
        <f t="shared" si="284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1.3144</v>
      </c>
      <c r="P3029">
        <f t="shared" si="282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3"/>
        <v>42053.704293981486</v>
      </c>
      <c r="T3029" s="10">
        <f t="shared" si="284"/>
        <v>42083.662627314814</v>
      </c>
    </row>
    <row r="3030" spans="1:20" ht="43.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1.6801999999999999</v>
      </c>
      <c r="P3030">
        <f t="shared" si="282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3"/>
        <v>42567.264178240745</v>
      </c>
      <c r="T3030" s="10">
        <f t="shared" si="284"/>
        <v>42597.264178240745</v>
      </c>
    </row>
    <row r="3031" spans="1:20" ht="57.6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1.0967666666666667</v>
      </c>
      <c r="P3031">
        <f t="shared" si="282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3"/>
        <v>41932.708877314813</v>
      </c>
      <c r="T3031" s="10">
        <f t="shared" si="284"/>
        <v>41961.190972222219</v>
      </c>
    </row>
    <row r="3032" spans="1:20" ht="57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1.0668571428571429</v>
      </c>
      <c r="P3032">
        <f t="shared" si="282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3"/>
        <v>42233.747349537036</v>
      </c>
      <c r="T3032" s="10">
        <f t="shared" si="284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</v>
      </c>
      <c r="P3033">
        <f t="shared" si="282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3"/>
        <v>42597.882488425923</v>
      </c>
      <c r="T3033" s="10">
        <f t="shared" si="284"/>
        <v>42657.882488425923</v>
      </c>
    </row>
    <row r="3034" spans="1:20" ht="57.6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1.272</v>
      </c>
      <c r="P3034">
        <f t="shared" si="282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3"/>
        <v>42228.044664351852</v>
      </c>
      <c r="T3034" s="10">
        <f t="shared" si="284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1.4653333333333334</v>
      </c>
      <c r="P3035">
        <f t="shared" si="282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3"/>
        <v>42570.110243055555</v>
      </c>
      <c r="T3035" s="10">
        <f t="shared" si="284"/>
        <v>42600.110243055555</v>
      </c>
    </row>
    <row r="3036" spans="1:20" ht="86.4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1.1253599999999999</v>
      </c>
      <c r="P3036">
        <f t="shared" si="282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3"/>
        <v>42644.535358796296</v>
      </c>
      <c r="T3036" s="10">
        <f t="shared" si="284"/>
        <v>42675.165972222225</v>
      </c>
    </row>
    <row r="3037" spans="1:20" ht="43.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1.0878684000000001</v>
      </c>
      <c r="P3037">
        <f t="shared" si="282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3"/>
        <v>41368.560289351852</v>
      </c>
      <c r="T3037" s="10">
        <f t="shared" si="284"/>
        <v>41398.560289351852</v>
      </c>
    </row>
    <row r="3038" spans="1:20" ht="57.6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1.26732</v>
      </c>
      <c r="P3038">
        <f t="shared" si="282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3"/>
        <v>41466.785231481481</v>
      </c>
      <c r="T3038" s="10">
        <f t="shared" si="284"/>
        <v>41502.499305555553</v>
      </c>
    </row>
    <row r="3039" spans="1:20" ht="7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2.1320000000000001</v>
      </c>
      <c r="P3039">
        <f t="shared" si="282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3"/>
        <v>40378.893206018518</v>
      </c>
      <c r="T3039" s="10">
        <f t="shared" si="284"/>
        <v>40453.207638888889</v>
      </c>
    </row>
    <row r="3040" spans="1:20" ht="57.6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1.0049999999999999</v>
      </c>
      <c r="P3040">
        <f t="shared" si="282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3"/>
        <v>42373.252280092594</v>
      </c>
      <c r="T3040" s="10">
        <f t="shared" si="284"/>
        <v>42433.252280092594</v>
      </c>
    </row>
    <row r="3041" spans="1:20" ht="57.6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1.0871389999999999</v>
      </c>
      <c r="P3041">
        <f t="shared" si="282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3"/>
        <v>41610.794421296298</v>
      </c>
      <c r="T3041" s="10">
        <f t="shared" si="284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1.075</v>
      </c>
      <c r="P3042">
        <f t="shared" si="282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3"/>
        <v>42177.791909722218</v>
      </c>
      <c r="T3042" s="10">
        <f t="shared" si="284"/>
        <v>42181.958333333328</v>
      </c>
    </row>
    <row r="3043" spans="1:20" ht="43.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1.1048192771084338</v>
      </c>
      <c r="P3043">
        <f t="shared" si="282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3"/>
        <v>42359.868611111116</v>
      </c>
      <c r="T3043" s="10">
        <f t="shared" si="284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1.28</v>
      </c>
      <c r="P3044">
        <f t="shared" si="282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3"/>
        <v>42253.688043981485</v>
      </c>
      <c r="T3044" s="10">
        <f t="shared" si="284"/>
        <v>42283.688043981485</v>
      </c>
    </row>
    <row r="3045" spans="1:20" ht="57.6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1.1000666666666667</v>
      </c>
      <c r="P3045">
        <f t="shared" si="282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3"/>
        <v>42083.070590277777</v>
      </c>
      <c r="T3045" s="10">
        <f t="shared" si="284"/>
        <v>42110.118055555555</v>
      </c>
    </row>
    <row r="3046" spans="1:20" ht="57.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1.0934166666666667</v>
      </c>
      <c r="P3046">
        <f t="shared" si="282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3"/>
        <v>42387.7268287037</v>
      </c>
      <c r="T3046" s="10">
        <f t="shared" si="284"/>
        <v>42402.7268287037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1.3270650000000002</v>
      </c>
      <c r="P3047">
        <f t="shared" si="282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3"/>
        <v>41843.155729166669</v>
      </c>
      <c r="T3047" s="10">
        <f t="shared" si="284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1.9084810126582279</v>
      </c>
      <c r="P3048">
        <f t="shared" si="282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3"/>
        <v>41862.803078703706</v>
      </c>
      <c r="T3048" s="10">
        <f t="shared" si="284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1.49</v>
      </c>
      <c r="P3049">
        <f t="shared" si="282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3"/>
        <v>42443.989050925928</v>
      </c>
      <c r="T3049" s="10">
        <f t="shared" si="284"/>
        <v>42487.552777777775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1.6639999999999999</v>
      </c>
      <c r="P3050">
        <f t="shared" si="282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3"/>
        <v>41975.901180555549</v>
      </c>
      <c r="T3050" s="10">
        <f t="shared" si="284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1.0666666666666667</v>
      </c>
      <c r="P3051">
        <f t="shared" si="282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3"/>
        <v>42139.014525462961</v>
      </c>
      <c r="T3051" s="10">
        <f t="shared" si="284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1.06</v>
      </c>
      <c r="P3052">
        <f t="shared" si="282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3"/>
        <v>42465.16851851852</v>
      </c>
      <c r="T3052" s="10">
        <f t="shared" si="284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0.23628571428571429</v>
      </c>
      <c r="P3053">
        <f t="shared" si="282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3"/>
        <v>42744.416030092587</v>
      </c>
      <c r="T3053" s="10">
        <f t="shared" si="284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1.5E-3</v>
      </c>
      <c r="P3054">
        <f t="shared" si="282"/>
        <v>37.5</v>
      </c>
      <c r="Q3054" t="str">
        <f t="shared" si="286"/>
        <v>theater</v>
      </c>
      <c r="R3054" t="str">
        <f t="shared" si="287"/>
        <v>spaces</v>
      </c>
      <c r="S3054" s="10">
        <f t="shared" si="283"/>
        <v>42122.670069444444</v>
      </c>
      <c r="T3054" s="10">
        <f t="shared" si="284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4.0000000000000001E-3</v>
      </c>
      <c r="P3055">
        <f t="shared" si="282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3"/>
        <v>41862.761724537035</v>
      </c>
      <c r="T3055" s="10">
        <f t="shared" si="284"/>
        <v>41914.165972222225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>
        <f t="shared" si="282"/>
        <v>0</v>
      </c>
      <c r="Q3056" t="str">
        <f t="shared" si="286"/>
        <v>theater</v>
      </c>
      <c r="R3056" t="str">
        <f t="shared" si="287"/>
        <v>spaces</v>
      </c>
      <c r="S3056" s="10">
        <f t="shared" si="283"/>
        <v>42027.832800925928</v>
      </c>
      <c r="T3056" s="10">
        <f t="shared" si="284"/>
        <v>42065.044444444444</v>
      </c>
    </row>
    <row r="3057" spans="1:20" ht="57.6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5.0000000000000002E-5</v>
      </c>
      <c r="P3057">
        <f t="shared" si="282"/>
        <v>1</v>
      </c>
      <c r="Q3057" t="str">
        <f t="shared" si="286"/>
        <v>theater</v>
      </c>
      <c r="R3057" t="str">
        <f t="shared" si="287"/>
        <v>spaces</v>
      </c>
      <c r="S3057" s="10">
        <f t="shared" si="283"/>
        <v>41953.95821759259</v>
      </c>
      <c r="T3057" s="10">
        <f t="shared" si="284"/>
        <v>42013.95821759259</v>
      </c>
    </row>
    <row r="3058" spans="1:20" ht="57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>
        <f t="shared" si="282"/>
        <v>0</v>
      </c>
      <c r="Q3058" t="str">
        <f t="shared" si="286"/>
        <v>theater</v>
      </c>
      <c r="R3058" t="str">
        <f t="shared" si="287"/>
        <v>spaces</v>
      </c>
      <c r="S3058" s="10">
        <f t="shared" si="283"/>
        <v>41851.636388888888</v>
      </c>
      <c r="T3058" s="10">
        <f t="shared" si="284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5"/>
        <v>0</v>
      </c>
      <c r="P3059">
        <f t="shared" si="282"/>
        <v>0</v>
      </c>
      <c r="Q3059" t="str">
        <f t="shared" si="286"/>
        <v>theater</v>
      </c>
      <c r="R3059" t="str">
        <f t="shared" si="287"/>
        <v>spaces</v>
      </c>
      <c r="S3059" s="10">
        <f t="shared" si="283"/>
        <v>42433.650590277779</v>
      </c>
      <c r="T3059" s="10">
        <f t="shared" si="284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5"/>
        <v>1.6666666666666666E-4</v>
      </c>
      <c r="P3060">
        <f t="shared" si="282"/>
        <v>1</v>
      </c>
      <c r="Q3060" t="str">
        <f t="shared" si="286"/>
        <v>theater</v>
      </c>
      <c r="R3060" t="str">
        <f t="shared" si="287"/>
        <v>spaces</v>
      </c>
      <c r="S3060" s="10">
        <f t="shared" si="283"/>
        <v>42460.374305555553</v>
      </c>
      <c r="T3060" s="10">
        <f t="shared" si="284"/>
        <v>42510.374305555553</v>
      </c>
    </row>
    <row r="3061" spans="1:20" ht="57.6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5"/>
        <v>3.0066666666666665E-2</v>
      </c>
      <c r="P3061">
        <f t="shared" si="282"/>
        <v>41</v>
      </c>
      <c r="Q3061" t="str">
        <f t="shared" si="286"/>
        <v>theater</v>
      </c>
      <c r="R3061" t="str">
        <f t="shared" si="287"/>
        <v>spaces</v>
      </c>
      <c r="S3061" s="10">
        <f t="shared" si="283"/>
        <v>41829.935717592591</v>
      </c>
      <c r="T3061" s="10">
        <f t="shared" si="284"/>
        <v>41859.935717592591</v>
      </c>
    </row>
    <row r="3062" spans="1:20" ht="43.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5"/>
        <v>1.5227272727272728E-3</v>
      </c>
      <c r="P3062">
        <f t="shared" si="282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3"/>
        <v>42245.274699074071</v>
      </c>
      <c r="T3062" s="10">
        <f t="shared" si="284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5"/>
        <v>0</v>
      </c>
      <c r="P3063">
        <f t="shared" si="282"/>
        <v>0</v>
      </c>
      <c r="Q3063" t="str">
        <f t="shared" si="286"/>
        <v>theater</v>
      </c>
      <c r="R3063" t="str">
        <f t="shared" si="287"/>
        <v>spaces</v>
      </c>
      <c r="S3063" s="10">
        <f t="shared" si="283"/>
        <v>41834.784120370372</v>
      </c>
      <c r="T3063" s="10">
        <f t="shared" si="284"/>
        <v>41864.784120370372</v>
      </c>
    </row>
    <row r="3064" spans="1:20" ht="57.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5"/>
        <v>0.66839999999999999</v>
      </c>
      <c r="P3064">
        <f t="shared" si="282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3"/>
        <v>42248.535787037035</v>
      </c>
      <c r="T3064" s="10">
        <f t="shared" si="284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5"/>
        <v>0.19566666666666666</v>
      </c>
      <c r="P3065">
        <f t="shared" si="282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3"/>
        <v>42630.922893518517</v>
      </c>
      <c r="T3065" s="10">
        <f t="shared" si="284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5"/>
        <v>0.11294666666666667</v>
      </c>
      <c r="P3066">
        <f t="shared" si="282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3"/>
        <v>42299.130162037036</v>
      </c>
      <c r="T3066" s="10">
        <f t="shared" si="284"/>
        <v>42330.290972222225</v>
      </c>
    </row>
    <row r="3067" spans="1:20" ht="57.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5"/>
        <v>4.0000000000000002E-4</v>
      </c>
      <c r="P3067">
        <f t="shared" si="282"/>
        <v>5</v>
      </c>
      <c r="Q3067" t="str">
        <f t="shared" si="286"/>
        <v>theater</v>
      </c>
      <c r="R3067" t="str">
        <f t="shared" si="287"/>
        <v>spaces</v>
      </c>
      <c r="S3067" s="10">
        <f t="shared" si="283"/>
        <v>41825.055231481485</v>
      </c>
      <c r="T3067" s="10">
        <f t="shared" si="284"/>
        <v>41850.055231481485</v>
      </c>
    </row>
    <row r="3068" spans="1:20" ht="57.6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5"/>
        <v>0.11985714285714286</v>
      </c>
      <c r="P3068">
        <f t="shared" si="282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3"/>
        <v>42531.228437500002</v>
      </c>
      <c r="T3068" s="10">
        <f t="shared" si="284"/>
        <v>42561.228437500002</v>
      </c>
    </row>
    <row r="3069" spans="1:20" ht="57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5"/>
        <v>2.5000000000000001E-2</v>
      </c>
      <c r="P3069">
        <f t="shared" si="282"/>
        <v>200</v>
      </c>
      <c r="Q3069" t="str">
        <f t="shared" si="286"/>
        <v>theater</v>
      </c>
      <c r="R3069" t="str">
        <f t="shared" si="287"/>
        <v>spaces</v>
      </c>
      <c r="S3069" s="10">
        <f t="shared" si="283"/>
        <v>42226.938414351855</v>
      </c>
      <c r="T3069" s="10">
        <f t="shared" si="284"/>
        <v>42256.938414351855</v>
      </c>
    </row>
    <row r="3070" spans="1:20" ht="57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5"/>
        <v>6.9999999999999999E-4</v>
      </c>
      <c r="P3070">
        <f t="shared" si="282"/>
        <v>87.5</v>
      </c>
      <c r="Q3070" t="str">
        <f t="shared" si="286"/>
        <v>theater</v>
      </c>
      <c r="R3070" t="str">
        <f t="shared" si="287"/>
        <v>spaces</v>
      </c>
      <c r="S3070" s="10">
        <f t="shared" si="283"/>
        <v>42263.691574074073</v>
      </c>
      <c r="T3070" s="10">
        <f t="shared" si="284"/>
        <v>42293.691574074073</v>
      </c>
    </row>
    <row r="3071" spans="1:20" ht="57.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5"/>
        <v>0.14099999999999999</v>
      </c>
      <c r="P3071">
        <f t="shared" si="282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3"/>
        <v>41957.833726851852</v>
      </c>
      <c r="T3071" s="10">
        <f t="shared" si="284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5"/>
        <v>3.3399999999999999E-2</v>
      </c>
      <c r="P3072">
        <f t="shared" si="282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3"/>
        <v>42690.733437499999</v>
      </c>
      <c r="T3072" s="10">
        <f t="shared" si="284"/>
        <v>42711.733437499999</v>
      </c>
    </row>
    <row r="3073" spans="1:20" ht="57.6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5"/>
        <v>0.59775</v>
      </c>
      <c r="P3073">
        <f t="shared" si="282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3"/>
        <v>42097.732418981483</v>
      </c>
      <c r="T3073" s="10">
        <f t="shared" si="284"/>
        <v>42115.249305555553</v>
      </c>
    </row>
    <row r="3074" spans="1:20" ht="57.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5"/>
        <v>1.6666666666666666E-4</v>
      </c>
      <c r="P3074">
        <f t="shared" ref="P3074:P3137" si="288">IF(OR(E3074&gt;0,L3074&gt;0),E3074/L3074,0)</f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89">(((J3074/60)/60)/24)+DATE(1970,1,1)</f>
        <v>42658.690532407403</v>
      </c>
      <c r="T3074" s="10">
        <f t="shared" ref="T3074:T3137" si="290">(((I3074/60)/60)/24)+DATE(1970,1,1)</f>
        <v>42673.073611111111</v>
      </c>
    </row>
    <row r="3075" spans="1:20" ht="57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1">E3075/D3075</f>
        <v>2.3035714285714285E-4</v>
      </c>
      <c r="P3075">
        <f t="shared" si="288"/>
        <v>92.142857142857139</v>
      </c>
      <c r="Q3075" t="str">
        <f t="shared" ref="Q3075:Q3138" si="292">LEFT(N3075,SEARCH("/",N3075,1)-1)</f>
        <v>theater</v>
      </c>
      <c r="R3075" t="str">
        <f t="shared" ref="R3075:R3138" si="293">RIGHT(N3075,LEN(N3075)-SEARCH("/",N3075,1))</f>
        <v>spaces</v>
      </c>
      <c r="S3075" s="10">
        <f t="shared" si="289"/>
        <v>42111.684027777781</v>
      </c>
      <c r="T3075" s="10">
        <f t="shared" si="290"/>
        <v>42169.804861111115</v>
      </c>
    </row>
    <row r="3076" spans="1:20" ht="7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1"/>
        <v>8.8000000000000003E-4</v>
      </c>
      <c r="P3076">
        <f t="shared" si="288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89"/>
        <v>42409.571284722217</v>
      </c>
      <c r="T3076" s="10">
        <f t="shared" si="290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8.6400000000000005E-2</v>
      </c>
      <c r="P3077">
        <f t="shared" si="288"/>
        <v>64.8</v>
      </c>
      <c r="Q3077" t="str">
        <f t="shared" si="292"/>
        <v>theater</v>
      </c>
      <c r="R3077" t="str">
        <f t="shared" si="293"/>
        <v>spaces</v>
      </c>
      <c r="S3077" s="10">
        <f t="shared" si="289"/>
        <v>42551.102314814809</v>
      </c>
      <c r="T3077" s="10">
        <f t="shared" si="290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0.15060000000000001</v>
      </c>
      <c r="P3078">
        <f t="shared" si="288"/>
        <v>30.12</v>
      </c>
      <c r="Q3078" t="str">
        <f t="shared" si="292"/>
        <v>theater</v>
      </c>
      <c r="R3078" t="str">
        <f t="shared" si="293"/>
        <v>spaces</v>
      </c>
      <c r="S3078" s="10">
        <f t="shared" si="289"/>
        <v>42226.651886574073</v>
      </c>
      <c r="T3078" s="10">
        <f t="shared" si="290"/>
        <v>42286.651886574073</v>
      </c>
    </row>
    <row r="3079" spans="1:20" ht="57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4.7727272727272731E-3</v>
      </c>
      <c r="P3079">
        <f t="shared" si="288"/>
        <v>52.5</v>
      </c>
      <c r="Q3079" t="str">
        <f t="shared" si="292"/>
        <v>theater</v>
      </c>
      <c r="R3079" t="str">
        <f t="shared" si="293"/>
        <v>spaces</v>
      </c>
      <c r="S3079" s="10">
        <f t="shared" si="289"/>
        <v>42766.956921296296</v>
      </c>
      <c r="T3079" s="10">
        <f t="shared" si="290"/>
        <v>42796.956921296296</v>
      </c>
    </row>
    <row r="3080" spans="1:20" ht="57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1.1833333333333333E-3</v>
      </c>
      <c r="P3080">
        <f t="shared" si="288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89"/>
        <v>42031.138831018514</v>
      </c>
      <c r="T3080" s="10">
        <f t="shared" si="290"/>
        <v>42061.138831018514</v>
      </c>
    </row>
    <row r="3081" spans="1:20" ht="57.6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8.4173998587352451E-3</v>
      </c>
      <c r="P3081">
        <f t="shared" si="288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89"/>
        <v>42055.713368055556</v>
      </c>
      <c r="T3081" s="10">
        <f t="shared" si="290"/>
        <v>42085.671701388885</v>
      </c>
    </row>
    <row r="3082" spans="1:20" ht="57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1.8799999999999999E-4</v>
      </c>
      <c r="P3082">
        <f t="shared" si="288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89"/>
        <v>41940.028287037036</v>
      </c>
      <c r="T3082" s="10">
        <f t="shared" si="290"/>
        <v>42000.0699537037</v>
      </c>
    </row>
    <row r="3083" spans="1:20" ht="57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2.1029999999999998E-3</v>
      </c>
      <c r="P3083">
        <f t="shared" si="288"/>
        <v>420.6</v>
      </c>
      <c r="Q3083" t="str">
        <f t="shared" si="292"/>
        <v>theater</v>
      </c>
      <c r="R3083" t="str">
        <f t="shared" si="293"/>
        <v>spaces</v>
      </c>
      <c r="S3083" s="10">
        <f t="shared" si="289"/>
        <v>42237.181608796294</v>
      </c>
      <c r="T3083" s="10">
        <f t="shared" si="290"/>
        <v>42267.181608796294</v>
      </c>
    </row>
    <row r="3084" spans="1:20" ht="57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>
        <f t="shared" si="288"/>
        <v>0</v>
      </c>
      <c r="Q3084" t="str">
        <f t="shared" si="292"/>
        <v>theater</v>
      </c>
      <c r="R3084" t="str">
        <f t="shared" si="293"/>
        <v>spaces</v>
      </c>
      <c r="S3084" s="10">
        <f t="shared" si="289"/>
        <v>42293.922986111109</v>
      </c>
      <c r="T3084" s="10">
        <f t="shared" si="290"/>
        <v>42323.96465277778</v>
      </c>
    </row>
    <row r="3085" spans="1:20" ht="7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2.8E-3</v>
      </c>
      <c r="P3085">
        <f t="shared" si="288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89"/>
        <v>41853.563402777778</v>
      </c>
      <c r="T3085" s="10">
        <f t="shared" si="290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0.11579206701157921</v>
      </c>
      <c r="P3086">
        <f t="shared" si="288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89"/>
        <v>42100.723738425921</v>
      </c>
      <c r="T3086" s="10">
        <f t="shared" si="290"/>
        <v>42129.783333333333</v>
      </c>
    </row>
    <row r="3087" spans="1:20" ht="57.6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2.4400000000000002E-2</v>
      </c>
      <c r="P3087">
        <f t="shared" si="288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89"/>
        <v>42246.883784722217</v>
      </c>
      <c r="T3087" s="10">
        <f t="shared" si="290"/>
        <v>42276.883784722217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2.5000000000000001E-3</v>
      </c>
      <c r="P3088">
        <f t="shared" si="288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89"/>
        <v>42173.67082175926</v>
      </c>
      <c r="T3088" s="10">
        <f t="shared" si="290"/>
        <v>42233.67082175926</v>
      </c>
    </row>
    <row r="3089" spans="1:20" ht="57.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6.2500000000000003E-3</v>
      </c>
      <c r="P3089">
        <f t="shared" si="288"/>
        <v>62.5</v>
      </c>
      <c r="Q3089" t="str">
        <f t="shared" si="292"/>
        <v>theater</v>
      </c>
      <c r="R3089" t="str">
        <f t="shared" si="293"/>
        <v>spaces</v>
      </c>
      <c r="S3089" s="10">
        <f t="shared" si="289"/>
        <v>42665.150347222225</v>
      </c>
      <c r="T3089" s="10">
        <f t="shared" si="290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1.9384615384615384E-3</v>
      </c>
      <c r="P3090">
        <f t="shared" si="288"/>
        <v>42</v>
      </c>
      <c r="Q3090" t="str">
        <f t="shared" si="292"/>
        <v>theater</v>
      </c>
      <c r="R3090" t="str">
        <f t="shared" si="293"/>
        <v>spaces</v>
      </c>
      <c r="S3090" s="10">
        <f t="shared" si="289"/>
        <v>41981.57230324074</v>
      </c>
      <c r="T3090" s="10">
        <f t="shared" si="290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0.23416000000000001</v>
      </c>
      <c r="P3091">
        <f t="shared" si="288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89"/>
        <v>42528.542627314819</v>
      </c>
      <c r="T3091" s="10">
        <f t="shared" si="290"/>
        <v>42560.082638888889</v>
      </c>
    </row>
    <row r="3092" spans="1:20" ht="57.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5.080888888888889E-2</v>
      </c>
      <c r="P3092">
        <f t="shared" si="288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89"/>
        <v>42065.818807870368</v>
      </c>
      <c r="T3092" s="10">
        <f t="shared" si="290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0.15920000000000001</v>
      </c>
      <c r="P3093">
        <f t="shared" si="288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89"/>
        <v>42566.948414351849</v>
      </c>
      <c r="T3093" s="10">
        <f t="shared" si="290"/>
        <v>42596.948414351849</v>
      </c>
    </row>
    <row r="3094" spans="1:20" ht="57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1.1831900000000001E-2</v>
      </c>
      <c r="P3094">
        <f t="shared" si="288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89"/>
        <v>42255.619351851856</v>
      </c>
      <c r="T3094" s="10">
        <f t="shared" si="290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0.22750000000000001</v>
      </c>
      <c r="P3095">
        <f t="shared" si="288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89"/>
        <v>41760.909039351849</v>
      </c>
      <c r="T3095" s="10">
        <f t="shared" si="290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2.5000000000000001E-4</v>
      </c>
      <c r="P3096">
        <f t="shared" si="288"/>
        <v>25</v>
      </c>
      <c r="Q3096" t="str">
        <f t="shared" si="292"/>
        <v>theater</v>
      </c>
      <c r="R3096" t="str">
        <f t="shared" si="293"/>
        <v>spaces</v>
      </c>
      <c r="S3096" s="10">
        <f t="shared" si="289"/>
        <v>42207.795787037037</v>
      </c>
      <c r="T3096" s="10">
        <f t="shared" si="290"/>
        <v>42267.795787037037</v>
      </c>
    </row>
    <row r="3097" spans="1:20" ht="57.6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3.351206434316354E-3</v>
      </c>
      <c r="P3097">
        <f t="shared" si="288"/>
        <v>50</v>
      </c>
      <c r="Q3097" t="str">
        <f t="shared" si="292"/>
        <v>theater</v>
      </c>
      <c r="R3097" t="str">
        <f t="shared" si="293"/>
        <v>spaces</v>
      </c>
      <c r="S3097" s="10">
        <f t="shared" si="289"/>
        <v>42523.025231481486</v>
      </c>
      <c r="T3097" s="10">
        <f t="shared" si="290"/>
        <v>42583.025231481486</v>
      </c>
    </row>
    <row r="3098" spans="1:20" ht="57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3.9750000000000001E-2</v>
      </c>
      <c r="P3098">
        <f t="shared" si="288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89"/>
        <v>42114.825532407413</v>
      </c>
      <c r="T3098" s="10">
        <f t="shared" si="290"/>
        <v>42144.825532407413</v>
      </c>
    </row>
    <row r="3099" spans="1:20" ht="57.6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0.17150000000000001</v>
      </c>
      <c r="P3099">
        <f t="shared" si="288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89"/>
        <v>42629.503483796296</v>
      </c>
      <c r="T3099" s="10">
        <f t="shared" si="290"/>
        <v>42650.583333333328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3.608004104669061E-2</v>
      </c>
      <c r="P3100">
        <f t="shared" si="288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89"/>
        <v>42359.792233796295</v>
      </c>
      <c r="T3100" s="10">
        <f t="shared" si="290"/>
        <v>42408.01180555555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0.13900000000000001</v>
      </c>
      <c r="P3101">
        <f t="shared" si="288"/>
        <v>55.6</v>
      </c>
      <c r="Q3101" t="str">
        <f t="shared" si="292"/>
        <v>theater</v>
      </c>
      <c r="R3101" t="str">
        <f t="shared" si="293"/>
        <v>spaces</v>
      </c>
      <c r="S3101" s="10">
        <f t="shared" si="289"/>
        <v>42382.189710648148</v>
      </c>
      <c r="T3101" s="10">
        <f t="shared" si="290"/>
        <v>42412.189710648148</v>
      </c>
    </row>
    <row r="3102" spans="1:20" ht="57.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0.15225</v>
      </c>
      <c r="P3102">
        <f t="shared" si="288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89"/>
        <v>41902.622395833336</v>
      </c>
      <c r="T3102" s="10">
        <f t="shared" si="290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0.12</v>
      </c>
      <c r="P3103">
        <f t="shared" si="288"/>
        <v>25</v>
      </c>
      <c r="Q3103" t="str">
        <f t="shared" si="292"/>
        <v>theater</v>
      </c>
      <c r="R3103" t="str">
        <f t="shared" si="293"/>
        <v>spaces</v>
      </c>
      <c r="S3103" s="10">
        <f t="shared" si="289"/>
        <v>42171.383530092593</v>
      </c>
      <c r="T3103" s="10">
        <f t="shared" si="290"/>
        <v>42201.330555555556</v>
      </c>
    </row>
    <row r="3104" spans="1:20" ht="7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0.391125</v>
      </c>
      <c r="P3104">
        <f t="shared" si="288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89"/>
        <v>42555.340486111112</v>
      </c>
      <c r="T3104" s="10">
        <f t="shared" si="290"/>
        <v>42605.340486111112</v>
      </c>
    </row>
    <row r="3105" spans="1:20" ht="43.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2.6829268292682929E-3</v>
      </c>
      <c r="P3105">
        <f t="shared" si="288"/>
        <v>5.5</v>
      </c>
      <c r="Q3105" t="str">
        <f t="shared" si="292"/>
        <v>theater</v>
      </c>
      <c r="R3105" t="str">
        <f t="shared" si="293"/>
        <v>spaces</v>
      </c>
      <c r="S3105" s="10">
        <f t="shared" si="289"/>
        <v>42107.156319444446</v>
      </c>
      <c r="T3105" s="10">
        <f t="shared" si="290"/>
        <v>42167.156319444446</v>
      </c>
    </row>
    <row r="3106" spans="1:20" ht="57.6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0.29625000000000001</v>
      </c>
      <c r="P3106">
        <f t="shared" si="288"/>
        <v>237</v>
      </c>
      <c r="Q3106" t="str">
        <f t="shared" si="292"/>
        <v>theater</v>
      </c>
      <c r="R3106" t="str">
        <f t="shared" si="293"/>
        <v>spaces</v>
      </c>
      <c r="S3106" s="10">
        <f t="shared" si="289"/>
        <v>42006.908692129626</v>
      </c>
      <c r="T3106" s="10">
        <f t="shared" si="290"/>
        <v>42038.083333333328</v>
      </c>
    </row>
    <row r="3107" spans="1:20" ht="57.6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0.4236099230111206</v>
      </c>
      <c r="P3107">
        <f t="shared" si="288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89"/>
        <v>41876.718935185185</v>
      </c>
      <c r="T3107" s="10">
        <f t="shared" si="290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4.1000000000000002E-2</v>
      </c>
      <c r="P3108">
        <f t="shared" si="288"/>
        <v>10.25</v>
      </c>
      <c r="Q3108" t="str">
        <f t="shared" si="292"/>
        <v>theater</v>
      </c>
      <c r="R3108" t="str">
        <f t="shared" si="293"/>
        <v>spaces</v>
      </c>
      <c r="S3108" s="10">
        <f t="shared" si="289"/>
        <v>42241.429120370376</v>
      </c>
      <c r="T3108" s="10">
        <f t="shared" si="290"/>
        <v>42263.916666666672</v>
      </c>
    </row>
    <row r="3109" spans="1:20" ht="57.6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0.197625</v>
      </c>
      <c r="P3109">
        <f t="shared" si="288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89"/>
        <v>42128.814247685179</v>
      </c>
      <c r="T3109" s="10">
        <f t="shared" si="290"/>
        <v>42135.814247685179</v>
      </c>
    </row>
    <row r="3110" spans="1:20" ht="28.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5.1999999999999995E-4</v>
      </c>
      <c r="P3110">
        <f t="shared" si="288"/>
        <v>13</v>
      </c>
      <c r="Q3110" t="str">
        <f t="shared" si="292"/>
        <v>theater</v>
      </c>
      <c r="R3110" t="str">
        <f t="shared" si="293"/>
        <v>spaces</v>
      </c>
      <c r="S3110" s="10">
        <f t="shared" si="289"/>
        <v>42062.680486111116</v>
      </c>
      <c r="T3110" s="10">
        <f t="shared" si="290"/>
        <v>42122.638819444444</v>
      </c>
    </row>
    <row r="3111" spans="1:20" ht="57.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0.25030188679245285</v>
      </c>
      <c r="P3111">
        <f t="shared" si="288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89"/>
        <v>41844.125115740739</v>
      </c>
      <c r="T3111" s="10">
        <f t="shared" si="290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4.0000000000000002E-4</v>
      </c>
      <c r="P3112">
        <f t="shared" si="288"/>
        <v>10</v>
      </c>
      <c r="Q3112" t="str">
        <f t="shared" si="292"/>
        <v>theater</v>
      </c>
      <c r="R3112" t="str">
        <f t="shared" si="293"/>
        <v>spaces</v>
      </c>
      <c r="S3112" s="10">
        <f t="shared" si="289"/>
        <v>42745.031469907408</v>
      </c>
      <c r="T3112" s="10">
        <f t="shared" si="290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0.26640000000000003</v>
      </c>
      <c r="P3113">
        <f t="shared" si="288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89"/>
        <v>41885.595138888886</v>
      </c>
      <c r="T3113" s="10">
        <f t="shared" si="290"/>
        <v>41916.595138888886</v>
      </c>
    </row>
    <row r="3114" spans="1:20" ht="57.6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4.7363636363636365E-2</v>
      </c>
      <c r="P3114">
        <f t="shared" si="288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89"/>
        <v>42615.121921296297</v>
      </c>
      <c r="T3114" s="10">
        <f t="shared" si="290"/>
        <v>42675.121921296297</v>
      </c>
    </row>
    <row r="3115" spans="1:20" ht="57.6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4.2435339894712751E-2</v>
      </c>
      <c r="P3115">
        <f t="shared" si="288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89"/>
        <v>42081.731273148151</v>
      </c>
      <c r="T3115" s="10">
        <f t="shared" si="290"/>
        <v>42111.731273148151</v>
      </c>
    </row>
    <row r="3116" spans="1:20" ht="57.6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>
        <f t="shared" si="288"/>
        <v>0</v>
      </c>
      <c r="Q3116" t="str">
        <f t="shared" si="292"/>
        <v>theater</v>
      </c>
      <c r="R3116" t="str">
        <f t="shared" si="293"/>
        <v>spaces</v>
      </c>
      <c r="S3116" s="10">
        <f t="shared" si="289"/>
        <v>41843.632523148146</v>
      </c>
      <c r="T3116" s="10">
        <f t="shared" si="290"/>
        <v>41903.632523148146</v>
      </c>
    </row>
    <row r="3117" spans="1:20" ht="57.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0.03</v>
      </c>
      <c r="P3117">
        <f t="shared" si="288"/>
        <v>300</v>
      </c>
      <c r="Q3117" t="str">
        <f t="shared" si="292"/>
        <v>theater</v>
      </c>
      <c r="R3117" t="str">
        <f t="shared" si="293"/>
        <v>spaces</v>
      </c>
      <c r="S3117" s="10">
        <f t="shared" si="289"/>
        <v>42496.447071759263</v>
      </c>
      <c r="T3117" s="10">
        <f t="shared" si="290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0.57333333333333336</v>
      </c>
      <c r="P3118">
        <f t="shared" si="288"/>
        <v>43</v>
      </c>
      <c r="Q3118" t="str">
        <f t="shared" si="292"/>
        <v>theater</v>
      </c>
      <c r="R3118" t="str">
        <f t="shared" si="293"/>
        <v>spaces</v>
      </c>
      <c r="S3118" s="10">
        <f t="shared" si="289"/>
        <v>42081.515335648146</v>
      </c>
      <c r="T3118" s="10">
        <f t="shared" si="290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1E-3</v>
      </c>
      <c r="P3119">
        <f t="shared" si="288"/>
        <v>1</v>
      </c>
      <c r="Q3119" t="str">
        <f t="shared" si="292"/>
        <v>theater</v>
      </c>
      <c r="R3119" t="str">
        <f t="shared" si="293"/>
        <v>spaces</v>
      </c>
      <c r="S3119" s="10">
        <f t="shared" si="289"/>
        <v>42509.374537037031</v>
      </c>
      <c r="T3119" s="10">
        <f t="shared" si="290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3.0999999999999999E-3</v>
      </c>
      <c r="P3120">
        <f t="shared" si="288"/>
        <v>775</v>
      </c>
      <c r="Q3120" t="str">
        <f t="shared" si="292"/>
        <v>theater</v>
      </c>
      <c r="R3120" t="str">
        <f t="shared" si="293"/>
        <v>spaces</v>
      </c>
      <c r="S3120" s="10">
        <f t="shared" si="289"/>
        <v>42534.649571759262</v>
      </c>
      <c r="T3120" s="10">
        <f t="shared" si="290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5.0000000000000001E-4</v>
      </c>
      <c r="P3121">
        <f t="shared" si="288"/>
        <v>5</v>
      </c>
      <c r="Q3121" t="str">
        <f t="shared" si="292"/>
        <v>theater</v>
      </c>
      <c r="R3121" t="str">
        <f t="shared" si="293"/>
        <v>spaces</v>
      </c>
      <c r="S3121" s="10">
        <f t="shared" si="289"/>
        <v>42060.04550925926</v>
      </c>
      <c r="T3121" s="10">
        <f t="shared" si="290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9.8461538461538464E-5</v>
      </c>
      <c r="P3122">
        <f t="shared" si="288"/>
        <v>12.8</v>
      </c>
      <c r="Q3122" t="str">
        <f t="shared" si="292"/>
        <v>theater</v>
      </c>
      <c r="R3122" t="str">
        <f t="shared" si="293"/>
        <v>spaces</v>
      </c>
      <c r="S3122" s="10">
        <f t="shared" si="289"/>
        <v>42435.942083333335</v>
      </c>
      <c r="T3122" s="10">
        <f t="shared" si="290"/>
        <v>42495.900416666671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1"/>
        <v>6.6666666666666671E-3</v>
      </c>
      <c r="P3123">
        <f t="shared" si="288"/>
        <v>10</v>
      </c>
      <c r="Q3123" t="str">
        <f t="shared" si="292"/>
        <v>theater</v>
      </c>
      <c r="R3123" t="str">
        <f t="shared" si="293"/>
        <v>spaces</v>
      </c>
      <c r="S3123" s="10">
        <f t="shared" si="289"/>
        <v>41848.679803240739</v>
      </c>
      <c r="T3123" s="10">
        <f t="shared" si="290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1"/>
        <v>0.58291457286432158</v>
      </c>
      <c r="P3124">
        <f t="shared" si="288"/>
        <v>58</v>
      </c>
      <c r="Q3124" t="str">
        <f t="shared" si="292"/>
        <v>theater</v>
      </c>
      <c r="R3124" t="str">
        <f t="shared" si="293"/>
        <v>spaces</v>
      </c>
      <c r="S3124" s="10">
        <f t="shared" si="289"/>
        <v>42678.932083333333</v>
      </c>
      <c r="T3124" s="10">
        <f t="shared" si="290"/>
        <v>42683.973750000005</v>
      </c>
    </row>
    <row r="3125" spans="1:20" ht="57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1"/>
        <v>0.68153600000000003</v>
      </c>
      <c r="P3125">
        <f t="shared" si="288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89"/>
        <v>42530.993032407408</v>
      </c>
      <c r="T3125" s="10">
        <f t="shared" si="290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1"/>
        <v>3.2499999999999997E-5</v>
      </c>
      <c r="P3126">
        <f t="shared" si="288"/>
        <v>6.5</v>
      </c>
      <c r="Q3126" t="str">
        <f t="shared" si="292"/>
        <v>theater</v>
      </c>
      <c r="R3126" t="str">
        <f t="shared" si="293"/>
        <v>spaces</v>
      </c>
      <c r="S3126" s="10">
        <f t="shared" si="289"/>
        <v>41977.780104166668</v>
      </c>
      <c r="T3126" s="10">
        <f t="shared" si="290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1"/>
        <v>0</v>
      </c>
      <c r="P3127">
        <f t="shared" si="288"/>
        <v>0</v>
      </c>
      <c r="Q3127" t="str">
        <f t="shared" si="292"/>
        <v>theater</v>
      </c>
      <c r="R3127" t="str">
        <f t="shared" si="293"/>
        <v>spaces</v>
      </c>
      <c r="S3127" s="10">
        <f t="shared" si="289"/>
        <v>42346.20685185185</v>
      </c>
      <c r="T3127" s="10">
        <f t="shared" si="290"/>
        <v>42376.20685185185</v>
      </c>
    </row>
    <row r="3128" spans="1:20" ht="86.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1"/>
        <v>4.1599999999999998E-2</v>
      </c>
      <c r="P3128">
        <f t="shared" si="288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89"/>
        <v>42427.01807870371</v>
      </c>
      <c r="T3128" s="10">
        <f t="shared" si="290"/>
        <v>42456.976412037038</v>
      </c>
    </row>
    <row r="3129" spans="1:20" ht="57.6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1"/>
        <v>0</v>
      </c>
      <c r="P3129">
        <f t="shared" si="288"/>
        <v>0</v>
      </c>
      <c r="Q3129" t="str">
        <f t="shared" si="292"/>
        <v>theater</v>
      </c>
      <c r="R3129" t="str">
        <f t="shared" si="293"/>
        <v>spaces</v>
      </c>
      <c r="S3129" s="10">
        <f t="shared" si="289"/>
        <v>42034.856817129628</v>
      </c>
      <c r="T3129" s="10">
        <f t="shared" si="290"/>
        <v>42064.856817129628</v>
      </c>
    </row>
    <row r="3130" spans="1:20" ht="57.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1"/>
        <v>1.0860666666666667</v>
      </c>
      <c r="P3130">
        <f t="shared" si="288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89"/>
        <v>42780.825706018513</v>
      </c>
      <c r="T3130" s="10">
        <f t="shared" si="290"/>
        <v>42810.784039351856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1"/>
        <v>8.0000000000000002E-3</v>
      </c>
      <c r="P3131">
        <f t="shared" si="288"/>
        <v>10</v>
      </c>
      <c r="Q3131" t="str">
        <f t="shared" si="292"/>
        <v>theater</v>
      </c>
      <c r="R3131" t="str">
        <f t="shared" si="293"/>
        <v>plays</v>
      </c>
      <c r="S3131" s="10">
        <f t="shared" si="289"/>
        <v>42803.842812499999</v>
      </c>
      <c r="T3131" s="10">
        <f t="shared" si="290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1"/>
        <v>3.7499999999999999E-2</v>
      </c>
      <c r="P3132">
        <f t="shared" si="288"/>
        <v>93.75</v>
      </c>
      <c r="Q3132" t="str">
        <f t="shared" si="292"/>
        <v>theater</v>
      </c>
      <c r="R3132" t="str">
        <f t="shared" si="293"/>
        <v>plays</v>
      </c>
      <c r="S3132" s="10">
        <f t="shared" si="289"/>
        <v>42808.640231481477</v>
      </c>
      <c r="T3132" s="10">
        <f t="shared" si="290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1"/>
        <v>0.15731707317073171</v>
      </c>
      <c r="P3133">
        <f t="shared" si="288"/>
        <v>53.75</v>
      </c>
      <c r="Q3133" t="str">
        <f t="shared" si="292"/>
        <v>theater</v>
      </c>
      <c r="R3133" t="str">
        <f t="shared" si="293"/>
        <v>plays</v>
      </c>
      <c r="S3133" s="10">
        <f t="shared" si="289"/>
        <v>42803.579224537039</v>
      </c>
      <c r="T3133" s="10">
        <f t="shared" si="290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1"/>
        <v>3.3333333333333332E-4</v>
      </c>
      <c r="P3134">
        <f t="shared" si="288"/>
        <v>10</v>
      </c>
      <c r="Q3134" t="str">
        <f t="shared" si="292"/>
        <v>theater</v>
      </c>
      <c r="R3134" t="str">
        <f t="shared" si="293"/>
        <v>plays</v>
      </c>
      <c r="S3134" s="10">
        <f t="shared" si="289"/>
        <v>42786.350231481483</v>
      </c>
      <c r="T3134" s="10">
        <f t="shared" si="290"/>
        <v>42846.308564814812</v>
      </c>
    </row>
    <row r="3135" spans="1:20" ht="57.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1"/>
        <v>1.08</v>
      </c>
      <c r="P3135">
        <f t="shared" si="288"/>
        <v>33.75</v>
      </c>
      <c r="Q3135" t="str">
        <f t="shared" si="292"/>
        <v>theater</v>
      </c>
      <c r="R3135" t="str">
        <f t="shared" si="293"/>
        <v>plays</v>
      </c>
      <c r="S3135" s="10">
        <f t="shared" si="289"/>
        <v>42788.565208333333</v>
      </c>
      <c r="T3135" s="10">
        <f t="shared" si="290"/>
        <v>42818.523541666669</v>
      </c>
    </row>
    <row r="3136" spans="1:20" ht="57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1"/>
        <v>0.22500000000000001</v>
      </c>
      <c r="P3136">
        <f t="shared" si="288"/>
        <v>18.75</v>
      </c>
      <c r="Q3136" t="str">
        <f t="shared" si="292"/>
        <v>theater</v>
      </c>
      <c r="R3136" t="str">
        <f t="shared" si="293"/>
        <v>plays</v>
      </c>
      <c r="S3136" s="10">
        <f t="shared" si="289"/>
        <v>42800.720127314817</v>
      </c>
      <c r="T3136" s="10">
        <f t="shared" si="290"/>
        <v>42821.678460648152</v>
      </c>
    </row>
    <row r="3137" spans="1:20" ht="57.6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1"/>
        <v>0.20849420849420849</v>
      </c>
      <c r="P3137">
        <f t="shared" si="288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89"/>
        <v>42807.151863425926</v>
      </c>
      <c r="T3137" s="10">
        <f t="shared" si="290"/>
        <v>42829.151863425926</v>
      </c>
    </row>
    <row r="3138" spans="1:20" ht="57.6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1"/>
        <v>1.278</v>
      </c>
      <c r="P3138">
        <f t="shared" ref="P3138:P3201" si="294">IF(OR(E3138&gt;0,L3138&gt;0),E3138/L3138,0)</f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5">(((J3138/60)/60)/24)+DATE(1970,1,1)</f>
        <v>42789.462430555555</v>
      </c>
      <c r="T3138" s="10">
        <f t="shared" ref="T3138:T3201" si="296">(((I3138/60)/60)/24)+DATE(1970,1,1)</f>
        <v>42825.957638888889</v>
      </c>
    </row>
    <row r="3139" spans="1:20" ht="43.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7">E3139/D3139</f>
        <v>3.3333333333333333E-2</v>
      </c>
      <c r="P3139">
        <f t="shared" si="294"/>
        <v>50</v>
      </c>
      <c r="Q3139" t="str">
        <f t="shared" ref="Q3139:Q3202" si="298">LEFT(N3139,SEARCH("/",N3139,1)-1)</f>
        <v>theater</v>
      </c>
      <c r="R3139" t="str">
        <f t="shared" ref="R3139:R3202" si="299">RIGHT(N3139,LEN(N3139)-SEARCH("/",N3139,1))</f>
        <v>plays</v>
      </c>
      <c r="S3139" s="10">
        <f t="shared" si="295"/>
        <v>42807.885057870371</v>
      </c>
      <c r="T3139" s="10">
        <f t="shared" si="296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7"/>
        <v>0</v>
      </c>
      <c r="P3140">
        <f t="shared" si="294"/>
        <v>0</v>
      </c>
      <c r="Q3140" t="str">
        <f t="shared" si="298"/>
        <v>theater</v>
      </c>
      <c r="R3140" t="str">
        <f t="shared" si="299"/>
        <v>plays</v>
      </c>
      <c r="S3140" s="10">
        <f t="shared" si="295"/>
        <v>42809.645914351851</v>
      </c>
      <c r="T3140" s="10">
        <f t="shared" si="296"/>
        <v>42828.645914351851</v>
      </c>
    </row>
    <row r="3141" spans="1:20" ht="57.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5.3999999999999999E-2</v>
      </c>
      <c r="P3141">
        <f t="shared" si="294"/>
        <v>450</v>
      </c>
      <c r="Q3141" t="str">
        <f t="shared" si="298"/>
        <v>theater</v>
      </c>
      <c r="R3141" t="str">
        <f t="shared" si="299"/>
        <v>plays</v>
      </c>
      <c r="S3141" s="10">
        <f t="shared" si="295"/>
        <v>42785.270370370374</v>
      </c>
      <c r="T3141" s="10">
        <f t="shared" si="2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9.5999999999999992E-3</v>
      </c>
      <c r="P3142">
        <f t="shared" si="294"/>
        <v>24</v>
      </c>
      <c r="Q3142" t="str">
        <f t="shared" si="298"/>
        <v>theater</v>
      </c>
      <c r="R3142" t="str">
        <f t="shared" si="299"/>
        <v>plays</v>
      </c>
      <c r="S3142" s="10">
        <f t="shared" si="295"/>
        <v>42802.718784722223</v>
      </c>
      <c r="T3142" s="10">
        <f t="shared" si="2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0.51600000000000001</v>
      </c>
      <c r="P3143">
        <f t="shared" si="294"/>
        <v>32.25</v>
      </c>
      <c r="Q3143" t="str">
        <f t="shared" si="298"/>
        <v>theater</v>
      </c>
      <c r="R3143" t="str">
        <f t="shared" si="299"/>
        <v>plays</v>
      </c>
      <c r="S3143" s="10">
        <f t="shared" si="295"/>
        <v>42800.753333333334</v>
      </c>
      <c r="T3143" s="10">
        <f t="shared" si="2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1.6363636363636365E-2</v>
      </c>
      <c r="P3144">
        <f t="shared" si="294"/>
        <v>15</v>
      </c>
      <c r="Q3144" t="str">
        <f t="shared" si="298"/>
        <v>theater</v>
      </c>
      <c r="R3144" t="str">
        <f t="shared" si="299"/>
        <v>plays</v>
      </c>
      <c r="S3144" s="10">
        <f t="shared" si="295"/>
        <v>42783.513182870374</v>
      </c>
      <c r="T3144" s="10">
        <f t="shared" si="2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>
        <f t="shared" si="294"/>
        <v>0</v>
      </c>
      <c r="Q3145" t="str">
        <f t="shared" si="298"/>
        <v>theater</v>
      </c>
      <c r="R3145" t="str">
        <f t="shared" si="299"/>
        <v>plays</v>
      </c>
      <c r="S3145" s="10">
        <f t="shared" si="295"/>
        <v>42808.358287037037</v>
      </c>
      <c r="T3145" s="10">
        <f t="shared" si="2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0.754</v>
      </c>
      <c r="P3146">
        <f t="shared" si="294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5"/>
        <v>42796.538275462968</v>
      </c>
      <c r="T3146" s="10">
        <f t="shared" si="2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>
        <f t="shared" si="294"/>
        <v>0</v>
      </c>
      <c r="Q3147" t="str">
        <f t="shared" si="298"/>
        <v>theater</v>
      </c>
      <c r="R3147" t="str">
        <f t="shared" si="299"/>
        <v>plays</v>
      </c>
      <c r="S3147" s="10">
        <f t="shared" si="295"/>
        <v>42762.040902777779</v>
      </c>
      <c r="T3147" s="10">
        <f t="shared" si="2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0.105</v>
      </c>
      <c r="P3148">
        <f t="shared" si="294"/>
        <v>437.5</v>
      </c>
      <c r="Q3148" t="str">
        <f t="shared" si="298"/>
        <v>theater</v>
      </c>
      <c r="R3148" t="str">
        <f t="shared" si="299"/>
        <v>plays</v>
      </c>
      <c r="S3148" s="10">
        <f t="shared" si="295"/>
        <v>42796.682476851856</v>
      </c>
      <c r="T3148" s="10">
        <f t="shared" si="296"/>
        <v>42841.640810185185</v>
      </c>
    </row>
    <row r="3149" spans="1:20" ht="57.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1.1752499999999999</v>
      </c>
      <c r="P3149">
        <f t="shared" si="294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5"/>
        <v>41909.969386574077</v>
      </c>
      <c r="T3149" s="10">
        <f t="shared" si="2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1.3116666666666668</v>
      </c>
      <c r="P3150">
        <f t="shared" si="294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5"/>
        <v>41891.665324074071</v>
      </c>
      <c r="T3150" s="10">
        <f t="shared" si="296"/>
        <v>41913.166666666664</v>
      </c>
    </row>
    <row r="3151" spans="1:20" ht="57.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1.04</v>
      </c>
      <c r="P3151">
        <f t="shared" si="294"/>
        <v>52</v>
      </c>
      <c r="Q3151" t="str">
        <f t="shared" si="298"/>
        <v>theater</v>
      </c>
      <c r="R3151" t="str">
        <f t="shared" si="299"/>
        <v>plays</v>
      </c>
      <c r="S3151" s="10">
        <f t="shared" si="295"/>
        <v>41226.017361111109</v>
      </c>
      <c r="T3151" s="10">
        <f t="shared" si="2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1.01</v>
      </c>
      <c r="P3152">
        <f t="shared" si="294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5"/>
        <v>40478.263923611114</v>
      </c>
      <c r="T3152" s="10">
        <f t="shared" si="2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1.004</v>
      </c>
      <c r="P3153">
        <f t="shared" si="294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5"/>
        <v>41862.83997685185</v>
      </c>
      <c r="T3153" s="10">
        <f t="shared" si="2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1.0595454545454546</v>
      </c>
      <c r="P3154">
        <f t="shared" si="294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5"/>
        <v>41550.867673611108</v>
      </c>
      <c r="T3154" s="10">
        <f t="shared" si="2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3.3558333333333334</v>
      </c>
      <c r="P3155">
        <f t="shared" si="294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5"/>
        <v>40633.154363425929</v>
      </c>
      <c r="T3155" s="10">
        <f t="shared" si="296"/>
        <v>40664.207638888889</v>
      </c>
    </row>
    <row r="3156" spans="1:20" ht="57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1.1292857142857142</v>
      </c>
      <c r="P3156">
        <f t="shared" si="294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5"/>
        <v>40970.875671296293</v>
      </c>
      <c r="T3156" s="10">
        <f t="shared" si="2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1.885046</v>
      </c>
      <c r="P3157">
        <f t="shared" si="294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5"/>
        <v>41233.499131944445</v>
      </c>
      <c r="T3157" s="10">
        <f t="shared" si="296"/>
        <v>41263.499131944445</v>
      </c>
    </row>
    <row r="3158" spans="1:20" ht="57.6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1.0181818181818181</v>
      </c>
      <c r="P3158">
        <f t="shared" si="294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5"/>
        <v>41026.953055555554</v>
      </c>
      <c r="T3158" s="10">
        <f t="shared" si="2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1.01</v>
      </c>
      <c r="P3159">
        <f t="shared" si="294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5"/>
        <v>41829.788252314815</v>
      </c>
      <c r="T3159" s="10">
        <f t="shared" si="2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1.1399999999999999</v>
      </c>
      <c r="P3160">
        <f t="shared" si="294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5"/>
        <v>41447.839722222219</v>
      </c>
      <c r="T3160" s="10">
        <f t="shared" si="2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1.3348133333333334</v>
      </c>
      <c r="P3161">
        <f t="shared" si="294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5"/>
        <v>40884.066678240742</v>
      </c>
      <c r="T3161" s="10">
        <f t="shared" si="296"/>
        <v>40926.958333333336</v>
      </c>
    </row>
    <row r="3162" spans="1:20" ht="57.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1.0153333333333334</v>
      </c>
      <c r="P3162">
        <f t="shared" si="294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5"/>
        <v>41841.26489583333</v>
      </c>
      <c r="T3162" s="10">
        <f t="shared" si="2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1.0509999999999999</v>
      </c>
      <c r="P3163">
        <f t="shared" si="294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5"/>
        <v>41897.536134259259</v>
      </c>
      <c r="T3163" s="10">
        <f t="shared" si="296"/>
        <v>41927.536134259259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1.2715000000000001</v>
      </c>
      <c r="P3164">
        <f t="shared" si="294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5"/>
        <v>41799.685902777775</v>
      </c>
      <c r="T3164" s="10">
        <f t="shared" si="2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1.1115384615384616</v>
      </c>
      <c r="P3165">
        <f t="shared" si="294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5"/>
        <v>41775.753761574073</v>
      </c>
      <c r="T3165" s="10">
        <f t="shared" si="2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1.0676000000000001</v>
      </c>
      <c r="P3166">
        <f t="shared" si="294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5"/>
        <v>41766.80572916667</v>
      </c>
      <c r="T3166" s="10">
        <f t="shared" si="2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1.6266666666666667</v>
      </c>
      <c r="P3167">
        <f t="shared" si="294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5"/>
        <v>40644.159259259257</v>
      </c>
      <c r="T3167" s="10">
        <f t="shared" si="296"/>
        <v>40666.165972222225</v>
      </c>
    </row>
    <row r="3168" spans="1:20" ht="57.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1.6022808571428573</v>
      </c>
      <c r="P3168">
        <f t="shared" si="294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5"/>
        <v>41940.69158564815</v>
      </c>
      <c r="T3168" s="10">
        <f t="shared" si="2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1.1616666666666666</v>
      </c>
      <c r="P3169">
        <f t="shared" si="294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5"/>
        <v>41839.175706018519</v>
      </c>
      <c r="T3169" s="10">
        <f t="shared" si="2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1.242</v>
      </c>
      <c r="P3170">
        <f t="shared" si="294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5"/>
        <v>41772.105937500004</v>
      </c>
      <c r="T3170" s="10">
        <f t="shared" si="2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1.030125</v>
      </c>
      <c r="P3171">
        <f t="shared" si="294"/>
        <v>100.5</v>
      </c>
      <c r="Q3171" t="str">
        <f t="shared" si="298"/>
        <v>theater</v>
      </c>
      <c r="R3171" t="str">
        <f t="shared" si="299"/>
        <v>plays</v>
      </c>
      <c r="S3171" s="10">
        <f t="shared" si="295"/>
        <v>41591.737974537034</v>
      </c>
      <c r="T3171" s="10">
        <f t="shared" si="2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1.1225000000000001</v>
      </c>
      <c r="P3172">
        <f t="shared" si="294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5"/>
        <v>41789.080370370371</v>
      </c>
      <c r="T3172" s="10">
        <f t="shared" si="2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1.0881428571428571</v>
      </c>
      <c r="P3173">
        <f t="shared" si="294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5"/>
        <v>42466.608310185184</v>
      </c>
      <c r="T3173" s="10">
        <f t="shared" si="296"/>
        <v>42496.608310185184</v>
      </c>
    </row>
    <row r="3174" spans="1:20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1.1499999999999999</v>
      </c>
      <c r="P3174">
        <f t="shared" si="294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5"/>
        <v>40923.729953703703</v>
      </c>
      <c r="T3174" s="10">
        <f t="shared" si="296"/>
        <v>40953.729953703703</v>
      </c>
    </row>
    <row r="3175" spans="1:20" ht="57.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1.03</v>
      </c>
      <c r="P3175">
        <f t="shared" si="294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5"/>
        <v>41878.878379629627</v>
      </c>
      <c r="T3175" s="10">
        <f t="shared" si="2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1.0113333333333334</v>
      </c>
      <c r="P3176">
        <f t="shared" si="294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5"/>
        <v>41862.864675925928</v>
      </c>
      <c r="T3176" s="10">
        <f t="shared" si="2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1.0955999999999999</v>
      </c>
      <c r="P3177">
        <f t="shared" si="294"/>
        <v>91.3</v>
      </c>
      <c r="Q3177" t="str">
        <f t="shared" si="298"/>
        <v>theater</v>
      </c>
      <c r="R3177" t="str">
        <f t="shared" si="299"/>
        <v>plays</v>
      </c>
      <c r="S3177" s="10">
        <f t="shared" si="295"/>
        <v>40531.886886574073</v>
      </c>
      <c r="T3177" s="10">
        <f t="shared" si="2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1.148421052631579</v>
      </c>
      <c r="P3178">
        <f t="shared" si="294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5"/>
        <v>41477.930914351848</v>
      </c>
      <c r="T3178" s="10">
        <f t="shared" si="296"/>
        <v>41504.625</v>
      </c>
    </row>
    <row r="3179" spans="1:20" ht="57.6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1.1739999999999999</v>
      </c>
      <c r="P3179">
        <f t="shared" si="294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5"/>
        <v>41781.666770833333</v>
      </c>
      <c r="T3179" s="10">
        <f t="shared" si="2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1.7173333333333334</v>
      </c>
      <c r="P3180">
        <f t="shared" si="294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5"/>
        <v>41806.605034722219</v>
      </c>
      <c r="T3180" s="10">
        <f t="shared" si="2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1.1416238095238094</v>
      </c>
      <c r="P3181">
        <f t="shared" si="294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5"/>
        <v>41375.702210648145</v>
      </c>
      <c r="T3181" s="10">
        <f t="shared" si="2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1.1975</v>
      </c>
      <c r="P3182">
        <f t="shared" si="294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5"/>
        <v>41780.412604166668</v>
      </c>
      <c r="T3182" s="10">
        <f t="shared" si="296"/>
        <v>41810.412604166668</v>
      </c>
    </row>
    <row r="3183" spans="1:20" ht="57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1.0900000000000001</v>
      </c>
      <c r="P3183">
        <f t="shared" si="294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5"/>
        <v>41779.310034722221</v>
      </c>
      <c r="T3183" s="10">
        <f t="shared" si="2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1.0088571428571429</v>
      </c>
      <c r="P3184">
        <f t="shared" si="294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5"/>
        <v>40883.949317129627</v>
      </c>
      <c r="T3184" s="10">
        <f t="shared" si="2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1.0900000000000001</v>
      </c>
      <c r="P3185">
        <f t="shared" si="294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5"/>
        <v>41491.79478009259</v>
      </c>
      <c r="T3185" s="10">
        <f t="shared" si="2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1.0720930232558139</v>
      </c>
      <c r="P3186">
        <f t="shared" si="294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5"/>
        <v>41791.993414351848</v>
      </c>
      <c r="T3186" s="10">
        <f t="shared" si="296"/>
        <v>41821.993414351848</v>
      </c>
    </row>
    <row r="3187" spans="1:20" ht="57.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7"/>
        <v>1</v>
      </c>
      <c r="P3187">
        <f t="shared" si="294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5"/>
        <v>41829.977326388893</v>
      </c>
      <c r="T3187" s="10">
        <f t="shared" si="296"/>
        <v>41836.977326388893</v>
      </c>
    </row>
    <row r="3188" spans="1:20" ht="57.6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7"/>
        <v>1.0218750000000001</v>
      </c>
      <c r="P3188">
        <f t="shared" si="294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5"/>
        <v>41868.924050925925</v>
      </c>
      <c r="T3188" s="10">
        <f t="shared" si="2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7"/>
        <v>1.1629333333333334</v>
      </c>
      <c r="P3189">
        <f t="shared" si="294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5"/>
        <v>41835.666354166664</v>
      </c>
      <c r="T3189" s="10">
        <f t="shared" si="296"/>
        <v>41855.666354166664</v>
      </c>
    </row>
    <row r="3190" spans="1:20" ht="57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7"/>
        <v>0.65</v>
      </c>
      <c r="P3190">
        <f t="shared" si="294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5"/>
        <v>42144.415532407409</v>
      </c>
      <c r="T3190" s="10">
        <f t="shared" si="2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7"/>
        <v>0.12327272727272727</v>
      </c>
      <c r="P3191">
        <f t="shared" si="294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5"/>
        <v>42118.346435185187</v>
      </c>
      <c r="T3191" s="10">
        <f t="shared" si="2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7"/>
        <v>0</v>
      </c>
      <c r="P3192">
        <f t="shared" si="294"/>
        <v>0</v>
      </c>
      <c r="Q3192" t="str">
        <f t="shared" si="298"/>
        <v>theater</v>
      </c>
      <c r="R3192" t="str">
        <f t="shared" si="299"/>
        <v>musical</v>
      </c>
      <c r="S3192" s="10">
        <f t="shared" si="295"/>
        <v>42683.151331018518</v>
      </c>
      <c r="T3192" s="10">
        <f t="shared" si="296"/>
        <v>42713.192997685182</v>
      </c>
    </row>
    <row r="3193" spans="1:20" ht="57.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7"/>
        <v>4.0266666666666666E-2</v>
      </c>
      <c r="P3193">
        <f t="shared" si="294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5"/>
        <v>42538.755428240736</v>
      </c>
      <c r="T3193" s="10">
        <f t="shared" si="296"/>
        <v>42598.755428240736</v>
      </c>
    </row>
    <row r="3194" spans="1:20" ht="57.6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7"/>
        <v>1.0200000000000001E-2</v>
      </c>
      <c r="P3194">
        <f t="shared" si="294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5"/>
        <v>42018.94049768518</v>
      </c>
      <c r="T3194" s="10">
        <f t="shared" si="296"/>
        <v>42063.916666666672</v>
      </c>
    </row>
    <row r="3195" spans="1:20" ht="57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7"/>
        <v>0.1174</v>
      </c>
      <c r="P3195">
        <f t="shared" si="294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5"/>
        <v>42010.968240740738</v>
      </c>
      <c r="T3195" s="10">
        <f t="shared" si="296"/>
        <v>42055.968240740738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7"/>
        <v>0</v>
      </c>
      <c r="P3196">
        <f t="shared" si="294"/>
        <v>0</v>
      </c>
      <c r="Q3196" t="str">
        <f t="shared" si="298"/>
        <v>theater</v>
      </c>
      <c r="R3196" t="str">
        <f t="shared" si="299"/>
        <v>musical</v>
      </c>
      <c r="S3196" s="10">
        <f t="shared" si="295"/>
        <v>42182.062476851846</v>
      </c>
      <c r="T3196" s="10">
        <f t="shared" si="2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7"/>
        <v>0.59142857142857141</v>
      </c>
      <c r="P3197">
        <f t="shared" si="294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5"/>
        <v>42017.594236111108</v>
      </c>
      <c r="T3197" s="10">
        <f t="shared" si="296"/>
        <v>42047.594236111108</v>
      </c>
    </row>
    <row r="3198" spans="1:20" ht="57.6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7"/>
        <v>5.9999999999999995E-4</v>
      </c>
      <c r="P3198">
        <f t="shared" si="294"/>
        <v>300</v>
      </c>
      <c r="Q3198" t="str">
        <f t="shared" si="298"/>
        <v>theater</v>
      </c>
      <c r="R3198" t="str">
        <f t="shared" si="299"/>
        <v>musical</v>
      </c>
      <c r="S3198" s="10">
        <f t="shared" si="295"/>
        <v>42157.598090277781</v>
      </c>
      <c r="T3198" s="10">
        <f t="shared" si="296"/>
        <v>42217.583333333328</v>
      </c>
    </row>
    <row r="3199" spans="1:20" ht="43.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7"/>
        <v>0.1145</v>
      </c>
      <c r="P3199">
        <f t="shared" si="294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5"/>
        <v>42009.493263888886</v>
      </c>
      <c r="T3199" s="10">
        <f t="shared" si="2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7"/>
        <v>3.6666666666666666E-3</v>
      </c>
      <c r="P3200">
        <f t="shared" si="294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5"/>
        <v>42013.424502314811</v>
      </c>
      <c r="T3200" s="10">
        <f t="shared" si="2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7"/>
        <v>0.52159999999999995</v>
      </c>
      <c r="P3201">
        <f t="shared" si="294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5"/>
        <v>41858.761782407404</v>
      </c>
      <c r="T3201" s="10">
        <f t="shared" si="2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7"/>
        <v>2.0000000000000002E-5</v>
      </c>
      <c r="P3202">
        <f t="shared" ref="P3202:P3265" si="300">IF(OR(E3202&gt;0,L3202&gt;0),E3202/L3202,0)</f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1">(((J3202/60)/60)/24)+DATE(1970,1,1)</f>
        <v>42460.320613425924</v>
      </c>
      <c r="T3202" s="10">
        <f t="shared" ref="T3202:T3265" si="302">(((I3202/60)/60)/24)+DATE(1970,1,1)</f>
        <v>42490.231944444444</v>
      </c>
    </row>
    <row r="3203" spans="1:20" ht="57.6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3">E3203/D3203</f>
        <v>1.2500000000000001E-2</v>
      </c>
      <c r="P3203">
        <f t="shared" si="300"/>
        <v>12.5</v>
      </c>
      <c r="Q3203" t="str">
        <f t="shared" ref="Q3203:Q3266" si="304">LEFT(N3203,SEARCH("/",N3203,1)-1)</f>
        <v>theater</v>
      </c>
      <c r="R3203" t="str">
        <f t="shared" ref="R3203:R3266" si="305">RIGHT(N3203,LEN(N3203)-SEARCH("/",N3203,1))</f>
        <v>musical</v>
      </c>
      <c r="S3203" s="10">
        <f t="shared" si="301"/>
        <v>41861.767094907409</v>
      </c>
      <c r="T3203" s="10">
        <f t="shared" si="302"/>
        <v>41882.767094907409</v>
      </c>
    </row>
    <row r="3204" spans="1:20" ht="57.6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3"/>
        <v>0.54520000000000002</v>
      </c>
      <c r="P3204">
        <f t="shared" si="300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1"/>
        <v>42293.853541666671</v>
      </c>
      <c r="T3204" s="10">
        <f t="shared" si="3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0.25</v>
      </c>
      <c r="P3205">
        <f t="shared" si="300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1"/>
        <v>42242.988680555558</v>
      </c>
      <c r="T3205" s="10">
        <f t="shared" si="302"/>
        <v>42272.988680555558</v>
      </c>
    </row>
    <row r="3206" spans="1:20" ht="57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>
        <f t="shared" si="300"/>
        <v>0</v>
      </c>
      <c r="Q3206" t="str">
        <f t="shared" si="304"/>
        <v>theater</v>
      </c>
      <c r="R3206" t="str">
        <f t="shared" si="305"/>
        <v>musical</v>
      </c>
      <c r="S3206" s="10">
        <f t="shared" si="301"/>
        <v>42172.686099537037</v>
      </c>
      <c r="T3206" s="10">
        <f t="shared" si="302"/>
        <v>42202.676388888889</v>
      </c>
    </row>
    <row r="3207" spans="1:20" ht="57.6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3.4125000000000003E-2</v>
      </c>
      <c r="P3207">
        <f t="shared" si="300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1"/>
        <v>42095.374675925923</v>
      </c>
      <c r="T3207" s="10">
        <f t="shared" si="302"/>
        <v>42125.374675925923</v>
      </c>
    </row>
    <row r="3208" spans="1:20" ht="57.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>
        <f t="shared" si="300"/>
        <v>0</v>
      </c>
      <c r="Q3208" t="str">
        <f t="shared" si="304"/>
        <v>theater</v>
      </c>
      <c r="R3208" t="str">
        <f t="shared" si="305"/>
        <v>musical</v>
      </c>
      <c r="S3208" s="10">
        <f t="shared" si="301"/>
        <v>42236.276053240741</v>
      </c>
      <c r="T3208" s="10">
        <f t="shared" si="302"/>
        <v>42266.276053240741</v>
      </c>
    </row>
    <row r="3209" spans="1:20" ht="57.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0.46363636363636362</v>
      </c>
      <c r="P3209">
        <f t="shared" si="300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1"/>
        <v>42057.277858796297</v>
      </c>
      <c r="T3209" s="10">
        <f t="shared" si="302"/>
        <v>42117.236192129625</v>
      </c>
    </row>
    <row r="3210" spans="1:20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1.0349999999999999</v>
      </c>
      <c r="P3210">
        <f t="shared" si="300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1"/>
        <v>41827.605057870373</v>
      </c>
      <c r="T3210" s="10">
        <f t="shared" si="302"/>
        <v>41848.605057870373</v>
      </c>
    </row>
    <row r="3211" spans="1:20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1.1932315789473684</v>
      </c>
      <c r="P3211">
        <f t="shared" si="300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1"/>
        <v>41778.637245370373</v>
      </c>
      <c r="T3211" s="10">
        <f t="shared" si="302"/>
        <v>41810.958333333336</v>
      </c>
    </row>
    <row r="3212" spans="1:20" ht="57.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1.2576666666666667</v>
      </c>
      <c r="P3212">
        <f t="shared" si="300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1"/>
        <v>41013.936562499999</v>
      </c>
      <c r="T3212" s="10">
        <f t="shared" si="302"/>
        <v>41061.165972222225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1.1974347826086957</v>
      </c>
      <c r="P3213">
        <f t="shared" si="300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1"/>
        <v>41834.586574074077</v>
      </c>
      <c r="T3213" s="10">
        <f t="shared" si="302"/>
        <v>41866.083333333336</v>
      </c>
    </row>
    <row r="3214" spans="1:20" ht="43.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1.2625</v>
      </c>
      <c r="P3214">
        <f t="shared" si="300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1"/>
        <v>41829.795729166668</v>
      </c>
      <c r="T3214" s="10">
        <f t="shared" si="302"/>
        <v>41859.795729166668</v>
      </c>
    </row>
    <row r="3215" spans="1:20" ht="57.6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1.0011666666666668</v>
      </c>
      <c r="P3215">
        <f t="shared" si="300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1"/>
        <v>42171.763414351852</v>
      </c>
      <c r="T3215" s="10">
        <f t="shared" si="302"/>
        <v>42211.763414351852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1.0213333333333334</v>
      </c>
      <c r="P3216">
        <f t="shared" si="300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1"/>
        <v>42337.792511574073</v>
      </c>
      <c r="T3216" s="10">
        <f t="shared" si="302"/>
        <v>42374.996527777781</v>
      </c>
    </row>
    <row r="3217" spans="1:20" ht="72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1.0035142857142858</v>
      </c>
      <c r="P3217">
        <f t="shared" si="300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1"/>
        <v>42219.665173611109</v>
      </c>
      <c r="T3217" s="10">
        <f t="shared" si="302"/>
        <v>42257.165972222225</v>
      </c>
    </row>
    <row r="3218" spans="1:20" ht="57.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1.0004999999999999</v>
      </c>
      <c r="P3218">
        <f t="shared" si="300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1"/>
        <v>42165.462627314817</v>
      </c>
      <c r="T3218" s="10">
        <f t="shared" si="302"/>
        <v>42196.604166666672</v>
      </c>
    </row>
    <row r="3219" spans="1:20" ht="43.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1.1602222222222223</v>
      </c>
      <c r="P3219">
        <f t="shared" si="300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1"/>
        <v>42648.546111111107</v>
      </c>
      <c r="T3219" s="10">
        <f t="shared" si="302"/>
        <v>42678.546111111107</v>
      </c>
    </row>
    <row r="3220" spans="1:20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1.0209999999999999</v>
      </c>
      <c r="P3220">
        <f t="shared" si="300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1"/>
        <v>41971.002152777779</v>
      </c>
      <c r="T3220" s="10">
        <f t="shared" si="3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1.0011000000000001</v>
      </c>
      <c r="P3221">
        <f t="shared" si="300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1"/>
        <v>42050.983182870375</v>
      </c>
      <c r="T3221" s="10">
        <f t="shared" si="3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1.0084</v>
      </c>
      <c r="P3222">
        <f t="shared" si="300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1"/>
        <v>42772.833379629628</v>
      </c>
      <c r="T3222" s="10">
        <f t="shared" si="3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1.0342499999999999</v>
      </c>
      <c r="P3223">
        <f t="shared" si="300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1"/>
        <v>42155.696793981479</v>
      </c>
      <c r="T3223" s="10">
        <f t="shared" si="3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1.248</v>
      </c>
      <c r="P3224">
        <f t="shared" si="300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1"/>
        <v>42270.582141203704</v>
      </c>
      <c r="T3224" s="10">
        <f t="shared" si="302"/>
        <v>42301.895138888889</v>
      </c>
    </row>
    <row r="3225" spans="1:20" ht="43.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1.0951612903225807</v>
      </c>
      <c r="P3225">
        <f t="shared" si="300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1"/>
        <v>42206.835370370376</v>
      </c>
      <c r="T3225" s="10">
        <f t="shared" si="3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1.0203333333333333</v>
      </c>
      <c r="P3226">
        <f t="shared" si="300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1"/>
        <v>42697.850844907407</v>
      </c>
      <c r="T3226" s="10">
        <f t="shared" si="302"/>
        <v>42745.208333333328</v>
      </c>
    </row>
    <row r="3227" spans="1:20" ht="57.6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1.0235000000000001</v>
      </c>
      <c r="P3227">
        <f t="shared" si="300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1"/>
        <v>42503.559467592597</v>
      </c>
      <c r="T3227" s="10">
        <f t="shared" si="302"/>
        <v>42524.875</v>
      </c>
    </row>
    <row r="3228" spans="1:20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1.0416666666666667</v>
      </c>
      <c r="P3228">
        <f t="shared" si="300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1"/>
        <v>42277.583472222221</v>
      </c>
      <c r="T3228" s="10">
        <f t="shared" si="302"/>
        <v>42307.583472222221</v>
      </c>
    </row>
    <row r="3229" spans="1:20" ht="57.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1.25</v>
      </c>
      <c r="P3229">
        <f t="shared" si="300"/>
        <v>50</v>
      </c>
      <c r="Q3229" t="str">
        <f t="shared" si="304"/>
        <v>theater</v>
      </c>
      <c r="R3229" t="str">
        <f t="shared" si="305"/>
        <v>plays</v>
      </c>
      <c r="S3229" s="10">
        <f t="shared" si="301"/>
        <v>42722.882361111115</v>
      </c>
      <c r="T3229" s="10">
        <f t="shared" si="3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1.0234285714285714</v>
      </c>
      <c r="P3230">
        <f t="shared" si="300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1"/>
        <v>42323.70930555556</v>
      </c>
      <c r="T3230" s="10">
        <f t="shared" si="3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1.0786500000000001</v>
      </c>
      <c r="P3231">
        <f t="shared" si="300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1"/>
        <v>41933.291643518518</v>
      </c>
      <c r="T3231" s="10">
        <f t="shared" si="302"/>
        <v>41963.333310185189</v>
      </c>
    </row>
    <row r="3232" spans="1:20" ht="57.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1.0988461538461538</v>
      </c>
      <c r="P3232">
        <f t="shared" si="300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1"/>
        <v>41898.168125000004</v>
      </c>
      <c r="T3232" s="10">
        <f t="shared" si="302"/>
        <v>41913.165972222225</v>
      </c>
    </row>
    <row r="3233" spans="1:20" ht="57.6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1.61</v>
      </c>
      <c r="P3233">
        <f t="shared" si="300"/>
        <v>57.5</v>
      </c>
      <c r="Q3233" t="str">
        <f t="shared" si="304"/>
        <v>theater</v>
      </c>
      <c r="R3233" t="str">
        <f t="shared" si="305"/>
        <v>plays</v>
      </c>
      <c r="S3233" s="10">
        <f t="shared" si="301"/>
        <v>42446.943831018521</v>
      </c>
      <c r="T3233" s="10">
        <f t="shared" si="3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1.3120000000000001</v>
      </c>
      <c r="P3234">
        <f t="shared" si="300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1"/>
        <v>42463.81385416667</v>
      </c>
      <c r="T3234" s="10">
        <f t="shared" si="3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1.1879999999999999</v>
      </c>
      <c r="P3235">
        <f t="shared" si="300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1"/>
        <v>42766.805034722223</v>
      </c>
      <c r="T3235" s="10">
        <f t="shared" si="302"/>
        <v>42796.805034722223</v>
      </c>
    </row>
    <row r="3236" spans="1:20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1.0039275000000001</v>
      </c>
      <c r="P3236">
        <f t="shared" si="300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1"/>
        <v>42734.789444444439</v>
      </c>
      <c r="T3236" s="10">
        <f t="shared" si="302"/>
        <v>42767.979861111111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1.0320666666666667</v>
      </c>
      <c r="P3237">
        <f t="shared" si="300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1"/>
        <v>42522.347812499997</v>
      </c>
      <c r="T3237" s="10">
        <f t="shared" si="302"/>
        <v>42552.347812499997</v>
      </c>
    </row>
    <row r="3238" spans="1:20" ht="57.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1.006</v>
      </c>
      <c r="P3238">
        <f t="shared" si="300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1"/>
        <v>42702.917048611111</v>
      </c>
      <c r="T3238" s="10">
        <f t="shared" si="3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1.0078754285714286</v>
      </c>
      <c r="P3239">
        <f t="shared" si="300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1"/>
        <v>42252.474351851852</v>
      </c>
      <c r="T3239" s="10">
        <f t="shared" si="302"/>
        <v>42276.165972222225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1.1232142857142857</v>
      </c>
      <c r="P3240">
        <f t="shared" si="300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1"/>
        <v>42156.510393518518</v>
      </c>
      <c r="T3240" s="10">
        <f t="shared" si="3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1.0591914022517912</v>
      </c>
      <c r="P3241">
        <f t="shared" si="300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1"/>
        <v>42278.089039351849</v>
      </c>
      <c r="T3241" s="10">
        <f t="shared" si="302"/>
        <v>42302.999305555553</v>
      </c>
    </row>
    <row r="3242" spans="1:20" ht="57.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1.0056666666666667</v>
      </c>
      <c r="P3242">
        <f t="shared" si="300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1"/>
        <v>42754.693842592591</v>
      </c>
      <c r="T3242" s="10">
        <f t="shared" si="3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1.1530588235294117</v>
      </c>
      <c r="P3243">
        <f t="shared" si="300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1"/>
        <v>41893.324884259258</v>
      </c>
      <c r="T3243" s="10">
        <f t="shared" si="3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1.273042</v>
      </c>
      <c r="P3244">
        <f t="shared" si="300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1"/>
        <v>41871.755694444444</v>
      </c>
      <c r="T3244" s="10">
        <f t="shared" si="302"/>
        <v>41901.755694444444</v>
      </c>
    </row>
    <row r="3245" spans="1:20" ht="57.6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1.028375</v>
      </c>
      <c r="P3245">
        <f t="shared" si="300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1"/>
        <v>42262.096782407403</v>
      </c>
      <c r="T3245" s="10">
        <f t="shared" si="302"/>
        <v>42286</v>
      </c>
    </row>
    <row r="3246" spans="1:20" ht="57.6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1.0293749999999999</v>
      </c>
      <c r="P3246">
        <f t="shared" si="300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1"/>
        <v>42675.694236111114</v>
      </c>
      <c r="T3246" s="10">
        <f t="shared" si="3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1.043047619047619</v>
      </c>
      <c r="P3247">
        <f t="shared" si="300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1"/>
        <v>42135.60020833333</v>
      </c>
      <c r="T3247" s="10">
        <f t="shared" si="302"/>
        <v>42167.083333333328</v>
      </c>
    </row>
    <row r="3248" spans="1:20" ht="57.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1.1122000000000001</v>
      </c>
      <c r="P3248">
        <f t="shared" si="300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1"/>
        <v>42230.472222222219</v>
      </c>
      <c r="T3248" s="10">
        <f t="shared" si="302"/>
        <v>42259.165972222225</v>
      </c>
    </row>
    <row r="3249" spans="1:20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1.0586</v>
      </c>
      <c r="P3249">
        <f t="shared" si="300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1"/>
        <v>42167.434166666666</v>
      </c>
      <c r="T3249" s="10">
        <f t="shared" si="3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1.0079166666666666</v>
      </c>
      <c r="P3250">
        <f t="shared" si="300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1"/>
        <v>42068.888391203705</v>
      </c>
      <c r="T3250" s="10">
        <f t="shared" si="302"/>
        <v>42098.846724537041</v>
      </c>
    </row>
    <row r="3251" spans="1:20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3"/>
        <v>1.0492727272727274</v>
      </c>
      <c r="P3251">
        <f t="shared" si="300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1"/>
        <v>42145.746689814812</v>
      </c>
      <c r="T3251" s="10">
        <f t="shared" si="3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3"/>
        <v>1.01552</v>
      </c>
      <c r="P3252">
        <f t="shared" si="300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1"/>
        <v>41918.742175925923</v>
      </c>
      <c r="T3252" s="10">
        <f t="shared" si="302"/>
        <v>41948.783842592595</v>
      </c>
    </row>
    <row r="3253" spans="1:20" ht="57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3"/>
        <v>1.1073333333333333</v>
      </c>
      <c r="P3253">
        <f t="shared" si="300"/>
        <v>83.05</v>
      </c>
      <c r="Q3253" t="str">
        <f t="shared" si="304"/>
        <v>theater</v>
      </c>
      <c r="R3253" t="str">
        <f t="shared" si="305"/>
        <v>plays</v>
      </c>
      <c r="S3253" s="10">
        <f t="shared" si="301"/>
        <v>42146.731087962966</v>
      </c>
      <c r="T3253" s="10">
        <f t="shared" si="3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3"/>
        <v>1.2782222222222221</v>
      </c>
      <c r="P3254">
        <f t="shared" si="300"/>
        <v>57.52</v>
      </c>
      <c r="Q3254" t="str">
        <f t="shared" si="304"/>
        <v>theater</v>
      </c>
      <c r="R3254" t="str">
        <f t="shared" si="305"/>
        <v>plays</v>
      </c>
      <c r="S3254" s="10">
        <f t="shared" si="301"/>
        <v>42590.472685185188</v>
      </c>
      <c r="T3254" s="10">
        <f t="shared" si="3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3"/>
        <v>1.0182500000000001</v>
      </c>
      <c r="P3255">
        <f t="shared" si="300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1"/>
        <v>42602.576712962968</v>
      </c>
      <c r="T3255" s="10">
        <f t="shared" si="302"/>
        <v>42621.15625</v>
      </c>
    </row>
    <row r="3256" spans="1:20" ht="57.6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3"/>
        <v>1.012576923076923</v>
      </c>
      <c r="P3256">
        <f t="shared" si="300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1"/>
        <v>42059.085752314815</v>
      </c>
      <c r="T3256" s="10">
        <f t="shared" si="3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3"/>
        <v>1.75</v>
      </c>
      <c r="P3257">
        <f t="shared" si="300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1"/>
        <v>41889.768229166664</v>
      </c>
      <c r="T3257" s="10">
        <f t="shared" si="3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3"/>
        <v>1.2806</v>
      </c>
      <c r="P3258">
        <f t="shared" si="300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1"/>
        <v>42144.573807870373</v>
      </c>
      <c r="T3258" s="10">
        <f t="shared" si="302"/>
        <v>42166.165972222225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3"/>
        <v>1.0629949999999999</v>
      </c>
      <c r="P3259">
        <f t="shared" si="300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1"/>
        <v>42758.559629629628</v>
      </c>
      <c r="T3259" s="10">
        <f t="shared" si="3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3"/>
        <v>1.052142857142857</v>
      </c>
      <c r="P3260">
        <f t="shared" si="300"/>
        <v>98.2</v>
      </c>
      <c r="Q3260" t="str">
        <f t="shared" si="304"/>
        <v>theater</v>
      </c>
      <c r="R3260" t="str">
        <f t="shared" si="305"/>
        <v>plays</v>
      </c>
      <c r="S3260" s="10">
        <f t="shared" si="301"/>
        <v>41982.887280092589</v>
      </c>
      <c r="T3260" s="10">
        <f t="shared" si="302"/>
        <v>42012.887280092589</v>
      </c>
    </row>
    <row r="3261" spans="1:20" ht="57.6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3"/>
        <v>1.0616782608695652</v>
      </c>
      <c r="P3261">
        <f t="shared" si="300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1"/>
        <v>42614.760937500003</v>
      </c>
      <c r="T3261" s="10">
        <f t="shared" si="3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3"/>
        <v>1.0924</v>
      </c>
      <c r="P3262">
        <f t="shared" si="300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1"/>
        <v>42303.672662037032</v>
      </c>
      <c r="T3262" s="10">
        <f t="shared" si="302"/>
        <v>42338.714328703703</v>
      </c>
    </row>
    <row r="3263" spans="1:20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3"/>
        <v>1.0045454545454546</v>
      </c>
      <c r="P3263">
        <f t="shared" si="300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1"/>
        <v>42171.725416666668</v>
      </c>
      <c r="T3263" s="10">
        <f t="shared" si="3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3"/>
        <v>1.0304098360655738</v>
      </c>
      <c r="P3264">
        <f t="shared" si="300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1"/>
        <v>41964.315532407403</v>
      </c>
      <c r="T3264" s="10">
        <f t="shared" si="302"/>
        <v>41995.166666666672</v>
      </c>
    </row>
    <row r="3265" spans="1:20" ht="43.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3"/>
        <v>1.121664</v>
      </c>
      <c r="P3265">
        <f t="shared" si="300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1"/>
        <v>42284.516064814816</v>
      </c>
      <c r="T3265" s="10">
        <f t="shared" si="302"/>
        <v>42307.875</v>
      </c>
    </row>
    <row r="3266" spans="1:20" ht="43.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3"/>
        <v>1.03</v>
      </c>
      <c r="P3266">
        <f t="shared" ref="P3266:P3329" si="306">IF(OR(E3266&gt;0,L3266&gt;0),E3266/L3266,0)</f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7">(((J3266/60)/60)/24)+DATE(1970,1,1)</f>
        <v>42016.800208333334</v>
      </c>
      <c r="T3266" s="10">
        <f t="shared" ref="T3266:T3329" si="308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9">E3267/D3267</f>
        <v>1.64</v>
      </c>
      <c r="P3267">
        <f t="shared" si="306"/>
        <v>70.285714285714292</v>
      </c>
      <c r="Q3267" t="str">
        <f t="shared" ref="Q3267:Q3330" si="310">LEFT(N3267,SEARCH("/",N3267,1)-1)</f>
        <v>theater</v>
      </c>
      <c r="R3267" t="str">
        <f t="shared" ref="R3267:R3330" si="311">RIGHT(N3267,LEN(N3267)-SEARCH("/",N3267,1))</f>
        <v>plays</v>
      </c>
      <c r="S3267" s="10">
        <f t="shared" si="307"/>
        <v>42311.711979166663</v>
      </c>
      <c r="T3267" s="10">
        <f t="shared" si="308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9"/>
        <v>1.3128333333333333</v>
      </c>
      <c r="P3268">
        <f t="shared" si="306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7"/>
        <v>42136.536134259266</v>
      </c>
      <c r="T3268" s="10">
        <f t="shared" si="308"/>
        <v>42167.875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1.0209999999999999</v>
      </c>
      <c r="P3269">
        <f t="shared" si="306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7"/>
        <v>42172.757638888885</v>
      </c>
      <c r="T3269" s="10">
        <f t="shared" si="308"/>
        <v>42202.757638888885</v>
      </c>
    </row>
    <row r="3270" spans="1:20" ht="57.6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1.28</v>
      </c>
      <c r="P3270">
        <f t="shared" si="306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7"/>
        <v>42590.90425925926</v>
      </c>
      <c r="T3270" s="10">
        <f t="shared" si="308"/>
        <v>42606.90425925926</v>
      </c>
    </row>
    <row r="3271" spans="1:20" ht="57.6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1.0149999999999999</v>
      </c>
      <c r="P3271">
        <f t="shared" si="306"/>
        <v>116</v>
      </c>
      <c r="Q3271" t="str">
        <f t="shared" si="310"/>
        <v>theater</v>
      </c>
      <c r="R3271" t="str">
        <f t="shared" si="311"/>
        <v>plays</v>
      </c>
      <c r="S3271" s="10">
        <f t="shared" si="307"/>
        <v>42137.395798611105</v>
      </c>
      <c r="T3271" s="10">
        <f t="shared" si="3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1.0166666666666666</v>
      </c>
      <c r="P3272">
        <f t="shared" si="306"/>
        <v>61</v>
      </c>
      <c r="Q3272" t="str">
        <f t="shared" si="310"/>
        <v>theater</v>
      </c>
      <c r="R3272" t="str">
        <f t="shared" si="311"/>
        <v>plays</v>
      </c>
      <c r="S3272" s="10">
        <f t="shared" si="307"/>
        <v>42167.533159722225</v>
      </c>
      <c r="T3272" s="10">
        <f t="shared" si="308"/>
        <v>42197.533159722225</v>
      </c>
    </row>
    <row r="3273" spans="1:20" ht="28.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1.3</v>
      </c>
      <c r="P3273">
        <f t="shared" si="306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7"/>
        <v>41915.437210648146</v>
      </c>
      <c r="T3273" s="10">
        <f t="shared" si="3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1.5443</v>
      </c>
      <c r="P3274">
        <f t="shared" si="306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7"/>
        <v>42284.500104166669</v>
      </c>
      <c r="T3274" s="10">
        <f t="shared" si="3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1.0740000000000001</v>
      </c>
      <c r="P3275">
        <f t="shared" si="306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7"/>
        <v>42611.801412037035</v>
      </c>
      <c r="T3275" s="10">
        <f t="shared" si="308"/>
        <v>42627.791666666672</v>
      </c>
    </row>
    <row r="3276" spans="1:20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1.0132258064516129</v>
      </c>
      <c r="P3276">
        <f t="shared" si="306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7"/>
        <v>42400.704537037032</v>
      </c>
      <c r="T3276" s="10">
        <f t="shared" si="308"/>
        <v>42444.875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1.0027777777777778</v>
      </c>
      <c r="P3277">
        <f t="shared" si="306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7"/>
        <v>42017.88045138889</v>
      </c>
      <c r="T3277" s="10">
        <f t="shared" si="308"/>
        <v>42044.1875</v>
      </c>
    </row>
    <row r="3278" spans="1:20" ht="57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1.1684444444444444</v>
      </c>
      <c r="P3278">
        <f t="shared" si="306"/>
        <v>52.58</v>
      </c>
      <c r="Q3278" t="str">
        <f t="shared" si="310"/>
        <v>theater</v>
      </c>
      <c r="R3278" t="str">
        <f t="shared" si="311"/>
        <v>plays</v>
      </c>
      <c r="S3278" s="10">
        <f t="shared" si="307"/>
        <v>42426.949988425928</v>
      </c>
      <c r="T3278" s="10">
        <f t="shared" si="3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1.0860000000000001</v>
      </c>
      <c r="P3279">
        <f t="shared" si="306"/>
        <v>54.3</v>
      </c>
      <c r="Q3279" t="str">
        <f t="shared" si="310"/>
        <v>theater</v>
      </c>
      <c r="R3279" t="str">
        <f t="shared" si="311"/>
        <v>plays</v>
      </c>
      <c r="S3279" s="10">
        <f t="shared" si="307"/>
        <v>41931.682939814818</v>
      </c>
      <c r="T3279" s="10">
        <f t="shared" si="308"/>
        <v>41961.724606481483</v>
      </c>
    </row>
    <row r="3280" spans="1:20" ht="57.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1.034</v>
      </c>
      <c r="P3280">
        <f t="shared" si="306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7"/>
        <v>42124.848414351851</v>
      </c>
      <c r="T3280" s="10">
        <f t="shared" si="3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1.1427586206896552</v>
      </c>
      <c r="P3281">
        <f t="shared" si="306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7"/>
        <v>42431.102534722217</v>
      </c>
      <c r="T3281" s="10">
        <f t="shared" si="308"/>
        <v>42461.06086805556</v>
      </c>
    </row>
    <row r="3282" spans="1:20" ht="57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1.03</v>
      </c>
      <c r="P3282">
        <f t="shared" si="306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7"/>
        <v>42121.756921296299</v>
      </c>
      <c r="T3282" s="10">
        <f t="shared" si="308"/>
        <v>42156.208333333328</v>
      </c>
    </row>
    <row r="3283" spans="1:20" ht="43.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1.216</v>
      </c>
      <c r="P3283">
        <f t="shared" si="306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7"/>
        <v>42219.019733796296</v>
      </c>
      <c r="T3283" s="10">
        <f t="shared" si="308"/>
        <v>42249.019733796296</v>
      </c>
    </row>
    <row r="3284" spans="1:20" ht="57.6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1.026467741935484</v>
      </c>
      <c r="P3284">
        <f t="shared" si="306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7"/>
        <v>42445.19430555556</v>
      </c>
      <c r="T3284" s="10">
        <f t="shared" si="308"/>
        <v>42489.19430555556</v>
      </c>
    </row>
    <row r="3285" spans="1:20" ht="57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1.0475000000000001</v>
      </c>
      <c r="P3285">
        <f t="shared" si="306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7"/>
        <v>42379.74418981481</v>
      </c>
      <c r="T3285" s="10">
        <f t="shared" si="308"/>
        <v>42410.875</v>
      </c>
    </row>
    <row r="3286" spans="1:20" ht="57.6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1.016</v>
      </c>
      <c r="P3286">
        <f t="shared" si="306"/>
        <v>203.2</v>
      </c>
      <c r="Q3286" t="str">
        <f t="shared" si="310"/>
        <v>theater</v>
      </c>
      <c r="R3286" t="str">
        <f t="shared" si="311"/>
        <v>plays</v>
      </c>
      <c r="S3286" s="10">
        <f t="shared" si="307"/>
        <v>42380.884872685187</v>
      </c>
      <c r="T3286" s="10">
        <f t="shared" si="3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1.1210242048409682</v>
      </c>
      <c r="P3287">
        <f t="shared" si="306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7"/>
        <v>42762.942430555559</v>
      </c>
      <c r="T3287" s="10">
        <f t="shared" si="3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1.0176666666666667</v>
      </c>
      <c r="P3288">
        <f t="shared" si="306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7"/>
        <v>42567.840069444443</v>
      </c>
      <c r="T3288" s="10">
        <f t="shared" si="308"/>
        <v>42597.840069444443</v>
      </c>
    </row>
    <row r="3289" spans="1:20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</v>
      </c>
      <c r="P3289">
        <f t="shared" si="306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7"/>
        <v>42311.750324074077</v>
      </c>
      <c r="T3289" s="10">
        <f t="shared" si="308"/>
        <v>42336.750324074077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1.0026489999999999</v>
      </c>
      <c r="P3290">
        <f t="shared" si="306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7"/>
        <v>42505.774479166663</v>
      </c>
      <c r="T3290" s="10">
        <f t="shared" si="308"/>
        <v>42541.958333333328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1.3304200000000002</v>
      </c>
      <c r="P3291">
        <f t="shared" si="306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7"/>
        <v>42758.368078703701</v>
      </c>
      <c r="T3291" s="10">
        <f t="shared" si="3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1.212</v>
      </c>
      <c r="P3292">
        <f t="shared" si="306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7"/>
        <v>42775.51494212963</v>
      </c>
      <c r="T3292" s="10">
        <f t="shared" si="3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1.1399999999999999</v>
      </c>
      <c r="P3293">
        <f t="shared" si="306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7"/>
        <v>42232.702546296292</v>
      </c>
      <c r="T3293" s="10">
        <f t="shared" si="3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2.8613861386138613</v>
      </c>
      <c r="P3294">
        <f t="shared" si="306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7"/>
        <v>42282.770231481481</v>
      </c>
      <c r="T3294" s="10">
        <f t="shared" si="3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1.7044444444444444</v>
      </c>
      <c r="P3295">
        <f t="shared" si="306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7"/>
        <v>42768.425370370373</v>
      </c>
      <c r="T3295" s="10">
        <f t="shared" si="308"/>
        <v>42798.425370370373</v>
      </c>
    </row>
    <row r="3296" spans="1:20" ht="57.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1.1833333333333333</v>
      </c>
      <c r="P3296">
        <f t="shared" si="306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7"/>
        <v>42141.541134259256</v>
      </c>
      <c r="T3296" s="10">
        <f t="shared" si="308"/>
        <v>42171.541134259256</v>
      </c>
    </row>
    <row r="3297" spans="1:20" ht="57.6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1.0285857142857142</v>
      </c>
      <c r="P3297">
        <f t="shared" si="306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7"/>
        <v>42609.442465277782</v>
      </c>
      <c r="T3297" s="10">
        <f t="shared" si="308"/>
        <v>42639.442465277782</v>
      </c>
    </row>
    <row r="3298" spans="1:20" ht="57.6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1.4406666666666668</v>
      </c>
      <c r="P3298">
        <f t="shared" si="306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7"/>
        <v>42309.756620370375</v>
      </c>
      <c r="T3298" s="10">
        <f t="shared" si="3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1.0007272727272727</v>
      </c>
      <c r="P3299">
        <f t="shared" si="306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7"/>
        <v>42193.771481481483</v>
      </c>
      <c r="T3299" s="10">
        <f t="shared" si="308"/>
        <v>42212.957638888889</v>
      </c>
    </row>
    <row r="3300" spans="1:20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1.0173000000000001</v>
      </c>
      <c r="P3300">
        <f t="shared" si="306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7"/>
        <v>42239.957962962959</v>
      </c>
      <c r="T3300" s="10">
        <f t="shared" si="308"/>
        <v>42260</v>
      </c>
    </row>
    <row r="3301" spans="1:20" ht="57.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1.1619999999999999</v>
      </c>
      <c r="P3301">
        <f t="shared" si="306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7"/>
        <v>42261.917395833334</v>
      </c>
      <c r="T3301" s="10">
        <f t="shared" si="3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1.3616666666666666</v>
      </c>
      <c r="P3302">
        <f t="shared" si="306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7"/>
        <v>42102.743773148148</v>
      </c>
      <c r="T3302" s="10">
        <f t="shared" si="308"/>
        <v>42123.743773148148</v>
      </c>
    </row>
    <row r="3303" spans="1:20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1.3346666666666667</v>
      </c>
      <c r="P3303">
        <f t="shared" si="306"/>
        <v>57.2</v>
      </c>
      <c r="Q3303" t="str">
        <f t="shared" si="310"/>
        <v>theater</v>
      </c>
      <c r="R3303" t="str">
        <f t="shared" si="311"/>
        <v>plays</v>
      </c>
      <c r="S3303" s="10">
        <f t="shared" si="307"/>
        <v>42538.73583333334</v>
      </c>
      <c r="T3303" s="10">
        <f t="shared" si="3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1.0339285714285715</v>
      </c>
      <c r="P3304">
        <f t="shared" si="306"/>
        <v>173.7</v>
      </c>
      <c r="Q3304" t="str">
        <f t="shared" si="310"/>
        <v>theater</v>
      </c>
      <c r="R3304" t="str">
        <f t="shared" si="311"/>
        <v>plays</v>
      </c>
      <c r="S3304" s="10">
        <f t="shared" si="307"/>
        <v>42681.35157407407</v>
      </c>
      <c r="T3304" s="10">
        <f t="shared" si="308"/>
        <v>42711.35157407407</v>
      </c>
    </row>
    <row r="3305" spans="1:20" ht="57.6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1.1588888888888889</v>
      </c>
      <c r="P3305">
        <f t="shared" si="306"/>
        <v>59.6</v>
      </c>
      <c r="Q3305" t="str">
        <f t="shared" si="310"/>
        <v>theater</v>
      </c>
      <c r="R3305" t="str">
        <f t="shared" si="311"/>
        <v>plays</v>
      </c>
      <c r="S3305" s="10">
        <f t="shared" si="307"/>
        <v>42056.65143518518</v>
      </c>
      <c r="T3305" s="10">
        <f t="shared" si="308"/>
        <v>42091.609768518523</v>
      </c>
    </row>
    <row r="3306" spans="1:20" ht="57.6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1.0451666666666666</v>
      </c>
      <c r="P3306">
        <f t="shared" si="306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7"/>
        <v>42696.624444444446</v>
      </c>
      <c r="T3306" s="10">
        <f t="shared" si="308"/>
        <v>42726.624444444446</v>
      </c>
    </row>
    <row r="3307" spans="1:20" ht="57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1.0202500000000001</v>
      </c>
      <c r="P3307">
        <f t="shared" si="306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7"/>
        <v>42186.855879629627</v>
      </c>
      <c r="T3307" s="10">
        <f t="shared" si="3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1.7533333333333334</v>
      </c>
      <c r="P3308">
        <f t="shared" si="306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7"/>
        <v>42493.219236111108</v>
      </c>
      <c r="T3308" s="10">
        <f t="shared" si="308"/>
        <v>42531.125</v>
      </c>
    </row>
    <row r="3309" spans="1:20" ht="57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1.0668</v>
      </c>
      <c r="P3309">
        <f t="shared" si="306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7"/>
        <v>42475.057164351849</v>
      </c>
      <c r="T3309" s="10">
        <f t="shared" si="308"/>
        <v>42505.057164351849</v>
      </c>
    </row>
    <row r="3310" spans="1:20" ht="57.6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1.2228571428571429</v>
      </c>
      <c r="P3310">
        <f t="shared" si="306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7"/>
        <v>42452.876909722225</v>
      </c>
      <c r="T3310" s="10">
        <f t="shared" si="3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1.5942857142857143</v>
      </c>
      <c r="P3311">
        <f t="shared" si="306"/>
        <v>18</v>
      </c>
      <c r="Q3311" t="str">
        <f t="shared" si="310"/>
        <v>theater</v>
      </c>
      <c r="R3311" t="str">
        <f t="shared" si="311"/>
        <v>plays</v>
      </c>
      <c r="S3311" s="10">
        <f t="shared" si="307"/>
        <v>42628.650208333333</v>
      </c>
      <c r="T3311" s="10">
        <f t="shared" si="308"/>
        <v>42659.650208333333</v>
      </c>
    </row>
    <row r="3312" spans="1:20" ht="43.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1.0007692307692309</v>
      </c>
      <c r="P3312">
        <f t="shared" si="306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7"/>
        <v>42253.928530092591</v>
      </c>
      <c r="T3312" s="10">
        <f t="shared" si="308"/>
        <v>42283.928530092591</v>
      </c>
    </row>
    <row r="3313" spans="1:20" ht="57.6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1.0984</v>
      </c>
      <c r="P3313">
        <f t="shared" si="306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7"/>
        <v>42264.29178240741</v>
      </c>
      <c r="T3313" s="10">
        <f t="shared" si="308"/>
        <v>42294.29178240741</v>
      </c>
    </row>
    <row r="3314" spans="1:20" ht="57.6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1.0004</v>
      </c>
      <c r="P3314">
        <f t="shared" si="306"/>
        <v>61</v>
      </c>
      <c r="Q3314" t="str">
        <f t="shared" si="310"/>
        <v>theater</v>
      </c>
      <c r="R3314" t="str">
        <f t="shared" si="311"/>
        <v>plays</v>
      </c>
      <c r="S3314" s="10">
        <f t="shared" si="307"/>
        <v>42664.809560185182</v>
      </c>
      <c r="T3314" s="10">
        <f t="shared" si="308"/>
        <v>42685.916666666672</v>
      </c>
    </row>
    <row r="3315" spans="1:20" ht="57.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9"/>
        <v>1.1605000000000001</v>
      </c>
      <c r="P3315">
        <f t="shared" si="306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7"/>
        <v>42382.244409722218</v>
      </c>
      <c r="T3315" s="10">
        <f t="shared" si="308"/>
        <v>42396.041666666672</v>
      </c>
    </row>
    <row r="3316" spans="1:20" ht="57.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9"/>
        <v>2.1074999999999999</v>
      </c>
      <c r="P3316">
        <f t="shared" si="306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7"/>
        <v>42105.267488425925</v>
      </c>
      <c r="T3316" s="10">
        <f t="shared" si="3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9"/>
        <v>1.1000000000000001</v>
      </c>
      <c r="P3317">
        <f t="shared" si="306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7"/>
        <v>42466.303715277783</v>
      </c>
      <c r="T3317" s="10">
        <f t="shared" si="3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9"/>
        <v>1.0008673425918038</v>
      </c>
      <c r="P3318">
        <f t="shared" si="306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7"/>
        <v>41826.871238425927</v>
      </c>
      <c r="T3318" s="10">
        <f t="shared" si="3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9"/>
        <v>1.0619047619047619</v>
      </c>
      <c r="P3319">
        <f t="shared" si="306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7"/>
        <v>42499.039629629624</v>
      </c>
      <c r="T3319" s="10">
        <f t="shared" si="3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9"/>
        <v>1.256</v>
      </c>
      <c r="P3320">
        <f t="shared" si="306"/>
        <v>78.5</v>
      </c>
      <c r="Q3320" t="str">
        <f t="shared" si="310"/>
        <v>theater</v>
      </c>
      <c r="R3320" t="str">
        <f t="shared" si="311"/>
        <v>plays</v>
      </c>
      <c r="S3320" s="10">
        <f t="shared" si="307"/>
        <v>42431.302002314813</v>
      </c>
      <c r="T3320" s="10">
        <f t="shared" si="308"/>
        <v>42471.104166666672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9"/>
        <v>1.08</v>
      </c>
      <c r="P3321">
        <f t="shared" si="306"/>
        <v>33.75</v>
      </c>
      <c r="Q3321" t="str">
        <f t="shared" si="310"/>
        <v>theater</v>
      </c>
      <c r="R3321" t="str">
        <f t="shared" si="311"/>
        <v>plays</v>
      </c>
      <c r="S3321" s="10">
        <f t="shared" si="307"/>
        <v>41990.585486111115</v>
      </c>
      <c r="T3321" s="10">
        <f t="shared" si="3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9"/>
        <v>1.01</v>
      </c>
      <c r="P3322">
        <f t="shared" si="306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7"/>
        <v>42513.045798611114</v>
      </c>
      <c r="T3322" s="10">
        <f t="shared" si="3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9"/>
        <v>1.0740000000000001</v>
      </c>
      <c r="P3323">
        <f t="shared" si="306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7"/>
        <v>41914.100289351853</v>
      </c>
      <c r="T3323" s="10">
        <f t="shared" si="308"/>
        <v>41928.165972222225</v>
      </c>
    </row>
    <row r="3324" spans="1:20" ht="57.6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9"/>
        <v>1.0151515151515151</v>
      </c>
      <c r="P3324">
        <f t="shared" si="306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7"/>
        <v>42521.010370370372</v>
      </c>
      <c r="T3324" s="10">
        <f t="shared" si="308"/>
        <v>42543.163194444445</v>
      </c>
    </row>
    <row r="3325" spans="1:20" ht="57.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9"/>
        <v>1.2589999999999999</v>
      </c>
      <c r="P3325">
        <f t="shared" si="306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7"/>
        <v>42608.36583333333</v>
      </c>
      <c r="T3325" s="10">
        <f t="shared" si="3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9"/>
        <v>1.0166666666666666</v>
      </c>
      <c r="P3326">
        <f t="shared" si="306"/>
        <v>152.5</v>
      </c>
      <c r="Q3326" t="str">
        <f t="shared" si="310"/>
        <v>theater</v>
      </c>
      <c r="R3326" t="str">
        <f t="shared" si="311"/>
        <v>plays</v>
      </c>
      <c r="S3326" s="10">
        <f t="shared" si="307"/>
        <v>42512.58321759259</v>
      </c>
      <c r="T3326" s="10">
        <f t="shared" si="308"/>
        <v>42526.58321759259</v>
      </c>
    </row>
    <row r="3327" spans="1:20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9"/>
        <v>1.125</v>
      </c>
      <c r="P3327">
        <f t="shared" si="306"/>
        <v>30</v>
      </c>
      <c r="Q3327" t="str">
        <f t="shared" si="310"/>
        <v>theater</v>
      </c>
      <c r="R3327" t="str">
        <f t="shared" si="311"/>
        <v>plays</v>
      </c>
      <c r="S3327" s="10">
        <f t="shared" si="307"/>
        <v>42064.785613425927</v>
      </c>
      <c r="T3327" s="10">
        <f t="shared" si="308"/>
        <v>42099.743946759263</v>
      </c>
    </row>
    <row r="3328" spans="1:20" ht="57.6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9"/>
        <v>1.0137499999999999</v>
      </c>
      <c r="P3328">
        <f t="shared" si="306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7"/>
        <v>42041.714178240742</v>
      </c>
      <c r="T3328" s="10">
        <f t="shared" si="308"/>
        <v>42071.67251157407</v>
      </c>
    </row>
    <row r="3329" spans="1:20" ht="57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9"/>
        <v>1.0125</v>
      </c>
      <c r="P3329">
        <f t="shared" si="306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7"/>
        <v>42468.374606481477</v>
      </c>
      <c r="T3329" s="10">
        <f t="shared" si="308"/>
        <v>42498.374606481477</v>
      </c>
    </row>
    <row r="3330" spans="1:20" ht="57.6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9"/>
        <v>1.4638888888888888</v>
      </c>
      <c r="P3330">
        <f t="shared" ref="P3330:P3393" si="312">IF(OR(E3330&gt;0,L3330&gt;0),E3330/L3330,0)</f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3">(((J3330/60)/60)/24)+DATE(1970,1,1)</f>
        <v>41822.57503472222</v>
      </c>
      <c r="T3330" s="10">
        <f t="shared" ref="T3330:T3393" si="314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5">E3331/D3331</f>
        <v>1.1679999999999999</v>
      </c>
      <c r="P3331">
        <f t="shared" si="312"/>
        <v>44.92307692307692</v>
      </c>
      <c r="Q3331" t="str">
        <f t="shared" ref="Q3331:Q3394" si="316">LEFT(N3331,SEARCH("/",N3331,1)-1)</f>
        <v>theater</v>
      </c>
      <c r="R3331" t="str">
        <f t="shared" ref="R3331:R3394" si="317">RIGHT(N3331,LEN(N3331)-SEARCH("/",N3331,1))</f>
        <v>plays</v>
      </c>
      <c r="S3331" s="10">
        <f t="shared" si="313"/>
        <v>41837.323009259257</v>
      </c>
      <c r="T3331" s="10">
        <f t="shared" si="314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5"/>
        <v>1.0626666666666666</v>
      </c>
      <c r="P3332">
        <f t="shared" si="312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3"/>
        <v>42065.887361111112</v>
      </c>
      <c r="T3332" s="10">
        <f t="shared" si="314"/>
        <v>42095.845694444448</v>
      </c>
    </row>
    <row r="3333" spans="1:20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1.0451999999999999</v>
      </c>
      <c r="P3333">
        <f t="shared" si="312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3"/>
        <v>42248.697754629626</v>
      </c>
      <c r="T3333" s="10">
        <f t="shared" si="314"/>
        <v>42283.697754629626</v>
      </c>
    </row>
    <row r="3334" spans="1:20" ht="57.6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</v>
      </c>
      <c r="P3334">
        <f t="shared" si="312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3"/>
        <v>41809.860300925924</v>
      </c>
      <c r="T3334" s="10">
        <f t="shared" si="314"/>
        <v>41839.860300925924</v>
      </c>
    </row>
    <row r="3335" spans="1:20" ht="57.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1.0457142857142858</v>
      </c>
      <c r="P3335">
        <f t="shared" si="312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3"/>
        <v>42148.676851851851</v>
      </c>
      <c r="T3335" s="10">
        <f t="shared" si="314"/>
        <v>42170.676851851851</v>
      </c>
    </row>
    <row r="3336" spans="1:20" ht="43.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1.3862051149573753</v>
      </c>
      <c r="P3336">
        <f t="shared" si="312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3"/>
        <v>42185.521087962959</v>
      </c>
      <c r="T3336" s="10">
        <f t="shared" si="314"/>
        <v>42215.521087962959</v>
      </c>
    </row>
    <row r="3337" spans="1:20" ht="57.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1.0032000000000001</v>
      </c>
      <c r="P3337">
        <f t="shared" si="312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3"/>
        <v>41827.674143518518</v>
      </c>
      <c r="T3337" s="10">
        <f t="shared" si="31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</v>
      </c>
      <c r="P3338">
        <f t="shared" si="312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3"/>
        <v>42437.398680555561</v>
      </c>
      <c r="T3338" s="10">
        <f t="shared" si="31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1.1020000000000001</v>
      </c>
      <c r="P3339">
        <f t="shared" si="312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3"/>
        <v>41901.282025462962</v>
      </c>
      <c r="T3339" s="10">
        <f t="shared" si="314"/>
        <v>41922.875</v>
      </c>
    </row>
    <row r="3340" spans="1:20" ht="43.2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1.0218</v>
      </c>
      <c r="P3340">
        <f t="shared" si="312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3"/>
        <v>42769.574999999997</v>
      </c>
      <c r="T3340" s="10">
        <f t="shared" si="31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1.0435000000000001</v>
      </c>
      <c r="P3341">
        <f t="shared" si="312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3"/>
        <v>42549.665717592594</v>
      </c>
      <c r="T3341" s="10">
        <f t="shared" si="314"/>
        <v>42579.665717592594</v>
      </c>
    </row>
    <row r="3342" spans="1:20" ht="57.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1.3816666666666666</v>
      </c>
      <c r="P3342">
        <f t="shared" si="312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3"/>
        <v>42685.974004629628</v>
      </c>
      <c r="T3342" s="10">
        <f t="shared" si="314"/>
        <v>42710.974004629628</v>
      </c>
    </row>
    <row r="3343" spans="1:20" ht="57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</v>
      </c>
      <c r="P3343">
        <f t="shared" si="312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3"/>
        <v>42510.798854166671</v>
      </c>
      <c r="T3343" s="10">
        <f t="shared" si="31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1.0166666666666666</v>
      </c>
      <c r="P3344">
        <f t="shared" si="312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3"/>
        <v>42062.296412037031</v>
      </c>
      <c r="T3344" s="10">
        <f t="shared" si="31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1.7142857142857142</v>
      </c>
      <c r="P3345">
        <f t="shared" si="312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3"/>
        <v>42452.916481481487</v>
      </c>
      <c r="T3345" s="10">
        <f t="shared" si="314"/>
        <v>42473.554166666669</v>
      </c>
    </row>
    <row r="3346" spans="1:20" ht="57.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1.0144444444444445</v>
      </c>
      <c r="P3346">
        <f t="shared" si="312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3"/>
        <v>41851.200150462959</v>
      </c>
      <c r="T3346" s="10">
        <f t="shared" si="314"/>
        <v>41881.200150462959</v>
      </c>
    </row>
    <row r="3347" spans="1:20" ht="57.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1.3</v>
      </c>
      <c r="P3347">
        <f t="shared" si="312"/>
        <v>50</v>
      </c>
      <c r="Q3347" t="str">
        <f t="shared" si="316"/>
        <v>theater</v>
      </c>
      <c r="R3347" t="str">
        <f t="shared" si="317"/>
        <v>plays</v>
      </c>
      <c r="S3347" s="10">
        <f t="shared" si="313"/>
        <v>42053.106111111112</v>
      </c>
      <c r="T3347" s="10">
        <f t="shared" si="314"/>
        <v>42112.025694444441</v>
      </c>
    </row>
    <row r="3348" spans="1:20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1.1000000000000001</v>
      </c>
      <c r="P3348">
        <f t="shared" si="312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3"/>
        <v>42054.024421296301</v>
      </c>
      <c r="T3348" s="10">
        <f t="shared" si="31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1.1944999999999999</v>
      </c>
      <c r="P3349">
        <f t="shared" si="312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3"/>
        <v>42484.551550925928</v>
      </c>
      <c r="T3349" s="10">
        <f t="shared" si="314"/>
        <v>42498.875</v>
      </c>
    </row>
    <row r="3350" spans="1:20" ht="57.6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1.002909090909091</v>
      </c>
      <c r="P3350">
        <f t="shared" si="312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3"/>
        <v>42466.558796296296</v>
      </c>
      <c r="T3350" s="10">
        <f t="shared" si="314"/>
        <v>42490.165972222225</v>
      </c>
    </row>
    <row r="3351" spans="1:20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1.534</v>
      </c>
      <c r="P3351">
        <f t="shared" si="312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3"/>
        <v>42513.110787037032</v>
      </c>
      <c r="T3351" s="10">
        <f t="shared" si="31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1.0442857142857143</v>
      </c>
      <c r="P3352">
        <f t="shared" si="312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3"/>
        <v>42302.701516203699</v>
      </c>
      <c r="T3352" s="10">
        <f t="shared" si="314"/>
        <v>42337.958333333328</v>
      </c>
    </row>
    <row r="3353" spans="1:20" ht="57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1.0109999999999999</v>
      </c>
      <c r="P3353">
        <f t="shared" si="312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3"/>
        <v>41806.395428240743</v>
      </c>
      <c r="T3353" s="10">
        <f t="shared" si="314"/>
        <v>41843.458333333336</v>
      </c>
    </row>
    <row r="3354" spans="1:20" ht="7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1.0751999999999999</v>
      </c>
      <c r="P3354">
        <f t="shared" si="312"/>
        <v>76.8</v>
      </c>
      <c r="Q3354" t="str">
        <f t="shared" si="316"/>
        <v>theater</v>
      </c>
      <c r="R3354" t="str">
        <f t="shared" si="317"/>
        <v>plays</v>
      </c>
      <c r="S3354" s="10">
        <f t="shared" si="313"/>
        <v>42495.992800925931</v>
      </c>
      <c r="T3354" s="10">
        <f t="shared" si="314"/>
        <v>42552.958333333328</v>
      </c>
    </row>
    <row r="3355" spans="1:20" ht="57.6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3.15</v>
      </c>
      <c r="P3355">
        <f t="shared" si="312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3"/>
        <v>42479.432291666672</v>
      </c>
      <c r="T3355" s="10">
        <f t="shared" si="314"/>
        <v>42492.958333333328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1.0193333333333334</v>
      </c>
      <c r="P3356">
        <f t="shared" si="312"/>
        <v>55.6</v>
      </c>
      <c r="Q3356" t="str">
        <f t="shared" si="316"/>
        <v>theater</v>
      </c>
      <c r="R3356" t="str">
        <f t="shared" si="317"/>
        <v>plays</v>
      </c>
      <c r="S3356" s="10">
        <f t="shared" si="313"/>
        <v>42270.7269212963</v>
      </c>
      <c r="T3356" s="10">
        <f t="shared" si="314"/>
        <v>42306.167361111111</v>
      </c>
    </row>
    <row r="3357" spans="1:20" ht="57.6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1.2628571428571429</v>
      </c>
      <c r="P3357">
        <f t="shared" si="312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3"/>
        <v>42489.619525462964</v>
      </c>
      <c r="T3357" s="10">
        <f t="shared" si="314"/>
        <v>42500.470138888893</v>
      </c>
    </row>
    <row r="3358" spans="1:20" ht="57.6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1.014</v>
      </c>
      <c r="P3358">
        <f t="shared" si="312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3"/>
        <v>42536.815648148149</v>
      </c>
      <c r="T3358" s="10">
        <f t="shared" si="314"/>
        <v>42566.815648148149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1.01</v>
      </c>
      <c r="P3359">
        <f t="shared" si="312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3"/>
        <v>41822.417939814812</v>
      </c>
      <c r="T3359" s="10">
        <f t="shared" si="314"/>
        <v>41852.417939814812</v>
      </c>
    </row>
    <row r="3360" spans="1:20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1.0299</v>
      </c>
      <c r="P3360">
        <f t="shared" si="312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3"/>
        <v>41932.311099537037</v>
      </c>
      <c r="T3360" s="10">
        <f t="shared" si="31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1.0625</v>
      </c>
      <c r="P3361">
        <f t="shared" si="312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3"/>
        <v>42746.057106481487</v>
      </c>
      <c r="T3361" s="10">
        <f t="shared" si="31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1.0137777777777779</v>
      </c>
      <c r="P3362">
        <f t="shared" si="312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3"/>
        <v>42697.082673611112</v>
      </c>
      <c r="T3362" s="10">
        <f t="shared" si="31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1.1346000000000001</v>
      </c>
      <c r="P3363">
        <f t="shared" si="312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3"/>
        <v>41866.025347222225</v>
      </c>
      <c r="T3363" s="10">
        <f t="shared" si="31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2.1800000000000002</v>
      </c>
      <c r="P3364">
        <f t="shared" si="312"/>
        <v>54.5</v>
      </c>
      <c r="Q3364" t="str">
        <f t="shared" si="316"/>
        <v>theater</v>
      </c>
      <c r="R3364" t="str">
        <f t="shared" si="317"/>
        <v>plays</v>
      </c>
      <c r="S3364" s="10">
        <f t="shared" si="313"/>
        <v>42056.091631944444</v>
      </c>
      <c r="T3364" s="10">
        <f t="shared" si="314"/>
        <v>42070.204861111109</v>
      </c>
    </row>
    <row r="3365" spans="1:20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1.0141935483870967</v>
      </c>
      <c r="P3365">
        <f t="shared" si="312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3"/>
        <v>41851.771354166667</v>
      </c>
      <c r="T3365" s="10">
        <f t="shared" si="314"/>
        <v>41870.666666666664</v>
      </c>
    </row>
    <row r="3366" spans="1:20" ht="57.6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1.0593333333333332</v>
      </c>
      <c r="P3366">
        <f t="shared" si="312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3"/>
        <v>42422.977418981478</v>
      </c>
      <c r="T3366" s="10">
        <f t="shared" si="314"/>
        <v>42444.875</v>
      </c>
    </row>
    <row r="3367" spans="1:20" ht="57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1.04</v>
      </c>
      <c r="P3367">
        <f t="shared" si="312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3"/>
        <v>42321.101759259262</v>
      </c>
      <c r="T3367" s="10">
        <f t="shared" si="314"/>
        <v>42351.101759259262</v>
      </c>
    </row>
    <row r="3368" spans="1:20" ht="57.6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2.21</v>
      </c>
      <c r="P3368">
        <f t="shared" si="312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3"/>
        <v>42107.067557870367</v>
      </c>
      <c r="T3368" s="10">
        <f t="shared" si="314"/>
        <v>42137.067557870367</v>
      </c>
    </row>
    <row r="3369" spans="1:20" ht="57.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1.1866666666666668</v>
      </c>
      <c r="P3369">
        <f t="shared" si="312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3"/>
        <v>42192.933958333335</v>
      </c>
      <c r="T3369" s="10">
        <f t="shared" si="31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1.046</v>
      </c>
      <c r="P3370">
        <f t="shared" si="312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3"/>
        <v>41969.199756944443</v>
      </c>
      <c r="T3370" s="10">
        <f t="shared" si="31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1.0389999999999999</v>
      </c>
      <c r="P3371">
        <f t="shared" si="312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3"/>
        <v>42690.041435185187</v>
      </c>
      <c r="T3371" s="10">
        <f t="shared" si="31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1.1773333333333333</v>
      </c>
      <c r="P3372">
        <f t="shared" si="312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3"/>
        <v>42690.334317129629</v>
      </c>
      <c r="T3372" s="10">
        <f t="shared" si="314"/>
        <v>42721.333333333328</v>
      </c>
    </row>
    <row r="3373" spans="1:20" ht="43.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1.385</v>
      </c>
      <c r="P3373">
        <f t="shared" si="312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3"/>
        <v>42312.874594907407</v>
      </c>
      <c r="T3373" s="10">
        <f t="shared" si="31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1.0349999999999999</v>
      </c>
      <c r="P3374">
        <f t="shared" si="312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3"/>
        <v>41855.548101851848</v>
      </c>
      <c r="T3374" s="10">
        <f t="shared" si="314"/>
        <v>41876.207638888889</v>
      </c>
    </row>
    <row r="3375" spans="1:20" ht="57.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1.0024999999999999</v>
      </c>
      <c r="P3375">
        <f t="shared" si="312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3"/>
        <v>42179.854629629626</v>
      </c>
      <c r="T3375" s="10">
        <f t="shared" si="314"/>
        <v>42203.666666666672</v>
      </c>
    </row>
    <row r="3376" spans="1:20" ht="57.6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1.0657142857142856</v>
      </c>
      <c r="P3376">
        <f t="shared" si="312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3"/>
        <v>42275.731666666667</v>
      </c>
      <c r="T3376" s="10">
        <f t="shared" si="314"/>
        <v>42305.731666666667</v>
      </c>
    </row>
    <row r="3377" spans="1:20" ht="57.6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</v>
      </c>
      <c r="P3377">
        <f t="shared" si="312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3"/>
        <v>41765.610798611109</v>
      </c>
      <c r="T3377" s="10">
        <f t="shared" si="314"/>
        <v>41777.610798611109</v>
      </c>
    </row>
    <row r="3378" spans="1:20" ht="57.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1.0001249999999999</v>
      </c>
      <c r="P3378">
        <f t="shared" si="312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3"/>
        <v>42059.701319444444</v>
      </c>
      <c r="T3378" s="10">
        <f t="shared" si="314"/>
        <v>42119.659652777773</v>
      </c>
    </row>
    <row r="3379" spans="1:20" ht="57.6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5"/>
        <v>1.0105</v>
      </c>
      <c r="P3379">
        <f t="shared" si="312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3"/>
        <v>42053.732627314821</v>
      </c>
      <c r="T3379" s="10">
        <f t="shared" si="314"/>
        <v>42083.705555555556</v>
      </c>
    </row>
    <row r="3380" spans="1:20" ht="57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5"/>
        <v>1.0763636363636364</v>
      </c>
      <c r="P3380">
        <f t="shared" si="312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3"/>
        <v>41858.355393518519</v>
      </c>
      <c r="T3380" s="10">
        <f t="shared" si="31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5"/>
        <v>1.0365</v>
      </c>
      <c r="P3381">
        <f t="shared" si="312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3"/>
        <v>42225.513888888891</v>
      </c>
      <c r="T3381" s="10">
        <f t="shared" si="31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5"/>
        <v>1.0443333333333333</v>
      </c>
      <c r="P3382">
        <f t="shared" si="312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3"/>
        <v>41937.95344907407</v>
      </c>
      <c r="T3382" s="10">
        <f t="shared" si="314"/>
        <v>41972.995115740734</v>
      </c>
    </row>
    <row r="3383" spans="1:20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5"/>
        <v>1.0225</v>
      </c>
      <c r="P3383">
        <f t="shared" si="312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3"/>
        <v>42044.184988425928</v>
      </c>
      <c r="T3383" s="10">
        <f t="shared" si="314"/>
        <v>42074.143321759257</v>
      </c>
    </row>
    <row r="3384" spans="1:20" ht="57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5"/>
        <v>1.0074285714285713</v>
      </c>
      <c r="P3384">
        <f t="shared" si="312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3"/>
        <v>42559.431203703702</v>
      </c>
      <c r="T3384" s="10">
        <f t="shared" si="314"/>
        <v>42583.957638888889</v>
      </c>
    </row>
    <row r="3385" spans="1:20" ht="57.6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5"/>
        <v>1.1171428571428572</v>
      </c>
      <c r="P3385">
        <f t="shared" si="312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3"/>
        <v>42524.782638888893</v>
      </c>
      <c r="T3385" s="10">
        <f t="shared" si="314"/>
        <v>42544.782638888893</v>
      </c>
    </row>
    <row r="3386" spans="1:20" ht="57.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5"/>
        <v>1.0001100000000001</v>
      </c>
      <c r="P3386">
        <f t="shared" si="312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3"/>
        <v>42292.087592592594</v>
      </c>
      <c r="T3386" s="10">
        <f t="shared" si="31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5"/>
        <v>1</v>
      </c>
      <c r="P3387">
        <f t="shared" si="312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3"/>
        <v>41953.8675</v>
      </c>
      <c r="T3387" s="10">
        <f t="shared" si="314"/>
        <v>41983.8675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5"/>
        <v>1.05</v>
      </c>
      <c r="P3388">
        <f t="shared" si="312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3"/>
        <v>41946.644745370373</v>
      </c>
      <c r="T3388" s="10">
        <f t="shared" si="31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5"/>
        <v>1.1686666666666667</v>
      </c>
      <c r="P3389">
        <f t="shared" si="312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3"/>
        <v>41947.762592592589</v>
      </c>
      <c r="T3389" s="10">
        <f t="shared" si="31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5"/>
        <v>1.038</v>
      </c>
      <c r="P3390">
        <f t="shared" si="312"/>
        <v>34.6</v>
      </c>
      <c r="Q3390" t="str">
        <f t="shared" si="316"/>
        <v>theater</v>
      </c>
      <c r="R3390" t="str">
        <f t="shared" si="317"/>
        <v>plays</v>
      </c>
      <c r="S3390" s="10">
        <f t="shared" si="313"/>
        <v>42143.461122685185</v>
      </c>
      <c r="T3390" s="10">
        <f t="shared" si="31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5"/>
        <v>1.145</v>
      </c>
      <c r="P3391">
        <f t="shared" si="312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3"/>
        <v>42494.563449074078</v>
      </c>
      <c r="T3391" s="10">
        <f t="shared" si="31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5"/>
        <v>1.024</v>
      </c>
      <c r="P3392">
        <f t="shared" si="312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3"/>
        <v>41815.774826388886</v>
      </c>
      <c r="T3392" s="10">
        <f t="shared" si="314"/>
        <v>41830.774826388886</v>
      </c>
    </row>
    <row r="3393" spans="1:20" ht="57.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5"/>
        <v>2.23</v>
      </c>
      <c r="P3393">
        <f t="shared" si="312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3"/>
        <v>41830.545694444445</v>
      </c>
      <c r="T3393" s="10">
        <f t="shared" si="31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5"/>
        <v>1</v>
      </c>
      <c r="P3394">
        <f t="shared" ref="P3394:P3457" si="318">IF(OR(E3394&gt;0,L3394&gt;0),E3394/L3394,0)</f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19">(((J3394/60)/60)/24)+DATE(1970,1,1)</f>
        <v>42446.845543981486</v>
      </c>
      <c r="T3394" s="10">
        <f t="shared" ref="T3394:T3457" si="320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1">E3395/D3395</f>
        <v>1.0580000000000001</v>
      </c>
      <c r="P3395">
        <f t="shared" si="318"/>
        <v>36.06818181818182</v>
      </c>
      <c r="Q3395" t="str">
        <f t="shared" ref="Q3395:Q3458" si="322">LEFT(N3395,SEARCH("/",N3395,1)-1)</f>
        <v>theater</v>
      </c>
      <c r="R3395" t="str">
        <f t="shared" ref="R3395:R3458" si="323">RIGHT(N3395,LEN(N3395)-SEARCH("/",N3395,1))</f>
        <v>plays</v>
      </c>
      <c r="S3395" s="10">
        <f t="shared" si="319"/>
        <v>41923.921643518523</v>
      </c>
      <c r="T3395" s="10">
        <f t="shared" si="320"/>
        <v>41949.031944444447</v>
      </c>
    </row>
    <row r="3396" spans="1:20" ht="57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1.4236363636363636</v>
      </c>
      <c r="P3396">
        <f t="shared" si="318"/>
        <v>29</v>
      </c>
      <c r="Q3396" t="str">
        <f t="shared" si="322"/>
        <v>theater</v>
      </c>
      <c r="R3396" t="str">
        <f t="shared" si="323"/>
        <v>plays</v>
      </c>
      <c r="S3396" s="10">
        <f t="shared" si="319"/>
        <v>41817.59542824074</v>
      </c>
      <c r="T3396" s="10">
        <f t="shared" si="320"/>
        <v>41847.59542824074</v>
      </c>
    </row>
    <row r="3397" spans="1:20" ht="43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1.84</v>
      </c>
      <c r="P3397">
        <f t="shared" si="318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19"/>
        <v>42140.712314814817</v>
      </c>
      <c r="T3397" s="10">
        <f t="shared" si="320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1.0433333333333332</v>
      </c>
      <c r="P3398">
        <f t="shared" si="318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19"/>
        <v>41764.44663194444</v>
      </c>
      <c r="T3398" s="10">
        <f t="shared" si="320"/>
        <v>41791.165972222225</v>
      </c>
    </row>
    <row r="3399" spans="1:20" ht="43.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1.1200000000000001</v>
      </c>
      <c r="P3399">
        <f t="shared" si="318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19"/>
        <v>42378.478344907402</v>
      </c>
      <c r="T3399" s="10">
        <f t="shared" si="320"/>
        <v>42418.916666666672</v>
      </c>
    </row>
    <row r="3400" spans="1:20" ht="57.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1.1107499999999999</v>
      </c>
      <c r="P3400">
        <f t="shared" si="318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19"/>
        <v>41941.75203703704</v>
      </c>
      <c r="T3400" s="10">
        <f t="shared" si="320"/>
        <v>41964.708333333328</v>
      </c>
    </row>
    <row r="3401" spans="1:20" ht="57.6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1.0375000000000001</v>
      </c>
      <c r="P3401">
        <f t="shared" si="318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19"/>
        <v>42026.920428240745</v>
      </c>
      <c r="T3401" s="10">
        <f t="shared" si="320"/>
        <v>42056.920428240745</v>
      </c>
    </row>
    <row r="3402" spans="1:20" ht="57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1.0041</v>
      </c>
      <c r="P3402">
        <f t="shared" si="318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19"/>
        <v>41834.953865740739</v>
      </c>
      <c r="T3402" s="10">
        <f t="shared" si="320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1.0186206896551724</v>
      </c>
      <c r="P3403">
        <f t="shared" si="318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19"/>
        <v>42193.723912037036</v>
      </c>
      <c r="T3403" s="10">
        <f t="shared" si="320"/>
        <v>42223.723912037036</v>
      </c>
    </row>
    <row r="3404" spans="1:20" ht="57.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1.0976666666666666</v>
      </c>
      <c r="P3404">
        <f t="shared" si="318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19"/>
        <v>42290.61855324074</v>
      </c>
      <c r="T3404" s="10">
        <f t="shared" si="320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</v>
      </c>
      <c r="P3405">
        <f t="shared" si="318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19"/>
        <v>42150.462083333332</v>
      </c>
      <c r="T3405" s="10">
        <f t="shared" si="320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1.22</v>
      </c>
      <c r="P3406">
        <f t="shared" si="318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19"/>
        <v>42152.503495370373</v>
      </c>
      <c r="T3406" s="10">
        <f t="shared" si="320"/>
        <v>42172.503495370373</v>
      </c>
    </row>
    <row r="3407" spans="1:20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1.3757142857142857</v>
      </c>
      <c r="P3407">
        <f t="shared" si="318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19"/>
        <v>42410.017199074078</v>
      </c>
      <c r="T3407" s="10">
        <f t="shared" si="320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1.0031000000000001</v>
      </c>
      <c r="P3408">
        <f t="shared" si="318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19"/>
        <v>41791.492777777778</v>
      </c>
      <c r="T3408" s="10">
        <f t="shared" si="320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1.071</v>
      </c>
      <c r="P3409">
        <f t="shared" si="318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19"/>
        <v>41796.422326388885</v>
      </c>
      <c r="T3409" s="10">
        <f t="shared" si="320"/>
        <v>41826.422326388885</v>
      </c>
    </row>
    <row r="3410" spans="1:20" ht="57.6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2.11</v>
      </c>
      <c r="P3410">
        <f t="shared" si="318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19"/>
        <v>41808.991944444446</v>
      </c>
      <c r="T3410" s="10">
        <f t="shared" si="320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1.236</v>
      </c>
      <c r="P3411">
        <f t="shared" si="318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19"/>
        <v>42544.814328703709</v>
      </c>
      <c r="T3411" s="10">
        <f t="shared" si="320"/>
        <v>42582.873611111107</v>
      </c>
    </row>
    <row r="3412" spans="1:20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1.085</v>
      </c>
      <c r="P3412">
        <f t="shared" si="318"/>
        <v>81.375</v>
      </c>
      <c r="Q3412" t="str">
        <f t="shared" si="322"/>
        <v>theater</v>
      </c>
      <c r="R3412" t="str">
        <f t="shared" si="323"/>
        <v>plays</v>
      </c>
      <c r="S3412" s="10">
        <f t="shared" si="319"/>
        <v>42500.041550925926</v>
      </c>
      <c r="T3412" s="10">
        <f t="shared" si="320"/>
        <v>42527.291666666672</v>
      </c>
    </row>
    <row r="3413" spans="1:20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1.0356666666666667</v>
      </c>
      <c r="P3413">
        <f t="shared" si="318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19"/>
        <v>42265.022824074069</v>
      </c>
      <c r="T3413" s="10">
        <f t="shared" si="320"/>
        <v>42285.022824074069</v>
      </c>
    </row>
    <row r="3414" spans="1:20" ht="57.6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</v>
      </c>
      <c r="P3414">
        <f t="shared" si="318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19"/>
        <v>41879.959050925929</v>
      </c>
      <c r="T3414" s="10">
        <f t="shared" si="320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1.3</v>
      </c>
      <c r="P3415">
        <f t="shared" si="318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19"/>
        <v>42053.733078703706</v>
      </c>
      <c r="T3415" s="10">
        <f t="shared" si="320"/>
        <v>42063.207638888889</v>
      </c>
    </row>
    <row r="3416" spans="1:20" ht="57.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1.0349999999999999</v>
      </c>
      <c r="P3416">
        <f t="shared" si="318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19"/>
        <v>42675.832465277781</v>
      </c>
      <c r="T3416" s="10">
        <f t="shared" si="320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</v>
      </c>
      <c r="P3417">
        <f t="shared" si="318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19"/>
        <v>42467.144166666665</v>
      </c>
      <c r="T3417" s="10">
        <f t="shared" si="320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1.196</v>
      </c>
      <c r="P3418">
        <f t="shared" si="318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19"/>
        <v>42089.412557870368</v>
      </c>
      <c r="T3418" s="10">
        <f t="shared" si="320"/>
        <v>42117.770833333328</v>
      </c>
    </row>
    <row r="3419" spans="1:20" ht="57.6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1.0000058823529412</v>
      </c>
      <c r="P3419">
        <f t="shared" si="318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19"/>
        <v>41894.91375</v>
      </c>
      <c r="T3419" s="10">
        <f t="shared" si="320"/>
        <v>41938.029861111114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1.00875</v>
      </c>
      <c r="P3420">
        <f t="shared" si="318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19"/>
        <v>41752.83457175926</v>
      </c>
      <c r="T3420" s="10">
        <f t="shared" si="320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1.0654545454545454</v>
      </c>
      <c r="P3421">
        <f t="shared" si="318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19"/>
        <v>42448.821585648147</v>
      </c>
      <c r="T3421" s="10">
        <f t="shared" si="320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1.38</v>
      </c>
      <c r="P3422">
        <f t="shared" si="318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19"/>
        <v>42405.090300925927</v>
      </c>
      <c r="T3422" s="10">
        <f t="shared" si="320"/>
        <v>42414</v>
      </c>
    </row>
    <row r="3423" spans="1:20" ht="57.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1.0115000000000001</v>
      </c>
      <c r="P3423">
        <f t="shared" si="318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19"/>
        <v>42037.791238425925</v>
      </c>
      <c r="T3423" s="10">
        <f t="shared" si="320"/>
        <v>42067.791238425925</v>
      </c>
    </row>
    <row r="3424" spans="1:20" ht="57.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1.091</v>
      </c>
      <c r="P3424">
        <f t="shared" si="318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19"/>
        <v>42323.562222222223</v>
      </c>
      <c r="T3424" s="10">
        <f t="shared" si="320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1.4</v>
      </c>
      <c r="P3425">
        <f t="shared" si="318"/>
        <v>35</v>
      </c>
      <c r="Q3425" t="str">
        <f t="shared" si="322"/>
        <v>theater</v>
      </c>
      <c r="R3425" t="str">
        <f t="shared" si="323"/>
        <v>plays</v>
      </c>
      <c r="S3425" s="10">
        <f t="shared" si="319"/>
        <v>42088.911354166667</v>
      </c>
      <c r="T3425" s="10">
        <f t="shared" si="320"/>
        <v>42118.911354166667</v>
      </c>
    </row>
    <row r="3426" spans="1:20" ht="57.6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1.0358333333333334</v>
      </c>
      <c r="P3426">
        <f t="shared" si="318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19"/>
        <v>42018.676898148144</v>
      </c>
      <c r="T3426" s="10">
        <f t="shared" si="320"/>
        <v>42040.290972222225</v>
      </c>
    </row>
    <row r="3427" spans="1:20" ht="57.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1.0297033333333332</v>
      </c>
      <c r="P3427">
        <f t="shared" si="318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19"/>
        <v>41884.617314814815</v>
      </c>
      <c r="T3427" s="10">
        <f t="shared" si="320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1.0813333333333333</v>
      </c>
      <c r="P3428">
        <f t="shared" si="318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19"/>
        <v>41884.056747685187</v>
      </c>
      <c r="T3428" s="10">
        <f t="shared" si="320"/>
        <v>41903.083333333336</v>
      </c>
    </row>
    <row r="3429" spans="1:20" ht="57.6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</v>
      </c>
      <c r="P3429">
        <f t="shared" si="318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19"/>
        <v>41792.645277777774</v>
      </c>
      <c r="T3429" s="10">
        <f t="shared" si="320"/>
        <v>41822.645277777774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1.0275000000000001</v>
      </c>
      <c r="P3430">
        <f t="shared" si="318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19"/>
        <v>42038.720451388886</v>
      </c>
      <c r="T3430" s="10">
        <f t="shared" si="320"/>
        <v>42063.708333333328</v>
      </c>
    </row>
    <row r="3431" spans="1:20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1.3</v>
      </c>
      <c r="P3431">
        <f t="shared" si="318"/>
        <v>16.25</v>
      </c>
      <c r="Q3431" t="str">
        <f t="shared" si="322"/>
        <v>theater</v>
      </c>
      <c r="R3431" t="str">
        <f t="shared" si="323"/>
        <v>plays</v>
      </c>
      <c r="S3431" s="10">
        <f t="shared" si="319"/>
        <v>42662.021539351852</v>
      </c>
      <c r="T3431" s="10">
        <f t="shared" si="320"/>
        <v>42676.021539351852</v>
      </c>
    </row>
    <row r="3432" spans="1:20" ht="57.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1.0854949999999999</v>
      </c>
      <c r="P3432">
        <f t="shared" si="318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19"/>
        <v>41820.945613425924</v>
      </c>
      <c r="T3432" s="10">
        <f t="shared" si="320"/>
        <v>41850.945613425924</v>
      </c>
    </row>
    <row r="3433" spans="1:20" ht="57.6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</v>
      </c>
      <c r="P3433">
        <f t="shared" si="318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19"/>
        <v>41839.730937500004</v>
      </c>
      <c r="T3433" s="10">
        <f t="shared" si="320"/>
        <v>41869.730937500004</v>
      </c>
    </row>
    <row r="3434" spans="1:20" ht="57.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1.0965</v>
      </c>
      <c r="P3434">
        <f t="shared" si="318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19"/>
        <v>42380.581180555557</v>
      </c>
      <c r="T3434" s="10">
        <f t="shared" si="320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1.0026315789473683</v>
      </c>
      <c r="P3435">
        <f t="shared" si="318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19"/>
        <v>41776.063136574077</v>
      </c>
      <c r="T3435" s="10">
        <f t="shared" si="320"/>
        <v>41807.125</v>
      </c>
    </row>
    <row r="3436" spans="1:20" ht="57.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1.0555000000000001</v>
      </c>
      <c r="P3436">
        <f t="shared" si="318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19"/>
        <v>41800.380428240744</v>
      </c>
      <c r="T3436" s="10">
        <f t="shared" si="320"/>
        <v>41830.380428240744</v>
      </c>
    </row>
    <row r="3437" spans="1:20" ht="57.6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1.1200000000000001</v>
      </c>
      <c r="P3437">
        <f t="shared" si="318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19"/>
        <v>42572.61681712963</v>
      </c>
      <c r="T3437" s="10">
        <f t="shared" si="320"/>
        <v>42589.125</v>
      </c>
    </row>
    <row r="3438" spans="1:20" ht="57.6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1.0589999999999999</v>
      </c>
      <c r="P3438">
        <f t="shared" si="318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19"/>
        <v>41851.541585648149</v>
      </c>
      <c r="T3438" s="10">
        <f t="shared" si="320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1.01</v>
      </c>
      <c r="P3439">
        <f t="shared" si="318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19"/>
        <v>42205.710879629631</v>
      </c>
      <c r="T3439" s="10">
        <f t="shared" si="320"/>
        <v>42235.710879629631</v>
      </c>
    </row>
    <row r="3440" spans="1:20" ht="57.6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1.042</v>
      </c>
      <c r="P3440">
        <f t="shared" si="318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19"/>
        <v>42100.927858796291</v>
      </c>
      <c r="T3440" s="10">
        <f t="shared" si="320"/>
        <v>42126.875</v>
      </c>
    </row>
    <row r="3441" spans="1:20" ht="43.2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1.3467833333333334</v>
      </c>
      <c r="P3441">
        <f t="shared" si="318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19"/>
        <v>42374.911226851851</v>
      </c>
      <c r="T3441" s="10">
        <f t="shared" si="320"/>
        <v>42388.207638888889</v>
      </c>
    </row>
    <row r="3442" spans="1:20" ht="57.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1.052184</v>
      </c>
      <c r="P3442">
        <f t="shared" si="318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19"/>
        <v>41809.12300925926</v>
      </c>
      <c r="T3442" s="10">
        <f t="shared" si="320"/>
        <v>41831.677083333336</v>
      </c>
    </row>
    <row r="3443" spans="1:20" ht="57.6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1"/>
        <v>1.026</v>
      </c>
      <c r="P3443">
        <f t="shared" si="318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19"/>
        <v>42294.429641203707</v>
      </c>
      <c r="T3443" s="10">
        <f t="shared" si="320"/>
        <v>42321.845138888893</v>
      </c>
    </row>
    <row r="3444" spans="1:20" ht="57.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1"/>
        <v>1</v>
      </c>
      <c r="P3444">
        <f t="shared" si="318"/>
        <v>31.25</v>
      </c>
      <c r="Q3444" t="str">
        <f t="shared" si="322"/>
        <v>theater</v>
      </c>
      <c r="R3444" t="str">
        <f t="shared" si="323"/>
        <v>plays</v>
      </c>
      <c r="S3444" s="10">
        <f t="shared" si="319"/>
        <v>42124.841111111105</v>
      </c>
      <c r="T3444" s="10">
        <f t="shared" si="320"/>
        <v>42154.841111111105</v>
      </c>
    </row>
    <row r="3445" spans="1:20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1"/>
        <v>1.855</v>
      </c>
      <c r="P3445">
        <f t="shared" si="318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19"/>
        <v>41861.524837962963</v>
      </c>
      <c r="T3445" s="10">
        <f t="shared" si="320"/>
        <v>41891.524837962963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1"/>
        <v>2.89</v>
      </c>
      <c r="P3446">
        <f t="shared" si="318"/>
        <v>43.35</v>
      </c>
      <c r="Q3446" t="str">
        <f t="shared" si="322"/>
        <v>theater</v>
      </c>
      <c r="R3446" t="str">
        <f t="shared" si="323"/>
        <v>plays</v>
      </c>
      <c r="S3446" s="10">
        <f t="shared" si="319"/>
        <v>42521.291504629626</v>
      </c>
      <c r="T3446" s="10">
        <f t="shared" si="320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1"/>
        <v>1</v>
      </c>
      <c r="P3447">
        <f t="shared" si="318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19"/>
        <v>42272.530509259261</v>
      </c>
      <c r="T3447" s="10">
        <f t="shared" si="320"/>
        <v>42300.530509259261</v>
      </c>
    </row>
    <row r="3448" spans="1:20" ht="57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1"/>
        <v>1.0820000000000001</v>
      </c>
      <c r="P3448">
        <f t="shared" si="318"/>
        <v>43.28</v>
      </c>
      <c r="Q3448" t="str">
        <f t="shared" si="322"/>
        <v>theater</v>
      </c>
      <c r="R3448" t="str">
        <f t="shared" si="323"/>
        <v>plays</v>
      </c>
      <c r="S3448" s="10">
        <f t="shared" si="319"/>
        <v>42016.832465277781</v>
      </c>
      <c r="T3448" s="10">
        <f t="shared" si="320"/>
        <v>42040.513888888891</v>
      </c>
    </row>
    <row r="3449" spans="1:20" ht="43.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1"/>
        <v>1.0780000000000001</v>
      </c>
      <c r="P3449">
        <f t="shared" si="318"/>
        <v>77</v>
      </c>
      <c r="Q3449" t="str">
        <f t="shared" si="322"/>
        <v>theater</v>
      </c>
      <c r="R3449" t="str">
        <f t="shared" si="323"/>
        <v>plays</v>
      </c>
      <c r="S3449" s="10">
        <f t="shared" si="319"/>
        <v>42402.889027777783</v>
      </c>
      <c r="T3449" s="10">
        <f t="shared" si="320"/>
        <v>42447.847361111111</v>
      </c>
    </row>
    <row r="3450" spans="1:20" ht="57.6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1"/>
        <v>1.0976190476190477</v>
      </c>
      <c r="P3450">
        <f t="shared" si="318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19"/>
        <v>41960.119085648148</v>
      </c>
      <c r="T3450" s="10">
        <f t="shared" si="320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1"/>
        <v>1.70625</v>
      </c>
      <c r="P3451">
        <f t="shared" si="318"/>
        <v>68.25</v>
      </c>
      <c r="Q3451" t="str">
        <f t="shared" si="322"/>
        <v>theater</v>
      </c>
      <c r="R3451" t="str">
        <f t="shared" si="323"/>
        <v>plays</v>
      </c>
      <c r="S3451" s="10">
        <f t="shared" si="319"/>
        <v>42532.052523148144</v>
      </c>
      <c r="T3451" s="10">
        <f t="shared" si="320"/>
        <v>42560.166666666672</v>
      </c>
    </row>
    <row r="3452" spans="1:20" ht="57.6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1"/>
        <v>1.52</v>
      </c>
      <c r="P3452">
        <f t="shared" si="318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19"/>
        <v>42036.704525462963</v>
      </c>
      <c r="T3452" s="10">
        <f t="shared" si="320"/>
        <v>42096.662858796291</v>
      </c>
    </row>
    <row r="3453" spans="1:20" ht="57.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1"/>
        <v>1.0123076923076924</v>
      </c>
      <c r="P3453">
        <f t="shared" si="318"/>
        <v>41.125</v>
      </c>
      <c r="Q3453" t="str">
        <f t="shared" si="322"/>
        <v>theater</v>
      </c>
      <c r="R3453" t="str">
        <f t="shared" si="323"/>
        <v>plays</v>
      </c>
      <c r="S3453" s="10">
        <f t="shared" si="319"/>
        <v>42088.723692129628</v>
      </c>
      <c r="T3453" s="10">
        <f t="shared" si="320"/>
        <v>42115.723692129628</v>
      </c>
    </row>
    <row r="3454" spans="1:20" ht="57.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1"/>
        <v>1.532</v>
      </c>
      <c r="P3454">
        <f t="shared" si="318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19"/>
        <v>41820.639189814814</v>
      </c>
      <c r="T3454" s="10">
        <f t="shared" si="320"/>
        <v>41843.165972222225</v>
      </c>
    </row>
    <row r="3455" spans="1:20" ht="57.6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1"/>
        <v>1.2833333333333334</v>
      </c>
      <c r="P3455">
        <f t="shared" si="318"/>
        <v>27.5</v>
      </c>
      <c r="Q3455" t="str">
        <f t="shared" si="322"/>
        <v>theater</v>
      </c>
      <c r="R3455" t="str">
        <f t="shared" si="323"/>
        <v>plays</v>
      </c>
      <c r="S3455" s="10">
        <f t="shared" si="319"/>
        <v>42535.97865740741</v>
      </c>
      <c r="T3455" s="10">
        <f t="shared" si="320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1"/>
        <v>1.0071428571428571</v>
      </c>
      <c r="P3456">
        <f t="shared" si="318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19"/>
        <v>41821.698599537034</v>
      </c>
      <c r="T3456" s="10">
        <f t="shared" si="320"/>
        <v>41851.698599537034</v>
      </c>
    </row>
    <row r="3457" spans="1:20" ht="57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1"/>
        <v>1.0065</v>
      </c>
      <c r="P3457">
        <f t="shared" si="318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19"/>
        <v>42626.7503125</v>
      </c>
      <c r="T3457" s="10">
        <f t="shared" si="320"/>
        <v>42656.7503125</v>
      </c>
    </row>
    <row r="3458" spans="1:20" ht="57.6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1"/>
        <v>1.913</v>
      </c>
      <c r="P3458">
        <f t="shared" ref="P3458:P3521" si="324">IF(OR(E3458&gt;0,L3458&gt;0),E3458/L3458,0)</f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5">(((J3458/60)/60)/24)+DATE(1970,1,1)</f>
        <v>41821.205636574072</v>
      </c>
      <c r="T3458" s="10">
        <f t="shared" ref="T3458:T3521" si="326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7">E3459/D3459</f>
        <v>1.4019999999999999</v>
      </c>
      <c r="P3459">
        <f t="shared" si="324"/>
        <v>50.981818181818184</v>
      </c>
      <c r="Q3459" t="str">
        <f t="shared" ref="Q3459:Q3522" si="328">LEFT(N3459,SEARCH("/",N3459,1)-1)</f>
        <v>theater</v>
      </c>
      <c r="R3459" t="str">
        <f t="shared" ref="R3459:R3522" si="329">RIGHT(N3459,LEN(N3459)-SEARCH("/",N3459,1))</f>
        <v>plays</v>
      </c>
      <c r="S3459" s="10">
        <f t="shared" si="325"/>
        <v>42016.706678240742</v>
      </c>
      <c r="T3459" s="10">
        <f t="shared" si="326"/>
        <v>42047.249305555553</v>
      </c>
    </row>
    <row r="3460" spans="1:20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1.2433537832310839</v>
      </c>
      <c r="P3460">
        <f t="shared" si="324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5"/>
        <v>42011.202581018515</v>
      </c>
      <c r="T3460" s="10">
        <f t="shared" si="326"/>
        <v>42038.185416666667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1.262</v>
      </c>
      <c r="P3461">
        <f t="shared" si="324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5"/>
        <v>42480.479861111111</v>
      </c>
      <c r="T3461" s="10">
        <f t="shared" si="326"/>
        <v>42510.479861111111</v>
      </c>
    </row>
    <row r="3462" spans="1:20" ht="57.6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1.9</v>
      </c>
      <c r="P3462">
        <f t="shared" si="324"/>
        <v>50</v>
      </c>
      <c r="Q3462" t="str">
        <f t="shared" si="328"/>
        <v>theater</v>
      </c>
      <c r="R3462" t="str">
        <f t="shared" si="329"/>
        <v>plays</v>
      </c>
      <c r="S3462" s="10">
        <f t="shared" si="325"/>
        <v>41852.527222222219</v>
      </c>
      <c r="T3462" s="10">
        <f t="shared" si="326"/>
        <v>41866.527222222219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1.39</v>
      </c>
      <c r="P3463">
        <f t="shared" si="324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5"/>
        <v>42643.632858796293</v>
      </c>
      <c r="T3463" s="10">
        <f t="shared" si="32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2.02</v>
      </c>
      <c r="P3464">
        <f t="shared" si="324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5"/>
        <v>42179.898472222223</v>
      </c>
      <c r="T3464" s="10">
        <f t="shared" si="326"/>
        <v>42195.75</v>
      </c>
    </row>
    <row r="3465" spans="1:20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1.0338000000000001</v>
      </c>
      <c r="P3465">
        <f t="shared" si="324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5"/>
        <v>42612.918807870374</v>
      </c>
      <c r="T3465" s="10">
        <f t="shared" si="32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1.023236</v>
      </c>
      <c r="P3466">
        <f t="shared" si="324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5"/>
        <v>42575.130057870367</v>
      </c>
      <c r="T3466" s="10">
        <f t="shared" si="326"/>
        <v>42605.130057870367</v>
      </c>
    </row>
    <row r="3467" spans="1:20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1.03</v>
      </c>
      <c r="P3467">
        <f t="shared" si="324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5"/>
        <v>42200.625833333332</v>
      </c>
      <c r="T3467" s="10">
        <f t="shared" si="32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1.2714285714285714</v>
      </c>
      <c r="P3468">
        <f t="shared" si="324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5"/>
        <v>42420.019097222219</v>
      </c>
      <c r="T3468" s="10">
        <f t="shared" si="32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1.01</v>
      </c>
      <c r="P3469">
        <f t="shared" si="324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5"/>
        <v>42053.671666666662</v>
      </c>
      <c r="T3469" s="10">
        <f t="shared" si="32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1.2178</v>
      </c>
      <c r="P3470">
        <f t="shared" si="324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5"/>
        <v>42605.765381944439</v>
      </c>
      <c r="T3470" s="10">
        <f t="shared" si="32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1.1339285714285714</v>
      </c>
      <c r="P3471">
        <f t="shared" si="324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5"/>
        <v>42458.641724537039</v>
      </c>
      <c r="T3471" s="10">
        <f t="shared" si="326"/>
        <v>42488.641724537039</v>
      </c>
    </row>
    <row r="3472" spans="1:20" ht="43.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1.5</v>
      </c>
      <c r="P3472">
        <f t="shared" si="324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5"/>
        <v>42529.022013888884</v>
      </c>
      <c r="T3472" s="10">
        <f t="shared" si="326"/>
        <v>42566.901388888888</v>
      </c>
    </row>
    <row r="3473" spans="1:20" ht="57.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2.1459999999999999</v>
      </c>
      <c r="P3473">
        <f t="shared" si="324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5"/>
        <v>41841.820486111108</v>
      </c>
      <c r="T3473" s="10">
        <f t="shared" si="326"/>
        <v>41882.833333333336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1.0205</v>
      </c>
      <c r="P3474">
        <f t="shared" si="324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5"/>
        <v>41928.170497685183</v>
      </c>
      <c r="T3474" s="10">
        <f t="shared" si="326"/>
        <v>41949.249305555553</v>
      </c>
    </row>
    <row r="3475" spans="1:20" ht="57.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</v>
      </c>
      <c r="P3475">
        <f t="shared" si="324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5"/>
        <v>42062.834444444445</v>
      </c>
      <c r="T3475" s="10">
        <f t="shared" si="326"/>
        <v>42083.852083333331</v>
      </c>
    </row>
    <row r="3476" spans="1:20" ht="57.6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1.01</v>
      </c>
      <c r="P3476">
        <f t="shared" si="324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5"/>
        <v>42541.501516203702</v>
      </c>
      <c r="T3476" s="10">
        <f t="shared" si="326"/>
        <v>42571.501516203702</v>
      </c>
    </row>
    <row r="3477" spans="1:20" ht="57.6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1.1333333333333333</v>
      </c>
      <c r="P3477">
        <f t="shared" si="324"/>
        <v>20</v>
      </c>
      <c r="Q3477" t="str">
        <f t="shared" si="328"/>
        <v>theater</v>
      </c>
      <c r="R3477" t="str">
        <f t="shared" si="329"/>
        <v>plays</v>
      </c>
      <c r="S3477" s="10">
        <f t="shared" si="325"/>
        <v>41918.880833333329</v>
      </c>
      <c r="T3477" s="10">
        <f t="shared" si="326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1.04</v>
      </c>
      <c r="P3478">
        <f t="shared" si="324"/>
        <v>52</v>
      </c>
      <c r="Q3478" t="str">
        <f t="shared" si="328"/>
        <v>theater</v>
      </c>
      <c r="R3478" t="str">
        <f t="shared" si="329"/>
        <v>plays</v>
      </c>
      <c r="S3478" s="10">
        <f t="shared" si="325"/>
        <v>41921.279976851853</v>
      </c>
      <c r="T3478" s="10">
        <f t="shared" si="32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1.1533333333333333</v>
      </c>
      <c r="P3479">
        <f t="shared" si="324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5"/>
        <v>42128.736608796295</v>
      </c>
      <c r="T3479" s="10">
        <f t="shared" si="326"/>
        <v>42141.125</v>
      </c>
    </row>
    <row r="3480" spans="1:20" ht="57.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1.1285000000000001</v>
      </c>
      <c r="P3480">
        <f t="shared" si="324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5"/>
        <v>42053.916921296302</v>
      </c>
      <c r="T3480" s="10">
        <f t="shared" si="326"/>
        <v>42079.875</v>
      </c>
    </row>
    <row r="3481" spans="1:20" ht="57.6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1.2786666666666666</v>
      </c>
      <c r="P3481">
        <f t="shared" si="324"/>
        <v>34.25</v>
      </c>
      <c r="Q3481" t="str">
        <f t="shared" si="328"/>
        <v>theater</v>
      </c>
      <c r="R3481" t="str">
        <f t="shared" si="329"/>
        <v>plays</v>
      </c>
      <c r="S3481" s="10">
        <f t="shared" si="325"/>
        <v>41781.855092592588</v>
      </c>
      <c r="T3481" s="10">
        <f t="shared" si="326"/>
        <v>41811.855092592588</v>
      </c>
    </row>
    <row r="3482" spans="1:20" ht="57.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1.4266666666666667</v>
      </c>
      <c r="P3482">
        <f t="shared" si="324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5"/>
        <v>42171.317442129628</v>
      </c>
      <c r="T3482" s="10">
        <f t="shared" si="326"/>
        <v>42195.875</v>
      </c>
    </row>
    <row r="3483" spans="1:20" ht="57.6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1.1879999999999999</v>
      </c>
      <c r="P3483">
        <f t="shared" si="324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5"/>
        <v>41989.24754629629</v>
      </c>
      <c r="T3483" s="10">
        <f t="shared" si="326"/>
        <v>42006.24754629629</v>
      </c>
    </row>
    <row r="3484" spans="1:20" ht="57.6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1.3833333333333333</v>
      </c>
      <c r="P3484">
        <f t="shared" si="324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5"/>
        <v>41796.771597222221</v>
      </c>
      <c r="T3484" s="10">
        <f t="shared" si="32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1.599402985074627</v>
      </c>
      <c r="P3485">
        <f t="shared" si="324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5"/>
        <v>41793.668761574074</v>
      </c>
      <c r="T3485" s="10">
        <f t="shared" si="32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1.1424000000000001</v>
      </c>
      <c r="P3486">
        <f t="shared" si="324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5"/>
        <v>42506.760405092587</v>
      </c>
      <c r="T3486" s="10">
        <f t="shared" si="326"/>
        <v>42536.760405092587</v>
      </c>
    </row>
    <row r="3487" spans="1:20" ht="57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1.0060606060606061</v>
      </c>
      <c r="P3487">
        <f t="shared" si="324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5"/>
        <v>42372.693055555559</v>
      </c>
      <c r="T3487" s="10">
        <f t="shared" si="326"/>
        <v>42402.693055555559</v>
      </c>
    </row>
    <row r="3488" spans="1:20" ht="57.6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1.552</v>
      </c>
      <c r="P3488">
        <f t="shared" si="324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5"/>
        <v>42126.87501157407</v>
      </c>
      <c r="T3488" s="10">
        <f t="shared" si="326"/>
        <v>42158.290972222225</v>
      </c>
    </row>
    <row r="3489" spans="1:20" ht="57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1.2775000000000001</v>
      </c>
      <c r="P3489">
        <f t="shared" si="324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5"/>
        <v>42149.940416666665</v>
      </c>
      <c r="T3489" s="10">
        <f t="shared" si="32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1.212</v>
      </c>
      <c r="P3490">
        <f t="shared" si="324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5"/>
        <v>42087.768055555556</v>
      </c>
      <c r="T3490" s="10">
        <f t="shared" si="326"/>
        <v>42111.666666666672</v>
      </c>
    </row>
    <row r="3491" spans="1:20" ht="57.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1.127</v>
      </c>
      <c r="P3491">
        <f t="shared" si="324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5"/>
        <v>41753.635775462964</v>
      </c>
      <c r="T3491" s="10">
        <f t="shared" si="326"/>
        <v>41783.875</v>
      </c>
    </row>
    <row r="3492" spans="1:20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1.2749999999999999</v>
      </c>
      <c r="P3492">
        <f t="shared" si="324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5"/>
        <v>42443.802361111113</v>
      </c>
      <c r="T3492" s="10">
        <f t="shared" si="326"/>
        <v>42473.802361111113</v>
      </c>
    </row>
    <row r="3493" spans="1:20" ht="57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1.5820000000000001</v>
      </c>
      <c r="P3493">
        <f t="shared" si="324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5"/>
        <v>42121.249814814815</v>
      </c>
      <c r="T3493" s="10">
        <f t="shared" si="326"/>
        <v>42142.249814814815</v>
      </c>
    </row>
    <row r="3494" spans="1:20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1.0526894736842105</v>
      </c>
      <c r="P3494">
        <f t="shared" si="324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5"/>
        <v>42268.009224537032</v>
      </c>
      <c r="T3494" s="10">
        <f t="shared" si="326"/>
        <v>42303.009224537032</v>
      </c>
    </row>
    <row r="3495" spans="1:20" ht="57.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</v>
      </c>
      <c r="P3495">
        <f t="shared" si="324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5"/>
        <v>41848.866157407407</v>
      </c>
      <c r="T3495" s="10">
        <f t="shared" si="326"/>
        <v>41868.21597222222</v>
      </c>
    </row>
    <row r="3496" spans="1:20" ht="57.6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</v>
      </c>
      <c r="P3496">
        <f t="shared" si="324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5"/>
        <v>42689.214988425927</v>
      </c>
      <c r="T3496" s="10">
        <f t="shared" si="326"/>
        <v>42700.25</v>
      </c>
    </row>
    <row r="3497" spans="1:20" ht="57.6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1.0686</v>
      </c>
      <c r="P3497">
        <f t="shared" si="324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5"/>
        <v>41915.762835648151</v>
      </c>
      <c r="T3497" s="10">
        <f t="shared" si="32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1.244</v>
      </c>
      <c r="P3498">
        <f t="shared" si="324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5"/>
        <v>42584.846828703703</v>
      </c>
      <c r="T3498" s="10">
        <f t="shared" si="32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1.0870406189555126</v>
      </c>
      <c r="P3499">
        <f t="shared" si="324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5"/>
        <v>42511.741944444439</v>
      </c>
      <c r="T3499" s="10">
        <f t="shared" si="32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1.0242424242424242</v>
      </c>
      <c r="P3500">
        <f t="shared" si="324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5"/>
        <v>42459.15861111111</v>
      </c>
      <c r="T3500" s="10">
        <f t="shared" si="326"/>
        <v>42518.905555555553</v>
      </c>
    </row>
    <row r="3501" spans="1:20" ht="57.6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1.0549999999999999</v>
      </c>
      <c r="P3501">
        <f t="shared" si="324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5"/>
        <v>42132.036168981482</v>
      </c>
      <c r="T3501" s="10">
        <f t="shared" si="32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1.0629999999999999</v>
      </c>
      <c r="P3502">
        <f t="shared" si="324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5"/>
        <v>42419.91942129629</v>
      </c>
      <c r="T3502" s="10">
        <f t="shared" si="326"/>
        <v>42436.207638888889</v>
      </c>
    </row>
    <row r="3503" spans="1:20" ht="57.6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1.0066666666666666</v>
      </c>
      <c r="P3503">
        <f t="shared" si="324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5"/>
        <v>42233.763831018514</v>
      </c>
      <c r="T3503" s="10">
        <f t="shared" si="326"/>
        <v>42258.763831018514</v>
      </c>
    </row>
    <row r="3504" spans="1:20" ht="57.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1.054</v>
      </c>
      <c r="P3504">
        <f t="shared" si="324"/>
        <v>136</v>
      </c>
      <c r="Q3504" t="str">
        <f t="shared" si="328"/>
        <v>theater</v>
      </c>
      <c r="R3504" t="str">
        <f t="shared" si="329"/>
        <v>plays</v>
      </c>
      <c r="S3504" s="10">
        <f t="shared" si="325"/>
        <v>42430.839398148149</v>
      </c>
      <c r="T3504" s="10">
        <f t="shared" si="326"/>
        <v>42445.165972222225</v>
      </c>
    </row>
    <row r="3505" spans="1:20" ht="57.6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1.0755999999999999</v>
      </c>
      <c r="P3505">
        <f t="shared" si="324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5"/>
        <v>42545.478333333333</v>
      </c>
      <c r="T3505" s="10">
        <f t="shared" si="326"/>
        <v>42575.478333333333</v>
      </c>
    </row>
    <row r="3506" spans="1:20" ht="57.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</v>
      </c>
      <c r="P3506">
        <f t="shared" si="324"/>
        <v>125</v>
      </c>
      <c r="Q3506" t="str">
        <f t="shared" si="328"/>
        <v>theater</v>
      </c>
      <c r="R3506" t="str">
        <f t="shared" si="329"/>
        <v>plays</v>
      </c>
      <c r="S3506" s="10">
        <f t="shared" si="325"/>
        <v>42297.748738425929</v>
      </c>
      <c r="T3506" s="10">
        <f t="shared" si="32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7"/>
        <v>1.0376000000000001</v>
      </c>
      <c r="P3507">
        <f t="shared" si="324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5"/>
        <v>41760.935706018521</v>
      </c>
      <c r="T3507" s="10">
        <f t="shared" si="326"/>
        <v>41772.166666666664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7"/>
        <v>1.0149999999999999</v>
      </c>
      <c r="P3508">
        <f t="shared" si="324"/>
        <v>105</v>
      </c>
      <c r="Q3508" t="str">
        <f t="shared" si="328"/>
        <v>theater</v>
      </c>
      <c r="R3508" t="str">
        <f t="shared" si="329"/>
        <v>plays</v>
      </c>
      <c r="S3508" s="10">
        <f t="shared" si="325"/>
        <v>41829.734259259261</v>
      </c>
      <c r="T3508" s="10">
        <f t="shared" si="32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7"/>
        <v>1.044</v>
      </c>
      <c r="P3509">
        <f t="shared" si="324"/>
        <v>145</v>
      </c>
      <c r="Q3509" t="str">
        <f t="shared" si="328"/>
        <v>theater</v>
      </c>
      <c r="R3509" t="str">
        <f t="shared" si="329"/>
        <v>plays</v>
      </c>
      <c r="S3509" s="10">
        <f t="shared" si="325"/>
        <v>42491.92288194444</v>
      </c>
      <c r="T3509" s="10">
        <f t="shared" si="326"/>
        <v>42521.92288194444</v>
      </c>
    </row>
    <row r="3510" spans="1:20" ht="57.6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7"/>
        <v>1.8</v>
      </c>
      <c r="P3510">
        <f t="shared" si="324"/>
        <v>12</v>
      </c>
      <c r="Q3510" t="str">
        <f t="shared" si="328"/>
        <v>theater</v>
      </c>
      <c r="R3510" t="str">
        <f t="shared" si="329"/>
        <v>plays</v>
      </c>
      <c r="S3510" s="10">
        <f t="shared" si="325"/>
        <v>42477.729780092588</v>
      </c>
      <c r="T3510" s="10">
        <f t="shared" si="326"/>
        <v>42500.875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7"/>
        <v>1.0633333333333332</v>
      </c>
      <c r="P3511">
        <f t="shared" si="324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5"/>
        <v>41950.859560185185</v>
      </c>
      <c r="T3511" s="10">
        <f t="shared" si="32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7"/>
        <v>1.0055555555555555</v>
      </c>
      <c r="P3512">
        <f t="shared" si="324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5"/>
        <v>41802.62090277778</v>
      </c>
      <c r="T3512" s="10">
        <f t="shared" si="32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7"/>
        <v>1.012</v>
      </c>
      <c r="P3513">
        <f t="shared" si="324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5"/>
        <v>41927.873784722222</v>
      </c>
      <c r="T3513" s="10">
        <f t="shared" si="326"/>
        <v>41950.770833333336</v>
      </c>
    </row>
    <row r="3514" spans="1:20" ht="57.6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7"/>
        <v>1</v>
      </c>
      <c r="P3514">
        <f t="shared" si="324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5"/>
        <v>42057.536944444444</v>
      </c>
      <c r="T3514" s="10">
        <f t="shared" si="326"/>
        <v>42117.49527777778</v>
      </c>
    </row>
    <row r="3515" spans="1:20" ht="57.6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7"/>
        <v>1.1839285714285714</v>
      </c>
      <c r="P3515">
        <f t="shared" si="324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5"/>
        <v>41781.096203703702</v>
      </c>
      <c r="T3515" s="10">
        <f t="shared" si="326"/>
        <v>41794.207638888889</v>
      </c>
    </row>
    <row r="3516" spans="1:20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7"/>
        <v>1.1000000000000001</v>
      </c>
      <c r="P3516">
        <f t="shared" si="324"/>
        <v>55</v>
      </c>
      <c r="Q3516" t="str">
        <f t="shared" si="328"/>
        <v>theater</v>
      </c>
      <c r="R3516" t="str">
        <f t="shared" si="329"/>
        <v>plays</v>
      </c>
      <c r="S3516" s="10">
        <f t="shared" si="325"/>
        <v>42020.846666666665</v>
      </c>
      <c r="T3516" s="10">
        <f t="shared" si="326"/>
        <v>42037.207638888889</v>
      </c>
    </row>
    <row r="3517" spans="1:20" ht="57.6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7"/>
        <v>1.0266666666666666</v>
      </c>
      <c r="P3517">
        <f t="shared" si="324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5"/>
        <v>42125.772812499999</v>
      </c>
      <c r="T3517" s="10">
        <f t="shared" si="326"/>
        <v>42155.772812499999</v>
      </c>
    </row>
    <row r="3518" spans="1:20" ht="57.6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7"/>
        <v>1</v>
      </c>
      <c r="P3518">
        <f t="shared" si="324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5"/>
        <v>41856.010069444441</v>
      </c>
      <c r="T3518" s="10">
        <f t="shared" si="32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7"/>
        <v>1</v>
      </c>
      <c r="P3519">
        <f t="shared" si="324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5"/>
        <v>41794.817523148151</v>
      </c>
      <c r="T3519" s="10">
        <f t="shared" si="326"/>
        <v>41824.458333333336</v>
      </c>
    </row>
    <row r="3520" spans="1:20" ht="57.6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7"/>
        <v>1.10046</v>
      </c>
      <c r="P3520">
        <f t="shared" si="324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5"/>
        <v>41893.783553240741</v>
      </c>
      <c r="T3520" s="10">
        <f t="shared" si="32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7"/>
        <v>1.0135000000000001</v>
      </c>
      <c r="P3521">
        <f t="shared" si="324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5"/>
        <v>42037.598958333328</v>
      </c>
      <c r="T3521" s="10">
        <f t="shared" si="32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7"/>
        <v>1.0075000000000001</v>
      </c>
      <c r="P3522">
        <f t="shared" ref="P3522:P3585" si="330">IF(OR(E3522&gt;0,L3522&gt;0),E3522/L3522,0)</f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1">(((J3522/60)/60)/24)+DATE(1970,1,1)</f>
        <v>42227.824212962965</v>
      </c>
      <c r="T3522" s="10">
        <f t="shared" ref="T3522:T3585" si="332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3">E3523/D3523</f>
        <v>1.6942857142857144</v>
      </c>
      <c r="P3523">
        <f t="shared" si="330"/>
        <v>45.615384615384613</v>
      </c>
      <c r="Q3523" t="str">
        <f t="shared" ref="Q3523:Q3586" si="334">LEFT(N3523,SEARCH("/",N3523,1)-1)</f>
        <v>theater</v>
      </c>
      <c r="R3523" t="str">
        <f t="shared" ref="R3523:R3586" si="335">RIGHT(N3523,LEN(N3523)-SEARCH("/",N3523,1))</f>
        <v>plays</v>
      </c>
      <c r="S3523" s="10">
        <f t="shared" si="331"/>
        <v>41881.361342592594</v>
      </c>
      <c r="T3523" s="10">
        <f t="shared" si="332"/>
        <v>41911.361342592594</v>
      </c>
    </row>
    <row r="3524" spans="1:20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</v>
      </c>
      <c r="P3524">
        <f t="shared" si="330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1"/>
        <v>42234.789884259255</v>
      </c>
      <c r="T3524" s="10">
        <f t="shared" si="332"/>
        <v>42262.420833333337</v>
      </c>
    </row>
    <row r="3525" spans="1:20" ht="57.6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1.1365000000000001</v>
      </c>
      <c r="P3525">
        <f t="shared" si="330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1"/>
        <v>42581.397546296299</v>
      </c>
      <c r="T3525" s="10">
        <f t="shared" si="332"/>
        <v>42638.958333333328</v>
      </c>
    </row>
    <row r="3526" spans="1:20" ht="57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1.0156000000000001</v>
      </c>
      <c r="P3526">
        <f t="shared" si="330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1"/>
        <v>41880.76357638889</v>
      </c>
      <c r="T3526" s="10">
        <f t="shared" si="332"/>
        <v>41895.166666666664</v>
      </c>
    </row>
    <row r="3527" spans="1:20" ht="57.6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1.06</v>
      </c>
      <c r="P3527">
        <f t="shared" si="330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1"/>
        <v>42214.6956712963</v>
      </c>
      <c r="T3527" s="10">
        <f t="shared" si="332"/>
        <v>42225.666666666672</v>
      </c>
    </row>
    <row r="3528" spans="1:20" ht="57.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1.02</v>
      </c>
      <c r="P3528">
        <f t="shared" si="330"/>
        <v>99</v>
      </c>
      <c r="Q3528" t="str">
        <f t="shared" si="334"/>
        <v>theater</v>
      </c>
      <c r="R3528" t="str">
        <f t="shared" si="335"/>
        <v>plays</v>
      </c>
      <c r="S3528" s="10">
        <f t="shared" si="331"/>
        <v>42460.335312499999</v>
      </c>
      <c r="T3528" s="10">
        <f t="shared" si="332"/>
        <v>42488.249305555553</v>
      </c>
    </row>
    <row r="3529" spans="1:20" ht="57.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1.1691666666666667</v>
      </c>
      <c r="P3529">
        <f t="shared" si="330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1"/>
        <v>42167.023206018523</v>
      </c>
      <c r="T3529" s="10">
        <f t="shared" si="332"/>
        <v>42196.165972222225</v>
      </c>
    </row>
    <row r="3530" spans="1:20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1.0115151515151515</v>
      </c>
      <c r="P3530">
        <f t="shared" si="330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1"/>
        <v>42733.50136574074</v>
      </c>
      <c r="T3530" s="10">
        <f t="shared" si="332"/>
        <v>42753.50136574074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1.32</v>
      </c>
      <c r="P3531">
        <f t="shared" si="330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1"/>
        <v>42177.761782407411</v>
      </c>
      <c r="T3531" s="10">
        <f t="shared" si="332"/>
        <v>42198.041666666672</v>
      </c>
    </row>
    <row r="3532" spans="1:20" ht="57.6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</v>
      </c>
      <c r="P3532">
        <f t="shared" si="330"/>
        <v>125</v>
      </c>
      <c r="Q3532" t="str">
        <f t="shared" si="334"/>
        <v>theater</v>
      </c>
      <c r="R3532" t="str">
        <f t="shared" si="335"/>
        <v>plays</v>
      </c>
      <c r="S3532" s="10">
        <f t="shared" si="331"/>
        <v>42442.623344907406</v>
      </c>
      <c r="T3532" s="10">
        <f t="shared" si="332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1.28</v>
      </c>
      <c r="P3533">
        <f t="shared" si="330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1"/>
        <v>42521.654328703706</v>
      </c>
      <c r="T3533" s="10">
        <f t="shared" si="33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1.1895833333333334</v>
      </c>
      <c r="P3534">
        <f t="shared" si="330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1"/>
        <v>41884.599849537037</v>
      </c>
      <c r="T3534" s="10">
        <f t="shared" si="33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1.262</v>
      </c>
      <c r="P3535">
        <f t="shared" si="330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1"/>
        <v>42289.761192129634</v>
      </c>
      <c r="T3535" s="10">
        <f t="shared" si="33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1.5620000000000001</v>
      </c>
      <c r="P3536">
        <f t="shared" si="330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1"/>
        <v>42243.6252662037</v>
      </c>
      <c r="T3536" s="10">
        <f t="shared" si="33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1.0315000000000001</v>
      </c>
      <c r="P3537">
        <f t="shared" si="330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1"/>
        <v>42248.640162037031</v>
      </c>
      <c r="T3537" s="10">
        <f t="shared" si="332"/>
        <v>42279.75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1.5333333333333334</v>
      </c>
      <c r="P3538">
        <f t="shared" si="330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1"/>
        <v>42328.727141203708</v>
      </c>
      <c r="T3538" s="10">
        <f t="shared" si="332"/>
        <v>42358.499305555553</v>
      </c>
    </row>
    <row r="3539" spans="1:20" ht="57.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1.8044444444444445</v>
      </c>
      <c r="P3539">
        <f t="shared" si="330"/>
        <v>43.5</v>
      </c>
      <c r="Q3539" t="str">
        <f t="shared" si="334"/>
        <v>theater</v>
      </c>
      <c r="R3539" t="str">
        <f t="shared" si="335"/>
        <v>plays</v>
      </c>
      <c r="S3539" s="10">
        <f t="shared" si="331"/>
        <v>41923.354351851849</v>
      </c>
      <c r="T3539" s="10">
        <f t="shared" si="332"/>
        <v>41960.332638888889</v>
      </c>
    </row>
    <row r="3540" spans="1:20" ht="57.6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1.2845</v>
      </c>
      <c r="P3540">
        <f t="shared" si="330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1"/>
        <v>42571.420601851853</v>
      </c>
      <c r="T3540" s="10">
        <f t="shared" si="332"/>
        <v>42599.420601851853</v>
      </c>
    </row>
    <row r="3541" spans="1:20" ht="57.6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1.1966666666666668</v>
      </c>
      <c r="P3541">
        <f t="shared" si="330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1"/>
        <v>42600.756041666667</v>
      </c>
      <c r="T3541" s="10">
        <f t="shared" si="33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1.23</v>
      </c>
      <c r="P3542">
        <f t="shared" si="330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1"/>
        <v>42517.003368055557</v>
      </c>
      <c r="T3542" s="10">
        <f t="shared" si="332"/>
        <v>42547.003368055557</v>
      </c>
    </row>
    <row r="3543" spans="1:20" ht="57.6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1.05</v>
      </c>
      <c r="P3543">
        <f t="shared" si="330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1"/>
        <v>42222.730034722219</v>
      </c>
      <c r="T3543" s="10">
        <f t="shared" si="332"/>
        <v>42247.730034722219</v>
      </c>
    </row>
    <row r="3544" spans="1:20" ht="57.6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1.0223636363636364</v>
      </c>
      <c r="P3544">
        <f t="shared" si="330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1"/>
        <v>41829.599791666667</v>
      </c>
      <c r="T3544" s="10">
        <f t="shared" si="33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1.0466666666666666</v>
      </c>
      <c r="P3545">
        <f t="shared" si="330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1"/>
        <v>42150.755312499998</v>
      </c>
      <c r="T3545" s="10">
        <f t="shared" si="332"/>
        <v>42180.755312499998</v>
      </c>
    </row>
    <row r="3546" spans="1:20" ht="43.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</v>
      </c>
      <c r="P3546">
        <f t="shared" si="330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1"/>
        <v>42040.831678240742</v>
      </c>
      <c r="T3546" s="10">
        <f t="shared" si="332"/>
        <v>42070.831678240742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1.004</v>
      </c>
      <c r="P3547">
        <f t="shared" si="330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1"/>
        <v>42075.807395833333</v>
      </c>
      <c r="T3547" s="10">
        <f t="shared" si="332"/>
        <v>42105.807395833333</v>
      </c>
    </row>
    <row r="3548" spans="1:20" ht="57.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1.0227272727272727</v>
      </c>
      <c r="P3548">
        <f t="shared" si="330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1"/>
        <v>42073.660694444443</v>
      </c>
      <c r="T3548" s="10">
        <f t="shared" si="33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1.1440928571428572</v>
      </c>
      <c r="P3549">
        <f t="shared" si="330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1"/>
        <v>42480.078715277778</v>
      </c>
      <c r="T3549" s="10">
        <f t="shared" si="33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1.019047619047619</v>
      </c>
      <c r="P3550">
        <f t="shared" si="330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1"/>
        <v>42411.942291666666</v>
      </c>
      <c r="T3550" s="10">
        <f t="shared" si="332"/>
        <v>42434.041666666672</v>
      </c>
    </row>
    <row r="3551" spans="1:20" ht="57.6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1.02</v>
      </c>
      <c r="P3551">
        <f t="shared" si="330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1"/>
        <v>42223.394363425927</v>
      </c>
      <c r="T3551" s="10">
        <f t="shared" si="332"/>
        <v>42251.394363425927</v>
      </c>
    </row>
    <row r="3552" spans="1:20" ht="57.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1.048</v>
      </c>
      <c r="P3552">
        <f t="shared" si="330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1"/>
        <v>42462.893495370372</v>
      </c>
      <c r="T3552" s="10">
        <f t="shared" si="332"/>
        <v>42492.893495370372</v>
      </c>
    </row>
    <row r="3553" spans="1:20" ht="57.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1.0183333333333333</v>
      </c>
      <c r="P3553">
        <f t="shared" si="330"/>
        <v>61.1</v>
      </c>
      <c r="Q3553" t="str">
        <f t="shared" si="334"/>
        <v>theater</v>
      </c>
      <c r="R3553" t="str">
        <f t="shared" si="335"/>
        <v>plays</v>
      </c>
      <c r="S3553" s="10">
        <f t="shared" si="331"/>
        <v>41753.515856481477</v>
      </c>
      <c r="T3553" s="10">
        <f t="shared" si="332"/>
        <v>41781.921527777777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</v>
      </c>
      <c r="P3554">
        <f t="shared" si="330"/>
        <v>38.65</v>
      </c>
      <c r="Q3554" t="str">
        <f t="shared" si="334"/>
        <v>theater</v>
      </c>
      <c r="R3554" t="str">
        <f t="shared" si="335"/>
        <v>plays</v>
      </c>
      <c r="S3554" s="10">
        <f t="shared" si="331"/>
        <v>41788.587083333332</v>
      </c>
      <c r="T3554" s="10">
        <f t="shared" si="332"/>
        <v>41818.587083333332</v>
      </c>
    </row>
    <row r="3555" spans="1:20" ht="57.6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1.0627272727272727</v>
      </c>
      <c r="P3555">
        <f t="shared" si="330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1"/>
        <v>42196.028703703705</v>
      </c>
      <c r="T3555" s="10">
        <f t="shared" si="33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1.1342219999999998</v>
      </c>
      <c r="P3556">
        <f t="shared" si="330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1"/>
        <v>42016.050451388888</v>
      </c>
      <c r="T3556" s="10">
        <f t="shared" si="332"/>
        <v>42046.708333333328</v>
      </c>
    </row>
    <row r="3557" spans="1:20" ht="57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</v>
      </c>
      <c r="P3557">
        <f t="shared" si="330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1"/>
        <v>42661.442060185189</v>
      </c>
      <c r="T3557" s="10">
        <f t="shared" si="332"/>
        <v>42691.483726851846</v>
      </c>
    </row>
    <row r="3558" spans="1:20" ht="57.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1.0045454545454546</v>
      </c>
      <c r="P3558">
        <f t="shared" si="330"/>
        <v>110.5</v>
      </c>
      <c r="Q3558" t="str">
        <f t="shared" si="334"/>
        <v>theater</v>
      </c>
      <c r="R3558" t="str">
        <f t="shared" si="335"/>
        <v>plays</v>
      </c>
      <c r="S3558" s="10">
        <f t="shared" si="331"/>
        <v>41808.649583333332</v>
      </c>
      <c r="T3558" s="10">
        <f t="shared" si="33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1.0003599999999999</v>
      </c>
      <c r="P3559">
        <f t="shared" si="330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1"/>
        <v>41730.276747685188</v>
      </c>
      <c r="T3559" s="10">
        <f t="shared" si="332"/>
        <v>41764.276747685188</v>
      </c>
    </row>
    <row r="3560" spans="1:20" ht="57.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1.44</v>
      </c>
      <c r="P3560">
        <f t="shared" si="330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1"/>
        <v>42139.816840277781</v>
      </c>
      <c r="T3560" s="10">
        <f t="shared" si="33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1.0349999999999999</v>
      </c>
      <c r="P3561">
        <f t="shared" si="330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1"/>
        <v>42194.096157407403</v>
      </c>
      <c r="T3561" s="10">
        <f t="shared" si="332"/>
        <v>42216.373611111107</v>
      </c>
    </row>
    <row r="3562" spans="1:20" ht="57.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1.0843750000000001</v>
      </c>
      <c r="P3562">
        <f t="shared" si="330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1"/>
        <v>42115.889652777783</v>
      </c>
      <c r="T3562" s="10">
        <f t="shared" si="33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1.024</v>
      </c>
      <c r="P3563">
        <f t="shared" si="330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1"/>
        <v>42203.680300925931</v>
      </c>
      <c r="T3563" s="10">
        <f t="shared" si="332"/>
        <v>42221.774999999994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1.4888888888888889</v>
      </c>
      <c r="P3564">
        <f t="shared" si="330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1"/>
        <v>42433.761886574073</v>
      </c>
      <c r="T3564" s="10">
        <f t="shared" si="332"/>
        <v>42442.916666666672</v>
      </c>
    </row>
    <row r="3565" spans="1:20" ht="57.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1.0549000000000002</v>
      </c>
      <c r="P3565">
        <f t="shared" si="330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1"/>
        <v>42555.671944444446</v>
      </c>
      <c r="T3565" s="10">
        <f t="shared" si="332"/>
        <v>42583.791666666672</v>
      </c>
    </row>
    <row r="3566" spans="1:20" ht="43.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1.0049999999999999</v>
      </c>
      <c r="P3566">
        <f t="shared" si="330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1"/>
        <v>42236.623252314821</v>
      </c>
      <c r="T3566" s="10">
        <f t="shared" si="332"/>
        <v>42282.666666666672</v>
      </c>
    </row>
    <row r="3567" spans="1:20" ht="57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1.3055555555555556</v>
      </c>
      <c r="P3567">
        <f t="shared" si="330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1"/>
        <v>41974.743148148147</v>
      </c>
      <c r="T3567" s="10">
        <f t="shared" si="332"/>
        <v>42004.743148148147</v>
      </c>
    </row>
    <row r="3568" spans="1:20" ht="57.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1.0475000000000001</v>
      </c>
      <c r="P3568">
        <f t="shared" si="330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1"/>
        <v>41997.507905092592</v>
      </c>
      <c r="T3568" s="10">
        <f t="shared" si="332"/>
        <v>42027.507905092592</v>
      </c>
    </row>
    <row r="3569" spans="1:20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1.0880000000000001</v>
      </c>
      <c r="P3569">
        <f t="shared" si="330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1"/>
        <v>42135.810694444444</v>
      </c>
      <c r="T3569" s="10">
        <f t="shared" si="332"/>
        <v>42165.810694444444</v>
      </c>
    </row>
    <row r="3570" spans="1:20" ht="57.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1.1100000000000001</v>
      </c>
      <c r="P3570">
        <f t="shared" si="330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1"/>
        <v>41869.740671296298</v>
      </c>
      <c r="T3570" s="10">
        <f t="shared" si="332"/>
        <v>41899.740671296298</v>
      </c>
    </row>
    <row r="3571" spans="1:20" ht="57.6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3"/>
        <v>1.0047999999999999</v>
      </c>
      <c r="P3571">
        <f t="shared" si="330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1"/>
        <v>41982.688611111109</v>
      </c>
      <c r="T3571" s="10">
        <f t="shared" si="33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3"/>
        <v>1.1435</v>
      </c>
      <c r="P3572">
        <f t="shared" si="330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1"/>
        <v>41976.331979166673</v>
      </c>
      <c r="T3572" s="10">
        <f t="shared" si="332"/>
        <v>42004.291666666672</v>
      </c>
    </row>
    <row r="3573" spans="1:20" ht="57.6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3"/>
        <v>1.2206666666666666</v>
      </c>
      <c r="P3573">
        <f t="shared" si="330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1"/>
        <v>41912.858946759261</v>
      </c>
      <c r="T3573" s="10">
        <f t="shared" si="332"/>
        <v>41942.858946759261</v>
      </c>
    </row>
    <row r="3574" spans="1:20" ht="43.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3"/>
        <v>1</v>
      </c>
      <c r="P3574">
        <f t="shared" si="330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1"/>
        <v>42146.570393518516</v>
      </c>
      <c r="T3574" s="10">
        <f t="shared" si="33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3"/>
        <v>1.028</v>
      </c>
      <c r="P3575">
        <f t="shared" si="330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1"/>
        <v>41921.375532407408</v>
      </c>
      <c r="T3575" s="10">
        <f t="shared" si="332"/>
        <v>41951.417199074072</v>
      </c>
    </row>
    <row r="3576" spans="1:20" ht="57.6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3"/>
        <v>1.0612068965517241</v>
      </c>
      <c r="P3576">
        <f t="shared" si="330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1"/>
        <v>41926.942685185182</v>
      </c>
      <c r="T3576" s="10">
        <f t="shared" si="332"/>
        <v>41956.984351851846</v>
      </c>
    </row>
    <row r="3577" spans="1:20" ht="57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3"/>
        <v>1.0133000000000001</v>
      </c>
      <c r="P3577">
        <f t="shared" si="330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1"/>
        <v>42561.783877314811</v>
      </c>
      <c r="T3577" s="10">
        <f t="shared" si="332"/>
        <v>42593.165972222225</v>
      </c>
    </row>
    <row r="3578" spans="1:20" ht="57.6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3"/>
        <v>1</v>
      </c>
      <c r="P3578">
        <f t="shared" si="330"/>
        <v>20</v>
      </c>
      <c r="Q3578" t="str">
        <f t="shared" si="334"/>
        <v>theater</v>
      </c>
      <c r="R3578" t="str">
        <f t="shared" si="335"/>
        <v>plays</v>
      </c>
      <c r="S3578" s="10">
        <f t="shared" si="331"/>
        <v>42649.54923611111</v>
      </c>
      <c r="T3578" s="10">
        <f t="shared" si="332"/>
        <v>42709.590902777782</v>
      </c>
    </row>
    <row r="3579" spans="1:20" ht="57.6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3"/>
        <v>1.3</v>
      </c>
      <c r="P3579">
        <f t="shared" si="330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1"/>
        <v>42093.786840277782</v>
      </c>
      <c r="T3579" s="10">
        <f t="shared" si="332"/>
        <v>42120.26944444445</v>
      </c>
    </row>
    <row r="3580" spans="1:20" ht="57.6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3"/>
        <v>1.0001333333333333</v>
      </c>
      <c r="P3580">
        <f t="shared" si="330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1"/>
        <v>42460.733530092592</v>
      </c>
      <c r="T3580" s="10">
        <f t="shared" si="332"/>
        <v>42490.733530092592</v>
      </c>
    </row>
    <row r="3581" spans="1:20" ht="57.6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3"/>
        <v>1</v>
      </c>
      <c r="P3581">
        <f t="shared" si="330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1"/>
        <v>42430.762222222227</v>
      </c>
      <c r="T3581" s="10">
        <f t="shared" si="332"/>
        <v>42460.720555555556</v>
      </c>
    </row>
    <row r="3582" spans="1:20" ht="57.6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3"/>
        <v>1.1388888888888888</v>
      </c>
      <c r="P3582">
        <f t="shared" si="330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1"/>
        <v>42026.176180555558</v>
      </c>
      <c r="T3582" s="10">
        <f t="shared" si="332"/>
        <v>42064.207638888889</v>
      </c>
    </row>
    <row r="3583" spans="1:20" ht="57.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3"/>
        <v>1</v>
      </c>
      <c r="P3583">
        <f t="shared" si="330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1"/>
        <v>41836.471180555556</v>
      </c>
      <c r="T3583" s="10">
        <f t="shared" si="33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3"/>
        <v>2.87</v>
      </c>
      <c r="P3584">
        <f t="shared" si="330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1"/>
        <v>42451.095856481479</v>
      </c>
      <c r="T3584" s="10">
        <f t="shared" si="332"/>
        <v>42465.095856481479</v>
      </c>
    </row>
    <row r="3585" spans="1:20" ht="57.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3"/>
        <v>1.085</v>
      </c>
      <c r="P3585">
        <f t="shared" si="330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1"/>
        <v>42418.425983796296</v>
      </c>
      <c r="T3585" s="10">
        <f t="shared" si="33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3"/>
        <v>1.155</v>
      </c>
      <c r="P3586">
        <f t="shared" ref="P3586:P3649" si="336">IF(OR(E3586&gt;0,L3586&gt;0),E3586/L3586,0)</f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7">(((J3586/60)/60)/24)+DATE(1970,1,1)</f>
        <v>42168.316481481481</v>
      </c>
      <c r="T3586" s="10">
        <f t="shared" ref="T3586:T3649" si="338">(((I3586/60)/60)/24)+DATE(1970,1,1)</f>
        <v>42198.316481481481</v>
      </c>
    </row>
    <row r="3587" spans="1:20" ht="57.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9">E3587/D3587</f>
        <v>1.1911764705882353</v>
      </c>
      <c r="P3587">
        <f t="shared" si="336"/>
        <v>176.08695652173913</v>
      </c>
      <c r="Q3587" t="str">
        <f t="shared" ref="Q3587:Q3650" si="340">LEFT(N3587,SEARCH("/",N3587,1)-1)</f>
        <v>theater</v>
      </c>
      <c r="R3587" t="str">
        <f t="shared" ref="R3587:R3650" si="341">RIGHT(N3587,LEN(N3587)-SEARCH("/",N3587,1))</f>
        <v>plays</v>
      </c>
      <c r="S3587" s="10">
        <f t="shared" si="337"/>
        <v>41964.716319444444</v>
      </c>
      <c r="T3587" s="10">
        <f t="shared" si="338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1.0942666666666667</v>
      </c>
      <c r="P3588">
        <f t="shared" si="336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7"/>
        <v>42576.697569444441</v>
      </c>
      <c r="T3588" s="10">
        <f t="shared" si="338"/>
        <v>42636.697569444441</v>
      </c>
    </row>
    <row r="3589" spans="1:20" ht="57.6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1.266</v>
      </c>
      <c r="P3589">
        <f t="shared" si="336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7"/>
        <v>42503.539976851855</v>
      </c>
      <c r="T3589" s="10">
        <f t="shared" si="338"/>
        <v>42548.791666666672</v>
      </c>
    </row>
    <row r="3590" spans="1:20" ht="57.6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1.0049999999999999</v>
      </c>
      <c r="P3590">
        <f t="shared" si="336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7"/>
        <v>42101.828819444447</v>
      </c>
      <c r="T3590" s="10">
        <f t="shared" si="338"/>
        <v>42123.958333333328</v>
      </c>
    </row>
    <row r="3591" spans="1:20" ht="57.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1.2749999999999999</v>
      </c>
      <c r="P3591">
        <f t="shared" si="336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7"/>
        <v>42125.647534722222</v>
      </c>
      <c r="T3591" s="10">
        <f t="shared" si="338"/>
        <v>42150.647534722222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1.0005999999999999</v>
      </c>
      <c r="P3592">
        <f t="shared" si="336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7"/>
        <v>41902.333726851852</v>
      </c>
      <c r="T3592" s="10">
        <f t="shared" si="338"/>
        <v>41932.333726851852</v>
      </c>
    </row>
    <row r="3593" spans="1:20" ht="57.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1.75</v>
      </c>
      <c r="P3593">
        <f t="shared" si="336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7"/>
        <v>42003.948425925926</v>
      </c>
      <c r="T3593" s="10">
        <f t="shared" si="338"/>
        <v>42028.207638888889</v>
      </c>
    </row>
    <row r="3594" spans="1:20" ht="57.6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1.2725</v>
      </c>
      <c r="P3594">
        <f t="shared" si="336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7"/>
        <v>41988.829942129625</v>
      </c>
      <c r="T3594" s="10">
        <f t="shared" si="33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1.1063333333333334</v>
      </c>
      <c r="P3595">
        <f t="shared" si="336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7"/>
        <v>41974.898599537039</v>
      </c>
      <c r="T3595" s="10">
        <f t="shared" si="338"/>
        <v>42009.851388888885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1.2593749999999999</v>
      </c>
      <c r="P3596">
        <f t="shared" si="336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7"/>
        <v>42592.066921296297</v>
      </c>
      <c r="T3596" s="10">
        <f t="shared" si="33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1.1850000000000001</v>
      </c>
      <c r="P3597">
        <f t="shared" si="336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7"/>
        <v>42050.008368055554</v>
      </c>
      <c r="T3597" s="10">
        <f t="shared" si="33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1.0772727272727274</v>
      </c>
      <c r="P3598">
        <f t="shared" si="336"/>
        <v>79</v>
      </c>
      <c r="Q3598" t="str">
        <f t="shared" si="340"/>
        <v>theater</v>
      </c>
      <c r="R3598" t="str">
        <f t="shared" si="341"/>
        <v>plays</v>
      </c>
      <c r="S3598" s="10">
        <f t="shared" si="337"/>
        <v>41856.715069444443</v>
      </c>
      <c r="T3598" s="10">
        <f t="shared" si="33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1.026</v>
      </c>
      <c r="P3599">
        <f t="shared" si="336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7"/>
        <v>42417.585532407407</v>
      </c>
      <c r="T3599" s="10">
        <f t="shared" si="33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1.101</v>
      </c>
      <c r="P3600">
        <f t="shared" si="336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7"/>
        <v>41866.79886574074</v>
      </c>
      <c r="T3600" s="10">
        <f t="shared" si="33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2.02</v>
      </c>
      <c r="P3601">
        <f t="shared" si="336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7"/>
        <v>42220.79487268519</v>
      </c>
      <c r="T3601" s="10">
        <f t="shared" si="33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1.3</v>
      </c>
      <c r="P3602">
        <f t="shared" si="336"/>
        <v>3.25</v>
      </c>
      <c r="Q3602" t="str">
        <f t="shared" si="340"/>
        <v>theater</v>
      </c>
      <c r="R3602" t="str">
        <f t="shared" si="341"/>
        <v>plays</v>
      </c>
      <c r="S3602" s="10">
        <f t="shared" si="337"/>
        <v>42628.849120370374</v>
      </c>
      <c r="T3602" s="10">
        <f t="shared" si="33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1.0435000000000001</v>
      </c>
      <c r="P3603">
        <f t="shared" si="336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7"/>
        <v>41990.99863425926</v>
      </c>
      <c r="T3603" s="10">
        <f t="shared" si="33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1.0004999999999999</v>
      </c>
      <c r="P3604">
        <f t="shared" si="336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7"/>
        <v>42447.894432870366</v>
      </c>
      <c r="T3604" s="10">
        <f t="shared" si="338"/>
        <v>42507.894432870366</v>
      </c>
    </row>
    <row r="3605" spans="1:20" ht="57.6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1.7066666666666668</v>
      </c>
      <c r="P3605">
        <f t="shared" si="336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7"/>
        <v>42283.864351851851</v>
      </c>
      <c r="T3605" s="10">
        <f t="shared" si="338"/>
        <v>42313.906018518523</v>
      </c>
    </row>
    <row r="3606" spans="1:20" ht="57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1.1283333333333334</v>
      </c>
      <c r="P3606">
        <f t="shared" si="336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7"/>
        <v>42483.015694444446</v>
      </c>
      <c r="T3606" s="10">
        <f t="shared" si="33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1.84</v>
      </c>
      <c r="P3607">
        <f t="shared" si="336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7"/>
        <v>42383.793124999997</v>
      </c>
      <c r="T3607" s="10">
        <f t="shared" si="338"/>
        <v>42413.793124999997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1.3026666666666666</v>
      </c>
      <c r="P3608">
        <f t="shared" si="336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7"/>
        <v>42566.604826388888</v>
      </c>
      <c r="T3608" s="10">
        <f t="shared" si="33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1.0545454545454545</v>
      </c>
      <c r="P3609">
        <f t="shared" si="336"/>
        <v>29</v>
      </c>
      <c r="Q3609" t="str">
        <f t="shared" si="340"/>
        <v>theater</v>
      </c>
      <c r="R3609" t="str">
        <f t="shared" si="341"/>
        <v>plays</v>
      </c>
      <c r="S3609" s="10">
        <f t="shared" si="337"/>
        <v>42338.963912037041</v>
      </c>
      <c r="T3609" s="10">
        <f t="shared" si="338"/>
        <v>42353</v>
      </c>
    </row>
    <row r="3610" spans="1:20" ht="57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</v>
      </c>
      <c r="P3610">
        <f t="shared" si="336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7"/>
        <v>42506.709375000006</v>
      </c>
      <c r="T3610" s="10">
        <f t="shared" si="338"/>
        <v>42538.583333333328</v>
      </c>
    </row>
    <row r="3611" spans="1:20" ht="57.6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1.5331632653061225</v>
      </c>
      <c r="P3611">
        <f t="shared" si="336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7"/>
        <v>42429.991724537031</v>
      </c>
      <c r="T3611" s="10">
        <f t="shared" si="33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1.623</v>
      </c>
      <c r="P3612">
        <f t="shared" si="336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7"/>
        <v>42203.432129629626</v>
      </c>
      <c r="T3612" s="10">
        <f t="shared" si="338"/>
        <v>42233.432129629626</v>
      </c>
    </row>
    <row r="3613" spans="1:20" ht="57.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1.36</v>
      </c>
      <c r="P3613">
        <f t="shared" si="336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7"/>
        <v>42072.370381944449</v>
      </c>
      <c r="T3613" s="10">
        <f t="shared" si="338"/>
        <v>42102.370381944449</v>
      </c>
    </row>
    <row r="3614" spans="1:20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1.444</v>
      </c>
      <c r="P3614">
        <f t="shared" si="336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7"/>
        <v>41789.726979166669</v>
      </c>
      <c r="T3614" s="10">
        <f t="shared" si="33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</v>
      </c>
      <c r="P3615">
        <f t="shared" si="336"/>
        <v>62.5</v>
      </c>
      <c r="Q3615" t="str">
        <f t="shared" si="340"/>
        <v>theater</v>
      </c>
      <c r="R3615" t="str">
        <f t="shared" si="341"/>
        <v>plays</v>
      </c>
      <c r="S3615" s="10">
        <f t="shared" si="337"/>
        <v>41788.58997685185</v>
      </c>
      <c r="T3615" s="10">
        <f t="shared" si="33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1.008</v>
      </c>
      <c r="P3616">
        <f t="shared" si="336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7"/>
        <v>42144.041851851856</v>
      </c>
      <c r="T3616" s="10">
        <f t="shared" si="338"/>
        <v>42174.041851851856</v>
      </c>
    </row>
    <row r="3617" spans="1:20" ht="57.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1.0680000000000001</v>
      </c>
      <c r="P3617">
        <f t="shared" si="336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7"/>
        <v>42318.593703703707</v>
      </c>
      <c r="T3617" s="10">
        <f t="shared" si="338"/>
        <v>42348.593703703707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1.248</v>
      </c>
      <c r="P3618">
        <f t="shared" si="336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7"/>
        <v>42052.949814814812</v>
      </c>
      <c r="T3618" s="10">
        <f t="shared" si="338"/>
        <v>42082.908148148148</v>
      </c>
    </row>
    <row r="3619" spans="1:20" ht="57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1.1891891891891893</v>
      </c>
      <c r="P3619">
        <f t="shared" si="336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7"/>
        <v>42779.610289351855</v>
      </c>
      <c r="T3619" s="10">
        <f t="shared" si="338"/>
        <v>42794</v>
      </c>
    </row>
    <row r="3620" spans="1:20" ht="57.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1.01</v>
      </c>
      <c r="P3620">
        <f t="shared" si="336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7"/>
        <v>42128.627893518518</v>
      </c>
      <c r="T3620" s="10">
        <f t="shared" si="338"/>
        <v>42158.627893518518</v>
      </c>
    </row>
    <row r="3621" spans="1:20" ht="57.6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1.1299999999999999</v>
      </c>
      <c r="P3621">
        <f t="shared" si="336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7"/>
        <v>42661.132245370376</v>
      </c>
      <c r="T3621" s="10">
        <f t="shared" si="338"/>
        <v>42693.916666666672</v>
      </c>
    </row>
    <row r="3622" spans="1:20" ht="57.6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1.0519047619047619</v>
      </c>
      <c r="P3622">
        <f t="shared" si="336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7"/>
        <v>42037.938206018516</v>
      </c>
      <c r="T3622" s="10">
        <f t="shared" si="338"/>
        <v>42068.166666666672</v>
      </c>
    </row>
    <row r="3623" spans="1:20" ht="57.6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1.0973333333333333</v>
      </c>
      <c r="P3623">
        <f t="shared" si="336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7"/>
        <v>42619.935694444444</v>
      </c>
      <c r="T3623" s="10">
        <f t="shared" si="338"/>
        <v>42643.875</v>
      </c>
    </row>
    <row r="3624" spans="1:20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1.00099</v>
      </c>
      <c r="P3624">
        <f t="shared" si="336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7"/>
        <v>41877.221886574072</v>
      </c>
      <c r="T3624" s="10">
        <f t="shared" si="338"/>
        <v>41910.140972222223</v>
      </c>
    </row>
    <row r="3625" spans="1:20" ht="43.2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1.2</v>
      </c>
      <c r="P3625">
        <f t="shared" si="336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7"/>
        <v>41828.736921296295</v>
      </c>
      <c r="T3625" s="10">
        <f t="shared" si="33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1.0493333333333332</v>
      </c>
      <c r="P3626">
        <f t="shared" si="336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7"/>
        <v>42545.774189814809</v>
      </c>
      <c r="T3626" s="10">
        <f t="shared" si="33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1.0266666666666666</v>
      </c>
      <c r="P3627">
        <f t="shared" si="336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7"/>
        <v>42157.652511574073</v>
      </c>
      <c r="T3627" s="10">
        <f t="shared" si="338"/>
        <v>42187.652511574073</v>
      </c>
    </row>
    <row r="3628" spans="1:20" ht="57.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1.0182500000000001</v>
      </c>
      <c r="P3628">
        <f t="shared" si="336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7"/>
        <v>41846.667326388888</v>
      </c>
      <c r="T3628" s="10">
        <f t="shared" si="338"/>
        <v>41867.667326388888</v>
      </c>
    </row>
    <row r="3629" spans="1:20" ht="57.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</v>
      </c>
      <c r="P3629">
        <f t="shared" si="336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7"/>
        <v>42460.741747685184</v>
      </c>
      <c r="T3629" s="10">
        <f t="shared" si="338"/>
        <v>42511.165972222225</v>
      </c>
    </row>
    <row r="3630" spans="1:20" ht="57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>
        <f t="shared" si="336"/>
        <v>0</v>
      </c>
      <c r="Q3630" t="str">
        <f t="shared" si="340"/>
        <v>theater</v>
      </c>
      <c r="R3630" t="str">
        <f t="shared" si="341"/>
        <v>musical</v>
      </c>
      <c r="S3630" s="10">
        <f t="shared" si="337"/>
        <v>42291.833287037036</v>
      </c>
      <c r="T3630" s="10">
        <f t="shared" si="33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1.9999999999999999E-6</v>
      </c>
      <c r="P3631">
        <f t="shared" si="336"/>
        <v>1</v>
      </c>
      <c r="Q3631" t="str">
        <f t="shared" si="340"/>
        <v>theater</v>
      </c>
      <c r="R3631" t="str">
        <f t="shared" si="341"/>
        <v>musical</v>
      </c>
      <c r="S3631" s="10">
        <f t="shared" si="337"/>
        <v>42437.094490740739</v>
      </c>
      <c r="T3631" s="10">
        <f t="shared" si="338"/>
        <v>42495.708333333328</v>
      </c>
    </row>
    <row r="3632" spans="1:20" ht="57.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3.3333333333333332E-4</v>
      </c>
      <c r="P3632">
        <f t="shared" si="336"/>
        <v>1</v>
      </c>
      <c r="Q3632" t="str">
        <f t="shared" si="340"/>
        <v>theater</v>
      </c>
      <c r="R3632" t="str">
        <f t="shared" si="341"/>
        <v>musical</v>
      </c>
      <c r="S3632" s="10">
        <f t="shared" si="337"/>
        <v>41942.84710648148</v>
      </c>
      <c r="T3632" s="10">
        <f t="shared" si="338"/>
        <v>41972.888773148152</v>
      </c>
    </row>
    <row r="3633" spans="1:20" ht="7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0.51023391812865493</v>
      </c>
      <c r="P3633">
        <f t="shared" si="336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7"/>
        <v>41880.753437499996</v>
      </c>
      <c r="T3633" s="10">
        <f t="shared" si="338"/>
        <v>41905.165972222225</v>
      </c>
    </row>
    <row r="3634" spans="1:20" ht="57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0.2</v>
      </c>
      <c r="P3634">
        <f t="shared" si="336"/>
        <v>100</v>
      </c>
      <c r="Q3634" t="str">
        <f t="shared" si="340"/>
        <v>theater</v>
      </c>
      <c r="R3634" t="str">
        <f t="shared" si="341"/>
        <v>musical</v>
      </c>
      <c r="S3634" s="10">
        <f t="shared" si="337"/>
        <v>41946.936909722222</v>
      </c>
      <c r="T3634" s="10">
        <f t="shared" si="338"/>
        <v>41966.936909722222</v>
      </c>
    </row>
    <row r="3635" spans="1:20" ht="57.6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9"/>
        <v>0.35239999999999999</v>
      </c>
      <c r="P3635">
        <f t="shared" si="336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7"/>
        <v>42649.623460648145</v>
      </c>
      <c r="T3635" s="10">
        <f t="shared" si="338"/>
        <v>42693.041666666672</v>
      </c>
    </row>
    <row r="3636" spans="1:20" ht="57.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9"/>
        <v>4.2466666666666666E-2</v>
      </c>
      <c r="P3636">
        <f t="shared" si="336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7"/>
        <v>42701.166365740741</v>
      </c>
      <c r="T3636" s="10">
        <f t="shared" si="33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9"/>
        <v>0.36457142857142855</v>
      </c>
      <c r="P3637">
        <f t="shared" si="336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7"/>
        <v>42450.88282407407</v>
      </c>
      <c r="T3637" s="10">
        <f t="shared" si="33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9"/>
        <v>0</v>
      </c>
      <c r="P3638">
        <f t="shared" si="336"/>
        <v>0</v>
      </c>
      <c r="Q3638" t="str">
        <f t="shared" si="340"/>
        <v>theater</v>
      </c>
      <c r="R3638" t="str">
        <f t="shared" si="341"/>
        <v>musical</v>
      </c>
      <c r="S3638" s="10">
        <f t="shared" si="337"/>
        <v>42226.694780092599</v>
      </c>
      <c r="T3638" s="10">
        <f t="shared" si="33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9"/>
        <v>0.30866666666666664</v>
      </c>
      <c r="P3639">
        <f t="shared" si="336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7"/>
        <v>41975.700636574074</v>
      </c>
      <c r="T3639" s="10">
        <f t="shared" si="338"/>
        <v>42005.700636574074</v>
      </c>
    </row>
    <row r="3640" spans="1:20" ht="43.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9"/>
        <v>6.545454545454546E-2</v>
      </c>
      <c r="P3640">
        <f t="shared" si="336"/>
        <v>108</v>
      </c>
      <c r="Q3640" t="str">
        <f t="shared" si="340"/>
        <v>theater</v>
      </c>
      <c r="R3640" t="str">
        <f t="shared" si="341"/>
        <v>musical</v>
      </c>
      <c r="S3640" s="10">
        <f t="shared" si="337"/>
        <v>42053.672824074078</v>
      </c>
      <c r="T3640" s="10">
        <f t="shared" si="338"/>
        <v>42113.631157407406</v>
      </c>
    </row>
    <row r="3641" spans="1:20" ht="57.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9"/>
        <v>4.0000000000000003E-5</v>
      </c>
      <c r="P3641">
        <f t="shared" si="336"/>
        <v>1</v>
      </c>
      <c r="Q3641" t="str">
        <f t="shared" si="340"/>
        <v>theater</v>
      </c>
      <c r="R3641" t="str">
        <f t="shared" si="341"/>
        <v>musical</v>
      </c>
      <c r="S3641" s="10">
        <f t="shared" si="337"/>
        <v>42590.677152777775</v>
      </c>
      <c r="T3641" s="10">
        <f t="shared" si="33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9"/>
        <v>5.5E-2</v>
      </c>
      <c r="P3642">
        <f t="shared" si="336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7"/>
        <v>42104.781597222223</v>
      </c>
      <c r="T3642" s="10">
        <f t="shared" si="338"/>
        <v>42134.781597222223</v>
      </c>
    </row>
    <row r="3643" spans="1:20" ht="57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9"/>
        <v>0</v>
      </c>
      <c r="P3643">
        <f t="shared" si="336"/>
        <v>0</v>
      </c>
      <c r="Q3643" t="str">
        <f t="shared" si="340"/>
        <v>theater</v>
      </c>
      <c r="R3643" t="str">
        <f t="shared" si="341"/>
        <v>musical</v>
      </c>
      <c r="S3643" s="10">
        <f t="shared" si="337"/>
        <v>41899.627071759263</v>
      </c>
      <c r="T3643" s="10">
        <f t="shared" si="33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9"/>
        <v>2.1428571428571429E-2</v>
      </c>
      <c r="P3644">
        <f t="shared" si="336"/>
        <v>7.5</v>
      </c>
      <c r="Q3644" t="str">
        <f t="shared" si="340"/>
        <v>theater</v>
      </c>
      <c r="R3644" t="str">
        <f t="shared" si="341"/>
        <v>musical</v>
      </c>
      <c r="S3644" s="10">
        <f t="shared" si="337"/>
        <v>42297.816284722227</v>
      </c>
      <c r="T3644" s="10">
        <f t="shared" si="338"/>
        <v>42338.708333333328</v>
      </c>
    </row>
    <row r="3645" spans="1:20" ht="57.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9"/>
        <v>0</v>
      </c>
      <c r="P3645">
        <f t="shared" si="336"/>
        <v>0</v>
      </c>
      <c r="Q3645" t="str">
        <f t="shared" si="340"/>
        <v>theater</v>
      </c>
      <c r="R3645" t="str">
        <f t="shared" si="341"/>
        <v>musical</v>
      </c>
      <c r="S3645" s="10">
        <f t="shared" si="337"/>
        <v>42285.143969907411</v>
      </c>
      <c r="T3645" s="10">
        <f t="shared" si="33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9"/>
        <v>0.16420000000000001</v>
      </c>
      <c r="P3646">
        <f t="shared" si="336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7"/>
        <v>42409.241747685184</v>
      </c>
      <c r="T3646" s="10">
        <f t="shared" si="338"/>
        <v>42437.207638888889</v>
      </c>
    </row>
    <row r="3647" spans="1:20" ht="57.6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9"/>
        <v>1E-3</v>
      </c>
      <c r="P3647">
        <f t="shared" si="336"/>
        <v>1</v>
      </c>
      <c r="Q3647" t="str">
        <f t="shared" si="340"/>
        <v>theater</v>
      </c>
      <c r="R3647" t="str">
        <f t="shared" si="341"/>
        <v>musical</v>
      </c>
      <c r="S3647" s="10">
        <f t="shared" si="337"/>
        <v>42665.970347222217</v>
      </c>
      <c r="T3647" s="10">
        <f t="shared" si="33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9"/>
        <v>4.8099999999999997E-2</v>
      </c>
      <c r="P3648">
        <f t="shared" si="336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7"/>
        <v>42140.421319444446</v>
      </c>
      <c r="T3648" s="10">
        <f t="shared" si="338"/>
        <v>42171.979166666672</v>
      </c>
    </row>
    <row r="3649" spans="1:20" ht="57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9"/>
        <v>0.06</v>
      </c>
      <c r="P3649">
        <f t="shared" si="336"/>
        <v>15</v>
      </c>
      <c r="Q3649" t="str">
        <f t="shared" si="340"/>
        <v>theater</v>
      </c>
      <c r="R3649" t="str">
        <f t="shared" si="341"/>
        <v>musical</v>
      </c>
      <c r="S3649" s="10">
        <f t="shared" si="337"/>
        <v>42598.749155092592</v>
      </c>
      <c r="T3649" s="10">
        <f t="shared" si="338"/>
        <v>42643.749155092592</v>
      </c>
    </row>
    <row r="3650" spans="1:20" ht="43.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9"/>
        <v>1.003825</v>
      </c>
      <c r="P3650">
        <f t="shared" ref="P3650:P3713" si="342">IF(OR(E3650&gt;0,L3650&gt;0),E3650/L3650,0)</f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3">(((J3650/60)/60)/24)+DATE(1970,1,1)</f>
        <v>41887.292187500003</v>
      </c>
      <c r="T3650" s="10">
        <f t="shared" ref="T3650:T3713" si="344">(((I3650/60)/60)/24)+DATE(1970,1,1)</f>
        <v>41917.292187500003</v>
      </c>
    </row>
    <row r="3651" spans="1:20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5">E3651/D3651</f>
        <v>1.04</v>
      </c>
      <c r="P3651">
        <f t="shared" si="342"/>
        <v>97.5</v>
      </c>
      <c r="Q3651" t="str">
        <f t="shared" ref="Q3651:Q3714" si="346">LEFT(N3651,SEARCH("/",N3651,1)-1)</f>
        <v>theater</v>
      </c>
      <c r="R3651" t="str">
        <f t="shared" ref="R3651:R3714" si="347">RIGHT(N3651,LEN(N3651)-SEARCH("/",N3651,1))</f>
        <v>plays</v>
      </c>
      <c r="S3651" s="10">
        <f t="shared" si="343"/>
        <v>41780.712893518517</v>
      </c>
      <c r="T3651" s="10">
        <f t="shared" si="344"/>
        <v>41806.712893518517</v>
      </c>
    </row>
    <row r="3652" spans="1:20" ht="57.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</v>
      </c>
      <c r="P3652">
        <f t="shared" si="342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3"/>
        <v>42381.478981481487</v>
      </c>
      <c r="T3652" s="10">
        <f t="shared" si="344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1.04</v>
      </c>
      <c r="P3653">
        <f t="shared" si="342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3"/>
        <v>41828.646319444444</v>
      </c>
      <c r="T3653" s="10">
        <f t="shared" si="344"/>
        <v>41861.665972222225</v>
      </c>
    </row>
    <row r="3654" spans="1:20" ht="57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2.5066666666666668</v>
      </c>
      <c r="P3654">
        <f t="shared" si="342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3"/>
        <v>42596.644699074073</v>
      </c>
      <c r="T3654" s="10">
        <f t="shared" si="344"/>
        <v>42607.165972222225</v>
      </c>
    </row>
    <row r="3655" spans="1:20" ht="57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1.0049999999999999</v>
      </c>
      <c r="P3655">
        <f t="shared" si="342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3"/>
        <v>42191.363506944443</v>
      </c>
      <c r="T3655" s="10">
        <f t="shared" si="344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1.744</v>
      </c>
      <c r="P3656">
        <f t="shared" si="342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3"/>
        <v>42440.416504629626</v>
      </c>
      <c r="T3656" s="10">
        <f t="shared" si="344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1.1626000000000001</v>
      </c>
      <c r="P3657">
        <f t="shared" si="342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3"/>
        <v>42173.803217592591</v>
      </c>
      <c r="T3657" s="10">
        <f t="shared" si="344"/>
        <v>42203.290972222225</v>
      </c>
    </row>
    <row r="3658" spans="1:20" ht="57.6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1.0582</v>
      </c>
      <c r="P3658">
        <f t="shared" si="342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3"/>
        <v>42737.910138888896</v>
      </c>
      <c r="T3658" s="10">
        <f t="shared" si="344"/>
        <v>42767.957638888889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1.1074999999999999</v>
      </c>
      <c r="P3659">
        <f t="shared" si="342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3"/>
        <v>42499.629849537043</v>
      </c>
      <c r="T3659" s="10">
        <f t="shared" si="344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1.0066666666666666</v>
      </c>
      <c r="P3660">
        <f t="shared" si="342"/>
        <v>75.5</v>
      </c>
      <c r="Q3660" t="str">
        <f t="shared" si="346"/>
        <v>theater</v>
      </c>
      <c r="R3660" t="str">
        <f t="shared" si="347"/>
        <v>plays</v>
      </c>
      <c r="S3660" s="10">
        <f t="shared" si="343"/>
        <v>41775.858564814815</v>
      </c>
      <c r="T3660" s="10">
        <f t="shared" si="344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1.0203333333333333</v>
      </c>
      <c r="P3661">
        <f t="shared" si="342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3"/>
        <v>42055.277199074073</v>
      </c>
      <c r="T3661" s="10">
        <f t="shared" si="344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</v>
      </c>
      <c r="P3662">
        <f t="shared" si="342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3"/>
        <v>41971.881076388891</v>
      </c>
      <c r="T3662" s="10">
        <f t="shared" si="344"/>
        <v>41996.881076388891</v>
      </c>
    </row>
    <row r="3663" spans="1:20" ht="57.6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1.1100000000000001</v>
      </c>
      <c r="P3663">
        <f t="shared" si="342"/>
        <v>92.5</v>
      </c>
      <c r="Q3663" t="str">
        <f t="shared" si="346"/>
        <v>theater</v>
      </c>
      <c r="R3663" t="str">
        <f t="shared" si="347"/>
        <v>plays</v>
      </c>
      <c r="S3663" s="10">
        <f t="shared" si="343"/>
        <v>42447.896666666667</v>
      </c>
      <c r="T3663" s="10">
        <f t="shared" si="344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1.0142500000000001</v>
      </c>
      <c r="P3664">
        <f t="shared" si="342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3"/>
        <v>42064.220069444447</v>
      </c>
      <c r="T3664" s="10">
        <f t="shared" si="344"/>
        <v>42094.178402777776</v>
      </c>
    </row>
    <row r="3665" spans="1:20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1.04</v>
      </c>
      <c r="P3665">
        <f t="shared" si="342"/>
        <v>26</v>
      </c>
      <c r="Q3665" t="str">
        <f t="shared" si="346"/>
        <v>theater</v>
      </c>
      <c r="R3665" t="str">
        <f t="shared" si="347"/>
        <v>plays</v>
      </c>
      <c r="S3665" s="10">
        <f t="shared" si="343"/>
        <v>42665.451736111107</v>
      </c>
      <c r="T3665" s="10">
        <f t="shared" si="344"/>
        <v>42725.493402777778</v>
      </c>
    </row>
    <row r="3666" spans="1:20" ht="57.6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1.09375</v>
      </c>
      <c r="P3666">
        <f t="shared" si="342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3"/>
        <v>42523.248715277776</v>
      </c>
      <c r="T3666" s="10">
        <f t="shared" si="344"/>
        <v>42537.248715277776</v>
      </c>
    </row>
    <row r="3667" spans="1:20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1.1516129032258065</v>
      </c>
      <c r="P3667">
        <f t="shared" si="342"/>
        <v>51</v>
      </c>
      <c r="Q3667" t="str">
        <f t="shared" si="346"/>
        <v>theater</v>
      </c>
      <c r="R3667" t="str">
        <f t="shared" si="347"/>
        <v>plays</v>
      </c>
      <c r="S3667" s="10">
        <f t="shared" si="343"/>
        <v>42294.808124999996</v>
      </c>
      <c r="T3667" s="10">
        <f t="shared" si="344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</v>
      </c>
      <c r="P3668">
        <f t="shared" si="342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3"/>
        <v>41822.90488425926</v>
      </c>
      <c r="T3668" s="10">
        <f t="shared" si="344"/>
        <v>41844.291666666664</v>
      </c>
    </row>
    <row r="3669" spans="1:20" ht="57.6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1.0317033333333334</v>
      </c>
      <c r="P3669">
        <f t="shared" si="342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3"/>
        <v>42173.970127314817</v>
      </c>
      <c r="T3669" s="10">
        <f t="shared" si="344"/>
        <v>42203.970127314817</v>
      </c>
    </row>
    <row r="3670" spans="1:20" ht="57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1.0349999999999999</v>
      </c>
      <c r="P3670">
        <f t="shared" si="342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3"/>
        <v>42185.556157407409</v>
      </c>
      <c r="T3670" s="10">
        <f t="shared" si="344"/>
        <v>42208.772916666669</v>
      </c>
    </row>
    <row r="3671" spans="1:20" ht="57.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1.3819999999999999</v>
      </c>
      <c r="P3671">
        <f t="shared" si="342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3"/>
        <v>42136.675196759257</v>
      </c>
      <c r="T3671" s="10">
        <f t="shared" si="344"/>
        <v>42166.675196759257</v>
      </c>
    </row>
    <row r="3672" spans="1:20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1.0954545454545455</v>
      </c>
      <c r="P3672">
        <f t="shared" si="342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3"/>
        <v>42142.514016203699</v>
      </c>
      <c r="T3672" s="10">
        <f t="shared" si="344"/>
        <v>42155.958333333328</v>
      </c>
    </row>
    <row r="3673" spans="1:20" ht="57.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1.0085714285714287</v>
      </c>
      <c r="P3673">
        <f t="shared" si="342"/>
        <v>88.25</v>
      </c>
      <c r="Q3673" t="str">
        <f t="shared" si="346"/>
        <v>theater</v>
      </c>
      <c r="R3673" t="str">
        <f t="shared" si="347"/>
        <v>plays</v>
      </c>
      <c r="S3673" s="10">
        <f t="shared" si="343"/>
        <v>41820.62809027778</v>
      </c>
      <c r="T3673" s="10">
        <f t="shared" si="344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1.0153333333333334</v>
      </c>
      <c r="P3674">
        <f t="shared" si="342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3"/>
        <v>41878.946574074071</v>
      </c>
      <c r="T3674" s="10">
        <f t="shared" si="344"/>
        <v>41908.946574074071</v>
      </c>
    </row>
    <row r="3675" spans="1:20" ht="57.6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1.13625</v>
      </c>
      <c r="P3675">
        <f t="shared" si="342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3"/>
        <v>41914.295104166667</v>
      </c>
      <c r="T3675" s="10">
        <f t="shared" si="344"/>
        <v>41948.536111111112</v>
      </c>
    </row>
    <row r="3676" spans="1:20" ht="57.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</v>
      </c>
      <c r="P3676">
        <f t="shared" si="342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3"/>
        <v>42556.873020833329</v>
      </c>
      <c r="T3676" s="10">
        <f t="shared" si="344"/>
        <v>42616.873020833329</v>
      </c>
    </row>
    <row r="3677" spans="1:20" ht="57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1.4</v>
      </c>
      <c r="P3677">
        <f t="shared" si="342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3"/>
        <v>42493.597013888888</v>
      </c>
      <c r="T3677" s="10">
        <f t="shared" si="344"/>
        <v>42505.958333333328</v>
      </c>
    </row>
    <row r="3678" spans="1:20" ht="57.6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1.2875000000000001</v>
      </c>
      <c r="P3678">
        <f t="shared" si="342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3"/>
        <v>41876.815787037034</v>
      </c>
      <c r="T3678" s="10">
        <f t="shared" si="344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1.0290416666666666</v>
      </c>
      <c r="P3679">
        <f t="shared" si="342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3"/>
        <v>41802.574282407404</v>
      </c>
      <c r="T3679" s="10">
        <f t="shared" si="344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1.0249999999999999</v>
      </c>
      <c r="P3680">
        <f t="shared" si="342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3"/>
        <v>42120.531226851846</v>
      </c>
      <c r="T3680" s="10">
        <f t="shared" si="344"/>
        <v>42155.531226851846</v>
      </c>
    </row>
    <row r="3681" spans="1:20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1.101</v>
      </c>
      <c r="P3681">
        <f t="shared" si="342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3"/>
        <v>41786.761354166665</v>
      </c>
      <c r="T3681" s="10">
        <f t="shared" si="344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1.1276666666666666</v>
      </c>
      <c r="P3682">
        <f t="shared" si="342"/>
        <v>99.5</v>
      </c>
      <c r="Q3682" t="str">
        <f t="shared" si="346"/>
        <v>theater</v>
      </c>
      <c r="R3682" t="str">
        <f t="shared" si="347"/>
        <v>plays</v>
      </c>
      <c r="S3682" s="10">
        <f t="shared" si="343"/>
        <v>42627.454097222217</v>
      </c>
      <c r="T3682" s="10">
        <f t="shared" si="344"/>
        <v>42648.454097222217</v>
      </c>
    </row>
    <row r="3683" spans="1:20" ht="7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1.119</v>
      </c>
      <c r="P3683">
        <f t="shared" si="342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3"/>
        <v>42374.651504629626</v>
      </c>
      <c r="T3683" s="10">
        <f t="shared" si="344"/>
        <v>42384.651504629626</v>
      </c>
    </row>
    <row r="3684" spans="1:20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1.3919999999999999</v>
      </c>
      <c r="P3684">
        <f t="shared" si="342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3"/>
        <v>41772.685393518521</v>
      </c>
      <c r="T3684" s="10">
        <f t="shared" si="344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1.1085714285714285</v>
      </c>
      <c r="P3685">
        <f t="shared" si="342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3"/>
        <v>42633.116851851853</v>
      </c>
      <c r="T3685" s="10">
        <f t="shared" si="344"/>
        <v>42663.116851851853</v>
      </c>
    </row>
    <row r="3686" spans="1:20" ht="57.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1.3906666666666667</v>
      </c>
      <c r="P3686">
        <f t="shared" si="342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3"/>
        <v>42219.180393518516</v>
      </c>
      <c r="T3686" s="10">
        <f t="shared" si="344"/>
        <v>42249.180393518516</v>
      </c>
    </row>
    <row r="3687" spans="1:20" ht="57.6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1.0569999999999999</v>
      </c>
      <c r="P3687">
        <f t="shared" si="342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3"/>
        <v>41753.593275462961</v>
      </c>
      <c r="T3687" s="10">
        <f t="shared" si="344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1.0142857142857142</v>
      </c>
      <c r="P3688">
        <f t="shared" si="342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3"/>
        <v>42230.662731481483</v>
      </c>
      <c r="T3688" s="10">
        <f t="shared" si="344"/>
        <v>42245.165972222225</v>
      </c>
    </row>
    <row r="3689" spans="1:20" ht="57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1.0024500000000001</v>
      </c>
      <c r="P3689">
        <f t="shared" si="342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3"/>
        <v>41787.218229166669</v>
      </c>
      <c r="T3689" s="10">
        <f t="shared" si="344"/>
        <v>41817.218229166669</v>
      </c>
    </row>
    <row r="3690" spans="1:20" ht="57.6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1.0916666666666666</v>
      </c>
      <c r="P3690">
        <f t="shared" si="342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3"/>
        <v>41829.787083333329</v>
      </c>
      <c r="T3690" s="10">
        <f t="shared" si="344"/>
        <v>41859.787083333329</v>
      </c>
    </row>
    <row r="3691" spans="1:20" ht="57.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1.1833333333333333</v>
      </c>
      <c r="P3691">
        <f t="shared" si="342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3"/>
        <v>42147.826840277776</v>
      </c>
      <c r="T3691" s="10">
        <f t="shared" si="344"/>
        <v>42176.934027777781</v>
      </c>
    </row>
    <row r="3692" spans="1:20" ht="57.6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1.2</v>
      </c>
      <c r="P3692">
        <f t="shared" si="342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3"/>
        <v>41940.598182870373</v>
      </c>
      <c r="T3692" s="10">
        <f t="shared" si="344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1.2796000000000001</v>
      </c>
      <c r="P3693">
        <f t="shared" si="342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3"/>
        <v>42020.700567129628</v>
      </c>
      <c r="T3693" s="10">
        <f t="shared" si="344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1.26</v>
      </c>
      <c r="P3694">
        <f t="shared" si="342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3"/>
        <v>41891.96503472222</v>
      </c>
      <c r="T3694" s="10">
        <f t="shared" si="344"/>
        <v>41901</v>
      </c>
    </row>
    <row r="3695" spans="1:20" ht="57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1.2912912912912913</v>
      </c>
      <c r="P3695">
        <f t="shared" si="342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3"/>
        <v>42309.191307870366</v>
      </c>
      <c r="T3695" s="10">
        <f t="shared" si="344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1.0742857142857143</v>
      </c>
      <c r="P3696">
        <f t="shared" si="342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3"/>
        <v>42490.133877314816</v>
      </c>
      <c r="T3696" s="10">
        <f t="shared" si="344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1.00125</v>
      </c>
      <c r="P3697">
        <f t="shared" si="342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3"/>
        <v>41995.870486111111</v>
      </c>
      <c r="T3697" s="10">
        <f t="shared" si="344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1.55</v>
      </c>
      <c r="P3698">
        <f t="shared" si="342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3"/>
        <v>41988.617083333331</v>
      </c>
      <c r="T3698" s="10">
        <f t="shared" si="344"/>
        <v>42048.617083333331</v>
      </c>
    </row>
    <row r="3699" spans="1:20" ht="57.6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5"/>
        <v>1.08</v>
      </c>
      <c r="P3699">
        <f t="shared" si="342"/>
        <v>72</v>
      </c>
      <c r="Q3699" t="str">
        <f t="shared" si="346"/>
        <v>theater</v>
      </c>
      <c r="R3699" t="str">
        <f t="shared" si="347"/>
        <v>plays</v>
      </c>
      <c r="S3699" s="10">
        <f t="shared" si="343"/>
        <v>42479.465833333335</v>
      </c>
      <c r="T3699" s="10">
        <f t="shared" si="344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5"/>
        <v>1.1052</v>
      </c>
      <c r="P3700">
        <f t="shared" si="342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3"/>
        <v>42401.806562500002</v>
      </c>
      <c r="T3700" s="10">
        <f t="shared" si="344"/>
        <v>42431.806562500002</v>
      </c>
    </row>
    <row r="3701" spans="1:20" ht="57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5"/>
        <v>1.008</v>
      </c>
      <c r="P3701">
        <f t="shared" si="342"/>
        <v>63</v>
      </c>
      <c r="Q3701" t="str">
        <f t="shared" si="346"/>
        <v>theater</v>
      </c>
      <c r="R3701" t="str">
        <f t="shared" si="347"/>
        <v>plays</v>
      </c>
      <c r="S3701" s="10">
        <f t="shared" si="343"/>
        <v>41897.602037037039</v>
      </c>
      <c r="T3701" s="10">
        <f t="shared" si="344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5"/>
        <v>1.212</v>
      </c>
      <c r="P3702">
        <f t="shared" si="342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3"/>
        <v>41882.585648148146</v>
      </c>
      <c r="T3702" s="10">
        <f t="shared" si="344"/>
        <v>41912.666666666664</v>
      </c>
    </row>
    <row r="3703" spans="1:20" ht="57.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5"/>
        <v>1.0033333333333334</v>
      </c>
      <c r="P3703">
        <f t="shared" si="342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3"/>
        <v>42129.541585648149</v>
      </c>
      <c r="T3703" s="10">
        <f t="shared" si="344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5"/>
        <v>1.0916666666666666</v>
      </c>
      <c r="P3704">
        <f t="shared" si="342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3"/>
        <v>42524.53800925926</v>
      </c>
      <c r="T3704" s="10">
        <f t="shared" si="344"/>
        <v>42561.957638888889</v>
      </c>
    </row>
    <row r="3705" spans="1:20" ht="57.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5"/>
        <v>1.2342857142857142</v>
      </c>
      <c r="P3705">
        <f t="shared" si="342"/>
        <v>43.2</v>
      </c>
      <c r="Q3705" t="str">
        <f t="shared" si="346"/>
        <v>theater</v>
      </c>
      <c r="R3705" t="str">
        <f t="shared" si="347"/>
        <v>plays</v>
      </c>
      <c r="S3705" s="10">
        <f t="shared" si="343"/>
        <v>42556.504490740743</v>
      </c>
      <c r="T3705" s="10">
        <f t="shared" si="344"/>
        <v>42595.290972222225</v>
      </c>
    </row>
    <row r="3706" spans="1:20" ht="57.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5"/>
        <v>1.3633666666666666</v>
      </c>
      <c r="P3706">
        <f t="shared" si="342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3"/>
        <v>42461.689745370371</v>
      </c>
      <c r="T3706" s="10">
        <f t="shared" si="344"/>
        <v>42521.689745370371</v>
      </c>
    </row>
    <row r="3707" spans="1:20" ht="57.6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5"/>
        <v>1.0346657233816767</v>
      </c>
      <c r="P3707">
        <f t="shared" si="342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3"/>
        <v>41792.542986111112</v>
      </c>
      <c r="T3707" s="10">
        <f t="shared" si="344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5"/>
        <v>1.2133333333333334</v>
      </c>
      <c r="P3708">
        <f t="shared" si="342"/>
        <v>140</v>
      </c>
      <c r="Q3708" t="str">
        <f t="shared" si="346"/>
        <v>theater</v>
      </c>
      <c r="R3708" t="str">
        <f t="shared" si="347"/>
        <v>plays</v>
      </c>
      <c r="S3708" s="10">
        <f t="shared" si="343"/>
        <v>41879.913761574076</v>
      </c>
      <c r="T3708" s="10">
        <f t="shared" si="344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5"/>
        <v>1.86</v>
      </c>
      <c r="P3709">
        <f t="shared" si="342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3"/>
        <v>42552.048356481479</v>
      </c>
      <c r="T3709" s="10">
        <f t="shared" si="344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5"/>
        <v>3</v>
      </c>
      <c r="P3710">
        <f t="shared" si="342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3"/>
        <v>41810.142199074071</v>
      </c>
      <c r="T3710" s="10">
        <f t="shared" si="344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5"/>
        <v>1.0825</v>
      </c>
      <c r="P3711">
        <f t="shared" si="342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3"/>
        <v>41785.707708333335</v>
      </c>
      <c r="T3711" s="10">
        <f t="shared" si="344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5"/>
        <v>1.4115384615384616</v>
      </c>
      <c r="P3712">
        <f t="shared" si="342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3"/>
        <v>42072.576249999998</v>
      </c>
      <c r="T3712" s="10">
        <f t="shared" si="344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5"/>
        <v>1.1399999999999999</v>
      </c>
      <c r="P3713">
        <f t="shared" si="342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3"/>
        <v>41779.724224537036</v>
      </c>
      <c r="T3713" s="10">
        <f t="shared" si="344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5"/>
        <v>1.5373333333333334</v>
      </c>
      <c r="P3714">
        <f t="shared" ref="P3714:P3777" si="348">IF(OR(E3714&gt;0,L3714&gt;0),E3714/L3714,0)</f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49">(((J3714/60)/60)/24)+DATE(1970,1,1)</f>
        <v>42134.172071759262</v>
      </c>
      <c r="T3714" s="10">
        <f t="shared" ref="T3714:T3777" si="350">(((I3714/60)/60)/24)+DATE(1970,1,1)</f>
        <v>42155.290972222225</v>
      </c>
    </row>
    <row r="3715" spans="1:20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1">E3715/D3715</f>
        <v>1.0149999999999999</v>
      </c>
      <c r="P3715">
        <f t="shared" si="348"/>
        <v>106.84210526315789</v>
      </c>
      <c r="Q3715" t="str">
        <f t="shared" ref="Q3715:Q3778" si="352">LEFT(N3715,SEARCH("/",N3715,1)-1)</f>
        <v>theater</v>
      </c>
      <c r="R3715" t="str">
        <f t="shared" ref="R3715:R3778" si="353">RIGHT(N3715,LEN(N3715)-SEARCH("/",N3715,1))</f>
        <v>plays</v>
      </c>
      <c r="S3715" s="10">
        <f t="shared" si="349"/>
        <v>42505.738032407404</v>
      </c>
      <c r="T3715" s="10">
        <f t="shared" si="350"/>
        <v>42525.738032407404</v>
      </c>
    </row>
    <row r="3716" spans="1:20" ht="57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1.0235000000000001</v>
      </c>
      <c r="P3716">
        <f t="shared" si="348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49"/>
        <v>42118.556331018524</v>
      </c>
      <c r="T3716" s="10">
        <f t="shared" si="350"/>
        <v>42150.165972222225</v>
      </c>
    </row>
    <row r="3717" spans="1:20" ht="57.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1.0257142857142858</v>
      </c>
      <c r="P3717">
        <f t="shared" si="348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49"/>
        <v>42036.995590277773</v>
      </c>
      <c r="T3717" s="10">
        <f t="shared" si="350"/>
        <v>42094.536111111112</v>
      </c>
    </row>
    <row r="3718" spans="1:20" ht="57.6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1.5575000000000001</v>
      </c>
      <c r="P3718">
        <f t="shared" si="348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49"/>
        <v>42360.887835648144</v>
      </c>
      <c r="T3718" s="10">
        <f t="shared" si="350"/>
        <v>42390.887835648144</v>
      </c>
    </row>
    <row r="3719" spans="1:20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1.0075000000000001</v>
      </c>
      <c r="P3719">
        <f t="shared" si="348"/>
        <v>310</v>
      </c>
      <c r="Q3719" t="str">
        <f t="shared" si="352"/>
        <v>theater</v>
      </c>
      <c r="R3719" t="str">
        <f t="shared" si="353"/>
        <v>plays</v>
      </c>
      <c r="S3719" s="10">
        <f t="shared" si="349"/>
        <v>42102.866307870368</v>
      </c>
      <c r="T3719" s="10">
        <f t="shared" si="350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2.3940000000000001</v>
      </c>
      <c r="P3720">
        <f t="shared" si="348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49"/>
        <v>42032.716145833328</v>
      </c>
      <c r="T3720" s="10">
        <f t="shared" si="350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2.1</v>
      </c>
      <c r="P3721">
        <f t="shared" si="348"/>
        <v>105</v>
      </c>
      <c r="Q3721" t="str">
        <f t="shared" si="352"/>
        <v>theater</v>
      </c>
      <c r="R3721" t="str">
        <f t="shared" si="353"/>
        <v>plays</v>
      </c>
      <c r="S3721" s="10">
        <f t="shared" si="349"/>
        <v>42147.729930555557</v>
      </c>
      <c r="T3721" s="10">
        <f t="shared" si="350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1.0451515151515152</v>
      </c>
      <c r="P3722">
        <f t="shared" si="348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49"/>
        <v>42165.993125000001</v>
      </c>
      <c r="T3722" s="10">
        <f t="shared" si="350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1.008</v>
      </c>
      <c r="P3723">
        <f t="shared" si="348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49"/>
        <v>41927.936157407406</v>
      </c>
      <c r="T3723" s="10">
        <f t="shared" si="350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1.1120000000000001</v>
      </c>
      <c r="P3724">
        <f t="shared" si="348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49"/>
        <v>42381.671840277777</v>
      </c>
      <c r="T3724" s="10">
        <f t="shared" si="350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1.0204444444444445</v>
      </c>
      <c r="P3725">
        <f t="shared" si="348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49"/>
        <v>41943.753032407411</v>
      </c>
      <c r="T3725" s="10">
        <f t="shared" si="350"/>
        <v>41973.794699074075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1.0254767441860466</v>
      </c>
      <c r="P3726">
        <f t="shared" si="348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49"/>
        <v>42465.491435185191</v>
      </c>
      <c r="T3726" s="10">
        <f t="shared" si="350"/>
        <v>42494.958333333328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1.27</v>
      </c>
      <c r="P3727">
        <f t="shared" si="348"/>
        <v>25.4</v>
      </c>
      <c r="Q3727" t="str">
        <f t="shared" si="352"/>
        <v>theater</v>
      </c>
      <c r="R3727" t="str">
        <f t="shared" si="353"/>
        <v>plays</v>
      </c>
      <c r="S3727" s="10">
        <f t="shared" si="349"/>
        <v>42401.945219907408</v>
      </c>
      <c r="T3727" s="10">
        <f t="shared" si="350"/>
        <v>42418.895833333328</v>
      </c>
    </row>
    <row r="3728" spans="1:20" ht="57.6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3.3870588235294119</v>
      </c>
      <c r="P3728">
        <f t="shared" si="348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49"/>
        <v>42462.140868055561</v>
      </c>
      <c r="T3728" s="10">
        <f t="shared" si="350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1.0075000000000001</v>
      </c>
      <c r="P3729">
        <f t="shared" si="348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49"/>
        <v>42632.348310185189</v>
      </c>
      <c r="T3729" s="10">
        <f t="shared" si="350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9.3100000000000002E-2</v>
      </c>
      <c r="P3730">
        <f t="shared" si="348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49"/>
        <v>42205.171018518522</v>
      </c>
      <c r="T3730" s="10">
        <f t="shared" si="350"/>
        <v>42235.171018518522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7.2400000000000006E-2</v>
      </c>
      <c r="P3731">
        <f t="shared" si="348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49"/>
        <v>42041.205000000002</v>
      </c>
      <c r="T3731" s="10">
        <f t="shared" si="350"/>
        <v>42086.16333333333</v>
      </c>
    </row>
    <row r="3732" spans="1:20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0.1</v>
      </c>
      <c r="P3732">
        <f t="shared" si="348"/>
        <v>100</v>
      </c>
      <c r="Q3732" t="str">
        <f t="shared" si="352"/>
        <v>theater</v>
      </c>
      <c r="R3732" t="str">
        <f t="shared" si="353"/>
        <v>plays</v>
      </c>
      <c r="S3732" s="10">
        <f t="shared" si="349"/>
        <v>42203.677766203706</v>
      </c>
      <c r="T3732" s="10">
        <f t="shared" si="350"/>
        <v>42233.677766203706</v>
      </c>
    </row>
    <row r="3733" spans="1:20" ht="57.6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0.11272727272727273</v>
      </c>
      <c r="P3733">
        <f t="shared" si="348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49"/>
        <v>41983.752847222218</v>
      </c>
      <c r="T3733" s="10">
        <f t="shared" si="350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0.15411764705882353</v>
      </c>
      <c r="P3734">
        <f t="shared" si="348"/>
        <v>32.75</v>
      </c>
      <c r="Q3734" t="str">
        <f t="shared" si="352"/>
        <v>theater</v>
      </c>
      <c r="R3734" t="str">
        <f t="shared" si="353"/>
        <v>plays</v>
      </c>
      <c r="S3734" s="10">
        <f t="shared" si="349"/>
        <v>41968.677465277782</v>
      </c>
      <c r="T3734" s="10">
        <f t="shared" si="350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>
        <f t="shared" si="348"/>
        <v>0</v>
      </c>
      <c r="Q3735" t="str">
        <f t="shared" si="352"/>
        <v>theater</v>
      </c>
      <c r="R3735" t="str">
        <f t="shared" si="353"/>
        <v>plays</v>
      </c>
      <c r="S3735" s="10">
        <f t="shared" si="349"/>
        <v>42103.024398148147</v>
      </c>
      <c r="T3735" s="10">
        <f t="shared" si="350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0.28466666666666668</v>
      </c>
      <c r="P3736">
        <f t="shared" si="348"/>
        <v>61</v>
      </c>
      <c r="Q3736" t="str">
        <f t="shared" si="352"/>
        <v>theater</v>
      </c>
      <c r="R3736" t="str">
        <f t="shared" si="353"/>
        <v>plays</v>
      </c>
      <c r="S3736" s="10">
        <f t="shared" si="349"/>
        <v>42089.901574074072</v>
      </c>
      <c r="T3736" s="10">
        <f t="shared" si="350"/>
        <v>42149.901574074072</v>
      </c>
    </row>
    <row r="3737" spans="1:20" ht="43.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0.13333333333333333</v>
      </c>
      <c r="P3737">
        <f t="shared" si="348"/>
        <v>10</v>
      </c>
      <c r="Q3737" t="str">
        <f t="shared" si="352"/>
        <v>theater</v>
      </c>
      <c r="R3737" t="str">
        <f t="shared" si="353"/>
        <v>plays</v>
      </c>
      <c r="S3737" s="10">
        <f t="shared" si="349"/>
        <v>42122.693159722221</v>
      </c>
      <c r="T3737" s="10">
        <f t="shared" si="350"/>
        <v>42152.693159722221</v>
      </c>
    </row>
    <row r="3738" spans="1:20" ht="57.6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6.6666666666666671E-3</v>
      </c>
      <c r="P3738">
        <f t="shared" si="348"/>
        <v>10</v>
      </c>
      <c r="Q3738" t="str">
        <f t="shared" si="352"/>
        <v>theater</v>
      </c>
      <c r="R3738" t="str">
        <f t="shared" si="353"/>
        <v>plays</v>
      </c>
      <c r="S3738" s="10">
        <f t="shared" si="349"/>
        <v>42048.711724537032</v>
      </c>
      <c r="T3738" s="10">
        <f t="shared" si="350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0.21428571428571427</v>
      </c>
      <c r="P3739">
        <f t="shared" si="348"/>
        <v>37.5</v>
      </c>
      <c r="Q3739" t="str">
        <f t="shared" si="352"/>
        <v>theater</v>
      </c>
      <c r="R3739" t="str">
        <f t="shared" si="353"/>
        <v>plays</v>
      </c>
      <c r="S3739" s="10">
        <f t="shared" si="349"/>
        <v>42297.691006944442</v>
      </c>
      <c r="T3739" s="10">
        <f t="shared" si="350"/>
        <v>42320.290972222225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0.18</v>
      </c>
      <c r="P3740">
        <f t="shared" si="348"/>
        <v>45</v>
      </c>
      <c r="Q3740" t="str">
        <f t="shared" si="352"/>
        <v>theater</v>
      </c>
      <c r="R3740" t="str">
        <f t="shared" si="353"/>
        <v>plays</v>
      </c>
      <c r="S3740" s="10">
        <f t="shared" si="349"/>
        <v>41813.938715277778</v>
      </c>
      <c r="T3740" s="10">
        <f t="shared" si="350"/>
        <v>41835.916666666664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0.20125000000000001</v>
      </c>
      <c r="P3741">
        <f t="shared" si="348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49"/>
        <v>42548.449861111112</v>
      </c>
      <c r="T3741" s="10">
        <f t="shared" si="350"/>
        <v>42568.449861111112</v>
      </c>
    </row>
    <row r="3742" spans="1:20" ht="57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0.17899999999999999</v>
      </c>
      <c r="P3742">
        <f t="shared" si="348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49"/>
        <v>41833.089756944442</v>
      </c>
      <c r="T3742" s="10">
        <f t="shared" si="350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>
        <f t="shared" si="348"/>
        <v>0</v>
      </c>
      <c r="Q3743" t="str">
        <f t="shared" si="352"/>
        <v>theater</v>
      </c>
      <c r="R3743" t="str">
        <f t="shared" si="353"/>
        <v>plays</v>
      </c>
      <c r="S3743" s="10">
        <f t="shared" si="349"/>
        <v>42325.920717592591</v>
      </c>
      <c r="T3743" s="10">
        <f t="shared" si="350"/>
        <v>42355.920717592591</v>
      </c>
    </row>
    <row r="3744" spans="1:20" ht="57.6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0.02</v>
      </c>
      <c r="P3744">
        <f t="shared" si="348"/>
        <v>25</v>
      </c>
      <c r="Q3744" t="str">
        <f t="shared" si="352"/>
        <v>theater</v>
      </c>
      <c r="R3744" t="str">
        <f t="shared" si="353"/>
        <v>plays</v>
      </c>
      <c r="S3744" s="10">
        <f t="shared" si="349"/>
        <v>41858.214629629627</v>
      </c>
      <c r="T3744" s="10">
        <f t="shared" si="350"/>
        <v>41888.214629629627</v>
      </c>
    </row>
    <row r="3745" spans="1:20" ht="43.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>
        <f t="shared" si="348"/>
        <v>0</v>
      </c>
      <c r="Q3745" t="str">
        <f t="shared" si="352"/>
        <v>theater</v>
      </c>
      <c r="R3745" t="str">
        <f t="shared" si="353"/>
        <v>plays</v>
      </c>
      <c r="S3745" s="10">
        <f t="shared" si="349"/>
        <v>41793.710231481484</v>
      </c>
      <c r="T3745" s="10">
        <f t="shared" si="350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>
        <f t="shared" si="348"/>
        <v>0</v>
      </c>
      <c r="Q3746" t="str">
        <f t="shared" si="352"/>
        <v>theater</v>
      </c>
      <c r="R3746" t="str">
        <f t="shared" si="353"/>
        <v>plays</v>
      </c>
      <c r="S3746" s="10">
        <f t="shared" si="349"/>
        <v>41793.814259259263</v>
      </c>
      <c r="T3746" s="10">
        <f t="shared" si="350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0.1</v>
      </c>
      <c r="P3747">
        <f t="shared" si="348"/>
        <v>10</v>
      </c>
      <c r="Q3747" t="str">
        <f t="shared" si="352"/>
        <v>theater</v>
      </c>
      <c r="R3747" t="str">
        <f t="shared" si="353"/>
        <v>plays</v>
      </c>
      <c r="S3747" s="10">
        <f t="shared" si="349"/>
        <v>41831.697939814818</v>
      </c>
      <c r="T3747" s="10">
        <f t="shared" si="350"/>
        <v>41861.697939814818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2.3764705882352941E-2</v>
      </c>
      <c r="P3748">
        <f t="shared" si="348"/>
        <v>202</v>
      </c>
      <c r="Q3748" t="str">
        <f t="shared" si="352"/>
        <v>theater</v>
      </c>
      <c r="R3748" t="str">
        <f t="shared" si="353"/>
        <v>plays</v>
      </c>
      <c r="S3748" s="10">
        <f t="shared" si="349"/>
        <v>42621.389340277776</v>
      </c>
      <c r="T3748" s="10">
        <f t="shared" si="350"/>
        <v>42651.389340277776</v>
      </c>
    </row>
    <row r="3749" spans="1:20" ht="43.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0.01</v>
      </c>
      <c r="P3749">
        <f t="shared" si="348"/>
        <v>25</v>
      </c>
      <c r="Q3749" t="str">
        <f t="shared" si="352"/>
        <v>theater</v>
      </c>
      <c r="R3749" t="str">
        <f t="shared" si="353"/>
        <v>plays</v>
      </c>
      <c r="S3749" s="10">
        <f t="shared" si="349"/>
        <v>42164.299722222218</v>
      </c>
      <c r="T3749" s="10">
        <f t="shared" si="350"/>
        <v>42190.957638888889</v>
      </c>
    </row>
    <row r="3750" spans="1:20" ht="57.6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1.0351999999999999</v>
      </c>
      <c r="P3750">
        <f t="shared" si="348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49"/>
        <v>42395.706435185188</v>
      </c>
      <c r="T3750" s="10">
        <f t="shared" si="350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1.05</v>
      </c>
      <c r="P3751">
        <f t="shared" si="348"/>
        <v>75</v>
      </c>
      <c r="Q3751" t="str">
        <f t="shared" si="352"/>
        <v>theater</v>
      </c>
      <c r="R3751" t="str">
        <f t="shared" si="353"/>
        <v>musical</v>
      </c>
      <c r="S3751" s="10">
        <f t="shared" si="349"/>
        <v>42458.127175925925</v>
      </c>
      <c r="T3751" s="10">
        <f t="shared" si="350"/>
        <v>42489.165972222225</v>
      </c>
    </row>
    <row r="3752" spans="1:20" ht="100.8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1.0044999999999999</v>
      </c>
      <c r="P3752">
        <f t="shared" si="348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49"/>
        <v>42016.981574074074</v>
      </c>
      <c r="T3752" s="10">
        <f t="shared" si="350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1.3260000000000001</v>
      </c>
      <c r="P3753">
        <f t="shared" si="348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49"/>
        <v>42403.035567129627</v>
      </c>
      <c r="T3753" s="10">
        <f t="shared" si="350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1.1299999999999999</v>
      </c>
      <c r="P3754">
        <f t="shared" si="348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49"/>
        <v>42619.802488425921</v>
      </c>
      <c r="T3754" s="10">
        <f t="shared" si="350"/>
        <v>42659.875</v>
      </c>
    </row>
    <row r="3755" spans="1:20" ht="57.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1.0334000000000001</v>
      </c>
      <c r="P3755">
        <f t="shared" si="348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49"/>
        <v>42128.824074074073</v>
      </c>
      <c r="T3755" s="10">
        <f t="shared" si="350"/>
        <v>42158</v>
      </c>
    </row>
    <row r="3756" spans="1:20" ht="57.6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1.2</v>
      </c>
      <c r="P3756">
        <f t="shared" si="348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49"/>
        <v>41808.881215277775</v>
      </c>
      <c r="T3756" s="10">
        <f t="shared" si="350"/>
        <v>41846.207638888889</v>
      </c>
    </row>
    <row r="3757" spans="1:20" ht="57.6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1.2963636363636364</v>
      </c>
      <c r="P3757">
        <f t="shared" si="348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49"/>
        <v>42445.866979166662</v>
      </c>
      <c r="T3757" s="10">
        <f t="shared" si="350"/>
        <v>42475.866979166662</v>
      </c>
    </row>
    <row r="3758" spans="1:20" ht="57.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1.0111111111111111</v>
      </c>
      <c r="P3758">
        <f t="shared" si="348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49"/>
        <v>41771.814791666664</v>
      </c>
      <c r="T3758" s="10">
        <f t="shared" si="350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1.0851428571428572</v>
      </c>
      <c r="P3759">
        <f t="shared" si="348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49"/>
        <v>41954.850868055553</v>
      </c>
      <c r="T3759" s="10">
        <f t="shared" si="350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1.0233333333333334</v>
      </c>
      <c r="P3760">
        <f t="shared" si="348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49"/>
        <v>41747.471504629626</v>
      </c>
      <c r="T3760" s="10">
        <f t="shared" si="350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1.1024425000000002</v>
      </c>
      <c r="P3761">
        <f t="shared" si="348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49"/>
        <v>42182.108252314814</v>
      </c>
      <c r="T3761" s="10">
        <f t="shared" si="350"/>
        <v>42242.108252314814</v>
      </c>
    </row>
    <row r="3762" spans="1:20" ht="57.6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1.010154</v>
      </c>
      <c r="P3762">
        <f t="shared" si="348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49"/>
        <v>41739.525300925925</v>
      </c>
      <c r="T3762" s="10">
        <f t="shared" si="350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1"/>
        <v>1</v>
      </c>
      <c r="P3763">
        <f t="shared" si="348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49"/>
        <v>42173.466863425929</v>
      </c>
      <c r="T3763" s="10">
        <f t="shared" si="350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1"/>
        <v>1.0624</v>
      </c>
      <c r="P3764">
        <f t="shared" si="348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49"/>
        <v>42193.813530092593</v>
      </c>
      <c r="T3764" s="10">
        <f t="shared" si="350"/>
        <v>42218.813530092593</v>
      </c>
    </row>
    <row r="3765" spans="1:20" ht="43.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1"/>
        <v>1</v>
      </c>
      <c r="P3765">
        <f t="shared" si="348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49"/>
        <v>42065.750300925924</v>
      </c>
      <c r="T3765" s="10">
        <f t="shared" si="350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1"/>
        <v>1</v>
      </c>
      <c r="P3766">
        <f t="shared" si="348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49"/>
        <v>42499.842962962968</v>
      </c>
      <c r="T3766" s="10">
        <f t="shared" si="350"/>
        <v>42519.024999999994</v>
      </c>
    </row>
    <row r="3767" spans="1:20" ht="57.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1"/>
        <v>1.1345714285714286</v>
      </c>
      <c r="P3767">
        <f t="shared" si="348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49"/>
        <v>41820.776412037041</v>
      </c>
      <c r="T3767" s="10">
        <f t="shared" si="350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1"/>
        <v>1.0265010000000001</v>
      </c>
      <c r="P3768">
        <f t="shared" si="348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49"/>
        <v>41788.167187500003</v>
      </c>
      <c r="T3768" s="10">
        <f t="shared" si="350"/>
        <v>41823.167187500003</v>
      </c>
    </row>
    <row r="3769" spans="1:20" ht="57.6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1"/>
        <v>1.1675</v>
      </c>
      <c r="P3769">
        <f t="shared" si="348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49"/>
        <v>42050.019641203704</v>
      </c>
      <c r="T3769" s="10">
        <f t="shared" si="350"/>
        <v>42064.207638888889</v>
      </c>
    </row>
    <row r="3770" spans="1:20" ht="57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1"/>
        <v>1.0765274999999999</v>
      </c>
      <c r="P3770">
        <f t="shared" si="348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49"/>
        <v>41772.727893518517</v>
      </c>
      <c r="T3770" s="10">
        <f t="shared" si="350"/>
        <v>41802.727893518517</v>
      </c>
    </row>
    <row r="3771" spans="1:20" ht="57.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1"/>
        <v>1</v>
      </c>
      <c r="P3771">
        <f t="shared" si="348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49"/>
        <v>42445.598136574074</v>
      </c>
      <c r="T3771" s="10">
        <f t="shared" si="350"/>
        <v>42475.598136574074</v>
      </c>
    </row>
    <row r="3772" spans="1:20" ht="57.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1"/>
        <v>1</v>
      </c>
      <c r="P3772">
        <f t="shared" si="348"/>
        <v>100</v>
      </c>
      <c r="Q3772" t="str">
        <f t="shared" si="352"/>
        <v>theater</v>
      </c>
      <c r="R3772" t="str">
        <f t="shared" si="353"/>
        <v>musical</v>
      </c>
      <c r="S3772" s="10">
        <f t="shared" si="349"/>
        <v>42138.930671296301</v>
      </c>
      <c r="T3772" s="10">
        <f t="shared" si="350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1"/>
        <v>1.46</v>
      </c>
      <c r="P3773">
        <f t="shared" si="348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49"/>
        <v>42493.857083333336</v>
      </c>
      <c r="T3773" s="10">
        <f t="shared" si="350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1"/>
        <v>1.1020000000000001</v>
      </c>
      <c r="P3774">
        <f t="shared" si="348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49"/>
        <v>42682.616967592592</v>
      </c>
      <c r="T3774" s="10">
        <f t="shared" si="350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1"/>
        <v>1.0820000000000001</v>
      </c>
      <c r="P3775">
        <f t="shared" si="348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49"/>
        <v>42656.005173611105</v>
      </c>
      <c r="T3775" s="10">
        <f t="shared" si="350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1"/>
        <v>1</v>
      </c>
      <c r="P3776">
        <f t="shared" si="348"/>
        <v>100</v>
      </c>
      <c r="Q3776" t="str">
        <f t="shared" si="352"/>
        <v>theater</v>
      </c>
      <c r="R3776" t="str">
        <f t="shared" si="353"/>
        <v>musical</v>
      </c>
      <c r="S3776" s="10">
        <f t="shared" si="349"/>
        <v>42087.792303240742</v>
      </c>
      <c r="T3776" s="10">
        <f t="shared" si="350"/>
        <v>42103.792303240742</v>
      </c>
    </row>
    <row r="3777" spans="1:20" ht="57.6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1"/>
        <v>1.0024999999999999</v>
      </c>
      <c r="P3777">
        <f t="shared" si="348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49"/>
        <v>42075.942627314813</v>
      </c>
      <c r="T3777" s="10">
        <f t="shared" si="350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1"/>
        <v>1.0671250000000001</v>
      </c>
      <c r="P3778">
        <f t="shared" ref="P3778:P3841" si="354">IF(OR(E3778&gt;0,L3778&gt;0),E3778/L3778,0)</f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5">(((J3778/60)/60)/24)+DATE(1970,1,1)</f>
        <v>41814.367800925924</v>
      </c>
      <c r="T3778" s="10">
        <f t="shared" ref="T3778:T3841" si="356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7">E3779/D3779</f>
        <v>1.4319999999999999</v>
      </c>
      <c r="P3779">
        <f t="shared" si="354"/>
        <v>48.542372881355931</v>
      </c>
      <c r="Q3779" t="str">
        <f t="shared" ref="Q3779:Q3842" si="358">LEFT(N3779,SEARCH("/",N3779,1)-1)</f>
        <v>theater</v>
      </c>
      <c r="R3779" t="str">
        <f t="shared" ref="R3779:R3842" si="359">RIGHT(N3779,LEN(N3779)-SEARCH("/",N3779,1))</f>
        <v>musical</v>
      </c>
      <c r="S3779" s="10">
        <f t="shared" si="355"/>
        <v>41887.111354166671</v>
      </c>
      <c r="T3779" s="10">
        <f t="shared" si="356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1.0504166666666668</v>
      </c>
      <c r="P3780">
        <f t="shared" si="354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5"/>
        <v>41989.819212962961</v>
      </c>
      <c r="T3780" s="10">
        <f t="shared" si="35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1.0398000000000001</v>
      </c>
      <c r="P3781">
        <f t="shared" si="354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5"/>
        <v>42425.735416666663</v>
      </c>
      <c r="T3781" s="10">
        <f t="shared" si="35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1.2</v>
      </c>
      <c r="P3782">
        <f t="shared" si="354"/>
        <v>100</v>
      </c>
      <c r="Q3782" t="str">
        <f t="shared" si="358"/>
        <v>theater</v>
      </c>
      <c r="R3782" t="str">
        <f t="shared" si="359"/>
        <v>musical</v>
      </c>
      <c r="S3782" s="10">
        <f t="shared" si="355"/>
        <v>42166.219733796301</v>
      </c>
      <c r="T3782" s="10">
        <f t="shared" si="35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1.0966666666666667</v>
      </c>
      <c r="P3783">
        <f t="shared" si="354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5"/>
        <v>41865.882928240739</v>
      </c>
      <c r="T3783" s="10">
        <f t="shared" si="356"/>
        <v>41890.882928240739</v>
      </c>
    </row>
    <row r="3784" spans="1:20" ht="57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1.0175000000000001</v>
      </c>
      <c r="P3784">
        <f t="shared" si="354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5"/>
        <v>42546.862233796302</v>
      </c>
      <c r="T3784" s="10">
        <f t="shared" si="35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1.2891666666666666</v>
      </c>
      <c r="P3785">
        <f t="shared" si="354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5"/>
        <v>42420.140277777777</v>
      </c>
      <c r="T3785" s="10">
        <f t="shared" si="356"/>
        <v>42444.666666666672</v>
      </c>
    </row>
    <row r="3786" spans="1:20" ht="57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1.1499999999999999</v>
      </c>
      <c r="P3786">
        <f t="shared" si="354"/>
        <v>115</v>
      </c>
      <c r="Q3786" t="str">
        <f t="shared" si="358"/>
        <v>theater</v>
      </c>
      <c r="R3786" t="str">
        <f t="shared" si="359"/>
        <v>musical</v>
      </c>
      <c r="S3786" s="10">
        <f t="shared" si="355"/>
        <v>42531.980694444443</v>
      </c>
      <c r="T3786" s="10">
        <f t="shared" si="356"/>
        <v>42561.980694444443</v>
      </c>
    </row>
    <row r="3787" spans="1:20" ht="57.6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1.5075000000000001</v>
      </c>
      <c r="P3787">
        <f t="shared" si="354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5"/>
        <v>42548.63853009259</v>
      </c>
      <c r="T3787" s="10">
        <f t="shared" si="35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1.1096666666666666</v>
      </c>
      <c r="P3788">
        <f t="shared" si="354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5"/>
        <v>42487.037905092591</v>
      </c>
      <c r="T3788" s="10">
        <f t="shared" si="356"/>
        <v>42517.037905092591</v>
      </c>
    </row>
    <row r="3789" spans="1:20" ht="57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1.0028571428571429</v>
      </c>
      <c r="P3789">
        <f t="shared" si="354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5"/>
        <v>42167.534791666665</v>
      </c>
      <c r="T3789" s="10">
        <f t="shared" si="35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6.6666666666666671E-3</v>
      </c>
      <c r="P3790">
        <f t="shared" si="354"/>
        <v>500</v>
      </c>
      <c r="Q3790" t="str">
        <f t="shared" si="358"/>
        <v>theater</v>
      </c>
      <c r="R3790" t="str">
        <f t="shared" si="359"/>
        <v>musical</v>
      </c>
      <c r="S3790" s="10">
        <f t="shared" si="355"/>
        <v>42333.695821759262</v>
      </c>
      <c r="T3790" s="10">
        <f t="shared" si="35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3.267605633802817E-2</v>
      </c>
      <c r="P3791">
        <f t="shared" si="354"/>
        <v>29</v>
      </c>
      <c r="Q3791" t="str">
        <f t="shared" si="358"/>
        <v>theater</v>
      </c>
      <c r="R3791" t="str">
        <f t="shared" si="359"/>
        <v>musical</v>
      </c>
      <c r="S3791" s="10">
        <f t="shared" si="355"/>
        <v>42138.798819444448</v>
      </c>
      <c r="T3791" s="10">
        <f t="shared" si="356"/>
        <v>42170.798819444448</v>
      </c>
    </row>
    <row r="3792" spans="1:20" ht="57.6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>
        <f t="shared" si="354"/>
        <v>0</v>
      </c>
      <c r="Q3792" t="str">
        <f t="shared" si="358"/>
        <v>theater</v>
      </c>
      <c r="R3792" t="str">
        <f t="shared" si="359"/>
        <v>musical</v>
      </c>
      <c r="S3792" s="10">
        <f t="shared" si="355"/>
        <v>42666.666932870372</v>
      </c>
      <c r="T3792" s="10">
        <f t="shared" si="356"/>
        <v>42696.708599537036</v>
      </c>
    </row>
    <row r="3793" spans="1:20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>
        <f t="shared" si="354"/>
        <v>0</v>
      </c>
      <c r="Q3793" t="str">
        <f t="shared" si="358"/>
        <v>theater</v>
      </c>
      <c r="R3793" t="str">
        <f t="shared" si="359"/>
        <v>musical</v>
      </c>
      <c r="S3793" s="10">
        <f t="shared" si="355"/>
        <v>41766.692037037035</v>
      </c>
      <c r="T3793" s="10">
        <f t="shared" si="35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2.8E-3</v>
      </c>
      <c r="P3794">
        <f t="shared" si="354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5"/>
        <v>42170.447013888886</v>
      </c>
      <c r="T3794" s="10">
        <f t="shared" si="356"/>
        <v>42200.447013888886</v>
      </c>
    </row>
    <row r="3795" spans="1:20" ht="57.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0.59657142857142853</v>
      </c>
      <c r="P3795">
        <f t="shared" si="354"/>
        <v>174</v>
      </c>
      <c r="Q3795" t="str">
        <f t="shared" si="358"/>
        <v>theater</v>
      </c>
      <c r="R3795" t="str">
        <f t="shared" si="359"/>
        <v>musical</v>
      </c>
      <c r="S3795" s="10">
        <f t="shared" si="355"/>
        <v>41968.938993055555</v>
      </c>
      <c r="T3795" s="10">
        <f t="shared" si="356"/>
        <v>41989.938993055555</v>
      </c>
    </row>
    <row r="3796" spans="1:20" ht="57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0.01</v>
      </c>
      <c r="P3796">
        <f t="shared" si="354"/>
        <v>50</v>
      </c>
      <c r="Q3796" t="str">
        <f t="shared" si="358"/>
        <v>theater</v>
      </c>
      <c r="R3796" t="str">
        <f t="shared" si="359"/>
        <v>musical</v>
      </c>
      <c r="S3796" s="10">
        <f t="shared" si="355"/>
        <v>42132.58048611111</v>
      </c>
      <c r="T3796" s="10">
        <f t="shared" si="35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1.6666666666666666E-2</v>
      </c>
      <c r="P3797">
        <f t="shared" si="354"/>
        <v>5</v>
      </c>
      <c r="Q3797" t="str">
        <f t="shared" si="358"/>
        <v>theater</v>
      </c>
      <c r="R3797" t="str">
        <f t="shared" si="359"/>
        <v>musical</v>
      </c>
      <c r="S3797" s="10">
        <f t="shared" si="355"/>
        <v>42201.436226851853</v>
      </c>
      <c r="T3797" s="10">
        <f t="shared" si="356"/>
        <v>42244.9375</v>
      </c>
    </row>
    <row r="3798" spans="1:20" ht="57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4.4444444444444447E-5</v>
      </c>
      <c r="P3798">
        <f t="shared" si="354"/>
        <v>1</v>
      </c>
      <c r="Q3798" t="str">
        <f t="shared" si="358"/>
        <v>theater</v>
      </c>
      <c r="R3798" t="str">
        <f t="shared" si="359"/>
        <v>musical</v>
      </c>
      <c r="S3798" s="10">
        <f t="shared" si="355"/>
        <v>42689.029583333337</v>
      </c>
      <c r="T3798" s="10">
        <f t="shared" si="35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0.89666666666666661</v>
      </c>
      <c r="P3799">
        <f t="shared" si="354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5"/>
        <v>42084.881539351853</v>
      </c>
      <c r="T3799" s="10">
        <f t="shared" si="356"/>
        <v>42114.881539351853</v>
      </c>
    </row>
    <row r="3800" spans="1:20" ht="57.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1.4642857142857143E-2</v>
      </c>
      <c r="P3800">
        <f t="shared" si="354"/>
        <v>205</v>
      </c>
      <c r="Q3800" t="str">
        <f t="shared" si="358"/>
        <v>theater</v>
      </c>
      <c r="R3800" t="str">
        <f t="shared" si="359"/>
        <v>musical</v>
      </c>
      <c r="S3800" s="10">
        <f t="shared" si="355"/>
        <v>41831.722777777781</v>
      </c>
      <c r="T3800" s="10">
        <f t="shared" si="35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4.02E-2</v>
      </c>
      <c r="P3801">
        <f t="shared" si="354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5"/>
        <v>42410.93105324074</v>
      </c>
      <c r="T3801" s="10">
        <f t="shared" si="356"/>
        <v>42440.93105324074</v>
      </c>
    </row>
    <row r="3802" spans="1:20" ht="57.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4.0045454545454544E-2</v>
      </c>
      <c r="P3802">
        <f t="shared" si="354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5"/>
        <v>41982.737071759257</v>
      </c>
      <c r="T3802" s="10">
        <f t="shared" si="356"/>
        <v>42015.207638888889</v>
      </c>
    </row>
    <row r="3803" spans="1:20" ht="57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8.5199999999999998E-2</v>
      </c>
      <c r="P3803">
        <f t="shared" si="354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5"/>
        <v>41975.676111111112</v>
      </c>
      <c r="T3803" s="10">
        <f t="shared" si="356"/>
        <v>42006.676111111112</v>
      </c>
    </row>
    <row r="3804" spans="1:20" ht="57.6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>
        <f t="shared" si="354"/>
        <v>0</v>
      </c>
      <c r="Q3804" t="str">
        <f t="shared" si="358"/>
        <v>theater</v>
      </c>
      <c r="R3804" t="str">
        <f t="shared" si="359"/>
        <v>musical</v>
      </c>
      <c r="S3804" s="10">
        <f t="shared" si="355"/>
        <v>42269.126226851848</v>
      </c>
      <c r="T3804" s="10">
        <f t="shared" si="35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0.19650000000000001</v>
      </c>
      <c r="P3805">
        <f t="shared" si="354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5"/>
        <v>42403.971851851849</v>
      </c>
      <c r="T3805" s="10">
        <f t="shared" si="356"/>
        <v>42433.971851851849</v>
      </c>
    </row>
    <row r="3806" spans="1:20" ht="57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>
        <f t="shared" si="354"/>
        <v>0</v>
      </c>
      <c r="Q3806" t="str">
        <f t="shared" si="358"/>
        <v>theater</v>
      </c>
      <c r="R3806" t="str">
        <f t="shared" si="359"/>
        <v>musical</v>
      </c>
      <c r="S3806" s="10">
        <f t="shared" si="355"/>
        <v>42527.00953703704</v>
      </c>
      <c r="T3806" s="10">
        <f t="shared" si="35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2.0000000000000002E-5</v>
      </c>
      <c r="P3807">
        <f t="shared" si="354"/>
        <v>1.5</v>
      </c>
      <c r="Q3807" t="str">
        <f t="shared" si="358"/>
        <v>theater</v>
      </c>
      <c r="R3807" t="str">
        <f t="shared" si="359"/>
        <v>musical</v>
      </c>
      <c r="S3807" s="10">
        <f t="shared" si="355"/>
        <v>41849.887037037035</v>
      </c>
      <c r="T3807" s="10">
        <f t="shared" si="35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6.6666666666666664E-4</v>
      </c>
      <c r="P3808">
        <f t="shared" si="354"/>
        <v>5</v>
      </c>
      <c r="Q3808" t="str">
        <f t="shared" si="358"/>
        <v>theater</v>
      </c>
      <c r="R3808" t="str">
        <f t="shared" si="359"/>
        <v>musical</v>
      </c>
      <c r="S3808" s="10">
        <f t="shared" si="355"/>
        <v>41799.259039351848</v>
      </c>
      <c r="T3808" s="10">
        <f t="shared" si="356"/>
        <v>41819.259039351848</v>
      </c>
    </row>
    <row r="3809" spans="1:20" ht="57.6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0.30333333333333334</v>
      </c>
      <c r="P3809">
        <f t="shared" si="354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5"/>
        <v>42090.909016203703</v>
      </c>
      <c r="T3809" s="10">
        <f t="shared" si="356"/>
        <v>42097.909016203703</v>
      </c>
    </row>
    <row r="3810" spans="1:20" ht="57.6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</v>
      </c>
      <c r="P3810">
        <f t="shared" si="354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5"/>
        <v>42059.453923611116</v>
      </c>
      <c r="T3810" s="10">
        <f t="shared" si="356"/>
        <v>42119.412256944444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1.0125</v>
      </c>
      <c r="P3811">
        <f t="shared" si="354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5"/>
        <v>41800.526701388888</v>
      </c>
      <c r="T3811" s="10">
        <f t="shared" si="356"/>
        <v>41850.958333333336</v>
      </c>
    </row>
    <row r="3812" spans="1:20" ht="57.6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1.2173333333333334</v>
      </c>
      <c r="P3812">
        <f t="shared" si="354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5"/>
        <v>42054.849050925928</v>
      </c>
      <c r="T3812" s="10">
        <f t="shared" si="356"/>
        <v>42084.807384259257</v>
      </c>
    </row>
    <row r="3813" spans="1:20" ht="57.6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3.3</v>
      </c>
      <c r="P3813">
        <f t="shared" si="354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5"/>
        <v>42487.62700231481</v>
      </c>
      <c r="T3813" s="10">
        <f t="shared" si="356"/>
        <v>42521.458333333328</v>
      </c>
    </row>
    <row r="3814" spans="1:20" ht="57.6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1.0954999999999999</v>
      </c>
      <c r="P3814">
        <f t="shared" si="354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5"/>
        <v>42109.751250000001</v>
      </c>
      <c r="T3814" s="10">
        <f t="shared" si="356"/>
        <v>42156.165972222225</v>
      </c>
    </row>
    <row r="3815" spans="1:20" ht="57.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1.0095190476190474</v>
      </c>
      <c r="P3815">
        <f t="shared" si="354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5"/>
        <v>42497.275706018518</v>
      </c>
      <c r="T3815" s="10">
        <f t="shared" si="356"/>
        <v>42535.904861111107</v>
      </c>
    </row>
    <row r="3816" spans="1:20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1.4013333333333333</v>
      </c>
      <c r="P3816">
        <f t="shared" si="354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5"/>
        <v>42058.904074074075</v>
      </c>
      <c r="T3816" s="10">
        <f t="shared" si="35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1.0000100000000001</v>
      </c>
      <c r="P3817">
        <f t="shared" si="354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5"/>
        <v>42207.259918981479</v>
      </c>
      <c r="T3817" s="10">
        <f t="shared" si="35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1.19238</v>
      </c>
      <c r="P3818">
        <f t="shared" si="354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5"/>
        <v>41807.690081018518</v>
      </c>
      <c r="T3818" s="10">
        <f t="shared" si="356"/>
        <v>41837.690081018518</v>
      </c>
    </row>
    <row r="3819" spans="1:20" ht="57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1.0725</v>
      </c>
      <c r="P3819">
        <f t="shared" si="354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5"/>
        <v>42284.69694444444</v>
      </c>
      <c r="T3819" s="10">
        <f t="shared" si="356"/>
        <v>42301.165972222225</v>
      </c>
    </row>
    <row r="3820" spans="1:20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2.2799999999999998</v>
      </c>
      <c r="P3820">
        <f t="shared" si="354"/>
        <v>57</v>
      </c>
      <c r="Q3820" t="str">
        <f t="shared" si="358"/>
        <v>theater</v>
      </c>
      <c r="R3820" t="str">
        <f t="shared" si="359"/>
        <v>plays</v>
      </c>
      <c r="S3820" s="10">
        <f t="shared" si="355"/>
        <v>42045.84238425926</v>
      </c>
      <c r="T3820" s="10">
        <f t="shared" si="35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1.0640000000000001</v>
      </c>
      <c r="P3821">
        <f t="shared" si="354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5"/>
        <v>42184.209537037037</v>
      </c>
      <c r="T3821" s="10">
        <f t="shared" si="356"/>
        <v>42202.876388888893</v>
      </c>
    </row>
    <row r="3822" spans="1:20" ht="57.6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1.4333333333333333</v>
      </c>
      <c r="P3822">
        <f t="shared" si="354"/>
        <v>21.5</v>
      </c>
      <c r="Q3822" t="str">
        <f t="shared" si="358"/>
        <v>theater</v>
      </c>
      <c r="R3822" t="str">
        <f t="shared" si="359"/>
        <v>plays</v>
      </c>
      <c r="S3822" s="10">
        <f t="shared" si="355"/>
        <v>42160.651817129634</v>
      </c>
      <c r="T3822" s="10">
        <f t="shared" si="356"/>
        <v>42190.651817129634</v>
      </c>
    </row>
    <row r="3823" spans="1:20" ht="57.6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1.0454285714285714</v>
      </c>
      <c r="P3823">
        <f t="shared" si="354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5"/>
        <v>42341.180636574078</v>
      </c>
      <c r="T3823" s="10">
        <f t="shared" si="35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1.1002000000000001</v>
      </c>
      <c r="P3824">
        <f t="shared" si="354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5"/>
        <v>42329.838159722218</v>
      </c>
      <c r="T3824" s="10">
        <f t="shared" si="356"/>
        <v>42388.957638888889</v>
      </c>
    </row>
    <row r="3825" spans="1:20" ht="57.6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1.06</v>
      </c>
      <c r="P3825">
        <f t="shared" si="354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5"/>
        <v>42170.910231481481</v>
      </c>
      <c r="T3825" s="10">
        <f t="shared" si="356"/>
        <v>42205.165972222225</v>
      </c>
    </row>
    <row r="3826" spans="1:20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1.08</v>
      </c>
      <c r="P3826">
        <f t="shared" si="354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5"/>
        <v>42571.626192129625</v>
      </c>
      <c r="T3826" s="10">
        <f t="shared" si="356"/>
        <v>42583.570138888885</v>
      </c>
    </row>
    <row r="3827" spans="1:20" ht="57.6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7"/>
        <v>1.0542</v>
      </c>
      <c r="P3827">
        <f t="shared" si="354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5"/>
        <v>42151.069606481484</v>
      </c>
      <c r="T3827" s="10">
        <f t="shared" si="356"/>
        <v>42172.069606481484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7"/>
        <v>1.1916666666666667</v>
      </c>
      <c r="P3828">
        <f t="shared" si="354"/>
        <v>27.5</v>
      </c>
      <c r="Q3828" t="str">
        <f t="shared" si="358"/>
        <v>theater</v>
      </c>
      <c r="R3828" t="str">
        <f t="shared" si="359"/>
        <v>plays</v>
      </c>
      <c r="S3828" s="10">
        <f t="shared" si="355"/>
        <v>42101.423541666663</v>
      </c>
      <c r="T3828" s="10">
        <f t="shared" si="356"/>
        <v>42131.423541666663</v>
      </c>
    </row>
    <row r="3829" spans="1:20" ht="7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7"/>
        <v>1.5266666666666666</v>
      </c>
      <c r="P3829">
        <f t="shared" si="354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5"/>
        <v>42034.928252314814</v>
      </c>
      <c r="T3829" s="10">
        <f t="shared" si="356"/>
        <v>42090</v>
      </c>
    </row>
    <row r="3830" spans="1:20" ht="57.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7"/>
        <v>1</v>
      </c>
      <c r="P3830">
        <f t="shared" si="354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5"/>
        <v>41944.527627314819</v>
      </c>
      <c r="T3830" s="10">
        <f t="shared" si="356"/>
        <v>42004.569293981483</v>
      </c>
    </row>
    <row r="3831" spans="1:20" ht="57.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7"/>
        <v>1.002</v>
      </c>
      <c r="P3831">
        <f t="shared" si="354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5"/>
        <v>42593.865405092598</v>
      </c>
      <c r="T3831" s="10">
        <f t="shared" si="35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7"/>
        <v>2.25</v>
      </c>
      <c r="P3832">
        <f t="shared" si="354"/>
        <v>75</v>
      </c>
      <c r="Q3832" t="str">
        <f t="shared" si="358"/>
        <v>theater</v>
      </c>
      <c r="R3832" t="str">
        <f t="shared" si="359"/>
        <v>plays</v>
      </c>
      <c r="S3832" s="10">
        <f t="shared" si="355"/>
        <v>42503.740868055553</v>
      </c>
      <c r="T3832" s="10">
        <f t="shared" si="35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7"/>
        <v>1.0602199999999999</v>
      </c>
      <c r="P3833">
        <f t="shared" si="354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5"/>
        <v>41927.848900462966</v>
      </c>
      <c r="T3833" s="10">
        <f t="shared" si="356"/>
        <v>41948.890567129631</v>
      </c>
    </row>
    <row r="3834" spans="1:20" ht="57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7"/>
        <v>1.0466666666666666</v>
      </c>
      <c r="P3834">
        <f t="shared" si="354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5"/>
        <v>42375.114988425921</v>
      </c>
      <c r="T3834" s="10">
        <f t="shared" si="35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7"/>
        <v>1.1666666666666667</v>
      </c>
      <c r="P3835">
        <f t="shared" si="354"/>
        <v>70</v>
      </c>
      <c r="Q3835" t="str">
        <f t="shared" si="358"/>
        <v>theater</v>
      </c>
      <c r="R3835" t="str">
        <f t="shared" si="359"/>
        <v>plays</v>
      </c>
      <c r="S3835" s="10">
        <f t="shared" si="355"/>
        <v>41963.872361111105</v>
      </c>
      <c r="T3835" s="10">
        <f t="shared" si="356"/>
        <v>41974.797916666663</v>
      </c>
    </row>
    <row r="3836" spans="1:20" ht="57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7"/>
        <v>1.0903333333333334</v>
      </c>
      <c r="P3836">
        <f t="shared" si="354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5"/>
        <v>42143.445219907408</v>
      </c>
      <c r="T3836" s="10">
        <f t="shared" si="356"/>
        <v>42173.445219907408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7"/>
        <v>1.6</v>
      </c>
      <c r="P3837">
        <f t="shared" si="354"/>
        <v>40</v>
      </c>
      <c r="Q3837" t="str">
        <f t="shared" si="358"/>
        <v>theater</v>
      </c>
      <c r="R3837" t="str">
        <f t="shared" si="359"/>
        <v>plays</v>
      </c>
      <c r="S3837" s="10">
        <f t="shared" si="355"/>
        <v>42460.94222222222</v>
      </c>
      <c r="T3837" s="10">
        <f t="shared" si="35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7"/>
        <v>1.125</v>
      </c>
      <c r="P3838">
        <f t="shared" si="354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5"/>
        <v>42553.926527777774</v>
      </c>
      <c r="T3838" s="10">
        <f t="shared" si="35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7"/>
        <v>1.0209999999999999</v>
      </c>
      <c r="P3839">
        <f t="shared" si="354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5"/>
        <v>42152.765717592592</v>
      </c>
      <c r="T3839" s="10">
        <f t="shared" si="35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7"/>
        <v>1.00824</v>
      </c>
      <c r="P3840">
        <f t="shared" si="354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5"/>
        <v>42116.710752314815</v>
      </c>
      <c r="T3840" s="10">
        <f t="shared" si="356"/>
        <v>42146.710752314815</v>
      </c>
    </row>
    <row r="3841" spans="1:20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7"/>
        <v>1.0125</v>
      </c>
      <c r="P3841">
        <f t="shared" si="354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5"/>
        <v>42155.142638888887</v>
      </c>
      <c r="T3841" s="10">
        <f t="shared" si="356"/>
        <v>42215.142638888887</v>
      </c>
    </row>
    <row r="3842" spans="1:20" ht="57.6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7"/>
        <v>65</v>
      </c>
      <c r="P3842">
        <f t="shared" ref="P3842:P3905" si="360">IF(OR(E3842&gt;0,L3842&gt;0),E3842/L3842,0)</f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1">(((J3842/60)/60)/24)+DATE(1970,1,1)</f>
        <v>42432.701724537037</v>
      </c>
      <c r="T3842" s="10">
        <f t="shared" ref="T3842:T3905" si="362">(((I3842/60)/60)/24)+DATE(1970,1,1)</f>
        <v>42457.660057870366</v>
      </c>
    </row>
    <row r="3843" spans="1:20" ht="7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3">E3843/D3843</f>
        <v>8.72E-2</v>
      </c>
      <c r="P3843">
        <f t="shared" si="360"/>
        <v>25.647058823529413</v>
      </c>
      <c r="Q3843" t="str">
        <f t="shared" ref="Q3843:Q3906" si="364">LEFT(N3843,SEARCH("/",N3843,1)-1)</f>
        <v>theater</v>
      </c>
      <c r="R3843" t="str">
        <f t="shared" ref="R3843:R3906" si="365">RIGHT(N3843,LEN(N3843)-SEARCH("/",N3843,1))</f>
        <v>plays</v>
      </c>
      <c r="S3843" s="10">
        <f t="shared" si="361"/>
        <v>41780.785729166666</v>
      </c>
      <c r="T3843" s="10">
        <f t="shared" si="362"/>
        <v>41840.785729166666</v>
      </c>
    </row>
    <row r="3844" spans="1:20" ht="57.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0.21940000000000001</v>
      </c>
      <c r="P3844">
        <f t="shared" si="360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1"/>
        <v>41740.493657407409</v>
      </c>
      <c r="T3844" s="10">
        <f t="shared" si="362"/>
        <v>41770.493657407409</v>
      </c>
    </row>
    <row r="3845" spans="1:20" ht="57.6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0.21299999999999999</v>
      </c>
      <c r="P3845">
        <f t="shared" si="360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1"/>
        <v>41766.072500000002</v>
      </c>
      <c r="T3845" s="10">
        <f t="shared" si="362"/>
        <v>41791.072500000002</v>
      </c>
    </row>
    <row r="3846" spans="1:20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0.41489795918367345</v>
      </c>
      <c r="P3846">
        <f t="shared" si="360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1"/>
        <v>41766.617291666669</v>
      </c>
      <c r="T3846" s="10">
        <f t="shared" si="362"/>
        <v>41793.290972222225</v>
      </c>
    </row>
    <row r="3847" spans="1:20" ht="7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2.1049999999999999E-2</v>
      </c>
      <c r="P3847">
        <f t="shared" si="360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1"/>
        <v>42248.627013888887</v>
      </c>
      <c r="T3847" s="10">
        <f t="shared" si="36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2.7E-2</v>
      </c>
      <c r="P3848">
        <f t="shared" si="360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1"/>
        <v>41885.221550925926</v>
      </c>
      <c r="T3848" s="10">
        <f t="shared" si="362"/>
        <v>41916.290972222225</v>
      </c>
    </row>
    <row r="3849" spans="1:20" ht="57.6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0.16161904761904761</v>
      </c>
      <c r="P3849">
        <f t="shared" si="360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1"/>
        <v>42159.224432870367</v>
      </c>
      <c r="T3849" s="10">
        <f t="shared" si="362"/>
        <v>42204.224432870367</v>
      </c>
    </row>
    <row r="3850" spans="1:20" ht="57.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0.16376923076923078</v>
      </c>
      <c r="P3850">
        <f t="shared" si="360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1"/>
        <v>42265.817002314812</v>
      </c>
      <c r="T3850" s="10">
        <f t="shared" si="362"/>
        <v>42295.817002314812</v>
      </c>
    </row>
    <row r="3851" spans="1:20" ht="7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7.0433333333333334E-2</v>
      </c>
      <c r="P3851">
        <f t="shared" si="360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1"/>
        <v>42136.767175925925</v>
      </c>
      <c r="T3851" s="10">
        <f t="shared" si="36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3.7999999999999999E-2</v>
      </c>
      <c r="P3852">
        <f t="shared" si="360"/>
        <v>9.5</v>
      </c>
      <c r="Q3852" t="str">
        <f t="shared" si="364"/>
        <v>theater</v>
      </c>
      <c r="R3852" t="str">
        <f t="shared" si="365"/>
        <v>plays</v>
      </c>
      <c r="S3852" s="10">
        <f t="shared" si="361"/>
        <v>41975.124340277776</v>
      </c>
      <c r="T3852" s="10">
        <f t="shared" si="36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0.34079999999999999</v>
      </c>
      <c r="P3853">
        <f t="shared" si="360"/>
        <v>35.5</v>
      </c>
      <c r="Q3853" t="str">
        <f t="shared" si="364"/>
        <v>theater</v>
      </c>
      <c r="R3853" t="str">
        <f t="shared" si="365"/>
        <v>plays</v>
      </c>
      <c r="S3853" s="10">
        <f t="shared" si="361"/>
        <v>42172.439571759256</v>
      </c>
      <c r="T3853" s="10">
        <f t="shared" si="362"/>
        <v>42202.439571759256</v>
      </c>
    </row>
    <row r="3854" spans="1:20" ht="57.6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2E-3</v>
      </c>
      <c r="P3854">
        <f t="shared" si="360"/>
        <v>10</v>
      </c>
      <c r="Q3854" t="str">
        <f t="shared" si="364"/>
        <v>theater</v>
      </c>
      <c r="R3854" t="str">
        <f t="shared" si="365"/>
        <v>plays</v>
      </c>
      <c r="S3854" s="10">
        <f t="shared" si="361"/>
        <v>42065.190694444449</v>
      </c>
      <c r="T3854" s="10">
        <f t="shared" si="36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2.5999999999999998E-4</v>
      </c>
      <c r="P3855">
        <f t="shared" si="360"/>
        <v>13</v>
      </c>
      <c r="Q3855" t="str">
        <f t="shared" si="364"/>
        <v>theater</v>
      </c>
      <c r="R3855" t="str">
        <f t="shared" si="365"/>
        <v>plays</v>
      </c>
      <c r="S3855" s="10">
        <f t="shared" si="361"/>
        <v>41848.84002314815</v>
      </c>
      <c r="T3855" s="10">
        <f t="shared" si="36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0.16254545454545455</v>
      </c>
      <c r="P3856">
        <f t="shared" si="360"/>
        <v>89.4</v>
      </c>
      <c r="Q3856" t="str">
        <f t="shared" si="364"/>
        <v>theater</v>
      </c>
      <c r="R3856" t="str">
        <f t="shared" si="365"/>
        <v>plays</v>
      </c>
      <c r="S3856" s="10">
        <f t="shared" si="361"/>
        <v>42103.884930555556</v>
      </c>
      <c r="T3856" s="10">
        <f t="shared" si="362"/>
        <v>42133.884930555556</v>
      </c>
    </row>
    <row r="3857" spans="1:20" ht="7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2.5000000000000001E-2</v>
      </c>
      <c r="P3857">
        <f t="shared" si="360"/>
        <v>25</v>
      </c>
      <c r="Q3857" t="str">
        <f t="shared" si="364"/>
        <v>theater</v>
      </c>
      <c r="R3857" t="str">
        <f t="shared" si="365"/>
        <v>plays</v>
      </c>
      <c r="S3857" s="10">
        <f t="shared" si="361"/>
        <v>42059.970729166671</v>
      </c>
      <c r="T3857" s="10">
        <f t="shared" si="36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2.0000000000000001E-4</v>
      </c>
      <c r="P3858">
        <f t="shared" si="360"/>
        <v>1</v>
      </c>
      <c r="Q3858" t="str">
        <f t="shared" si="364"/>
        <v>theater</v>
      </c>
      <c r="R3858" t="str">
        <f t="shared" si="365"/>
        <v>plays</v>
      </c>
      <c r="S3858" s="10">
        <f t="shared" si="361"/>
        <v>42041.743090277778</v>
      </c>
      <c r="T3858" s="10">
        <f t="shared" si="362"/>
        <v>42071.701423611114</v>
      </c>
    </row>
    <row r="3859" spans="1:20" ht="57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5.1999999999999998E-2</v>
      </c>
      <c r="P3859">
        <f t="shared" si="360"/>
        <v>65</v>
      </c>
      <c r="Q3859" t="str">
        <f t="shared" si="364"/>
        <v>theater</v>
      </c>
      <c r="R3859" t="str">
        <f t="shared" si="365"/>
        <v>plays</v>
      </c>
      <c r="S3859" s="10">
        <f t="shared" si="361"/>
        <v>41829.73715277778</v>
      </c>
      <c r="T3859" s="10">
        <f t="shared" si="36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0.02</v>
      </c>
      <c r="P3860">
        <f t="shared" si="360"/>
        <v>10</v>
      </c>
      <c r="Q3860" t="str">
        <f t="shared" si="364"/>
        <v>theater</v>
      </c>
      <c r="R3860" t="str">
        <f t="shared" si="365"/>
        <v>plays</v>
      </c>
      <c r="S3860" s="10">
        <f t="shared" si="361"/>
        <v>42128.431064814817</v>
      </c>
      <c r="T3860" s="10">
        <f t="shared" si="362"/>
        <v>42146.875</v>
      </c>
    </row>
    <row r="3861" spans="1:20" ht="57.6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4.0000000000000002E-4</v>
      </c>
      <c r="P3861">
        <f t="shared" si="360"/>
        <v>1</v>
      </c>
      <c r="Q3861" t="str">
        <f t="shared" si="364"/>
        <v>theater</v>
      </c>
      <c r="R3861" t="str">
        <f t="shared" si="365"/>
        <v>plays</v>
      </c>
      <c r="S3861" s="10">
        <f t="shared" si="361"/>
        <v>41789.893599537041</v>
      </c>
      <c r="T3861" s="10">
        <f t="shared" si="362"/>
        <v>41815.875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0.17666666666666667</v>
      </c>
      <c r="P3862">
        <f t="shared" si="360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1"/>
        <v>41833.660995370366</v>
      </c>
      <c r="T3862" s="10">
        <f t="shared" si="36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0.05</v>
      </c>
      <c r="P3863">
        <f t="shared" si="360"/>
        <v>100</v>
      </c>
      <c r="Q3863" t="str">
        <f t="shared" si="364"/>
        <v>theater</v>
      </c>
      <c r="R3863" t="str">
        <f t="shared" si="365"/>
        <v>plays</v>
      </c>
      <c r="S3863" s="10">
        <f t="shared" si="361"/>
        <v>41914.590011574073</v>
      </c>
      <c r="T3863" s="10">
        <f t="shared" si="36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1.3333333333333334E-4</v>
      </c>
      <c r="P3864">
        <f t="shared" si="360"/>
        <v>1</v>
      </c>
      <c r="Q3864" t="str">
        <f t="shared" si="364"/>
        <v>theater</v>
      </c>
      <c r="R3864" t="str">
        <f t="shared" si="365"/>
        <v>plays</v>
      </c>
      <c r="S3864" s="10">
        <f t="shared" si="361"/>
        <v>42611.261064814811</v>
      </c>
      <c r="T3864" s="10">
        <f t="shared" si="362"/>
        <v>42625.707638888889</v>
      </c>
    </row>
    <row r="3865" spans="1:20" ht="57.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>
        <f t="shared" si="360"/>
        <v>0</v>
      </c>
      <c r="Q3865" t="str">
        <f t="shared" si="364"/>
        <v>theater</v>
      </c>
      <c r="R3865" t="str">
        <f t="shared" si="365"/>
        <v>plays</v>
      </c>
      <c r="S3865" s="10">
        <f t="shared" si="361"/>
        <v>42253.633159722223</v>
      </c>
      <c r="T3865" s="10">
        <f t="shared" si="362"/>
        <v>42313.674826388888</v>
      </c>
    </row>
    <row r="3866" spans="1:20" ht="57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1.2E-2</v>
      </c>
      <c r="P3866">
        <f t="shared" si="360"/>
        <v>20</v>
      </c>
      <c r="Q3866" t="str">
        <f t="shared" si="364"/>
        <v>theater</v>
      </c>
      <c r="R3866" t="str">
        <f t="shared" si="365"/>
        <v>plays</v>
      </c>
      <c r="S3866" s="10">
        <f t="shared" si="361"/>
        <v>42295.891828703709</v>
      </c>
      <c r="T3866" s="10">
        <f t="shared" si="362"/>
        <v>42325.933495370366</v>
      </c>
    </row>
    <row r="3867" spans="1:20" ht="57.6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0.26937422295897223</v>
      </c>
      <c r="P3867">
        <f t="shared" si="360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1"/>
        <v>41841.651597222226</v>
      </c>
      <c r="T3867" s="10">
        <f t="shared" si="36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5.4999999999999997E-3</v>
      </c>
      <c r="P3868">
        <f t="shared" si="360"/>
        <v>5.5</v>
      </c>
      <c r="Q3868" t="str">
        <f t="shared" si="364"/>
        <v>theater</v>
      </c>
      <c r="R3868" t="str">
        <f t="shared" si="365"/>
        <v>plays</v>
      </c>
      <c r="S3868" s="10">
        <f t="shared" si="361"/>
        <v>42402.947002314817</v>
      </c>
      <c r="T3868" s="10">
        <f t="shared" si="362"/>
        <v>42452.145138888889</v>
      </c>
    </row>
    <row r="3869" spans="1:20" ht="57.6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0.1255</v>
      </c>
      <c r="P3869">
        <f t="shared" si="360"/>
        <v>50.2</v>
      </c>
      <c r="Q3869" t="str">
        <f t="shared" si="364"/>
        <v>theater</v>
      </c>
      <c r="R3869" t="str">
        <f t="shared" si="365"/>
        <v>plays</v>
      </c>
      <c r="S3869" s="10">
        <f t="shared" si="361"/>
        <v>42509.814108796301</v>
      </c>
      <c r="T3869" s="10">
        <f t="shared" si="362"/>
        <v>42539.814108796301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2E-3</v>
      </c>
      <c r="P3870">
        <f t="shared" si="360"/>
        <v>10</v>
      </c>
      <c r="Q3870" t="str">
        <f t="shared" si="364"/>
        <v>theater</v>
      </c>
      <c r="R3870" t="str">
        <f t="shared" si="365"/>
        <v>musical</v>
      </c>
      <c r="S3870" s="10">
        <f t="shared" si="361"/>
        <v>41865.659780092588</v>
      </c>
      <c r="T3870" s="10">
        <f t="shared" si="362"/>
        <v>41890.659780092588</v>
      </c>
    </row>
    <row r="3871" spans="1:20" ht="43.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3.44748684310884E-2</v>
      </c>
      <c r="P3871">
        <f t="shared" si="360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1"/>
        <v>42047.724444444444</v>
      </c>
      <c r="T3871" s="10">
        <f t="shared" si="36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0.15</v>
      </c>
      <c r="P3872">
        <f t="shared" si="360"/>
        <v>150</v>
      </c>
      <c r="Q3872" t="str">
        <f t="shared" si="364"/>
        <v>theater</v>
      </c>
      <c r="R3872" t="str">
        <f t="shared" si="365"/>
        <v>musical</v>
      </c>
      <c r="S3872" s="10">
        <f t="shared" si="361"/>
        <v>41793.17219907407</v>
      </c>
      <c r="T3872" s="10">
        <f t="shared" si="362"/>
        <v>41823.17219907407</v>
      </c>
    </row>
    <row r="3873" spans="1:20" ht="43.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2.6666666666666668E-2</v>
      </c>
      <c r="P3873">
        <f t="shared" si="360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1"/>
        <v>42763.780671296292</v>
      </c>
      <c r="T3873" s="10">
        <f t="shared" si="362"/>
        <v>42823.739004629635</v>
      </c>
    </row>
    <row r="3874" spans="1:20" ht="57.6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>
        <f t="shared" si="360"/>
        <v>0</v>
      </c>
      <c r="Q3874" t="str">
        <f t="shared" si="364"/>
        <v>theater</v>
      </c>
      <c r="R3874" t="str">
        <f t="shared" si="365"/>
        <v>musical</v>
      </c>
      <c r="S3874" s="10">
        <f t="shared" si="361"/>
        <v>42180.145787037036</v>
      </c>
      <c r="T3874" s="10">
        <f t="shared" si="362"/>
        <v>42230.145787037036</v>
      </c>
    </row>
    <row r="3875" spans="1:20" ht="57.6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>
        <f t="shared" si="360"/>
        <v>0</v>
      </c>
      <c r="Q3875" t="str">
        <f t="shared" si="364"/>
        <v>theater</v>
      </c>
      <c r="R3875" t="str">
        <f t="shared" si="365"/>
        <v>musical</v>
      </c>
      <c r="S3875" s="10">
        <f t="shared" si="361"/>
        <v>42255.696006944447</v>
      </c>
      <c r="T3875" s="10">
        <f t="shared" si="36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>
        <f t="shared" si="360"/>
        <v>0</v>
      </c>
      <c r="Q3876" t="str">
        <f t="shared" si="364"/>
        <v>theater</v>
      </c>
      <c r="R3876" t="str">
        <f t="shared" si="365"/>
        <v>musical</v>
      </c>
      <c r="S3876" s="10">
        <f t="shared" si="361"/>
        <v>42007.016458333332</v>
      </c>
      <c r="T3876" s="10">
        <f t="shared" si="362"/>
        <v>42028.041666666672</v>
      </c>
    </row>
    <row r="3877" spans="1:20" ht="57.6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>
        <f t="shared" si="360"/>
        <v>0</v>
      </c>
      <c r="Q3877" t="str">
        <f t="shared" si="364"/>
        <v>theater</v>
      </c>
      <c r="R3877" t="str">
        <f t="shared" si="365"/>
        <v>musical</v>
      </c>
      <c r="S3877" s="10">
        <f t="shared" si="361"/>
        <v>42615.346817129626</v>
      </c>
      <c r="T3877" s="10">
        <f t="shared" si="36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0.52794871794871789</v>
      </c>
      <c r="P3878">
        <f t="shared" si="360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1"/>
        <v>42372.624166666668</v>
      </c>
      <c r="T3878" s="10">
        <f t="shared" si="362"/>
        <v>42402.624166666668</v>
      </c>
    </row>
    <row r="3879" spans="1:20" ht="57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4.9639999999999997E-2</v>
      </c>
      <c r="P3879">
        <f t="shared" si="360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1"/>
        <v>42682.67768518519</v>
      </c>
      <c r="T3879" s="10">
        <f t="shared" si="362"/>
        <v>42712.67768518519</v>
      </c>
    </row>
    <row r="3880" spans="1:20" ht="57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5.5555555555555556E-4</v>
      </c>
      <c r="P3880">
        <f t="shared" si="360"/>
        <v>10</v>
      </c>
      <c r="Q3880" t="str">
        <f t="shared" si="364"/>
        <v>theater</v>
      </c>
      <c r="R3880" t="str">
        <f t="shared" si="365"/>
        <v>musical</v>
      </c>
      <c r="S3880" s="10">
        <f t="shared" si="361"/>
        <v>42154.818819444445</v>
      </c>
      <c r="T3880" s="10">
        <f t="shared" si="362"/>
        <v>42185.165972222225</v>
      </c>
    </row>
    <row r="3881" spans="1:20" ht="57.6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>
        <f t="shared" si="360"/>
        <v>0</v>
      </c>
      <c r="Q3881" t="str">
        <f t="shared" si="364"/>
        <v>theater</v>
      </c>
      <c r="R3881" t="str">
        <f t="shared" si="365"/>
        <v>musical</v>
      </c>
      <c r="S3881" s="10">
        <f t="shared" si="361"/>
        <v>41999.861064814817</v>
      </c>
      <c r="T3881" s="10">
        <f t="shared" si="362"/>
        <v>42029.861064814817</v>
      </c>
    </row>
    <row r="3882" spans="1:20" ht="57.6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0.13066666666666665</v>
      </c>
      <c r="P3882">
        <f t="shared" si="360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1"/>
        <v>41815.815046296295</v>
      </c>
      <c r="T3882" s="10">
        <f t="shared" si="362"/>
        <v>41850.958333333336</v>
      </c>
    </row>
    <row r="3883" spans="1:20" ht="43.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0.05</v>
      </c>
      <c r="P3883">
        <f t="shared" si="360"/>
        <v>25</v>
      </c>
      <c r="Q3883" t="str">
        <f t="shared" si="364"/>
        <v>theater</v>
      </c>
      <c r="R3883" t="str">
        <f t="shared" si="365"/>
        <v>musical</v>
      </c>
      <c r="S3883" s="10">
        <f t="shared" si="361"/>
        <v>42756.018506944441</v>
      </c>
      <c r="T3883" s="10">
        <f t="shared" si="362"/>
        <v>42786.018506944441</v>
      </c>
    </row>
    <row r="3884" spans="1:20" ht="57.6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>
        <f t="shared" si="360"/>
        <v>0</v>
      </c>
      <c r="Q3884" t="str">
        <f t="shared" si="364"/>
        <v>theater</v>
      </c>
      <c r="R3884" t="str">
        <f t="shared" si="365"/>
        <v>musical</v>
      </c>
      <c r="S3884" s="10">
        <f t="shared" si="361"/>
        <v>42373.983449074076</v>
      </c>
      <c r="T3884" s="10">
        <f t="shared" si="36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>
        <f t="shared" si="360"/>
        <v>0</v>
      </c>
      <c r="Q3885" t="str">
        <f t="shared" si="364"/>
        <v>theater</v>
      </c>
      <c r="R3885" t="str">
        <f t="shared" si="365"/>
        <v>musical</v>
      </c>
      <c r="S3885" s="10">
        <f t="shared" si="361"/>
        <v>41854.602650462963</v>
      </c>
      <c r="T3885" s="10">
        <f t="shared" si="36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>
        <f t="shared" si="360"/>
        <v>0</v>
      </c>
      <c r="Q3886" t="str">
        <f t="shared" si="364"/>
        <v>theater</v>
      </c>
      <c r="R3886" t="str">
        <f t="shared" si="365"/>
        <v>musical</v>
      </c>
      <c r="S3886" s="10">
        <f t="shared" si="361"/>
        <v>42065.791574074072</v>
      </c>
      <c r="T3886" s="10">
        <f t="shared" si="36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>
        <f t="shared" si="360"/>
        <v>0</v>
      </c>
      <c r="Q3887" t="str">
        <f t="shared" si="364"/>
        <v>theater</v>
      </c>
      <c r="R3887" t="str">
        <f t="shared" si="365"/>
        <v>musical</v>
      </c>
      <c r="S3887" s="10">
        <f t="shared" si="361"/>
        <v>42469.951284722221</v>
      </c>
      <c r="T3887" s="10">
        <f t="shared" si="36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>
        <f t="shared" si="360"/>
        <v>0</v>
      </c>
      <c r="Q3888" t="str">
        <f t="shared" si="364"/>
        <v>theater</v>
      </c>
      <c r="R3888" t="str">
        <f t="shared" si="365"/>
        <v>musical</v>
      </c>
      <c r="S3888" s="10">
        <f t="shared" si="361"/>
        <v>41954.228032407409</v>
      </c>
      <c r="T3888" s="10">
        <f t="shared" si="362"/>
        <v>41984.228032407409</v>
      </c>
    </row>
    <row r="3889" spans="1:20" ht="57.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1.7500000000000002E-2</v>
      </c>
      <c r="P3889">
        <f t="shared" si="360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1"/>
        <v>42079.857974537037</v>
      </c>
      <c r="T3889" s="10">
        <f t="shared" si="362"/>
        <v>42125.916666666672</v>
      </c>
    </row>
    <row r="3890" spans="1:20" ht="57.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0.27100000000000002</v>
      </c>
      <c r="P3890">
        <f t="shared" si="360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1"/>
        <v>42762.545810185184</v>
      </c>
      <c r="T3890" s="10">
        <f t="shared" si="36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3"/>
        <v>1.4749999999999999E-2</v>
      </c>
      <c r="P3891">
        <f t="shared" si="360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1"/>
        <v>41977.004976851851</v>
      </c>
      <c r="T3891" s="10">
        <f t="shared" si="362"/>
        <v>42008.976388888885</v>
      </c>
    </row>
    <row r="3892" spans="1:20" ht="57.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3"/>
        <v>0.16826666666666668</v>
      </c>
      <c r="P3892">
        <f t="shared" si="360"/>
        <v>315.5</v>
      </c>
      <c r="Q3892" t="str">
        <f t="shared" si="364"/>
        <v>theater</v>
      </c>
      <c r="R3892" t="str">
        <f t="shared" si="365"/>
        <v>plays</v>
      </c>
      <c r="S3892" s="10">
        <f t="shared" si="361"/>
        <v>42171.758611111116</v>
      </c>
      <c r="T3892" s="10">
        <f t="shared" si="36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3"/>
        <v>0.32500000000000001</v>
      </c>
      <c r="P3893">
        <f t="shared" si="360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1"/>
        <v>42056.1324537037</v>
      </c>
      <c r="T3893" s="10">
        <f t="shared" si="36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3"/>
        <v>0</v>
      </c>
      <c r="P3894">
        <f t="shared" si="360"/>
        <v>0</v>
      </c>
      <c r="Q3894" t="str">
        <f t="shared" si="364"/>
        <v>theater</v>
      </c>
      <c r="R3894" t="str">
        <f t="shared" si="365"/>
        <v>plays</v>
      </c>
      <c r="S3894" s="10">
        <f t="shared" si="361"/>
        <v>41867.652280092596</v>
      </c>
      <c r="T3894" s="10">
        <f t="shared" si="36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3"/>
        <v>0.2155</v>
      </c>
      <c r="P3895">
        <f t="shared" si="360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1"/>
        <v>41779.657870370371</v>
      </c>
      <c r="T3895" s="10">
        <f t="shared" si="362"/>
        <v>41821.25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3"/>
        <v>3.4666666666666665E-2</v>
      </c>
      <c r="P3896">
        <f t="shared" si="360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1"/>
        <v>42679.958472222221</v>
      </c>
      <c r="T3896" s="10">
        <f t="shared" si="362"/>
        <v>42710.207638888889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3"/>
        <v>0.05</v>
      </c>
      <c r="P3897">
        <f t="shared" si="360"/>
        <v>50</v>
      </c>
      <c r="Q3897" t="str">
        <f t="shared" si="364"/>
        <v>theater</v>
      </c>
      <c r="R3897" t="str">
        <f t="shared" si="365"/>
        <v>plays</v>
      </c>
      <c r="S3897" s="10">
        <f t="shared" si="361"/>
        <v>42032.250208333338</v>
      </c>
      <c r="T3897" s="10">
        <f t="shared" si="362"/>
        <v>42063.250208333338</v>
      </c>
    </row>
    <row r="3898" spans="1:20" ht="57.6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3"/>
        <v>0.10625</v>
      </c>
      <c r="P3898">
        <f t="shared" si="360"/>
        <v>42.5</v>
      </c>
      <c r="Q3898" t="str">
        <f t="shared" si="364"/>
        <v>theater</v>
      </c>
      <c r="R3898" t="str">
        <f t="shared" si="365"/>
        <v>plays</v>
      </c>
      <c r="S3898" s="10">
        <f t="shared" si="361"/>
        <v>41793.191875000004</v>
      </c>
      <c r="T3898" s="10">
        <f t="shared" si="362"/>
        <v>41807.191875000004</v>
      </c>
    </row>
    <row r="3899" spans="1:20" ht="57.6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3"/>
        <v>0.17599999999999999</v>
      </c>
      <c r="P3899">
        <f t="shared" si="360"/>
        <v>44</v>
      </c>
      <c r="Q3899" t="str">
        <f t="shared" si="364"/>
        <v>theater</v>
      </c>
      <c r="R3899" t="str">
        <f t="shared" si="365"/>
        <v>plays</v>
      </c>
      <c r="S3899" s="10">
        <f t="shared" si="361"/>
        <v>41982.87364583333</v>
      </c>
      <c r="T3899" s="10">
        <f t="shared" si="362"/>
        <v>42012.87364583333</v>
      </c>
    </row>
    <row r="3900" spans="1:20" ht="7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3"/>
        <v>0.3256</v>
      </c>
      <c r="P3900">
        <f t="shared" si="360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1"/>
        <v>42193.482291666667</v>
      </c>
      <c r="T3900" s="10">
        <f t="shared" si="36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3"/>
        <v>1.2500000000000001E-2</v>
      </c>
      <c r="P3901">
        <f t="shared" si="360"/>
        <v>62.5</v>
      </c>
      <c r="Q3901" t="str">
        <f t="shared" si="364"/>
        <v>theater</v>
      </c>
      <c r="R3901" t="str">
        <f t="shared" si="365"/>
        <v>plays</v>
      </c>
      <c r="S3901" s="10">
        <f t="shared" si="361"/>
        <v>41843.775011574071</v>
      </c>
      <c r="T3901" s="10">
        <f t="shared" si="36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3"/>
        <v>5.3999999999999999E-2</v>
      </c>
      <c r="P3902">
        <f t="shared" si="360"/>
        <v>27</v>
      </c>
      <c r="Q3902" t="str">
        <f t="shared" si="364"/>
        <v>theater</v>
      </c>
      <c r="R3902" t="str">
        <f t="shared" si="365"/>
        <v>plays</v>
      </c>
      <c r="S3902" s="10">
        <f t="shared" si="361"/>
        <v>42136.092488425929</v>
      </c>
      <c r="T3902" s="10">
        <f t="shared" si="362"/>
        <v>42166.092488425929</v>
      </c>
    </row>
    <row r="3903" spans="1:20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3"/>
        <v>8.3333333333333332E-3</v>
      </c>
      <c r="P3903">
        <f t="shared" si="360"/>
        <v>25</v>
      </c>
      <c r="Q3903" t="str">
        <f t="shared" si="364"/>
        <v>theater</v>
      </c>
      <c r="R3903" t="str">
        <f t="shared" si="365"/>
        <v>plays</v>
      </c>
      <c r="S3903" s="10">
        <f t="shared" si="361"/>
        <v>42317.826377314821</v>
      </c>
      <c r="T3903" s="10">
        <f t="shared" si="362"/>
        <v>42357.826377314821</v>
      </c>
    </row>
    <row r="3904" spans="1:20" ht="57.6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3"/>
        <v>0.48833333333333334</v>
      </c>
      <c r="P3904">
        <f t="shared" si="360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1"/>
        <v>42663.468078703707</v>
      </c>
      <c r="T3904" s="10">
        <f t="shared" si="36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3"/>
        <v>0</v>
      </c>
      <c r="P3905">
        <f t="shared" si="360"/>
        <v>0</v>
      </c>
      <c r="Q3905" t="str">
        <f t="shared" si="364"/>
        <v>theater</v>
      </c>
      <c r="R3905" t="str">
        <f t="shared" si="365"/>
        <v>plays</v>
      </c>
      <c r="S3905" s="10">
        <f t="shared" si="361"/>
        <v>42186.01116898148</v>
      </c>
      <c r="T3905" s="10">
        <f t="shared" si="36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3"/>
        <v>2.9999999999999997E-4</v>
      </c>
      <c r="P3906">
        <f t="shared" ref="P3906:P3969" si="366">IF(OR(E3906&gt;0,L3906&gt;0),E3906/L3906,0)</f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7">(((J3906/60)/60)/24)+DATE(1970,1,1)</f>
        <v>42095.229166666672</v>
      </c>
      <c r="T3906" s="10">
        <f t="shared" ref="T3906:T3969" si="368">(((I3906/60)/60)/24)+DATE(1970,1,1)</f>
        <v>42109.211111111115</v>
      </c>
    </row>
    <row r="3907" spans="1:20" ht="57.6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9">E3907/D3907</f>
        <v>0.11533333333333333</v>
      </c>
      <c r="P3907">
        <f t="shared" si="366"/>
        <v>24.714285714285715</v>
      </c>
      <c r="Q3907" t="str">
        <f t="shared" ref="Q3907:Q3970" si="370">LEFT(N3907,SEARCH("/",N3907,1)-1)</f>
        <v>theater</v>
      </c>
      <c r="R3907" t="str">
        <f t="shared" ref="R3907:R3970" si="371">RIGHT(N3907,LEN(N3907)-SEARCH("/",N3907,1))</f>
        <v>plays</v>
      </c>
      <c r="S3907" s="10">
        <f t="shared" si="367"/>
        <v>42124.623877314814</v>
      </c>
      <c r="T3907" s="10">
        <f t="shared" si="368"/>
        <v>42166.958333333328</v>
      </c>
    </row>
    <row r="3908" spans="1:20" ht="57.6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0.67333333333333334</v>
      </c>
      <c r="P3908">
        <f t="shared" si="366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7"/>
        <v>42143.917743055557</v>
      </c>
      <c r="T3908" s="10">
        <f t="shared" si="36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0.153</v>
      </c>
      <c r="P3909">
        <f t="shared" si="366"/>
        <v>38.25</v>
      </c>
      <c r="Q3909" t="str">
        <f t="shared" si="370"/>
        <v>theater</v>
      </c>
      <c r="R3909" t="str">
        <f t="shared" si="371"/>
        <v>plays</v>
      </c>
      <c r="S3909" s="10">
        <f t="shared" si="367"/>
        <v>41906.819513888891</v>
      </c>
      <c r="T3909" s="10">
        <f t="shared" si="368"/>
        <v>41938.838888888888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8.666666666666667E-2</v>
      </c>
      <c r="P3910">
        <f t="shared" si="366"/>
        <v>16.25</v>
      </c>
      <c r="Q3910" t="str">
        <f t="shared" si="370"/>
        <v>theater</v>
      </c>
      <c r="R3910" t="str">
        <f t="shared" si="371"/>
        <v>plays</v>
      </c>
      <c r="S3910" s="10">
        <f t="shared" si="367"/>
        <v>41834.135370370372</v>
      </c>
      <c r="T3910" s="10">
        <f t="shared" si="368"/>
        <v>41849.135370370372</v>
      </c>
    </row>
    <row r="3911" spans="1:20" ht="57.6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2.2499999999999998E-3</v>
      </c>
      <c r="P3911">
        <f t="shared" si="366"/>
        <v>33.75</v>
      </c>
      <c r="Q3911" t="str">
        <f t="shared" si="370"/>
        <v>theater</v>
      </c>
      <c r="R3911" t="str">
        <f t="shared" si="371"/>
        <v>plays</v>
      </c>
      <c r="S3911" s="10">
        <f t="shared" si="367"/>
        <v>41863.359282407408</v>
      </c>
      <c r="T3911" s="10">
        <f t="shared" si="368"/>
        <v>41893.359282407408</v>
      </c>
    </row>
    <row r="3912" spans="1:20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3.0833333333333334E-2</v>
      </c>
      <c r="P3912">
        <f t="shared" si="366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7"/>
        <v>42224.756909722222</v>
      </c>
      <c r="T3912" s="10">
        <f t="shared" si="36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0.37412499999999999</v>
      </c>
      <c r="P3913">
        <f t="shared" si="366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7"/>
        <v>41939.8122337963</v>
      </c>
      <c r="T3913" s="10">
        <f t="shared" si="36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6.666666666666667E-5</v>
      </c>
      <c r="P3914">
        <f t="shared" si="366"/>
        <v>1</v>
      </c>
      <c r="Q3914" t="str">
        <f t="shared" si="370"/>
        <v>theater</v>
      </c>
      <c r="R3914" t="str">
        <f t="shared" si="371"/>
        <v>plays</v>
      </c>
      <c r="S3914" s="10">
        <f t="shared" si="367"/>
        <v>42059.270023148143</v>
      </c>
      <c r="T3914" s="10">
        <f t="shared" si="36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0.1</v>
      </c>
      <c r="P3915">
        <f t="shared" si="366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7"/>
        <v>42308.211215277777</v>
      </c>
      <c r="T3915" s="10">
        <f t="shared" si="368"/>
        <v>42338.252881944441</v>
      </c>
    </row>
    <row r="3916" spans="1:20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0.36359999999999998</v>
      </c>
      <c r="P3916">
        <f t="shared" si="366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7"/>
        <v>42114.818935185183</v>
      </c>
      <c r="T3916" s="10">
        <f t="shared" si="368"/>
        <v>42134.957638888889</v>
      </c>
    </row>
    <row r="3917" spans="1:20" ht="57.6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3.3333333333333335E-3</v>
      </c>
      <c r="P3917">
        <f t="shared" si="366"/>
        <v>5</v>
      </c>
      <c r="Q3917" t="str">
        <f t="shared" si="370"/>
        <v>theater</v>
      </c>
      <c r="R3917" t="str">
        <f t="shared" si="371"/>
        <v>plays</v>
      </c>
      <c r="S3917" s="10">
        <f t="shared" si="367"/>
        <v>42492.98505787037</v>
      </c>
      <c r="T3917" s="10">
        <f t="shared" si="368"/>
        <v>42522.98505787037</v>
      </c>
    </row>
    <row r="3918" spans="1:20" ht="57.6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>
        <f t="shared" si="366"/>
        <v>0</v>
      </c>
      <c r="Q3918" t="str">
        <f t="shared" si="370"/>
        <v>theater</v>
      </c>
      <c r="R3918" t="str">
        <f t="shared" si="371"/>
        <v>plays</v>
      </c>
      <c r="S3918" s="10">
        <f t="shared" si="367"/>
        <v>42494.471666666665</v>
      </c>
      <c r="T3918" s="10">
        <f t="shared" si="368"/>
        <v>42524.471666666665</v>
      </c>
    </row>
    <row r="3919" spans="1:20" ht="57.6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2.8571428571428571E-3</v>
      </c>
      <c r="P3919">
        <f t="shared" si="366"/>
        <v>10</v>
      </c>
      <c r="Q3919" t="str">
        <f t="shared" si="370"/>
        <v>theater</v>
      </c>
      <c r="R3919" t="str">
        <f t="shared" si="371"/>
        <v>plays</v>
      </c>
      <c r="S3919" s="10">
        <f t="shared" si="367"/>
        <v>41863.527326388888</v>
      </c>
      <c r="T3919" s="10">
        <f t="shared" si="36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2E-3</v>
      </c>
      <c r="P3920">
        <f t="shared" si="366"/>
        <v>40</v>
      </c>
      <c r="Q3920" t="str">
        <f t="shared" si="370"/>
        <v>theater</v>
      </c>
      <c r="R3920" t="str">
        <f t="shared" si="371"/>
        <v>plays</v>
      </c>
      <c r="S3920" s="10">
        <f t="shared" si="367"/>
        <v>41843.664618055554</v>
      </c>
      <c r="T3920" s="10">
        <f t="shared" si="368"/>
        <v>41855.666666666664</v>
      </c>
    </row>
    <row r="3921" spans="1:20" ht="57.6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1.7999999999999999E-2</v>
      </c>
      <c r="P3921">
        <f t="shared" si="366"/>
        <v>30</v>
      </c>
      <c r="Q3921" t="str">
        <f t="shared" si="370"/>
        <v>theater</v>
      </c>
      <c r="R3921" t="str">
        <f t="shared" si="371"/>
        <v>plays</v>
      </c>
      <c r="S3921" s="10">
        <f t="shared" si="367"/>
        <v>42358.684872685189</v>
      </c>
      <c r="T3921" s="10">
        <f t="shared" si="368"/>
        <v>42387</v>
      </c>
    </row>
    <row r="3922" spans="1:20" ht="57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5.3999999999999999E-2</v>
      </c>
      <c r="P3922">
        <f t="shared" si="366"/>
        <v>45</v>
      </c>
      <c r="Q3922" t="str">
        <f t="shared" si="370"/>
        <v>theater</v>
      </c>
      <c r="R3922" t="str">
        <f t="shared" si="371"/>
        <v>plays</v>
      </c>
      <c r="S3922" s="10">
        <f t="shared" si="367"/>
        <v>42657.38726851852</v>
      </c>
      <c r="T3922" s="10">
        <f t="shared" si="368"/>
        <v>42687.428935185191</v>
      </c>
    </row>
    <row r="3923" spans="1:20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>
        <f t="shared" si="366"/>
        <v>0</v>
      </c>
      <c r="Q3923" t="str">
        <f t="shared" si="370"/>
        <v>theater</v>
      </c>
      <c r="R3923" t="str">
        <f t="shared" si="371"/>
        <v>plays</v>
      </c>
      <c r="S3923" s="10">
        <f t="shared" si="367"/>
        <v>41926.542303240742</v>
      </c>
      <c r="T3923" s="10">
        <f t="shared" si="368"/>
        <v>41938.75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8.1333333333333327E-2</v>
      </c>
      <c r="P3924">
        <f t="shared" si="366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7"/>
        <v>42020.768634259264</v>
      </c>
      <c r="T3924" s="10">
        <f t="shared" si="368"/>
        <v>42065.958333333328</v>
      </c>
    </row>
    <row r="3925" spans="1:20" ht="57.6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0.12034782608695652</v>
      </c>
      <c r="P3925">
        <f t="shared" si="366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7"/>
        <v>42075.979988425926</v>
      </c>
      <c r="T3925" s="10">
        <f t="shared" si="368"/>
        <v>42103.979988425926</v>
      </c>
    </row>
    <row r="3926" spans="1:20" ht="57.6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0.15266666666666667</v>
      </c>
      <c r="P3926">
        <f t="shared" si="366"/>
        <v>57.25</v>
      </c>
      <c r="Q3926" t="str">
        <f t="shared" si="370"/>
        <v>theater</v>
      </c>
      <c r="R3926" t="str">
        <f t="shared" si="371"/>
        <v>plays</v>
      </c>
      <c r="S3926" s="10">
        <f t="shared" si="367"/>
        <v>41786.959745370368</v>
      </c>
      <c r="T3926" s="10">
        <f t="shared" si="36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0.1</v>
      </c>
      <c r="P3927">
        <f t="shared" si="366"/>
        <v>5</v>
      </c>
      <c r="Q3927" t="str">
        <f t="shared" si="370"/>
        <v>theater</v>
      </c>
      <c r="R3927" t="str">
        <f t="shared" si="371"/>
        <v>plays</v>
      </c>
      <c r="S3927" s="10">
        <f t="shared" si="367"/>
        <v>41820.870821759258</v>
      </c>
      <c r="T3927" s="10">
        <f t="shared" si="368"/>
        <v>41850.870821759258</v>
      </c>
    </row>
    <row r="3928" spans="1:20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3.0000000000000001E-3</v>
      </c>
      <c r="P3928">
        <f t="shared" si="366"/>
        <v>15</v>
      </c>
      <c r="Q3928" t="str">
        <f t="shared" si="370"/>
        <v>theater</v>
      </c>
      <c r="R3928" t="str">
        <f t="shared" si="371"/>
        <v>plays</v>
      </c>
      <c r="S3928" s="10">
        <f t="shared" si="367"/>
        <v>41970.085046296299</v>
      </c>
      <c r="T3928" s="10">
        <f t="shared" si="368"/>
        <v>42000.085046296299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0.01</v>
      </c>
      <c r="P3929">
        <f t="shared" si="366"/>
        <v>12.5</v>
      </c>
      <c r="Q3929" t="str">
        <f t="shared" si="370"/>
        <v>theater</v>
      </c>
      <c r="R3929" t="str">
        <f t="shared" si="371"/>
        <v>plays</v>
      </c>
      <c r="S3929" s="10">
        <f t="shared" si="367"/>
        <v>41830.267407407409</v>
      </c>
      <c r="T3929" s="10">
        <f t="shared" si="368"/>
        <v>41860.267407407409</v>
      </c>
    </row>
    <row r="3930" spans="1:20" ht="57.6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0.13020000000000001</v>
      </c>
      <c r="P3930">
        <f t="shared" si="366"/>
        <v>93</v>
      </c>
      <c r="Q3930" t="str">
        <f t="shared" si="370"/>
        <v>theater</v>
      </c>
      <c r="R3930" t="str">
        <f t="shared" si="371"/>
        <v>plays</v>
      </c>
      <c r="S3930" s="10">
        <f t="shared" si="367"/>
        <v>42265.683182870373</v>
      </c>
      <c r="T3930" s="10">
        <f t="shared" si="368"/>
        <v>42293.207638888889</v>
      </c>
    </row>
    <row r="3931" spans="1:20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2.265E-2</v>
      </c>
      <c r="P3931">
        <f t="shared" si="366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7"/>
        <v>42601.827141203699</v>
      </c>
      <c r="T3931" s="10">
        <f t="shared" si="368"/>
        <v>42631.827141203699</v>
      </c>
    </row>
    <row r="3932" spans="1:20" ht="57.6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>
        <f t="shared" si="366"/>
        <v>0</v>
      </c>
      <c r="Q3932" t="str">
        <f t="shared" si="370"/>
        <v>theater</v>
      </c>
      <c r="R3932" t="str">
        <f t="shared" si="371"/>
        <v>plays</v>
      </c>
      <c r="S3932" s="10">
        <f t="shared" si="367"/>
        <v>42433.338749999995</v>
      </c>
      <c r="T3932" s="10">
        <f t="shared" si="368"/>
        <v>42461.25</v>
      </c>
    </row>
    <row r="3933" spans="1:20" ht="57.6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>
        <f t="shared" si="366"/>
        <v>0</v>
      </c>
      <c r="Q3933" t="str">
        <f t="shared" si="370"/>
        <v>theater</v>
      </c>
      <c r="R3933" t="str">
        <f t="shared" si="371"/>
        <v>plays</v>
      </c>
      <c r="S3933" s="10">
        <f t="shared" si="367"/>
        <v>42228.151701388888</v>
      </c>
      <c r="T3933" s="10">
        <f t="shared" si="368"/>
        <v>42253.151701388888</v>
      </c>
    </row>
    <row r="3934" spans="1:20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8.3333333333333331E-5</v>
      </c>
      <c r="P3934">
        <f t="shared" si="366"/>
        <v>1</v>
      </c>
      <c r="Q3934" t="str">
        <f t="shared" si="370"/>
        <v>theater</v>
      </c>
      <c r="R3934" t="str">
        <f t="shared" si="371"/>
        <v>plays</v>
      </c>
      <c r="S3934" s="10">
        <f t="shared" si="367"/>
        <v>42415.168564814812</v>
      </c>
      <c r="T3934" s="10">
        <f t="shared" si="368"/>
        <v>42445.126898148148</v>
      </c>
    </row>
    <row r="3935" spans="1:20" ht="57.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0.15742857142857142</v>
      </c>
      <c r="P3935">
        <f t="shared" si="366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7"/>
        <v>42538.968310185184</v>
      </c>
      <c r="T3935" s="10">
        <f t="shared" si="368"/>
        <v>42568.029861111107</v>
      </c>
    </row>
    <row r="3936" spans="1:20" ht="57.6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0.11</v>
      </c>
      <c r="P3936">
        <f t="shared" si="366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7"/>
        <v>42233.671747685185</v>
      </c>
      <c r="T3936" s="10">
        <f t="shared" si="36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0.43833333333333335</v>
      </c>
      <c r="P3937">
        <f t="shared" si="366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7"/>
        <v>42221.656782407401</v>
      </c>
      <c r="T3937" s="10">
        <f t="shared" si="368"/>
        <v>42281.656782407401</v>
      </c>
    </row>
    <row r="3938" spans="1:20" ht="57.6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>
        <f t="shared" si="366"/>
        <v>0</v>
      </c>
      <c r="Q3938" t="str">
        <f t="shared" si="370"/>
        <v>theater</v>
      </c>
      <c r="R3938" t="str">
        <f t="shared" si="371"/>
        <v>plays</v>
      </c>
      <c r="S3938" s="10">
        <f t="shared" si="367"/>
        <v>42675.262962962966</v>
      </c>
      <c r="T3938" s="10">
        <f t="shared" si="368"/>
        <v>42705.304629629631</v>
      </c>
    </row>
    <row r="3939" spans="1:20" ht="57.6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0.86135181975736563</v>
      </c>
      <c r="P3939">
        <f t="shared" si="366"/>
        <v>248.5</v>
      </c>
      <c r="Q3939" t="str">
        <f t="shared" si="370"/>
        <v>theater</v>
      </c>
      <c r="R3939" t="str">
        <f t="shared" si="371"/>
        <v>plays</v>
      </c>
      <c r="S3939" s="10">
        <f t="shared" si="367"/>
        <v>42534.631481481483</v>
      </c>
      <c r="T3939" s="10">
        <f t="shared" si="368"/>
        <v>42562.631481481483</v>
      </c>
    </row>
    <row r="3940" spans="1:20" ht="57.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0.12196620583717357</v>
      </c>
      <c r="P3940">
        <f t="shared" si="366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7"/>
        <v>42151.905717592599</v>
      </c>
      <c r="T3940" s="10">
        <f t="shared" si="368"/>
        <v>42182.905717592599</v>
      </c>
    </row>
    <row r="3941" spans="1:20" ht="57.6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1E-3</v>
      </c>
      <c r="P3941">
        <f t="shared" si="366"/>
        <v>5</v>
      </c>
      <c r="Q3941" t="str">
        <f t="shared" si="370"/>
        <v>theater</v>
      </c>
      <c r="R3941" t="str">
        <f t="shared" si="371"/>
        <v>plays</v>
      </c>
      <c r="S3941" s="10">
        <f t="shared" si="367"/>
        <v>41915.400219907409</v>
      </c>
      <c r="T3941" s="10">
        <f t="shared" si="368"/>
        <v>41919.1875</v>
      </c>
    </row>
    <row r="3942" spans="1:20" ht="57.6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2.2000000000000001E-3</v>
      </c>
      <c r="P3942">
        <f t="shared" si="366"/>
        <v>5.5</v>
      </c>
      <c r="Q3942" t="str">
        <f t="shared" si="370"/>
        <v>theater</v>
      </c>
      <c r="R3942" t="str">
        <f t="shared" si="371"/>
        <v>plays</v>
      </c>
      <c r="S3942" s="10">
        <f t="shared" si="367"/>
        <v>41961.492488425924</v>
      </c>
      <c r="T3942" s="10">
        <f t="shared" si="36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9.0909090909090905E-3</v>
      </c>
      <c r="P3943">
        <f t="shared" si="366"/>
        <v>25</v>
      </c>
      <c r="Q3943" t="str">
        <f t="shared" si="370"/>
        <v>theater</v>
      </c>
      <c r="R3943" t="str">
        <f t="shared" si="371"/>
        <v>plays</v>
      </c>
      <c r="S3943" s="10">
        <f t="shared" si="367"/>
        <v>41940.587233796294</v>
      </c>
      <c r="T3943" s="10">
        <f t="shared" si="368"/>
        <v>41968.041666666672</v>
      </c>
    </row>
    <row r="3944" spans="1:20" ht="57.6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>
        <f t="shared" si="366"/>
        <v>0</v>
      </c>
      <c r="Q3944" t="str">
        <f t="shared" si="370"/>
        <v>theater</v>
      </c>
      <c r="R3944" t="str">
        <f t="shared" si="371"/>
        <v>plays</v>
      </c>
      <c r="S3944" s="10">
        <f t="shared" si="367"/>
        <v>42111.904097222221</v>
      </c>
      <c r="T3944" s="10">
        <f t="shared" si="36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0.35639999999999999</v>
      </c>
      <c r="P3945">
        <f t="shared" si="366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7"/>
        <v>42279.778564814813</v>
      </c>
      <c r="T3945" s="10">
        <f t="shared" si="36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>
        <f t="shared" si="366"/>
        <v>0</v>
      </c>
      <c r="Q3946" t="str">
        <f t="shared" si="370"/>
        <v>theater</v>
      </c>
      <c r="R3946" t="str">
        <f t="shared" si="371"/>
        <v>plays</v>
      </c>
      <c r="S3946" s="10">
        <f t="shared" si="367"/>
        <v>42213.662905092591</v>
      </c>
      <c r="T3946" s="10">
        <f t="shared" si="368"/>
        <v>42243.662905092591</v>
      </c>
    </row>
    <row r="3947" spans="1:20" ht="57.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2.5000000000000001E-3</v>
      </c>
      <c r="P3947">
        <f t="shared" si="366"/>
        <v>5</v>
      </c>
      <c r="Q3947" t="str">
        <f t="shared" si="370"/>
        <v>theater</v>
      </c>
      <c r="R3947" t="str">
        <f t="shared" si="371"/>
        <v>plays</v>
      </c>
      <c r="S3947" s="10">
        <f t="shared" si="367"/>
        <v>42109.801712962959</v>
      </c>
      <c r="T3947" s="10">
        <f t="shared" si="368"/>
        <v>42139.801712962959</v>
      </c>
    </row>
    <row r="3948" spans="1:20" ht="43.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3.2500000000000001E-2</v>
      </c>
      <c r="P3948">
        <f t="shared" si="366"/>
        <v>39</v>
      </c>
      <c r="Q3948" t="str">
        <f t="shared" si="370"/>
        <v>theater</v>
      </c>
      <c r="R3948" t="str">
        <f t="shared" si="371"/>
        <v>plays</v>
      </c>
      <c r="S3948" s="10">
        <f t="shared" si="367"/>
        <v>42031.833587962959</v>
      </c>
      <c r="T3948" s="10">
        <f t="shared" si="368"/>
        <v>42063.333333333328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3.3666666666666664E-2</v>
      </c>
      <c r="P3949">
        <f t="shared" si="366"/>
        <v>50.5</v>
      </c>
      <c r="Q3949" t="str">
        <f t="shared" si="370"/>
        <v>theater</v>
      </c>
      <c r="R3949" t="str">
        <f t="shared" si="371"/>
        <v>plays</v>
      </c>
      <c r="S3949" s="10">
        <f t="shared" si="367"/>
        <v>42615.142870370371</v>
      </c>
      <c r="T3949" s="10">
        <f t="shared" si="368"/>
        <v>42645.142870370371</v>
      </c>
    </row>
    <row r="3950" spans="1:20" ht="57.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>
        <f t="shared" si="366"/>
        <v>0</v>
      </c>
      <c r="Q3950" t="str">
        <f t="shared" si="370"/>
        <v>theater</v>
      </c>
      <c r="R3950" t="str">
        <f t="shared" si="371"/>
        <v>plays</v>
      </c>
      <c r="S3950" s="10">
        <f t="shared" si="367"/>
        <v>41829.325497685182</v>
      </c>
      <c r="T3950" s="10">
        <f t="shared" si="368"/>
        <v>41889.325497685182</v>
      </c>
    </row>
    <row r="3951" spans="1:20" ht="57.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0.15770000000000001</v>
      </c>
      <c r="P3951">
        <f t="shared" si="366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7"/>
        <v>42016.120613425926</v>
      </c>
      <c r="T3951" s="10">
        <f t="shared" si="36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6.2500000000000003E-3</v>
      </c>
      <c r="P3952">
        <f t="shared" si="366"/>
        <v>25</v>
      </c>
      <c r="Q3952" t="str">
        <f t="shared" si="370"/>
        <v>theater</v>
      </c>
      <c r="R3952" t="str">
        <f t="shared" si="371"/>
        <v>plays</v>
      </c>
      <c r="S3952" s="10">
        <f t="shared" si="367"/>
        <v>42439.702314814815</v>
      </c>
      <c r="T3952" s="10">
        <f t="shared" si="368"/>
        <v>42468.774305555555</v>
      </c>
    </row>
    <row r="3953" spans="1:20" ht="57.6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5.0000000000000004E-6</v>
      </c>
      <c r="P3953">
        <f t="shared" si="366"/>
        <v>1</v>
      </c>
      <c r="Q3953" t="str">
        <f t="shared" si="370"/>
        <v>theater</v>
      </c>
      <c r="R3953" t="str">
        <f t="shared" si="371"/>
        <v>plays</v>
      </c>
      <c r="S3953" s="10">
        <f t="shared" si="367"/>
        <v>42433.825717592597</v>
      </c>
      <c r="T3953" s="10">
        <f t="shared" si="368"/>
        <v>42493.784050925926</v>
      </c>
    </row>
    <row r="3954" spans="1:20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9.6153846153846159E-4</v>
      </c>
      <c r="P3954">
        <f t="shared" si="366"/>
        <v>25</v>
      </c>
      <c r="Q3954" t="str">
        <f t="shared" si="370"/>
        <v>theater</v>
      </c>
      <c r="R3954" t="str">
        <f t="shared" si="371"/>
        <v>plays</v>
      </c>
      <c r="S3954" s="10">
        <f t="shared" si="367"/>
        <v>42243.790393518517</v>
      </c>
      <c r="T3954" s="10">
        <f t="shared" si="368"/>
        <v>42303.790393518517</v>
      </c>
    </row>
    <row r="3955" spans="1:20" ht="57.6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9"/>
        <v>0</v>
      </c>
      <c r="P3955">
        <f t="shared" si="366"/>
        <v>0</v>
      </c>
      <c r="Q3955" t="str">
        <f t="shared" si="370"/>
        <v>theater</v>
      </c>
      <c r="R3955" t="str">
        <f t="shared" si="371"/>
        <v>plays</v>
      </c>
      <c r="S3955" s="10">
        <f t="shared" si="367"/>
        <v>42550.048449074078</v>
      </c>
      <c r="T3955" s="10">
        <f t="shared" si="36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9"/>
        <v>0</v>
      </c>
      <c r="P3956">
        <f t="shared" si="366"/>
        <v>0</v>
      </c>
      <c r="Q3956" t="str">
        <f t="shared" si="370"/>
        <v>theater</v>
      </c>
      <c r="R3956" t="str">
        <f t="shared" si="371"/>
        <v>plays</v>
      </c>
      <c r="S3956" s="10">
        <f t="shared" si="367"/>
        <v>41774.651203703703</v>
      </c>
      <c r="T3956" s="10">
        <f t="shared" si="368"/>
        <v>41834.651203703703</v>
      </c>
    </row>
    <row r="3957" spans="1:20" ht="57.6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9"/>
        <v>0.24285714285714285</v>
      </c>
      <c r="P3957">
        <f t="shared" si="366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7"/>
        <v>42306.848854166667</v>
      </c>
      <c r="T3957" s="10">
        <f t="shared" si="368"/>
        <v>42336.890520833331</v>
      </c>
    </row>
    <row r="3958" spans="1:20" ht="57.6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9"/>
        <v>0</v>
      </c>
      <c r="P3958">
        <f t="shared" si="366"/>
        <v>0</v>
      </c>
      <c r="Q3958" t="str">
        <f t="shared" si="370"/>
        <v>theater</v>
      </c>
      <c r="R3958" t="str">
        <f t="shared" si="371"/>
        <v>plays</v>
      </c>
      <c r="S3958" s="10">
        <f t="shared" si="367"/>
        <v>42457.932025462964</v>
      </c>
      <c r="T3958" s="10">
        <f t="shared" si="36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9"/>
        <v>2.5000000000000001E-4</v>
      </c>
      <c r="P3959">
        <f t="shared" si="366"/>
        <v>7</v>
      </c>
      <c r="Q3959" t="str">
        <f t="shared" si="370"/>
        <v>theater</v>
      </c>
      <c r="R3959" t="str">
        <f t="shared" si="371"/>
        <v>plays</v>
      </c>
      <c r="S3959" s="10">
        <f t="shared" si="367"/>
        <v>42513.976319444439</v>
      </c>
      <c r="T3959" s="10">
        <f t="shared" si="368"/>
        <v>42559.976319444439</v>
      </c>
    </row>
    <row r="3960" spans="1:20" ht="57.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9"/>
        <v>0.32050000000000001</v>
      </c>
      <c r="P3960">
        <f t="shared" si="366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7"/>
        <v>41816.950370370374</v>
      </c>
      <c r="T3960" s="10">
        <f t="shared" si="368"/>
        <v>41853.583333333336</v>
      </c>
    </row>
    <row r="3961" spans="1:20" ht="57.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9"/>
        <v>0.24333333333333335</v>
      </c>
      <c r="P3961">
        <f t="shared" si="366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7"/>
        <v>41880.788842592592</v>
      </c>
      <c r="T3961" s="10">
        <f t="shared" si="368"/>
        <v>41910.788842592592</v>
      </c>
    </row>
    <row r="3962" spans="1:20" ht="57.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9"/>
        <v>1.4999999999999999E-2</v>
      </c>
      <c r="P3962">
        <f t="shared" si="366"/>
        <v>11.25</v>
      </c>
      <c r="Q3962" t="str">
        <f t="shared" si="370"/>
        <v>theater</v>
      </c>
      <c r="R3962" t="str">
        <f t="shared" si="371"/>
        <v>plays</v>
      </c>
      <c r="S3962" s="10">
        <f t="shared" si="367"/>
        <v>42342.845555555556</v>
      </c>
      <c r="T3962" s="10">
        <f t="shared" si="36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9"/>
        <v>4.1999999999999997E-3</v>
      </c>
      <c r="P3963">
        <f t="shared" si="366"/>
        <v>10.5</v>
      </c>
      <c r="Q3963" t="str">
        <f t="shared" si="370"/>
        <v>theater</v>
      </c>
      <c r="R3963" t="str">
        <f t="shared" si="371"/>
        <v>plays</v>
      </c>
      <c r="S3963" s="10">
        <f t="shared" si="367"/>
        <v>41745.891319444447</v>
      </c>
      <c r="T3963" s="10">
        <f t="shared" si="36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9"/>
        <v>3.214285714285714E-2</v>
      </c>
      <c r="P3964">
        <f t="shared" si="366"/>
        <v>15</v>
      </c>
      <c r="Q3964" t="str">
        <f t="shared" si="370"/>
        <v>theater</v>
      </c>
      <c r="R3964" t="str">
        <f t="shared" si="371"/>
        <v>plays</v>
      </c>
      <c r="S3964" s="10">
        <f t="shared" si="367"/>
        <v>42311.621458333335</v>
      </c>
      <c r="T3964" s="10">
        <f t="shared" si="368"/>
        <v>42336.621458333335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9"/>
        <v>0</v>
      </c>
      <c r="P3965">
        <f t="shared" si="366"/>
        <v>0</v>
      </c>
      <c r="Q3965" t="str">
        <f t="shared" si="370"/>
        <v>theater</v>
      </c>
      <c r="R3965" t="str">
        <f t="shared" si="371"/>
        <v>plays</v>
      </c>
      <c r="S3965" s="10">
        <f t="shared" si="367"/>
        <v>42296.154131944444</v>
      </c>
      <c r="T3965" s="10">
        <f t="shared" si="36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9"/>
        <v>6.3E-2</v>
      </c>
      <c r="P3966">
        <f t="shared" si="366"/>
        <v>42</v>
      </c>
      <c r="Q3966" t="str">
        <f t="shared" si="370"/>
        <v>theater</v>
      </c>
      <c r="R3966" t="str">
        <f t="shared" si="371"/>
        <v>plays</v>
      </c>
      <c r="S3966" s="10">
        <f t="shared" si="367"/>
        <v>42053.722060185188</v>
      </c>
      <c r="T3966" s="10">
        <f t="shared" si="368"/>
        <v>42113.680393518516</v>
      </c>
    </row>
    <row r="3967" spans="1:20" ht="57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9"/>
        <v>0.14249999999999999</v>
      </c>
      <c r="P3967">
        <f t="shared" si="366"/>
        <v>71.25</v>
      </c>
      <c r="Q3967" t="str">
        <f t="shared" si="370"/>
        <v>theater</v>
      </c>
      <c r="R3967" t="str">
        <f t="shared" si="371"/>
        <v>plays</v>
      </c>
      <c r="S3967" s="10">
        <f t="shared" si="367"/>
        <v>42414.235879629632</v>
      </c>
      <c r="T3967" s="10">
        <f t="shared" si="36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9"/>
        <v>6.0000000000000001E-3</v>
      </c>
      <c r="P3968">
        <f t="shared" si="366"/>
        <v>22.5</v>
      </c>
      <c r="Q3968" t="str">
        <f t="shared" si="370"/>
        <v>theater</v>
      </c>
      <c r="R3968" t="str">
        <f t="shared" si="371"/>
        <v>plays</v>
      </c>
      <c r="S3968" s="10">
        <f t="shared" si="367"/>
        <v>41801.711550925924</v>
      </c>
      <c r="T3968" s="10">
        <f t="shared" si="368"/>
        <v>41844.124305555553</v>
      </c>
    </row>
    <row r="3969" spans="1:20" ht="57.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9"/>
        <v>0.2411764705882353</v>
      </c>
      <c r="P3969">
        <f t="shared" si="366"/>
        <v>41</v>
      </c>
      <c r="Q3969" t="str">
        <f t="shared" si="370"/>
        <v>theater</v>
      </c>
      <c r="R3969" t="str">
        <f t="shared" si="371"/>
        <v>plays</v>
      </c>
      <c r="S3969" s="10">
        <f t="shared" si="367"/>
        <v>42770.290590277778</v>
      </c>
      <c r="T3969" s="10">
        <f t="shared" si="36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9"/>
        <v>0.10539999999999999</v>
      </c>
      <c r="P3970">
        <f t="shared" ref="P3970:P4033" si="372">IF(OR(E3970&gt;0,L3970&gt;0),E3970/L3970,0)</f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3">(((J3970/60)/60)/24)+DATE(1970,1,1)</f>
        <v>42452.815659722226</v>
      </c>
      <c r="T3970" s="10">
        <f t="shared" ref="T3970:T4033" si="374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5">E3971/D3971</f>
        <v>7.4690265486725665E-2</v>
      </c>
      <c r="P3971">
        <f t="shared" si="372"/>
        <v>35.166666666666664</v>
      </c>
      <c r="Q3971" t="str">
        <f t="shared" ref="Q3971:Q4034" si="376">LEFT(N3971,SEARCH("/",N3971,1)-1)</f>
        <v>theater</v>
      </c>
      <c r="R3971" t="str">
        <f t="shared" ref="R3971:R4034" si="377">RIGHT(N3971,LEN(N3971)-SEARCH("/",N3971,1))</f>
        <v>plays</v>
      </c>
      <c r="S3971" s="10">
        <f t="shared" si="373"/>
        <v>42601.854699074072</v>
      </c>
      <c r="T3971" s="10">
        <f t="shared" si="374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7.3333333333333334E-4</v>
      </c>
      <c r="P3972">
        <f t="shared" si="372"/>
        <v>5.5</v>
      </c>
      <c r="Q3972" t="str">
        <f t="shared" si="376"/>
        <v>theater</v>
      </c>
      <c r="R3972" t="str">
        <f t="shared" si="377"/>
        <v>plays</v>
      </c>
      <c r="S3972" s="10">
        <f t="shared" si="373"/>
        <v>42447.863553240735</v>
      </c>
      <c r="T3972" s="10">
        <f t="shared" si="374"/>
        <v>42477.863553240735</v>
      </c>
    </row>
    <row r="3973" spans="1:20" ht="57.6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9.7142857142857135E-3</v>
      </c>
      <c r="P3973">
        <f t="shared" si="372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3"/>
        <v>41811.536180555559</v>
      </c>
      <c r="T3973" s="10">
        <f t="shared" si="37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0.21099999999999999</v>
      </c>
      <c r="P3974">
        <f t="shared" si="372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3"/>
        <v>41981.067523148144</v>
      </c>
      <c r="T3974" s="10">
        <f t="shared" si="374"/>
        <v>42041.067523148144</v>
      </c>
    </row>
    <row r="3975" spans="1:20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0.78100000000000003</v>
      </c>
      <c r="P3975">
        <f t="shared" si="372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3"/>
        <v>42469.68414351852</v>
      </c>
      <c r="T3975" s="10">
        <f t="shared" si="374"/>
        <v>42499.166666666672</v>
      </c>
    </row>
    <row r="3976" spans="1:20" ht="57.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0.32</v>
      </c>
      <c r="P3976">
        <f t="shared" si="372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3"/>
        <v>42493.546851851846</v>
      </c>
      <c r="T3976" s="10">
        <f t="shared" si="374"/>
        <v>42523.546851851846</v>
      </c>
    </row>
    <row r="3977" spans="1:20" ht="57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>
        <f t="shared" si="372"/>
        <v>0</v>
      </c>
      <c r="Q3977" t="str">
        <f t="shared" si="376"/>
        <v>theater</v>
      </c>
      <c r="R3977" t="str">
        <f t="shared" si="377"/>
        <v>plays</v>
      </c>
      <c r="S3977" s="10">
        <f t="shared" si="373"/>
        <v>42534.866875</v>
      </c>
      <c r="T3977" s="10">
        <f t="shared" si="374"/>
        <v>42564.866875</v>
      </c>
    </row>
    <row r="3978" spans="1:20" ht="57.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0.47692307692307695</v>
      </c>
      <c r="P3978">
        <f t="shared" si="372"/>
        <v>62</v>
      </c>
      <c r="Q3978" t="str">
        <f t="shared" si="376"/>
        <v>theater</v>
      </c>
      <c r="R3978" t="str">
        <f t="shared" si="377"/>
        <v>plays</v>
      </c>
      <c r="S3978" s="10">
        <f t="shared" si="373"/>
        <v>41830.858344907407</v>
      </c>
      <c r="T3978" s="10">
        <f t="shared" si="374"/>
        <v>41852.291666666664</v>
      </c>
    </row>
    <row r="3979" spans="1:20" ht="57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1.4500000000000001E-2</v>
      </c>
      <c r="P3979">
        <f t="shared" si="372"/>
        <v>217.5</v>
      </c>
      <c r="Q3979" t="str">
        <f t="shared" si="376"/>
        <v>theater</v>
      </c>
      <c r="R3979" t="str">
        <f t="shared" si="377"/>
        <v>plays</v>
      </c>
      <c r="S3979" s="10">
        <f t="shared" si="373"/>
        <v>42543.788564814815</v>
      </c>
      <c r="T3979" s="10">
        <f t="shared" si="374"/>
        <v>42573.788564814815</v>
      </c>
    </row>
    <row r="3980" spans="1:20" ht="57.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0.107</v>
      </c>
      <c r="P3980">
        <f t="shared" si="372"/>
        <v>26.75</v>
      </c>
      <c r="Q3980" t="str">
        <f t="shared" si="376"/>
        <v>theater</v>
      </c>
      <c r="R3980" t="str">
        <f t="shared" si="377"/>
        <v>plays</v>
      </c>
      <c r="S3980" s="10">
        <f t="shared" si="373"/>
        <v>41975.642974537041</v>
      </c>
      <c r="T3980" s="10">
        <f t="shared" si="374"/>
        <v>42035.642974537041</v>
      </c>
    </row>
    <row r="3981" spans="1:20" ht="57.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1.8333333333333333E-2</v>
      </c>
      <c r="P3981">
        <f t="shared" si="372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3"/>
        <v>42069.903437500005</v>
      </c>
      <c r="T3981" s="10">
        <f t="shared" si="37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0.18</v>
      </c>
      <c r="P3982">
        <f t="shared" si="372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3"/>
        <v>41795.598923611113</v>
      </c>
      <c r="T3982" s="10">
        <f t="shared" si="37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4.0833333333333333E-2</v>
      </c>
      <c r="P3983">
        <f t="shared" si="372"/>
        <v>175</v>
      </c>
      <c r="Q3983" t="str">
        <f t="shared" si="376"/>
        <v>theater</v>
      </c>
      <c r="R3983" t="str">
        <f t="shared" si="377"/>
        <v>plays</v>
      </c>
      <c r="S3983" s="10">
        <f t="shared" si="373"/>
        <v>42508.179965277777</v>
      </c>
      <c r="T3983" s="10">
        <f t="shared" si="37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0.2</v>
      </c>
      <c r="P3984">
        <f t="shared" si="372"/>
        <v>34</v>
      </c>
      <c r="Q3984" t="str">
        <f t="shared" si="376"/>
        <v>theater</v>
      </c>
      <c r="R3984" t="str">
        <f t="shared" si="377"/>
        <v>plays</v>
      </c>
      <c r="S3984" s="10">
        <f t="shared" si="373"/>
        <v>42132.809953703705</v>
      </c>
      <c r="T3984" s="10">
        <f t="shared" si="374"/>
        <v>42192.809953703705</v>
      </c>
    </row>
    <row r="3985" spans="1:20" ht="57.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0.34802513464991025</v>
      </c>
      <c r="P3985">
        <f t="shared" si="372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3"/>
        <v>41747.86986111111</v>
      </c>
      <c r="T3985" s="10">
        <f t="shared" si="374"/>
        <v>41779.290972222225</v>
      </c>
    </row>
    <row r="3986" spans="1:20" ht="57.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6.3333333333333339E-2</v>
      </c>
      <c r="P3986">
        <f t="shared" si="372"/>
        <v>9.5</v>
      </c>
      <c r="Q3986" t="str">
        <f t="shared" si="376"/>
        <v>theater</v>
      </c>
      <c r="R3986" t="str">
        <f t="shared" si="377"/>
        <v>plays</v>
      </c>
      <c r="S3986" s="10">
        <f t="shared" si="373"/>
        <v>41920.963472222218</v>
      </c>
      <c r="T3986" s="10">
        <f t="shared" si="37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0.32050000000000001</v>
      </c>
      <c r="P3987">
        <f t="shared" si="372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3"/>
        <v>42399.707407407404</v>
      </c>
      <c r="T3987" s="10">
        <f t="shared" si="37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9.7600000000000006E-2</v>
      </c>
      <c r="P3988">
        <f t="shared" si="372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3"/>
        <v>42467.548541666663</v>
      </c>
      <c r="T3988" s="10">
        <f t="shared" si="37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0.3775</v>
      </c>
      <c r="P3989">
        <f t="shared" si="372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3"/>
        <v>41765.92465277778</v>
      </c>
      <c r="T3989" s="10">
        <f t="shared" si="37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2.1333333333333333E-2</v>
      </c>
      <c r="P3990">
        <f t="shared" si="372"/>
        <v>8</v>
      </c>
      <c r="Q3990" t="str">
        <f t="shared" si="376"/>
        <v>theater</v>
      </c>
      <c r="R3990" t="str">
        <f t="shared" si="377"/>
        <v>plays</v>
      </c>
      <c r="S3990" s="10">
        <f t="shared" si="373"/>
        <v>42230.08116898148</v>
      </c>
      <c r="T3990" s="10">
        <f t="shared" si="374"/>
        <v>42245.08116898148</v>
      </c>
    </row>
    <row r="3991" spans="1:20" ht="57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>
        <f t="shared" si="372"/>
        <v>0</v>
      </c>
      <c r="Q3991" t="str">
        <f t="shared" si="376"/>
        <v>theater</v>
      </c>
      <c r="R3991" t="str">
        <f t="shared" si="377"/>
        <v>plays</v>
      </c>
      <c r="S3991" s="10">
        <f t="shared" si="373"/>
        <v>42286.749780092592</v>
      </c>
      <c r="T3991" s="10">
        <f t="shared" si="374"/>
        <v>42316.791446759264</v>
      </c>
    </row>
    <row r="3992" spans="1:20" ht="57.6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4.1818181818181817E-2</v>
      </c>
      <c r="P3992">
        <f t="shared" si="372"/>
        <v>23</v>
      </c>
      <c r="Q3992" t="str">
        <f t="shared" si="376"/>
        <v>theater</v>
      </c>
      <c r="R3992" t="str">
        <f t="shared" si="377"/>
        <v>plays</v>
      </c>
      <c r="S3992" s="10">
        <f t="shared" si="373"/>
        <v>42401.672372685185</v>
      </c>
      <c r="T3992" s="10">
        <f t="shared" si="37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0.2</v>
      </c>
      <c r="P3993">
        <f t="shared" si="372"/>
        <v>100</v>
      </c>
      <c r="Q3993" t="str">
        <f t="shared" si="376"/>
        <v>theater</v>
      </c>
      <c r="R3993" t="str">
        <f t="shared" si="377"/>
        <v>plays</v>
      </c>
      <c r="S3993" s="10">
        <f t="shared" si="373"/>
        <v>42125.644467592589</v>
      </c>
      <c r="T3993" s="10">
        <f t="shared" si="37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5.4100000000000002E-2</v>
      </c>
      <c r="P3994">
        <f t="shared" si="372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3"/>
        <v>42289.94049768518</v>
      </c>
      <c r="T3994" s="10">
        <f t="shared" si="37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6.0000000000000002E-5</v>
      </c>
      <c r="P3995">
        <f t="shared" si="372"/>
        <v>3</v>
      </c>
      <c r="Q3995" t="str">
        <f t="shared" si="376"/>
        <v>theater</v>
      </c>
      <c r="R3995" t="str">
        <f t="shared" si="377"/>
        <v>plays</v>
      </c>
      <c r="S3995" s="10">
        <f t="shared" si="373"/>
        <v>42107.864722222221</v>
      </c>
      <c r="T3995" s="10">
        <f t="shared" si="37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2.5000000000000001E-3</v>
      </c>
      <c r="P3996">
        <f t="shared" si="372"/>
        <v>5</v>
      </c>
      <c r="Q3996" t="str">
        <f t="shared" si="376"/>
        <v>theater</v>
      </c>
      <c r="R3996" t="str">
        <f t="shared" si="377"/>
        <v>plays</v>
      </c>
      <c r="S3996" s="10">
        <f t="shared" si="373"/>
        <v>41809.389930555553</v>
      </c>
      <c r="T3996" s="10">
        <f t="shared" si="374"/>
        <v>41839.389930555553</v>
      </c>
    </row>
    <row r="3997" spans="1:20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0.35</v>
      </c>
      <c r="P3997">
        <f t="shared" si="372"/>
        <v>17.5</v>
      </c>
      <c r="Q3997" t="str">
        <f t="shared" si="376"/>
        <v>theater</v>
      </c>
      <c r="R3997" t="str">
        <f t="shared" si="377"/>
        <v>plays</v>
      </c>
      <c r="S3997" s="10">
        <f t="shared" si="373"/>
        <v>42019.683761574073</v>
      </c>
      <c r="T3997" s="10">
        <f t="shared" si="374"/>
        <v>42049.477083333331</v>
      </c>
    </row>
    <row r="3998" spans="1:20" ht="57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0.16566666666666666</v>
      </c>
      <c r="P3998">
        <f t="shared" si="372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3"/>
        <v>41950.26694444444</v>
      </c>
      <c r="T3998" s="10">
        <f t="shared" si="374"/>
        <v>41963.669444444444</v>
      </c>
    </row>
    <row r="3999" spans="1:20" ht="57.6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>
        <f t="shared" si="372"/>
        <v>0</v>
      </c>
      <c r="Q3999" t="str">
        <f t="shared" si="376"/>
        <v>theater</v>
      </c>
      <c r="R3999" t="str">
        <f t="shared" si="377"/>
        <v>plays</v>
      </c>
      <c r="S3999" s="10">
        <f t="shared" si="373"/>
        <v>42069.391446759255</v>
      </c>
      <c r="T3999" s="10">
        <f t="shared" si="37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0.57199999999999995</v>
      </c>
      <c r="P4000">
        <f t="shared" si="372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3"/>
        <v>42061.963263888887</v>
      </c>
      <c r="T4000" s="10">
        <f t="shared" si="37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0.16514285714285715</v>
      </c>
      <c r="P4001">
        <f t="shared" si="372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3"/>
        <v>41842.828680555554</v>
      </c>
      <c r="T4001" s="10">
        <f t="shared" si="37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1.25E-3</v>
      </c>
      <c r="P4002">
        <f t="shared" si="372"/>
        <v>10</v>
      </c>
      <c r="Q4002" t="str">
        <f t="shared" si="376"/>
        <v>theater</v>
      </c>
      <c r="R4002" t="str">
        <f t="shared" si="377"/>
        <v>plays</v>
      </c>
      <c r="S4002" s="10">
        <f t="shared" si="373"/>
        <v>42437.64534722222</v>
      </c>
      <c r="T4002" s="10">
        <f t="shared" si="37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0.3775</v>
      </c>
      <c r="P4003">
        <f t="shared" si="372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3"/>
        <v>42775.964212962965</v>
      </c>
      <c r="T4003" s="10">
        <f t="shared" si="374"/>
        <v>42795.791666666672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1.84E-2</v>
      </c>
      <c r="P4004">
        <f t="shared" si="372"/>
        <v>5.75</v>
      </c>
      <c r="Q4004" t="str">
        <f t="shared" si="376"/>
        <v>theater</v>
      </c>
      <c r="R4004" t="str">
        <f t="shared" si="377"/>
        <v>plays</v>
      </c>
      <c r="S4004" s="10">
        <f t="shared" si="373"/>
        <v>41879.043530092589</v>
      </c>
      <c r="T4004" s="10">
        <f t="shared" si="37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0.10050000000000001</v>
      </c>
      <c r="P4005">
        <f t="shared" si="372"/>
        <v>100.5</v>
      </c>
      <c r="Q4005" t="str">
        <f t="shared" si="376"/>
        <v>theater</v>
      </c>
      <c r="R4005" t="str">
        <f t="shared" si="377"/>
        <v>plays</v>
      </c>
      <c r="S4005" s="10">
        <f t="shared" si="373"/>
        <v>42020.587349537032</v>
      </c>
      <c r="T4005" s="10">
        <f t="shared" si="374"/>
        <v>42050.587349537032</v>
      </c>
    </row>
    <row r="4006" spans="1:20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2E-3</v>
      </c>
      <c r="P4006">
        <f t="shared" si="372"/>
        <v>1</v>
      </c>
      <c r="Q4006" t="str">
        <f t="shared" si="376"/>
        <v>theater</v>
      </c>
      <c r="R4006" t="str">
        <f t="shared" si="377"/>
        <v>plays</v>
      </c>
      <c r="S4006" s="10">
        <f t="shared" si="373"/>
        <v>41890.16269675926</v>
      </c>
      <c r="T4006" s="10">
        <f t="shared" si="374"/>
        <v>41920.16269675926</v>
      </c>
    </row>
    <row r="4007" spans="1:20" ht="57.6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1.3333333333333334E-2</v>
      </c>
      <c r="P4007">
        <f t="shared" si="372"/>
        <v>20</v>
      </c>
      <c r="Q4007" t="str">
        <f t="shared" si="376"/>
        <v>theater</v>
      </c>
      <c r="R4007" t="str">
        <f t="shared" si="377"/>
        <v>plays</v>
      </c>
      <c r="S4007" s="10">
        <f t="shared" si="373"/>
        <v>41872.807696759257</v>
      </c>
      <c r="T4007" s="10">
        <f t="shared" si="374"/>
        <v>41932.807696759257</v>
      </c>
    </row>
    <row r="4008" spans="1:20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6.666666666666667E-5</v>
      </c>
      <c r="P4008">
        <f t="shared" si="372"/>
        <v>2</v>
      </c>
      <c r="Q4008" t="str">
        <f t="shared" si="376"/>
        <v>theater</v>
      </c>
      <c r="R4008" t="str">
        <f t="shared" si="377"/>
        <v>plays</v>
      </c>
      <c r="S4008" s="10">
        <f t="shared" si="373"/>
        <v>42391.772997685184</v>
      </c>
      <c r="T4008" s="10">
        <f t="shared" si="374"/>
        <v>42416.772997685184</v>
      </c>
    </row>
    <row r="4009" spans="1:20" ht="57.6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2.5000000000000001E-3</v>
      </c>
      <c r="P4009">
        <f t="shared" si="372"/>
        <v>5</v>
      </c>
      <c r="Q4009" t="str">
        <f t="shared" si="376"/>
        <v>theater</v>
      </c>
      <c r="R4009" t="str">
        <f t="shared" si="377"/>
        <v>plays</v>
      </c>
      <c r="S4009" s="10">
        <f t="shared" si="373"/>
        <v>41848.772928240738</v>
      </c>
      <c r="T4009" s="10">
        <f t="shared" si="374"/>
        <v>41877.686111111114</v>
      </c>
    </row>
    <row r="4010" spans="1:20" ht="57.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0.06</v>
      </c>
      <c r="P4010">
        <f t="shared" si="372"/>
        <v>15</v>
      </c>
      <c r="Q4010" t="str">
        <f t="shared" si="376"/>
        <v>theater</v>
      </c>
      <c r="R4010" t="str">
        <f t="shared" si="377"/>
        <v>plays</v>
      </c>
      <c r="S4010" s="10">
        <f t="shared" si="373"/>
        <v>42177.964201388888</v>
      </c>
      <c r="T4010" s="10">
        <f t="shared" si="374"/>
        <v>42207.964201388888</v>
      </c>
    </row>
    <row r="4011" spans="1:20" ht="57.6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3.8860103626943004E-2</v>
      </c>
      <c r="P4011">
        <f t="shared" si="372"/>
        <v>25</v>
      </c>
      <c r="Q4011" t="str">
        <f t="shared" si="376"/>
        <v>theater</v>
      </c>
      <c r="R4011" t="str">
        <f t="shared" si="377"/>
        <v>plays</v>
      </c>
      <c r="S4011" s="10">
        <f t="shared" si="373"/>
        <v>41851.700925925928</v>
      </c>
      <c r="T4011" s="10">
        <f t="shared" si="37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0.24194444444444443</v>
      </c>
      <c r="P4012">
        <f t="shared" si="372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3"/>
        <v>41921.770439814813</v>
      </c>
      <c r="T4012" s="10">
        <f t="shared" si="374"/>
        <v>41938.770439814813</v>
      </c>
    </row>
    <row r="4013" spans="1:20" ht="57.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7.5999999999999998E-2</v>
      </c>
      <c r="P4013">
        <f t="shared" si="372"/>
        <v>4.75</v>
      </c>
      <c r="Q4013" t="str">
        <f t="shared" si="376"/>
        <v>theater</v>
      </c>
      <c r="R4013" t="str">
        <f t="shared" si="377"/>
        <v>plays</v>
      </c>
      <c r="S4013" s="10">
        <f t="shared" si="373"/>
        <v>42002.54488425926</v>
      </c>
      <c r="T4013" s="10">
        <f t="shared" si="37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>
        <f t="shared" si="372"/>
        <v>0</v>
      </c>
      <c r="Q4014" t="str">
        <f t="shared" si="376"/>
        <v>theater</v>
      </c>
      <c r="R4014" t="str">
        <f t="shared" si="377"/>
        <v>plays</v>
      </c>
      <c r="S4014" s="10">
        <f t="shared" si="373"/>
        <v>42096.544548611113</v>
      </c>
      <c r="T4014" s="10">
        <f t="shared" si="37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1.2999999999999999E-2</v>
      </c>
      <c r="P4015">
        <f t="shared" si="372"/>
        <v>13</v>
      </c>
      <c r="Q4015" t="str">
        <f t="shared" si="376"/>
        <v>theater</v>
      </c>
      <c r="R4015" t="str">
        <f t="shared" si="377"/>
        <v>plays</v>
      </c>
      <c r="S4015" s="10">
        <f t="shared" si="373"/>
        <v>42021.301192129627</v>
      </c>
      <c r="T4015" s="10">
        <f t="shared" si="374"/>
        <v>42051.301192129627</v>
      </c>
    </row>
    <row r="4016" spans="1:20" ht="57.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>
        <f t="shared" si="372"/>
        <v>0</v>
      </c>
      <c r="Q4016" t="str">
        <f t="shared" si="376"/>
        <v>theater</v>
      </c>
      <c r="R4016" t="str">
        <f t="shared" si="377"/>
        <v>plays</v>
      </c>
      <c r="S4016" s="10">
        <f t="shared" si="373"/>
        <v>42419.246168981481</v>
      </c>
      <c r="T4016" s="10">
        <f t="shared" si="374"/>
        <v>42434.246168981481</v>
      </c>
    </row>
    <row r="4017" spans="1:20" ht="57.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1.4285714285714287E-4</v>
      </c>
      <c r="P4017">
        <f t="shared" si="372"/>
        <v>1</v>
      </c>
      <c r="Q4017" t="str">
        <f t="shared" si="376"/>
        <v>theater</v>
      </c>
      <c r="R4017" t="str">
        <f t="shared" si="377"/>
        <v>plays</v>
      </c>
      <c r="S4017" s="10">
        <f t="shared" si="373"/>
        <v>42174.780821759254</v>
      </c>
      <c r="T4017" s="10">
        <f t="shared" si="374"/>
        <v>42204.780821759254</v>
      </c>
    </row>
    <row r="4018" spans="1:20" ht="57.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0.14000000000000001</v>
      </c>
      <c r="P4018">
        <f t="shared" si="372"/>
        <v>10</v>
      </c>
      <c r="Q4018" t="str">
        <f t="shared" si="376"/>
        <v>theater</v>
      </c>
      <c r="R4018" t="str">
        <f t="shared" si="377"/>
        <v>plays</v>
      </c>
      <c r="S4018" s="10">
        <f t="shared" si="373"/>
        <v>41869.872685185182</v>
      </c>
      <c r="T4018" s="10">
        <f t="shared" si="374"/>
        <v>41899.872685185182</v>
      </c>
    </row>
    <row r="4019" spans="1:20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5"/>
        <v>1.0500000000000001E-2</v>
      </c>
      <c r="P4019">
        <f t="shared" si="372"/>
        <v>52.5</v>
      </c>
      <c r="Q4019" t="str">
        <f t="shared" si="376"/>
        <v>theater</v>
      </c>
      <c r="R4019" t="str">
        <f t="shared" si="377"/>
        <v>plays</v>
      </c>
      <c r="S4019" s="10">
        <f t="shared" si="373"/>
        <v>41856.672152777777</v>
      </c>
      <c r="T4019" s="10">
        <f t="shared" si="374"/>
        <v>41886.672152777777</v>
      </c>
    </row>
    <row r="4020" spans="1:20" ht="43.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5"/>
        <v>8.666666666666667E-2</v>
      </c>
      <c r="P4020">
        <f t="shared" si="372"/>
        <v>32.5</v>
      </c>
      <c r="Q4020" t="str">
        <f t="shared" si="376"/>
        <v>theater</v>
      </c>
      <c r="R4020" t="str">
        <f t="shared" si="377"/>
        <v>plays</v>
      </c>
      <c r="S4020" s="10">
        <f t="shared" si="373"/>
        <v>42620.91097222222</v>
      </c>
      <c r="T4020" s="10">
        <f t="shared" si="374"/>
        <v>42650.91097222222</v>
      </c>
    </row>
    <row r="4021" spans="1:20" ht="57.6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5"/>
        <v>8.2857142857142851E-3</v>
      </c>
      <c r="P4021">
        <f t="shared" si="372"/>
        <v>7.25</v>
      </c>
      <c r="Q4021" t="str">
        <f t="shared" si="376"/>
        <v>theater</v>
      </c>
      <c r="R4021" t="str">
        <f t="shared" si="377"/>
        <v>plays</v>
      </c>
      <c r="S4021" s="10">
        <f t="shared" si="373"/>
        <v>42417.675879629634</v>
      </c>
      <c r="T4021" s="10">
        <f t="shared" si="374"/>
        <v>42475.686111111107</v>
      </c>
    </row>
    <row r="4022" spans="1:20" ht="57.6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5"/>
        <v>0.16666666666666666</v>
      </c>
      <c r="P4022">
        <f t="shared" si="372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3"/>
        <v>42057.190960648149</v>
      </c>
      <c r="T4022" s="10">
        <f t="shared" si="37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5"/>
        <v>8.3333333333333332E-3</v>
      </c>
      <c r="P4023">
        <f t="shared" si="372"/>
        <v>62.5</v>
      </c>
      <c r="Q4023" t="str">
        <f t="shared" si="376"/>
        <v>theater</v>
      </c>
      <c r="R4023" t="str">
        <f t="shared" si="377"/>
        <v>plays</v>
      </c>
      <c r="S4023" s="10">
        <f t="shared" si="373"/>
        <v>41878.911550925928</v>
      </c>
      <c r="T4023" s="10">
        <f t="shared" si="374"/>
        <v>41938.911550925928</v>
      </c>
    </row>
    <row r="4024" spans="1:20" ht="43.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5"/>
        <v>0.69561111111111107</v>
      </c>
      <c r="P4024">
        <f t="shared" si="372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3"/>
        <v>41990.584108796291</v>
      </c>
      <c r="T4024" s="10">
        <f t="shared" si="37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5"/>
        <v>0</v>
      </c>
      <c r="P4025">
        <f t="shared" si="372"/>
        <v>0</v>
      </c>
      <c r="Q4025" t="str">
        <f t="shared" si="376"/>
        <v>theater</v>
      </c>
      <c r="R4025" t="str">
        <f t="shared" si="377"/>
        <v>plays</v>
      </c>
      <c r="S4025" s="10">
        <f t="shared" si="373"/>
        <v>42408.999571759254</v>
      </c>
      <c r="T4025" s="10">
        <f t="shared" si="374"/>
        <v>42453.957905092597</v>
      </c>
    </row>
    <row r="4026" spans="1:20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5"/>
        <v>1.2500000000000001E-2</v>
      </c>
      <c r="P4026">
        <f t="shared" si="372"/>
        <v>10</v>
      </c>
      <c r="Q4026" t="str">
        <f t="shared" si="376"/>
        <v>theater</v>
      </c>
      <c r="R4026" t="str">
        <f t="shared" si="377"/>
        <v>plays</v>
      </c>
      <c r="S4026" s="10">
        <f t="shared" si="373"/>
        <v>42217.670104166667</v>
      </c>
      <c r="T4026" s="10">
        <f t="shared" si="37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5"/>
        <v>0.05</v>
      </c>
      <c r="P4027">
        <f t="shared" si="372"/>
        <v>62.5</v>
      </c>
      <c r="Q4027" t="str">
        <f t="shared" si="376"/>
        <v>theater</v>
      </c>
      <c r="R4027" t="str">
        <f t="shared" si="377"/>
        <v>plays</v>
      </c>
      <c r="S4027" s="10">
        <f t="shared" si="373"/>
        <v>42151.237685185188</v>
      </c>
      <c r="T4027" s="10">
        <f t="shared" si="37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5"/>
        <v>0</v>
      </c>
      <c r="P4028">
        <f t="shared" si="372"/>
        <v>0</v>
      </c>
      <c r="Q4028" t="str">
        <f t="shared" si="376"/>
        <v>theater</v>
      </c>
      <c r="R4028" t="str">
        <f t="shared" si="377"/>
        <v>plays</v>
      </c>
      <c r="S4028" s="10">
        <f t="shared" si="373"/>
        <v>42282.655543981484</v>
      </c>
      <c r="T4028" s="10">
        <f t="shared" si="374"/>
        <v>42342.697210648148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5"/>
        <v>7.166666666666667E-2</v>
      </c>
      <c r="P4029">
        <f t="shared" si="372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3"/>
        <v>42768.97084490741</v>
      </c>
      <c r="T4029" s="10">
        <f t="shared" si="374"/>
        <v>42789.041666666672</v>
      </c>
    </row>
    <row r="4030" spans="1:20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5"/>
        <v>0.28050000000000003</v>
      </c>
      <c r="P4030">
        <f t="shared" si="372"/>
        <v>51</v>
      </c>
      <c r="Q4030" t="str">
        <f t="shared" si="376"/>
        <v>theater</v>
      </c>
      <c r="R4030" t="str">
        <f t="shared" si="377"/>
        <v>plays</v>
      </c>
      <c r="S4030" s="10">
        <f t="shared" si="373"/>
        <v>41765.938657407409</v>
      </c>
      <c r="T4030" s="10">
        <f t="shared" si="374"/>
        <v>41795.938657407409</v>
      </c>
    </row>
    <row r="4031" spans="1:20" ht="57.6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5"/>
        <v>0</v>
      </c>
      <c r="P4031">
        <f t="shared" si="372"/>
        <v>0</v>
      </c>
      <c r="Q4031" t="str">
        <f t="shared" si="376"/>
        <v>theater</v>
      </c>
      <c r="R4031" t="str">
        <f t="shared" si="377"/>
        <v>plays</v>
      </c>
      <c r="S4031" s="10">
        <f t="shared" si="373"/>
        <v>42322.025115740747</v>
      </c>
      <c r="T4031" s="10">
        <f t="shared" si="37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5"/>
        <v>0.16</v>
      </c>
      <c r="P4032">
        <f t="shared" si="372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3"/>
        <v>42374.655081018514</v>
      </c>
      <c r="T4032" s="10">
        <f t="shared" si="374"/>
        <v>42403.784027777772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5"/>
        <v>0</v>
      </c>
      <c r="P4033">
        <f t="shared" si="372"/>
        <v>0</v>
      </c>
      <c r="Q4033" t="str">
        <f t="shared" si="376"/>
        <v>theater</v>
      </c>
      <c r="R4033" t="str">
        <f t="shared" si="377"/>
        <v>plays</v>
      </c>
      <c r="S4033" s="10">
        <f t="shared" si="373"/>
        <v>41941.585231481484</v>
      </c>
      <c r="T4033" s="10">
        <f t="shared" si="374"/>
        <v>41991.626898148148</v>
      </c>
    </row>
    <row r="4034" spans="1:20" ht="57.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5"/>
        <v>6.8287037037037035E-2</v>
      </c>
      <c r="P4034">
        <f t="shared" ref="P4034:P4097" si="378">IF(OR(E4034&gt;0,L4034&gt;0),E4034/L4034,0)</f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79">(((J4034/60)/60)/24)+DATE(1970,1,1)</f>
        <v>42293.809212962966</v>
      </c>
      <c r="T4034" s="10">
        <f t="shared" ref="T4034:T4097" si="380">(((I4034/60)/60)/24)+DATE(1970,1,1)</f>
        <v>42353.85087962963</v>
      </c>
    </row>
    <row r="4035" spans="1:20" ht="57.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1">E4035/D4035</f>
        <v>0.25698702928870293</v>
      </c>
      <c r="P4035">
        <f t="shared" si="378"/>
        <v>65.340319148936175</v>
      </c>
      <c r="Q4035" t="str">
        <f t="shared" ref="Q4035:Q4098" si="382">LEFT(N4035,SEARCH("/",N4035,1)-1)</f>
        <v>theater</v>
      </c>
      <c r="R4035" t="str">
        <f t="shared" ref="R4035:R4098" si="383">RIGHT(N4035,LEN(N4035)-SEARCH("/",N4035,1))</f>
        <v>plays</v>
      </c>
      <c r="S4035" s="10">
        <f t="shared" si="379"/>
        <v>42614.268796296295</v>
      </c>
      <c r="T4035" s="10">
        <f t="shared" si="380"/>
        <v>42645.375</v>
      </c>
    </row>
    <row r="4036" spans="1:20" ht="57.6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1.4814814814814815E-2</v>
      </c>
      <c r="P4036">
        <f t="shared" si="378"/>
        <v>100</v>
      </c>
      <c r="Q4036" t="str">
        <f t="shared" si="382"/>
        <v>theater</v>
      </c>
      <c r="R4036" t="str">
        <f t="shared" si="383"/>
        <v>plays</v>
      </c>
      <c r="S4036" s="10">
        <f t="shared" si="379"/>
        <v>42067.947337962964</v>
      </c>
      <c r="T4036" s="10">
        <f t="shared" si="380"/>
        <v>42097.905671296292</v>
      </c>
    </row>
    <row r="4037" spans="1:20" ht="43.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0.36849999999999999</v>
      </c>
      <c r="P4037">
        <f t="shared" si="378"/>
        <v>147.4</v>
      </c>
      <c r="Q4037" t="str">
        <f t="shared" si="382"/>
        <v>theater</v>
      </c>
      <c r="R4037" t="str">
        <f t="shared" si="383"/>
        <v>plays</v>
      </c>
      <c r="S4037" s="10">
        <f t="shared" si="379"/>
        <v>41903.882951388885</v>
      </c>
      <c r="T4037" s="10">
        <f t="shared" si="380"/>
        <v>41933.882951388885</v>
      </c>
    </row>
    <row r="4038" spans="1:20" ht="57.6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0.47049999999999997</v>
      </c>
      <c r="P4038">
        <f t="shared" si="378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79"/>
        <v>41804.937083333331</v>
      </c>
      <c r="T4038" s="10">
        <f t="shared" si="380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0.11428571428571428</v>
      </c>
      <c r="P4039">
        <f t="shared" si="378"/>
        <v>40</v>
      </c>
      <c r="Q4039" t="str">
        <f t="shared" si="382"/>
        <v>theater</v>
      </c>
      <c r="R4039" t="str">
        <f t="shared" si="383"/>
        <v>plays</v>
      </c>
      <c r="S4039" s="10">
        <f t="shared" si="379"/>
        <v>42497.070775462969</v>
      </c>
      <c r="T4039" s="10">
        <f t="shared" si="380"/>
        <v>42514.600694444445</v>
      </c>
    </row>
    <row r="4040" spans="1:20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0.12039999999999999</v>
      </c>
      <c r="P4040">
        <f t="shared" si="378"/>
        <v>75.25</v>
      </c>
      <c r="Q4040" t="str">
        <f t="shared" si="382"/>
        <v>theater</v>
      </c>
      <c r="R4040" t="str">
        <f t="shared" si="383"/>
        <v>plays</v>
      </c>
      <c r="S4040" s="10">
        <f t="shared" si="379"/>
        <v>41869.798726851855</v>
      </c>
      <c r="T4040" s="10">
        <f t="shared" si="380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0.6</v>
      </c>
      <c r="P4041">
        <f t="shared" si="378"/>
        <v>60</v>
      </c>
      <c r="Q4041" t="str">
        <f t="shared" si="382"/>
        <v>theater</v>
      </c>
      <c r="R4041" t="str">
        <f t="shared" si="383"/>
        <v>plays</v>
      </c>
      <c r="S4041" s="10">
        <f t="shared" si="379"/>
        <v>42305.670914351853</v>
      </c>
      <c r="T4041" s="10">
        <f t="shared" si="380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0.3125</v>
      </c>
      <c r="P4042">
        <f t="shared" si="378"/>
        <v>1250</v>
      </c>
      <c r="Q4042" t="str">
        <f t="shared" si="382"/>
        <v>theater</v>
      </c>
      <c r="R4042" t="str">
        <f t="shared" si="383"/>
        <v>plays</v>
      </c>
      <c r="S4042" s="10">
        <f t="shared" si="379"/>
        <v>42144.231527777782</v>
      </c>
      <c r="T4042" s="10">
        <f t="shared" si="380"/>
        <v>42203.125</v>
      </c>
    </row>
    <row r="4043" spans="1:20" ht="43.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4.1999999999999997E-3</v>
      </c>
      <c r="P4043">
        <f t="shared" si="378"/>
        <v>10.5</v>
      </c>
      <c r="Q4043" t="str">
        <f t="shared" si="382"/>
        <v>theater</v>
      </c>
      <c r="R4043" t="str">
        <f t="shared" si="383"/>
        <v>plays</v>
      </c>
      <c r="S4043" s="10">
        <f t="shared" si="379"/>
        <v>42559.474004629628</v>
      </c>
      <c r="T4043" s="10">
        <f t="shared" si="380"/>
        <v>42619.474004629628</v>
      </c>
    </row>
    <row r="4044" spans="1:20" ht="57.6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2.0999999999999999E-3</v>
      </c>
      <c r="P4044">
        <f t="shared" si="378"/>
        <v>7</v>
      </c>
      <c r="Q4044" t="str">
        <f t="shared" si="382"/>
        <v>theater</v>
      </c>
      <c r="R4044" t="str">
        <f t="shared" si="383"/>
        <v>plays</v>
      </c>
      <c r="S4044" s="10">
        <f t="shared" si="379"/>
        <v>41995.084074074075</v>
      </c>
      <c r="T4044" s="10">
        <f t="shared" si="380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>
        <f t="shared" si="378"/>
        <v>0</v>
      </c>
      <c r="Q4045" t="str">
        <f t="shared" si="382"/>
        <v>theater</v>
      </c>
      <c r="R4045" t="str">
        <f t="shared" si="383"/>
        <v>plays</v>
      </c>
      <c r="S4045" s="10">
        <f t="shared" si="379"/>
        <v>41948.957465277781</v>
      </c>
      <c r="T4045" s="10">
        <f t="shared" si="380"/>
        <v>41963.957465277781</v>
      </c>
    </row>
    <row r="4046" spans="1:20" ht="57.6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0.375</v>
      </c>
      <c r="P4046">
        <f t="shared" si="378"/>
        <v>56.25</v>
      </c>
      <c r="Q4046" t="str">
        <f t="shared" si="382"/>
        <v>theater</v>
      </c>
      <c r="R4046" t="str">
        <f t="shared" si="383"/>
        <v>plays</v>
      </c>
      <c r="S4046" s="10">
        <f t="shared" si="379"/>
        <v>42074.219699074078</v>
      </c>
      <c r="T4046" s="10">
        <f t="shared" si="380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2.0000000000000001E-4</v>
      </c>
      <c r="P4047">
        <f t="shared" si="378"/>
        <v>1</v>
      </c>
      <c r="Q4047" t="str">
        <f t="shared" si="382"/>
        <v>theater</v>
      </c>
      <c r="R4047" t="str">
        <f t="shared" si="383"/>
        <v>plays</v>
      </c>
      <c r="S4047" s="10">
        <f t="shared" si="379"/>
        <v>41842.201261574075</v>
      </c>
      <c r="T4047" s="10">
        <f t="shared" si="380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8.2142857142857142E-2</v>
      </c>
      <c r="P4048">
        <f t="shared" si="378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79"/>
        <v>41904.650578703702</v>
      </c>
      <c r="T4048" s="10">
        <f t="shared" si="380"/>
        <v>41934.650578703702</v>
      </c>
    </row>
    <row r="4049" spans="1:20" ht="57.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2.1999999999999999E-2</v>
      </c>
      <c r="P4049">
        <f t="shared" si="378"/>
        <v>27.5</v>
      </c>
      <c r="Q4049" t="str">
        <f t="shared" si="382"/>
        <v>theater</v>
      </c>
      <c r="R4049" t="str">
        <f t="shared" si="383"/>
        <v>plays</v>
      </c>
      <c r="S4049" s="10">
        <f t="shared" si="379"/>
        <v>41991.022488425922</v>
      </c>
      <c r="T4049" s="10">
        <f t="shared" si="380"/>
        <v>42015.041666666672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0.17652941176470588</v>
      </c>
      <c r="P4050">
        <f t="shared" si="378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79"/>
        <v>42436.509108796294</v>
      </c>
      <c r="T4050" s="10">
        <f t="shared" si="380"/>
        <v>42471.467442129629</v>
      </c>
    </row>
    <row r="4051" spans="1:20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8.0000000000000004E-4</v>
      </c>
      <c r="P4051">
        <f t="shared" si="378"/>
        <v>16</v>
      </c>
      <c r="Q4051" t="str">
        <f t="shared" si="382"/>
        <v>theater</v>
      </c>
      <c r="R4051" t="str">
        <f t="shared" si="383"/>
        <v>plays</v>
      </c>
      <c r="S4051" s="10">
        <f t="shared" si="379"/>
        <v>42169.958506944444</v>
      </c>
      <c r="T4051" s="10">
        <f t="shared" si="380"/>
        <v>42199.958506944444</v>
      </c>
    </row>
    <row r="4052" spans="1:20" ht="57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6.6666666666666664E-4</v>
      </c>
      <c r="P4052">
        <f t="shared" si="378"/>
        <v>1</v>
      </c>
      <c r="Q4052" t="str">
        <f t="shared" si="382"/>
        <v>theater</v>
      </c>
      <c r="R4052" t="str">
        <f t="shared" si="383"/>
        <v>plays</v>
      </c>
      <c r="S4052" s="10">
        <f t="shared" si="379"/>
        <v>41905.636469907404</v>
      </c>
      <c r="T4052" s="10">
        <f t="shared" si="380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>
        <f t="shared" si="378"/>
        <v>0</v>
      </c>
      <c r="Q4053" t="str">
        <f t="shared" si="382"/>
        <v>theater</v>
      </c>
      <c r="R4053" t="str">
        <f t="shared" si="383"/>
        <v>plays</v>
      </c>
      <c r="S4053" s="10">
        <f t="shared" si="379"/>
        <v>41761.810150462967</v>
      </c>
      <c r="T4053" s="10">
        <f t="shared" si="380"/>
        <v>41768.286805555559</v>
      </c>
    </row>
    <row r="4054" spans="1:20" ht="7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0.37533333333333335</v>
      </c>
      <c r="P4054">
        <f t="shared" si="378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79"/>
        <v>41865.878657407404</v>
      </c>
      <c r="T4054" s="10">
        <f t="shared" si="380"/>
        <v>41925.878657407404</v>
      </c>
    </row>
    <row r="4055" spans="1:20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0.22</v>
      </c>
      <c r="P4055">
        <f t="shared" si="378"/>
        <v>55</v>
      </c>
      <c r="Q4055" t="str">
        <f t="shared" si="382"/>
        <v>theater</v>
      </c>
      <c r="R4055" t="str">
        <f t="shared" si="383"/>
        <v>plays</v>
      </c>
      <c r="S4055" s="10">
        <f t="shared" si="379"/>
        <v>41928.690138888887</v>
      </c>
      <c r="T4055" s="10">
        <f t="shared" si="380"/>
        <v>41958.833333333328</v>
      </c>
    </row>
    <row r="4056" spans="1:20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>
        <f t="shared" si="378"/>
        <v>0</v>
      </c>
      <c r="Q4056" t="str">
        <f t="shared" si="382"/>
        <v>theater</v>
      </c>
      <c r="R4056" t="str">
        <f t="shared" si="383"/>
        <v>plays</v>
      </c>
      <c r="S4056" s="10">
        <f t="shared" si="379"/>
        <v>42613.841261574074</v>
      </c>
      <c r="T4056" s="10">
        <f t="shared" si="380"/>
        <v>42644.166666666672</v>
      </c>
    </row>
    <row r="4057" spans="1:20" ht="57.6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0.1762</v>
      </c>
      <c r="P4057">
        <f t="shared" si="378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79"/>
        <v>41779.648506944446</v>
      </c>
      <c r="T4057" s="10">
        <f t="shared" si="380"/>
        <v>41809.648506944446</v>
      </c>
    </row>
    <row r="4058" spans="1:20" ht="57.6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0.53</v>
      </c>
      <c r="P4058">
        <f t="shared" si="378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79"/>
        <v>42534.933321759265</v>
      </c>
      <c r="T4058" s="10">
        <f t="shared" si="380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0.22142857142857142</v>
      </c>
      <c r="P4059">
        <f t="shared" si="378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79"/>
        <v>42310.968518518523</v>
      </c>
      <c r="T4059" s="10">
        <f t="shared" si="380"/>
        <v>42333.958333333328</v>
      </c>
    </row>
    <row r="4060" spans="1:20" ht="57.6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2.5333333333333333E-2</v>
      </c>
      <c r="P4060">
        <f t="shared" si="378"/>
        <v>23.75</v>
      </c>
      <c r="Q4060" t="str">
        <f t="shared" si="382"/>
        <v>theater</v>
      </c>
      <c r="R4060" t="str">
        <f t="shared" si="383"/>
        <v>plays</v>
      </c>
      <c r="S4060" s="10">
        <f t="shared" si="379"/>
        <v>42446.060694444444</v>
      </c>
      <c r="T4060" s="10">
        <f t="shared" si="380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2.5000000000000001E-2</v>
      </c>
      <c r="P4061">
        <f t="shared" si="378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79"/>
        <v>41866.640648148146</v>
      </c>
      <c r="T4061" s="10">
        <f t="shared" si="380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2.8500000000000001E-2</v>
      </c>
      <c r="P4062">
        <f t="shared" si="378"/>
        <v>57</v>
      </c>
      <c r="Q4062" t="str">
        <f t="shared" si="382"/>
        <v>theater</v>
      </c>
      <c r="R4062" t="str">
        <f t="shared" si="383"/>
        <v>plays</v>
      </c>
      <c r="S4062" s="10">
        <f t="shared" si="379"/>
        <v>41779.695092592592</v>
      </c>
      <c r="T4062" s="10">
        <f t="shared" si="380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>
        <f t="shared" si="378"/>
        <v>0</v>
      </c>
      <c r="Q4063" t="str">
        <f t="shared" si="382"/>
        <v>theater</v>
      </c>
      <c r="R4063" t="str">
        <f t="shared" si="383"/>
        <v>plays</v>
      </c>
      <c r="S4063" s="10">
        <f t="shared" si="379"/>
        <v>42421.141469907408</v>
      </c>
      <c r="T4063" s="10">
        <f t="shared" si="380"/>
        <v>42481.099803240737</v>
      </c>
    </row>
    <row r="4064" spans="1:20" ht="57.6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2.4500000000000001E-2</v>
      </c>
      <c r="P4064">
        <f t="shared" si="378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79"/>
        <v>42523.739212962959</v>
      </c>
      <c r="T4064" s="10">
        <f t="shared" si="380"/>
        <v>42553.739212962959</v>
      </c>
    </row>
    <row r="4065" spans="1:20" ht="57.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1.4210526315789474E-2</v>
      </c>
      <c r="P4065">
        <f t="shared" si="378"/>
        <v>15</v>
      </c>
      <c r="Q4065" t="str">
        <f t="shared" si="382"/>
        <v>theater</v>
      </c>
      <c r="R4065" t="str">
        <f t="shared" si="383"/>
        <v>plays</v>
      </c>
      <c r="S4065" s="10">
        <f t="shared" si="379"/>
        <v>41787.681527777779</v>
      </c>
      <c r="T4065" s="10">
        <f t="shared" si="380"/>
        <v>41817.681527777779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0.1925</v>
      </c>
      <c r="P4066">
        <f t="shared" si="378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79"/>
        <v>42093.588263888887</v>
      </c>
      <c r="T4066" s="10">
        <f t="shared" si="380"/>
        <v>42123.588263888887</v>
      </c>
    </row>
    <row r="4067" spans="1:20" ht="43.2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6.7499999999999999E-3</v>
      </c>
      <c r="P4067">
        <f t="shared" si="378"/>
        <v>6.75</v>
      </c>
      <c r="Q4067" t="str">
        <f t="shared" si="382"/>
        <v>theater</v>
      </c>
      <c r="R4067" t="str">
        <f t="shared" si="383"/>
        <v>plays</v>
      </c>
      <c r="S4067" s="10">
        <f t="shared" si="379"/>
        <v>41833.951516203706</v>
      </c>
      <c r="T4067" s="10">
        <f t="shared" si="380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1.6666666666666668E-3</v>
      </c>
      <c r="P4068">
        <f t="shared" si="378"/>
        <v>25</v>
      </c>
      <c r="Q4068" t="str">
        <f t="shared" si="382"/>
        <v>theater</v>
      </c>
      <c r="R4068" t="str">
        <f t="shared" si="383"/>
        <v>plays</v>
      </c>
      <c r="S4068" s="10">
        <f t="shared" si="379"/>
        <v>42479.039212962962</v>
      </c>
      <c r="T4068" s="10">
        <f t="shared" si="380"/>
        <v>42509.039212962962</v>
      </c>
    </row>
    <row r="4069" spans="1:20" ht="57.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0.60899999999999999</v>
      </c>
      <c r="P4069">
        <f t="shared" si="378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79"/>
        <v>42235.117476851854</v>
      </c>
      <c r="T4069" s="10">
        <f t="shared" si="380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0.01</v>
      </c>
      <c r="P4070">
        <f t="shared" si="378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79"/>
        <v>42718.963599537034</v>
      </c>
      <c r="T4070" s="10">
        <f t="shared" si="380"/>
        <v>42748.961805555555</v>
      </c>
    </row>
    <row r="4071" spans="1:20" ht="57.6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0.34399999999999997</v>
      </c>
      <c r="P4071">
        <f t="shared" si="378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79"/>
        <v>42022.661527777775</v>
      </c>
      <c r="T4071" s="10">
        <f t="shared" si="380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0.16500000000000001</v>
      </c>
      <c r="P4072">
        <f t="shared" si="378"/>
        <v>27.5</v>
      </c>
      <c r="Q4072" t="str">
        <f t="shared" si="382"/>
        <v>theater</v>
      </c>
      <c r="R4072" t="str">
        <f t="shared" si="383"/>
        <v>plays</v>
      </c>
      <c r="S4072" s="10">
        <f t="shared" si="379"/>
        <v>42031.666898148149</v>
      </c>
      <c r="T4072" s="10">
        <f t="shared" si="380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>
        <f t="shared" si="378"/>
        <v>0</v>
      </c>
      <c r="Q4073" t="str">
        <f t="shared" si="382"/>
        <v>theater</v>
      </c>
      <c r="R4073" t="str">
        <f t="shared" si="383"/>
        <v>plays</v>
      </c>
      <c r="S4073" s="10">
        <f t="shared" si="379"/>
        <v>42700.804756944446</v>
      </c>
      <c r="T4073" s="10">
        <f t="shared" si="380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4.0000000000000001E-3</v>
      </c>
      <c r="P4074">
        <f t="shared" si="378"/>
        <v>2</v>
      </c>
      <c r="Q4074" t="str">
        <f t="shared" si="382"/>
        <v>theater</v>
      </c>
      <c r="R4074" t="str">
        <f t="shared" si="383"/>
        <v>plays</v>
      </c>
      <c r="S4074" s="10">
        <f t="shared" si="379"/>
        <v>41812.77443287037</v>
      </c>
      <c r="T4074" s="10">
        <f t="shared" si="380"/>
        <v>41872.77443287037</v>
      </c>
    </row>
    <row r="4075" spans="1:20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1.0571428571428572E-2</v>
      </c>
      <c r="P4075">
        <f t="shared" si="378"/>
        <v>18.5</v>
      </c>
      <c r="Q4075" t="str">
        <f t="shared" si="382"/>
        <v>theater</v>
      </c>
      <c r="R4075" t="str">
        <f t="shared" si="383"/>
        <v>plays</v>
      </c>
      <c r="S4075" s="10">
        <f t="shared" si="379"/>
        <v>42078.34520833334</v>
      </c>
      <c r="T4075" s="10">
        <f t="shared" si="380"/>
        <v>42133.166666666672</v>
      </c>
    </row>
    <row r="4076" spans="1:20" ht="57.6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0.26727272727272727</v>
      </c>
      <c r="P4076">
        <f t="shared" si="378"/>
        <v>35</v>
      </c>
      <c r="Q4076" t="str">
        <f t="shared" si="382"/>
        <v>theater</v>
      </c>
      <c r="R4076" t="str">
        <f t="shared" si="383"/>
        <v>plays</v>
      </c>
      <c r="S4076" s="10">
        <f t="shared" si="379"/>
        <v>42283.552951388891</v>
      </c>
      <c r="T4076" s="10">
        <f t="shared" si="380"/>
        <v>42313.594618055555</v>
      </c>
    </row>
    <row r="4077" spans="1:20" ht="57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0.28799999999999998</v>
      </c>
      <c r="P4077">
        <f t="shared" si="378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79"/>
        <v>41779.045937499999</v>
      </c>
      <c r="T4077" s="10">
        <f t="shared" si="380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>
        <f t="shared" si="378"/>
        <v>0</v>
      </c>
      <c r="Q4078" t="str">
        <f t="shared" si="382"/>
        <v>theater</v>
      </c>
      <c r="R4078" t="str">
        <f t="shared" si="383"/>
        <v>plays</v>
      </c>
      <c r="S4078" s="10">
        <f t="shared" si="379"/>
        <v>41905.795706018522</v>
      </c>
      <c r="T4078" s="10">
        <f t="shared" si="380"/>
        <v>41933.82708333333</v>
      </c>
    </row>
    <row r="4079" spans="1:20" ht="57.6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8.8999999999999996E-2</v>
      </c>
      <c r="P4079">
        <f t="shared" si="378"/>
        <v>222.5</v>
      </c>
      <c r="Q4079" t="str">
        <f t="shared" si="382"/>
        <v>theater</v>
      </c>
      <c r="R4079" t="str">
        <f t="shared" si="383"/>
        <v>plays</v>
      </c>
      <c r="S4079" s="10">
        <f t="shared" si="379"/>
        <v>42695.7105787037</v>
      </c>
      <c r="T4079" s="10">
        <f t="shared" si="380"/>
        <v>42725.7105787037</v>
      </c>
    </row>
    <row r="4080" spans="1:20" ht="57.6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>
        <f t="shared" si="378"/>
        <v>0</v>
      </c>
      <c r="Q4080" t="str">
        <f t="shared" si="382"/>
        <v>theater</v>
      </c>
      <c r="R4080" t="str">
        <f t="shared" si="383"/>
        <v>plays</v>
      </c>
      <c r="S4080" s="10">
        <f t="shared" si="379"/>
        <v>42732.787523148145</v>
      </c>
      <c r="T4080" s="10">
        <f t="shared" si="380"/>
        <v>42762.787523148145</v>
      </c>
    </row>
    <row r="4081" spans="1:20" ht="57.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1.6666666666666668E-3</v>
      </c>
      <c r="P4081">
        <f t="shared" si="378"/>
        <v>5</v>
      </c>
      <c r="Q4081" t="str">
        <f t="shared" si="382"/>
        <v>theater</v>
      </c>
      <c r="R4081" t="str">
        <f t="shared" si="383"/>
        <v>plays</v>
      </c>
      <c r="S4081" s="10">
        <f t="shared" si="379"/>
        <v>42510.938900462963</v>
      </c>
      <c r="T4081" s="10">
        <f t="shared" si="380"/>
        <v>42540.938900462963</v>
      </c>
    </row>
    <row r="4082" spans="1:20" ht="57.6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>
        <f t="shared" si="378"/>
        <v>0</v>
      </c>
      <c r="Q4082" t="str">
        <f t="shared" si="382"/>
        <v>theater</v>
      </c>
      <c r="R4082" t="str">
        <f t="shared" si="383"/>
        <v>plays</v>
      </c>
      <c r="S4082" s="10">
        <f t="shared" si="379"/>
        <v>42511.698101851856</v>
      </c>
      <c r="T4082" s="10">
        <f t="shared" si="380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1"/>
        <v>0.15737410071942445</v>
      </c>
      <c r="P4083">
        <f t="shared" si="378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79"/>
        <v>42041.581307870365</v>
      </c>
      <c r="T4083" s="10">
        <f t="shared" si="380"/>
        <v>42071.539641203708</v>
      </c>
    </row>
    <row r="4084" spans="1:20" ht="57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1"/>
        <v>0.02</v>
      </c>
      <c r="P4084">
        <f t="shared" si="378"/>
        <v>1.5</v>
      </c>
      <c r="Q4084" t="str">
        <f t="shared" si="382"/>
        <v>theater</v>
      </c>
      <c r="R4084" t="str">
        <f t="shared" si="383"/>
        <v>plays</v>
      </c>
      <c r="S4084" s="10">
        <f t="shared" si="379"/>
        <v>42307.189270833333</v>
      </c>
      <c r="T4084" s="10">
        <f t="shared" si="380"/>
        <v>42322.958333333328</v>
      </c>
    </row>
    <row r="4085" spans="1:20" ht="57.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1"/>
        <v>0.21685714285714286</v>
      </c>
      <c r="P4085">
        <f t="shared" si="378"/>
        <v>126.5</v>
      </c>
      <c r="Q4085" t="str">
        <f t="shared" si="382"/>
        <v>theater</v>
      </c>
      <c r="R4085" t="str">
        <f t="shared" si="383"/>
        <v>plays</v>
      </c>
      <c r="S4085" s="10">
        <f t="shared" si="379"/>
        <v>42353.761759259258</v>
      </c>
      <c r="T4085" s="10">
        <f t="shared" si="380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1"/>
        <v>3.3333333333333335E-3</v>
      </c>
      <c r="P4086">
        <f t="shared" si="378"/>
        <v>10</v>
      </c>
      <c r="Q4086" t="str">
        <f t="shared" si="382"/>
        <v>theater</v>
      </c>
      <c r="R4086" t="str">
        <f t="shared" si="383"/>
        <v>plays</v>
      </c>
      <c r="S4086" s="10">
        <f t="shared" si="379"/>
        <v>42622.436412037037</v>
      </c>
      <c r="T4086" s="10">
        <f t="shared" si="380"/>
        <v>42652.436412037037</v>
      </c>
    </row>
    <row r="4087" spans="1:20" ht="57.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1"/>
        <v>2.8571428571428571E-3</v>
      </c>
      <c r="P4087">
        <f t="shared" si="378"/>
        <v>10</v>
      </c>
      <c r="Q4087" t="str">
        <f t="shared" si="382"/>
        <v>theater</v>
      </c>
      <c r="R4087" t="str">
        <f t="shared" si="383"/>
        <v>plays</v>
      </c>
      <c r="S4087" s="10">
        <f t="shared" si="379"/>
        <v>42058.603877314818</v>
      </c>
      <c r="T4087" s="10">
        <f t="shared" si="380"/>
        <v>42087.165972222225</v>
      </c>
    </row>
    <row r="4088" spans="1:20" ht="57.6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1"/>
        <v>4.7E-2</v>
      </c>
      <c r="P4088">
        <f t="shared" si="378"/>
        <v>9.4</v>
      </c>
      <c r="Q4088" t="str">
        <f t="shared" si="382"/>
        <v>theater</v>
      </c>
      <c r="R4088" t="str">
        <f t="shared" si="383"/>
        <v>plays</v>
      </c>
      <c r="S4088" s="10">
        <f t="shared" si="379"/>
        <v>42304.940960648149</v>
      </c>
      <c r="T4088" s="10">
        <f t="shared" si="380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1"/>
        <v>0</v>
      </c>
      <c r="P4089">
        <f t="shared" si="378"/>
        <v>0</v>
      </c>
      <c r="Q4089" t="str">
        <f t="shared" si="382"/>
        <v>theater</v>
      </c>
      <c r="R4089" t="str">
        <f t="shared" si="383"/>
        <v>plays</v>
      </c>
      <c r="S4089" s="10">
        <f t="shared" si="379"/>
        <v>42538.742893518516</v>
      </c>
      <c r="T4089" s="10">
        <f t="shared" si="380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1"/>
        <v>0.108</v>
      </c>
      <c r="P4090">
        <f t="shared" si="378"/>
        <v>72</v>
      </c>
      <c r="Q4090" t="str">
        <f t="shared" si="382"/>
        <v>theater</v>
      </c>
      <c r="R4090" t="str">
        <f t="shared" si="383"/>
        <v>plays</v>
      </c>
      <c r="S4090" s="10">
        <f t="shared" si="379"/>
        <v>41990.612546296295</v>
      </c>
      <c r="T4090" s="10">
        <f t="shared" si="380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1"/>
        <v>4.8000000000000001E-2</v>
      </c>
      <c r="P4091">
        <f t="shared" si="378"/>
        <v>30</v>
      </c>
      <c r="Q4091" t="str">
        <f t="shared" si="382"/>
        <v>theater</v>
      </c>
      <c r="R4091" t="str">
        <f t="shared" si="383"/>
        <v>plays</v>
      </c>
      <c r="S4091" s="10">
        <f t="shared" si="379"/>
        <v>42122.732499999998</v>
      </c>
      <c r="T4091" s="10">
        <f t="shared" si="380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1"/>
        <v>3.2000000000000001E-2</v>
      </c>
      <c r="P4092">
        <f t="shared" si="378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79"/>
        <v>42209.67288194444</v>
      </c>
      <c r="T4092" s="10">
        <f t="shared" si="380"/>
        <v>42223.625</v>
      </c>
    </row>
    <row r="4093" spans="1:20" ht="57.6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1"/>
        <v>0.1275</v>
      </c>
      <c r="P4093">
        <f t="shared" si="378"/>
        <v>25.5</v>
      </c>
      <c r="Q4093" t="str">
        <f t="shared" si="382"/>
        <v>theater</v>
      </c>
      <c r="R4093" t="str">
        <f t="shared" si="383"/>
        <v>plays</v>
      </c>
      <c r="S4093" s="10">
        <f t="shared" si="379"/>
        <v>41990.506377314814</v>
      </c>
      <c r="T4093" s="10">
        <f t="shared" si="380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1"/>
        <v>1.8181818181818181E-4</v>
      </c>
      <c r="P4094">
        <f t="shared" si="378"/>
        <v>20</v>
      </c>
      <c r="Q4094" t="str">
        <f t="shared" si="382"/>
        <v>theater</v>
      </c>
      <c r="R4094" t="str">
        <f t="shared" si="383"/>
        <v>plays</v>
      </c>
      <c r="S4094" s="10">
        <f t="shared" si="379"/>
        <v>42039.194988425923</v>
      </c>
      <c r="T4094" s="10">
        <f t="shared" si="380"/>
        <v>42099.153321759266</v>
      </c>
    </row>
    <row r="4095" spans="1:20" ht="57.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1"/>
        <v>2.4E-2</v>
      </c>
      <c r="P4095">
        <f t="shared" si="378"/>
        <v>15</v>
      </c>
      <c r="Q4095" t="str">
        <f t="shared" si="382"/>
        <v>theater</v>
      </c>
      <c r="R4095" t="str">
        <f t="shared" si="383"/>
        <v>plays</v>
      </c>
      <c r="S4095" s="10">
        <f t="shared" si="379"/>
        <v>42178.815891203703</v>
      </c>
      <c r="T4095" s="10">
        <f t="shared" si="380"/>
        <v>42238.815891203703</v>
      </c>
    </row>
    <row r="4096" spans="1:20" ht="57.6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1"/>
        <v>0.36499999999999999</v>
      </c>
      <c r="P4096">
        <f t="shared" si="378"/>
        <v>91.25</v>
      </c>
      <c r="Q4096" t="str">
        <f t="shared" si="382"/>
        <v>theater</v>
      </c>
      <c r="R4096" t="str">
        <f t="shared" si="383"/>
        <v>plays</v>
      </c>
      <c r="S4096" s="10">
        <f t="shared" si="379"/>
        <v>41890.086805555555</v>
      </c>
      <c r="T4096" s="10">
        <f t="shared" si="380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1"/>
        <v>2.6666666666666668E-2</v>
      </c>
      <c r="P4097">
        <f t="shared" si="378"/>
        <v>800</v>
      </c>
      <c r="Q4097" t="str">
        <f t="shared" si="382"/>
        <v>theater</v>
      </c>
      <c r="R4097" t="str">
        <f t="shared" si="383"/>
        <v>plays</v>
      </c>
      <c r="S4097" s="10">
        <f t="shared" si="379"/>
        <v>42693.031828703708</v>
      </c>
      <c r="T4097" s="10">
        <f t="shared" si="380"/>
        <v>42723.031828703708</v>
      </c>
    </row>
    <row r="4098" spans="1:20" ht="57.6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1"/>
        <v>0.11428571428571428</v>
      </c>
      <c r="P4098">
        <f t="shared" ref="P4098:P4115" si="384">IF(OR(E4098&gt;0,L4098&gt;0),E4098/L4098,0)</f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5">(((J4098/60)/60)/24)+DATE(1970,1,1)</f>
        <v>42750.530312499999</v>
      </c>
      <c r="T4098" s="10">
        <f t="shared" ref="T4098:T4115" si="386">(((I4098/60)/60)/24)+DATE(1970,1,1)</f>
        <v>42794.368749999994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7">E4099/D4099</f>
        <v>0</v>
      </c>
      <c r="P4099">
        <f t="shared" si="384"/>
        <v>0</v>
      </c>
      <c r="Q4099" t="str">
        <f t="shared" ref="Q4099:Q4115" si="388">LEFT(N4099,SEARCH("/",N4099,1)-1)</f>
        <v>theater</v>
      </c>
      <c r="R4099" t="str">
        <f t="shared" ref="R4099:R4115" si="389">RIGHT(N4099,LEN(N4099)-SEARCH("/",N4099,1))</f>
        <v>plays</v>
      </c>
      <c r="S4099" s="10">
        <f t="shared" si="385"/>
        <v>42344.824502314819</v>
      </c>
      <c r="T4099" s="10">
        <f t="shared" si="386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>
        <f t="shared" si="384"/>
        <v>0</v>
      </c>
      <c r="Q4100" t="str">
        <f t="shared" si="388"/>
        <v>theater</v>
      </c>
      <c r="R4100" t="str">
        <f t="shared" si="389"/>
        <v>plays</v>
      </c>
      <c r="S4100" s="10">
        <f t="shared" si="385"/>
        <v>42495.722187499996</v>
      </c>
      <c r="T4100" s="10">
        <f t="shared" si="386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1.1111111111111112E-2</v>
      </c>
      <c r="P4101">
        <f t="shared" si="384"/>
        <v>50</v>
      </c>
      <c r="Q4101" t="str">
        <f t="shared" si="388"/>
        <v>theater</v>
      </c>
      <c r="R4101" t="str">
        <f t="shared" si="389"/>
        <v>plays</v>
      </c>
      <c r="S4101" s="10">
        <f t="shared" si="385"/>
        <v>42570.850381944445</v>
      </c>
      <c r="T4101" s="10">
        <f t="shared" si="386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>
        <f t="shared" si="384"/>
        <v>0</v>
      </c>
      <c r="Q4102" t="str">
        <f t="shared" si="388"/>
        <v>theater</v>
      </c>
      <c r="R4102" t="str">
        <f t="shared" si="389"/>
        <v>plays</v>
      </c>
      <c r="S4102" s="10">
        <f t="shared" si="385"/>
        <v>41927.124884259261</v>
      </c>
      <c r="T4102" s="10">
        <f t="shared" si="386"/>
        <v>41937.124884259261</v>
      </c>
    </row>
    <row r="4103" spans="1:20" ht="57.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>
        <f t="shared" si="384"/>
        <v>0</v>
      </c>
      <c r="Q4103" t="str">
        <f t="shared" si="388"/>
        <v>theater</v>
      </c>
      <c r="R4103" t="str">
        <f t="shared" si="389"/>
        <v>plays</v>
      </c>
      <c r="S4103" s="10">
        <f t="shared" si="385"/>
        <v>42730.903726851851</v>
      </c>
      <c r="T4103" s="10">
        <f t="shared" si="386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0.27400000000000002</v>
      </c>
      <c r="P4104">
        <f t="shared" si="384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5"/>
        <v>42475.848067129627</v>
      </c>
      <c r="T4104" s="10">
        <f t="shared" si="386"/>
        <v>42505.848067129627</v>
      </c>
    </row>
    <row r="4105" spans="1:20" ht="57.6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0.1</v>
      </c>
      <c r="P4105">
        <f t="shared" si="384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5"/>
        <v>42188.83293981482</v>
      </c>
      <c r="T4105" s="10">
        <f t="shared" si="386"/>
        <v>42242.772222222222</v>
      </c>
    </row>
    <row r="4106" spans="1:20" ht="57.6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0.21366666666666667</v>
      </c>
      <c r="P4106">
        <f t="shared" si="384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5"/>
        <v>42640.278171296297</v>
      </c>
      <c r="T4106" s="10">
        <f t="shared" si="386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6.9696969696969702E-2</v>
      </c>
      <c r="P4107">
        <f t="shared" si="384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5"/>
        <v>42697.010520833333</v>
      </c>
      <c r="T4107" s="10">
        <f t="shared" si="386"/>
        <v>42730.010520833333</v>
      </c>
    </row>
    <row r="4108" spans="1:20" ht="57.6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0.70599999999999996</v>
      </c>
      <c r="P4108">
        <f t="shared" si="384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5"/>
        <v>42053.049375000002</v>
      </c>
      <c r="T4108" s="10">
        <f t="shared" si="386"/>
        <v>42096.041666666672</v>
      </c>
    </row>
    <row r="4109" spans="1:20" ht="57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2.0500000000000001E-2</v>
      </c>
      <c r="P4109">
        <f t="shared" si="384"/>
        <v>10.25</v>
      </c>
      <c r="Q4109" t="str">
        <f t="shared" si="388"/>
        <v>theater</v>
      </c>
      <c r="R4109" t="str">
        <f t="shared" si="389"/>
        <v>plays</v>
      </c>
      <c r="S4109" s="10">
        <f t="shared" si="385"/>
        <v>41883.916678240741</v>
      </c>
      <c r="T4109" s="10">
        <f t="shared" si="386"/>
        <v>41906.916678240741</v>
      </c>
    </row>
    <row r="4110" spans="1:20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1.9666666666666666E-2</v>
      </c>
      <c r="P4110">
        <f t="shared" si="384"/>
        <v>59</v>
      </c>
      <c r="Q4110" t="str">
        <f t="shared" si="388"/>
        <v>theater</v>
      </c>
      <c r="R4110" t="str">
        <f t="shared" si="389"/>
        <v>plays</v>
      </c>
      <c r="S4110" s="10">
        <f t="shared" si="385"/>
        <v>42767.031678240746</v>
      </c>
      <c r="T4110" s="10">
        <f t="shared" si="386"/>
        <v>42797.208333333328</v>
      </c>
    </row>
    <row r="4111" spans="1:20" ht="57.6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>
        <f t="shared" si="384"/>
        <v>0</v>
      </c>
      <c r="Q4111" t="str">
        <f t="shared" si="388"/>
        <v>theater</v>
      </c>
      <c r="R4111" t="str">
        <f t="shared" si="389"/>
        <v>plays</v>
      </c>
      <c r="S4111" s="10">
        <f t="shared" si="385"/>
        <v>42307.539398148147</v>
      </c>
      <c r="T4111" s="10">
        <f t="shared" si="386"/>
        <v>42337.581064814818</v>
      </c>
    </row>
    <row r="4112" spans="1:20" ht="57.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0.28666666666666668</v>
      </c>
      <c r="P4112">
        <f t="shared" si="384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5"/>
        <v>42512.626747685179</v>
      </c>
      <c r="T4112" s="10">
        <f t="shared" si="386"/>
        <v>42572.626747685179</v>
      </c>
    </row>
    <row r="4113" spans="1:20" ht="57.6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3.1333333333333331E-2</v>
      </c>
      <c r="P4113">
        <f t="shared" si="384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5"/>
        <v>42029.135879629626</v>
      </c>
      <c r="T4113" s="10">
        <f t="shared" si="386"/>
        <v>42059.135879629626</v>
      </c>
    </row>
    <row r="4114" spans="1:20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4.0000000000000002E-4</v>
      </c>
      <c r="P4114">
        <f t="shared" si="384"/>
        <v>1</v>
      </c>
      <c r="Q4114" t="str">
        <f t="shared" si="388"/>
        <v>theater</v>
      </c>
      <c r="R4114" t="str">
        <f t="shared" si="389"/>
        <v>plays</v>
      </c>
      <c r="S4114" s="10">
        <f t="shared" si="385"/>
        <v>42400.946597222224</v>
      </c>
      <c r="T4114" s="10">
        <f t="shared" si="386"/>
        <v>42428</v>
      </c>
    </row>
    <row r="4115" spans="1:20" ht="57.6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2E-3</v>
      </c>
      <c r="P4115">
        <f t="shared" si="384"/>
        <v>1</v>
      </c>
      <c r="Q4115" t="str">
        <f t="shared" si="388"/>
        <v>theater</v>
      </c>
      <c r="R4115" t="str">
        <f t="shared" si="389"/>
        <v>plays</v>
      </c>
      <c r="S4115" s="10">
        <f t="shared" si="385"/>
        <v>42358.573182870372</v>
      </c>
      <c r="T4115" s="10">
        <f t="shared" si="386"/>
        <v>42377.273611111115</v>
      </c>
    </row>
  </sheetData>
  <autoFilter ref="A1:R4115" xr:uid="{DB9B565A-4938-4BC0-9EB0-0C1B87B808FB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C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6E674-FC27-45AF-BC67-A66615B929FD}">
  <dimension ref="A1:P13"/>
  <sheetViews>
    <sheetView zoomScale="70" zoomScaleNormal="70" workbookViewId="0">
      <selection activeCell="I2" sqref="I2"/>
    </sheetView>
  </sheetViews>
  <sheetFormatPr defaultRowHeight="14.4" x14ac:dyDescent="0.3"/>
  <cols>
    <col min="1" max="1" width="28.6640625" bestFit="1" customWidth="1"/>
    <col min="2" max="2" width="17.77734375" bestFit="1" customWidth="1"/>
    <col min="3" max="3" width="13.77734375" bestFit="1" customWidth="1"/>
    <col min="4" max="4" width="16.44140625" bestFit="1" customWidth="1"/>
    <col min="5" max="5" width="13.109375" bestFit="1" customWidth="1"/>
    <col min="6" max="6" width="20.5546875" bestFit="1" customWidth="1"/>
    <col min="7" max="7" width="16.6640625" bestFit="1" customWidth="1"/>
    <col min="8" max="8" width="19.33203125" bestFit="1" customWidth="1"/>
    <col min="9" max="9" width="10.33203125" customWidth="1"/>
    <col min="14" max="14" width="10.21875" bestFit="1" customWidth="1"/>
  </cols>
  <sheetData>
    <row r="1" spans="1:16" x14ac:dyDescent="0.3">
      <c r="A1" s="11" t="s">
        <v>8376</v>
      </c>
      <c r="B1" s="11" t="s">
        <v>8377</v>
      </c>
      <c r="C1" s="11" t="s">
        <v>8378</v>
      </c>
      <c r="D1" s="11" t="s">
        <v>8379</v>
      </c>
      <c r="E1" s="11" t="s">
        <v>8380</v>
      </c>
      <c r="F1" s="11" t="s">
        <v>8381</v>
      </c>
      <c r="G1" s="11" t="s">
        <v>8382</v>
      </c>
      <c r="H1" s="11" t="s">
        <v>8383</v>
      </c>
    </row>
    <row r="2" spans="1:16" x14ac:dyDescent="0.3">
      <c r="A2" t="s">
        <v>8384</v>
      </c>
      <c r="B2">
        <f>COUNTIFS(Data!$D:$D,K2,Data!$F:$F,N$3)</f>
        <v>322</v>
      </c>
      <c r="C2">
        <f>COUNTIFS(Data!$D:$D,K2,Data!$F:$F,O$3)</f>
        <v>113</v>
      </c>
      <c r="D2">
        <f>COUNTIFS(Data!$D:$D,K2,Data!$F:$F,P$3)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5"/>
      <c r="K2" t="s">
        <v>8396</v>
      </c>
    </row>
    <row r="3" spans="1:16" x14ac:dyDescent="0.3">
      <c r="A3" t="s">
        <v>8385</v>
      </c>
      <c r="B3">
        <f>COUNTIFS(Data!$D:$D,K3,Data!$D:$D,L3,Data!$F:$F,N$3)</f>
        <v>932</v>
      </c>
      <c r="C3">
        <f>COUNTIFS(Data!$D:$D,K3,Data!$D:$D,L3,Data!$F:$F,O$3)</f>
        <v>420</v>
      </c>
      <c r="D3">
        <f>COUNTIFS(Data!$D:$D,K3,Data!$D:$D,L3,Data!$F:$F,P$3)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5"/>
      <c r="K3" t="s">
        <v>8398</v>
      </c>
      <c r="L3" t="s">
        <v>8399</v>
      </c>
      <c r="N3" t="s">
        <v>8219</v>
      </c>
      <c r="O3" t="s">
        <v>8221</v>
      </c>
      <c r="P3" t="s">
        <v>8220</v>
      </c>
    </row>
    <row r="4" spans="1:16" x14ac:dyDescent="0.3">
      <c r="A4" t="s">
        <v>8386</v>
      </c>
      <c r="B4">
        <f>COUNTIFS(Data!$D:$D,K4,Data!$D:$D,L4,Data!$F:$F,N$3)</f>
        <v>381</v>
      </c>
      <c r="C4">
        <f>COUNTIFS(Data!$D:$D,K4,Data!$D:$D,L4,Data!$F:$F,O$3)</f>
        <v>283</v>
      </c>
      <c r="D4">
        <f>COUNTIFS(Data!$D:$D,K4,Data!$D:$D,L4,Data!$F:$F,P$3)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5"/>
      <c r="K4" t="s">
        <v>8400</v>
      </c>
      <c r="L4" t="s">
        <v>8401</v>
      </c>
    </row>
    <row r="5" spans="1:16" x14ac:dyDescent="0.3">
      <c r="A5" t="s">
        <v>8387</v>
      </c>
      <c r="B5">
        <f>COUNTIFS(Data!$D:$D,K5,Data!$D:$D,L5,Data!$F:$F,N$3)</f>
        <v>168</v>
      </c>
      <c r="C5">
        <f>COUNTIFS(Data!$D:$D,K5,Data!$D:$D,L5,Data!$F:$F,O$3)</f>
        <v>144</v>
      </c>
      <c r="D5">
        <f>COUNTIFS(Data!$D:$D,K5,Data!$D:$D,L5,Data!$F:$F,P$3)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5"/>
      <c r="K5" t="s">
        <v>8403</v>
      </c>
      <c r="L5" t="s">
        <v>8410</v>
      </c>
    </row>
    <row r="6" spans="1:16" x14ac:dyDescent="0.3">
      <c r="A6" t="s">
        <v>8388</v>
      </c>
      <c r="B6">
        <f>COUNTIFS(Data!$D:$D,K6,Data!$D:$D,L6,Data!$F:$F,N$3)</f>
        <v>94</v>
      </c>
      <c r="C6">
        <f>COUNTIFS(Data!$D:$D,K6,Data!$D:$D,L6,Data!$F:$F,O$3)</f>
        <v>90</v>
      </c>
      <c r="D6">
        <f>COUNTIFS(Data!$D:$D,K6,Data!$D:$D,L6,Data!$F:$F,P$3)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5"/>
      <c r="K6" t="s">
        <v>8404</v>
      </c>
      <c r="L6" t="s">
        <v>8411</v>
      </c>
    </row>
    <row r="7" spans="1:16" x14ac:dyDescent="0.3">
      <c r="A7" t="s">
        <v>8389</v>
      </c>
      <c r="B7">
        <f>COUNTIFS(Data!$D:$D,K7,Data!$D:$D,L7,Data!$F:$F,N$3)</f>
        <v>62</v>
      </c>
      <c r="C7">
        <f>COUNTIFS(Data!$D:$D,K7,Data!$D:$D,L7,Data!$F:$F,O$3)</f>
        <v>72</v>
      </c>
      <c r="D7">
        <f>COUNTIFS(Data!$D:$D,K7,Data!$D:$D,L7,Data!$F:$F,P$3)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5"/>
      <c r="K7" t="s">
        <v>8405</v>
      </c>
      <c r="L7" t="s">
        <v>8412</v>
      </c>
    </row>
    <row r="8" spans="1:16" x14ac:dyDescent="0.3">
      <c r="A8" t="s">
        <v>8390</v>
      </c>
      <c r="B8">
        <f>COUNTIFS(Data!$D:$D,K8,Data!$D:$D,L8,Data!$F:$F,N$3)</f>
        <v>55</v>
      </c>
      <c r="C8">
        <f>COUNTIFS(Data!$D:$D,K8,Data!$D:$D,L8,Data!$F:$F,O$3)</f>
        <v>64</v>
      </c>
      <c r="D8">
        <f>COUNTIFS(Data!$D:$D,K8,Data!$D:$D,L8,Data!$F:$F,P$3)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5"/>
      <c r="K8" t="s">
        <v>8402</v>
      </c>
      <c r="L8" t="s">
        <v>8413</v>
      </c>
    </row>
    <row r="9" spans="1:16" x14ac:dyDescent="0.3">
      <c r="A9" t="s">
        <v>8391</v>
      </c>
      <c r="B9">
        <f>COUNTIFS(Data!$D:$D,K9,Data!$D:$D,L9,Data!$F:$F,N$3)</f>
        <v>32</v>
      </c>
      <c r="C9">
        <f>COUNTIFS(Data!$D:$D,K9,Data!$D:$D,L9,Data!$F:$F,O$3)</f>
        <v>37</v>
      </c>
      <c r="D9">
        <f>COUNTIFS(Data!$D:$D,K9,Data!$D:$D,L9,Data!$F:$F,P$3)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5"/>
      <c r="K9" t="s">
        <v>8406</v>
      </c>
      <c r="L9" t="s">
        <v>8414</v>
      </c>
    </row>
    <row r="10" spans="1:16" x14ac:dyDescent="0.3">
      <c r="A10" t="s">
        <v>8392</v>
      </c>
      <c r="B10">
        <f>COUNTIFS(Data!$D:$D,K10,Data!$D:$D,L10,Data!$F:$F,N$3)</f>
        <v>26</v>
      </c>
      <c r="C10">
        <f>COUNTIFS(Data!$D:$D,K10,Data!$D:$D,L10,Data!$F:$F,O$3)</f>
        <v>22</v>
      </c>
      <c r="D10">
        <f>COUNTIFS(Data!$D:$D,K10,Data!$D:$D,L10,Data!$F:$F,P$3)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5"/>
      <c r="K10" t="s">
        <v>8407</v>
      </c>
      <c r="L10" t="s">
        <v>8415</v>
      </c>
    </row>
    <row r="11" spans="1:16" x14ac:dyDescent="0.3">
      <c r="A11" t="s">
        <v>8393</v>
      </c>
      <c r="B11">
        <f>COUNTIFS(Data!$D:$D,K11,Data!$D:$D,L11,Data!$F:$F,N$3)</f>
        <v>21</v>
      </c>
      <c r="C11">
        <f>COUNTIFS(Data!$D:$D,K11,Data!$D:$D,L11,Data!$F:$F,O$3)</f>
        <v>16</v>
      </c>
      <c r="D11">
        <f>COUNTIFS(Data!$D:$D,K11,Data!$D:$D,L11,Data!$F:$F,P$3)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5"/>
      <c r="K11" t="s">
        <v>8408</v>
      </c>
      <c r="L11" t="s">
        <v>8416</v>
      </c>
    </row>
    <row r="12" spans="1:16" x14ac:dyDescent="0.3">
      <c r="A12" t="s">
        <v>8394</v>
      </c>
      <c r="B12">
        <f>COUNTIFS(Data!$D:$D,K12,Data!$D:$D,L12,Data!$F:$F,N$3)</f>
        <v>6</v>
      </c>
      <c r="C12">
        <f>COUNTIFS(Data!$D:$D,K12,Data!$D:$D,L12,Data!$F:$F,O$3)</f>
        <v>11</v>
      </c>
      <c r="D12">
        <f>COUNTIFS(Data!$D:$D,K12,Data!$D:$D,L12,Data!$F:$F,P$3)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5"/>
      <c r="K12" t="s">
        <v>8409</v>
      </c>
      <c r="L12" t="s">
        <v>8417</v>
      </c>
    </row>
    <row r="13" spans="1:16" x14ac:dyDescent="0.3">
      <c r="A13" t="s">
        <v>8395</v>
      </c>
      <c r="B13">
        <f>COUNTIFS(Data!$D:$D,K13,Data!$F:$F,N$3)</f>
        <v>86</v>
      </c>
      <c r="C13">
        <f>COUNTIFS(Data!$D:$D,K13,Data!$F:$F,O$3)</f>
        <v>258</v>
      </c>
      <c r="D13">
        <f>COUNTIFS(Data!$D:$D,K13,Data!$F:$F,P$3)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5"/>
      <c r="K13" t="s">
        <v>8397</v>
      </c>
    </row>
  </sheetData>
  <phoneticPr fontId="2" type="noConversion"/>
  <pageMargins left="0.7" right="0.7" top="0.75" bottom="0.75" header="0.3" footer="0.3"/>
  <ignoredErrors>
    <ignoredError sqref="C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Briana-PC</cp:lastModifiedBy>
  <dcterms:created xsi:type="dcterms:W3CDTF">2017-04-20T15:17:24Z</dcterms:created>
  <dcterms:modified xsi:type="dcterms:W3CDTF">2020-03-12T02:08:31Z</dcterms:modified>
</cp:coreProperties>
</file>