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84C3196-427C-4071-85CE-A6C00506A757}" xr6:coauthVersionLast="36" xr6:coauthVersionMax="47" xr10:uidLastSave="{00000000-0000-0000-0000-000000000000}"/>
  <bookViews>
    <workbookView xWindow="0" yWindow="0" windowWidth="20490" windowHeight="8130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BACK!$A$3:$AG$34</definedName>
    <definedName name="_xlnm.Print_Area" localSheetId="0">FRONT!$A$3:$AA$50</definedName>
    <definedName name="StudentName">"Rectangle 6"</definedName>
  </definedNames>
  <calcPr calcId="191029" concurrentCalc="0"/>
</workbook>
</file>

<file path=xl/calcChain.xml><?xml version="1.0" encoding="utf-8"?>
<calcChain xmlns="http://schemas.openxmlformats.org/spreadsheetml/2006/main">
  <c r="Y26" i="149" l="1"/>
  <c r="Y25" i="149"/>
  <c r="Y23" i="149"/>
  <c r="Y22" i="149"/>
  <c r="Y21" i="149"/>
  <c r="D7" i="150"/>
  <c r="E7" i="150"/>
  <c r="F7" i="150"/>
  <c r="G7" i="150"/>
  <c r="H7" i="150"/>
  <c r="I7" i="150"/>
  <c r="J7" i="150"/>
  <c r="K7" i="150"/>
  <c r="L7" i="150"/>
  <c r="M7" i="150"/>
  <c r="D8" i="150"/>
  <c r="E8" i="150"/>
  <c r="F8" i="150"/>
  <c r="G8" i="150"/>
  <c r="H8" i="150"/>
  <c r="I8" i="150"/>
  <c r="J8" i="150"/>
  <c r="K8" i="150"/>
  <c r="L8" i="150"/>
  <c r="M8" i="150"/>
  <c r="D9" i="150"/>
  <c r="E9" i="150"/>
  <c r="F9" i="150"/>
  <c r="G9" i="150"/>
  <c r="H9" i="150"/>
  <c r="I9" i="150"/>
  <c r="J9" i="150"/>
  <c r="K9" i="150"/>
  <c r="L9" i="150"/>
  <c r="M9" i="150"/>
  <c r="D11" i="150"/>
  <c r="E11" i="150"/>
  <c r="F11" i="150"/>
  <c r="G11" i="150"/>
  <c r="H11" i="150"/>
  <c r="I11" i="150"/>
  <c r="J11" i="150"/>
  <c r="K11" i="150"/>
  <c r="L11" i="150"/>
  <c r="M11" i="150"/>
  <c r="D12" i="150"/>
  <c r="E12" i="150"/>
  <c r="F12" i="150"/>
  <c r="G12" i="150"/>
  <c r="H12" i="150"/>
  <c r="I12" i="150"/>
  <c r="J12" i="150"/>
  <c r="K12" i="150"/>
  <c r="L12" i="150"/>
  <c r="M12" i="150"/>
  <c r="D13" i="150"/>
  <c r="E13" i="150"/>
  <c r="F13" i="150"/>
  <c r="G13" i="150"/>
  <c r="H13" i="150"/>
  <c r="I13" i="150"/>
  <c r="J13" i="150"/>
  <c r="K13" i="150"/>
  <c r="L13" i="150"/>
  <c r="M13" i="150"/>
  <c r="D15" i="150"/>
  <c r="E15" i="150"/>
  <c r="F15" i="150"/>
  <c r="G15" i="150"/>
  <c r="H15" i="150"/>
  <c r="I15" i="150"/>
  <c r="J15" i="150"/>
  <c r="K15" i="150"/>
  <c r="L15" i="150"/>
  <c r="M15" i="150"/>
  <c r="D17" i="150"/>
  <c r="E17" i="150"/>
  <c r="F17" i="150"/>
  <c r="G17" i="150"/>
  <c r="H17" i="150"/>
  <c r="I17" i="150"/>
  <c r="J17" i="150"/>
  <c r="K17" i="150"/>
  <c r="L17" i="150"/>
  <c r="M17" i="150"/>
  <c r="D18" i="150"/>
  <c r="E18" i="150"/>
  <c r="F18" i="150"/>
  <c r="G18" i="150"/>
  <c r="H18" i="150"/>
  <c r="I18" i="150"/>
  <c r="J18" i="150"/>
  <c r="K18" i="150"/>
  <c r="L18" i="150"/>
  <c r="M18" i="150"/>
  <c r="D19" i="150"/>
  <c r="E19" i="150"/>
  <c r="F19" i="150"/>
  <c r="G19" i="150"/>
  <c r="H19" i="150"/>
  <c r="I19" i="150"/>
  <c r="J19" i="150"/>
  <c r="K19" i="150"/>
  <c r="L19" i="150"/>
  <c r="M19" i="150"/>
  <c r="D20" i="150"/>
  <c r="E20" i="150"/>
  <c r="F20" i="150"/>
  <c r="G20" i="150"/>
  <c r="H20" i="150"/>
  <c r="I20" i="150"/>
  <c r="J20" i="150"/>
  <c r="K20" i="150"/>
  <c r="L20" i="150"/>
  <c r="M20" i="150"/>
  <c r="D21" i="150"/>
  <c r="E21" i="150"/>
  <c r="F21" i="150"/>
  <c r="G21" i="150"/>
  <c r="H21" i="150"/>
  <c r="I21" i="150"/>
  <c r="J21" i="150"/>
  <c r="K21" i="150"/>
  <c r="L21" i="150"/>
  <c r="M21" i="150"/>
  <c r="D22" i="150"/>
</calcChain>
</file>

<file path=xl/sharedStrings.xml><?xml version="1.0" encoding="utf-8"?>
<sst xmlns="http://schemas.openxmlformats.org/spreadsheetml/2006/main" count="132" uniqueCount="122">
  <si>
    <t>MAPEH</t>
  </si>
  <si>
    <t>Teacher</t>
  </si>
  <si>
    <t>Remarks</t>
  </si>
  <si>
    <t>TOTAL</t>
  </si>
  <si>
    <t>Department of Education</t>
  </si>
  <si>
    <t>Certificate of Transfer</t>
  </si>
  <si>
    <t>Approved:</t>
  </si>
  <si>
    <t>Principal</t>
  </si>
  <si>
    <t>Cancellation of Eligibility to Transfer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</si>
  <si>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</si>
  <si>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</si>
  <si>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</si>
  <si>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</si>
  <si>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</si>
  <si>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</si>
  <si>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</si>
  <si>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</si>
  <si>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</si>
  <si>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</si>
  <si>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</si>
  <si>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</si>
  <si>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</si>
  <si>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</si>
  <si>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</si>
  <si>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</si>
  <si>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</si>
  <si>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</si>
  <si>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</si>
  <si>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</si>
  <si>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</si>
  <si>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</si>
  <si>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</si>
  <si>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</si>
  <si>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</si>
  <si>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</si>
  <si>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</si>
  <si>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</si>
  <si>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</si>
  <si>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</si>
  <si>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</si>
  <si>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</si>
  <si>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</si>
  <si>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</si>
  <si>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</si>
  <si>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</si>
  <si>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</si>
  <si>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</si>
  <si>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</si>
  <si>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</si>
  <si>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</si>
  <si>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</si>
  <si>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</si>
  <si>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</si>
  <si>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</si>
  <si>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</si>
  <si>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</si>
  <si>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</si>
  <si>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</si>
  <si>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Sex:</t>
  </si>
  <si>
    <t>Grade:</t>
  </si>
  <si>
    <t>School Year:</t>
  </si>
  <si>
    <t>Section</t>
  </si>
  <si>
    <t>2020-2021</t>
  </si>
  <si>
    <t>Principal:</t>
  </si>
  <si>
    <t>Adviser:</t>
  </si>
  <si>
    <t xml:space="preserve">  ______________________________</t>
  </si>
  <si>
    <t xml:space="preserve">    __________________________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</si>
  <si>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</si>
  <si>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</si>
  <si>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</si>
  <si>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</si>
  <si>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</si>
  <si>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</si>
  <si>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</si>
  <si>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</si>
  <si>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</si>
  <si>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</si>
  <si>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</si>
  <si>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</si>
  <si>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</si>
  <si>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</si>
  <si>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REPORT ON ATTENDANCE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</si>
  <si>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</si>
  <si>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</si>
  <si>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</si>
  <si>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</si>
  <si>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</si>
  <si>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</si>
  <si>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</si>
  <si>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</si>
  <si>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</si>
  <si>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</si>
  <si>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</si>
  <si>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</si>
  <si>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No. of School Days</t>
  </si>
  <si>
    <t>No. of Days Present</t>
  </si>
  <si>
    <t>No. of Days Absent</t>
  </si>
  <si>
    <t>PARENT’S/GUARDIAN’S SIGNATURE</t>
  </si>
  <si>
    <t>Republic of the Philippines</t>
  </si>
  <si>
    <t>Region IV-A CALABARZON</t>
  </si>
  <si>
    <t>Schools Division Office of San Pedro City</t>
  </si>
  <si>
    <t>Cluster V</t>
  </si>
  <si>
    <t>CUYAB ELEMENTARY SCHOOL</t>
  </si>
  <si>
    <t xml:space="preserve">Dear Parents:
 This report card shows the ability and progress your child has made in the different learning areas as well his/her core values.
 The school welcomes you should you desire to know more about your child’s progress.
</t>
  </si>
  <si>
    <t>different learning areas as well as his/her core values.</t>
  </si>
  <si>
    <t xml:space="preserve">             The school welcomes you should you desire to know more about</t>
  </si>
  <si>
    <t>your childs progress.</t>
  </si>
  <si>
    <t xml:space="preserve">             This report card shows the ability and progress your child has made in the</t>
  </si>
  <si>
    <t xml:space="preserve">Name: </t>
  </si>
  <si>
    <t>Learner's Reference Number:</t>
  </si>
  <si>
    <t>Age:</t>
  </si>
  <si>
    <t xml:space="preserve">Grade: </t>
  </si>
  <si>
    <t xml:space="preserve">Sex: </t>
  </si>
  <si>
    <t>Section:</t>
  </si>
  <si>
    <t>Admitted to Grade:</t>
  </si>
  <si>
    <t>Eligibility for Admission to Grade:</t>
  </si>
  <si>
    <t>Date:</t>
  </si>
  <si>
    <t>Admitted in:</t>
  </si>
  <si>
    <t xml:space="preserve">1st Quarter  </t>
  </si>
  <si>
    <t xml:space="preserve">2nd Quarter </t>
  </si>
  <si>
    <t xml:space="preserve">3rd Quarter  </t>
  </si>
  <si>
    <t xml:space="preserve">4th Quarter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</si>
</sst>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Tahoma"/>
      <family val="2"/>
    </font>
    <font>
      <b/>
      <sz val="10"/>
      <color theme="1"/>
      <name val="Sylfaen"/>
      <family val="1"/>
    </font>
    <font>
      <b/>
      <sz val="10"/>
      <color theme="1"/>
      <name val="Trajan Pro"/>
    </font>
    <font>
      <b/>
      <sz val="11"/>
      <color theme="1"/>
      <name val="Old English Text MT"/>
      <family val="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ahoma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i/>
      <sz val="10"/>
      <color theme="1"/>
      <name val="Sylfaen"/>
      <family val="1"/>
    </font>
    <font>
      <i/>
      <sz val="10"/>
      <color theme="1"/>
      <name val="Sylfaen"/>
      <family val="1"/>
    </font>
    <font>
      <b/>
      <i/>
      <sz val="12"/>
      <color theme="1"/>
      <name val="Calibri"/>
      <family val="2"/>
      <scheme val="minor"/>
    </font>
    <font>
      <b/>
      <sz val="14"/>
      <color theme="1"/>
      <name val="Old English Text MT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0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/>
    </xf>
    <xf numFmtId="0" fontId="21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textRotation="90"/>
    </xf>
    <xf numFmtId="0" fontId="14" fillId="0" borderId="0" xfId="0" applyFont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0" borderId="3" xfId="0" applyFont="1" applyBorder="1"/>
    <xf numFmtId="0" fontId="16" fillId="2" borderId="0" xfId="0" applyFont="1" applyFill="1"/>
    <xf numFmtId="0" fontId="16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1" fontId="16" fillId="0" borderId="5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indent="1"/>
    </xf>
    <xf numFmtId="0" fontId="12" fillId="0" borderId="0" xfId="0" applyFont="1" applyAlignment="1">
      <alignment horizontal="center" vertical="center" indent="1"/>
    </xf>
    <xf numFmtId="0" fontId="15" fillId="0" borderId="7" xfId="0" applyFont="1" applyBorder="1" applyAlignment="1" applyProtection="1">
      <alignment horizontal="center" vertical="center" textRotation="90" wrapText="1"/>
      <protection locked="0"/>
    </xf>
    <xf numFmtId="0" fontId="15" fillId="0" borderId="6" xfId="0" applyFont="1" applyBorder="1" applyAlignment="1" applyProtection="1">
      <alignment horizontal="center" vertical="center" textRotation="90" wrapText="1"/>
      <protection locked="0"/>
    </xf>
    <xf numFmtId="0" fontId="15" fillId="0" borderId="5" xfId="0" applyFont="1" applyBorder="1" applyAlignment="1" applyProtection="1">
      <alignment horizontal="center" vertical="center" textRotation="90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top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6" fillId="0" borderId="7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24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18</xdr:col>
      <xdr:colOff>131150</xdr:colOff>
      <xdr:row>6</xdr:row>
      <xdr:rowOff>163389</xdr:rowOff>
    </xdr:from>
    <xdr:to>
      <xdr:col>21</xdr:col>
      <xdr:colOff>381731</xdr:colOff>
      <xdr:row>9</xdr:row>
      <xdr:rowOff>76932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570050" y="1249239"/>
          <a:ext cx="2079381" cy="332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509221</xdr:colOff>
      <xdr:row>3</xdr:row>
      <xdr:rowOff>31534</xdr:rowOff>
    </xdr:from>
    <xdr:to>
      <xdr:col>16</xdr:col>
      <xdr:colOff>457200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056373" y="578186"/>
          <a:ext cx="618870" cy="619159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136860</xdr:colOff>
      <xdr:row>3</xdr:row>
      <xdr:rowOff>26102</xdr:rowOff>
    </xdr:from>
    <xdr:to>
      <xdr:col>21</xdr:col>
      <xdr:colOff>146385</xdr:colOff>
      <xdr:row>6</xdr:row>
      <xdr:rowOff>102302</xdr:rowOff>
    </xdr:to>
    <xdr:pic>
      <xdr:nvPicPr>
        <xdr:cNvPr id="2" name="Picture 1" descr="A logo for a school&#10;&#10;Description automatically generated">
          <a:extLst>
            <a:ext uri="{FF2B5EF4-FFF2-40B4-BE49-F238E27FC236}">
              <a16:creationId xmlns:a16="http://schemas.microsoft.com/office/drawing/2014/main" id="{E2C0A761-B6FD-61F8-E9CF-E475386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556" y="572754"/>
          <a:ext cx="622438" cy="622852"/>
        </a:xfrm>
        <a:prstGeom prst="rect">
          <a:avLst/>
        </a:prstGeom>
      </xdr:spPr>
    </xdr:pic>
    <xdr:clientData/>
  </xdr:twoCellAnchor>
  <xdr:twoCellAnchor>
    <xdr:from>
      <xdr:col>17</xdr:col>
      <xdr:colOff>262047</xdr:colOff>
      <xdr:row>14</xdr:row>
      <xdr:rowOff>131884</xdr:rowOff>
    </xdr:from>
    <xdr:to>
      <xdr:col>21</xdr:col>
      <xdr:colOff>369277</xdr:colOff>
      <xdr:row>14</xdr:row>
      <xdr:rowOff>133350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850002-F7AE-4EB4-91DF-8A20F9B5D8A0}"/>
            </a:ext>
          </a:extLst>
        </xdr:cNvPr>
        <xdr:cNvCxnSpPr/>
      </xdr:nvCxnSpPr>
      <xdr:spPr>
        <a:xfrm flipV="1">
          <a:off x="6103070" y="2538046"/>
          <a:ext cx="2545630" cy="14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280377</xdr:colOff>
      <xdr:row>16</xdr:row>
      <xdr:rowOff>5436</xdr:rowOff>
    </xdr:from>
    <xdr:to>
      <xdr:col>18</xdr:col>
      <xdr:colOff>18</xdr:colOff>
      <xdr:row>16</xdr:row>
      <xdr:rowOff>5436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8588BE0-B67A-4E24-513D-5B9A1CBCD61A}"/>
            </a:ext>
          </a:extLst>
        </xdr:cNvPr>
        <xdr:cNvCxnSpPr/>
      </xdr:nvCxnSpPr>
      <xdr:spPr>
        <a:xfrm>
          <a:off x="4807792" y="2704862"/>
          <a:ext cx="16043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384595</xdr:colOff>
      <xdr:row>16</xdr:row>
      <xdr:rowOff>154561</xdr:rowOff>
    </xdr:from>
    <xdr:to>
      <xdr:col>18</xdr:col>
      <xdr:colOff>0</xdr:colOff>
      <xdr:row>16</xdr:row>
      <xdr:rowOff>154561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BB102B3-646F-B064-AC69-5666FE5D7608}"/>
            </a:ext>
          </a:extLst>
        </xdr:cNvPr>
        <xdr:cNvCxnSpPr/>
      </xdr:nvCxnSpPr>
      <xdr:spPr>
        <a:xfrm>
          <a:off x="4960189" y="2846721"/>
          <a:ext cx="150602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244416</xdr:colOff>
      <xdr:row>16</xdr:row>
      <xdr:rowOff>3595</xdr:rowOff>
    </xdr:from>
    <xdr:to>
      <xdr:col>21</xdr:col>
      <xdr:colOff>370218</xdr:colOff>
      <xdr:row>16</xdr:row>
      <xdr:rowOff>3595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B8E5599-5B86-85FE-7B23-3B74DA2BF8C6}"/>
            </a:ext>
          </a:extLst>
        </xdr:cNvPr>
        <xdr:cNvCxnSpPr/>
      </xdr:nvCxnSpPr>
      <xdr:spPr>
        <a:xfrm>
          <a:off x="6710633" y="2695755"/>
          <a:ext cx="1958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446048</xdr:colOff>
      <xdr:row>16</xdr:row>
      <xdr:rowOff>157978</xdr:rowOff>
    </xdr:from>
    <xdr:to>
      <xdr:col>21</xdr:col>
      <xdr:colOff>367060</xdr:colOff>
      <xdr:row>16</xdr:row>
      <xdr:rowOff>157979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4BE937F-67B1-4D3C-870C-6B9615CD2032}"/>
            </a:ext>
          </a:extLst>
        </xdr:cNvPr>
        <xdr:cNvCxnSpPr/>
      </xdr:nvCxnSpPr>
      <xdr:spPr>
        <a:xfrm flipV="1">
          <a:off x="6867292" y="2857502"/>
          <a:ext cx="1747024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17</xdr:row>
      <xdr:rowOff>136944</xdr:rowOff>
    </xdr:from>
    <xdr:to>
      <xdr:col>21</xdr:col>
      <xdr:colOff>374430</xdr:colOff>
      <xdr:row>17</xdr:row>
      <xdr:rowOff>140970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3BDC3F0-4006-4470-8813-DDB604EBBF41}"/>
            </a:ext>
          </a:extLst>
        </xdr:cNvPr>
        <xdr:cNvCxnSpPr/>
      </xdr:nvCxnSpPr>
      <xdr:spPr>
        <a:xfrm flipV="1">
          <a:off x="5246370" y="3032544"/>
          <a:ext cx="3422430" cy="4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152863</xdr:colOff>
      <xdr:row>27</xdr:row>
      <xdr:rowOff>9700</xdr:rowOff>
    </xdr:from>
    <xdr:to>
      <xdr:col>17</xdr:col>
      <xdr:colOff>373385</xdr:colOff>
      <xdr:row>27</xdr:row>
      <xdr:rowOff>9700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C152D90-50C0-417D-990D-4866702FD04C}"/>
            </a:ext>
          </a:extLst>
        </xdr:cNvPr>
        <xdr:cNvCxnSpPr/>
      </xdr:nvCxnSpPr>
      <xdr:spPr>
        <a:xfrm>
          <a:off x="4692018" y="4371493"/>
          <a:ext cx="15014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132022</xdr:colOff>
      <xdr:row>25</xdr:row>
      <xdr:rowOff>193928</xdr:rowOff>
    </xdr:from>
    <xdr:to>
      <xdr:col>21</xdr:col>
      <xdr:colOff>417461</xdr:colOff>
      <xdr:row>25</xdr:row>
      <xdr:rowOff>193928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8FAA61A-C4AC-41AE-AB3C-FA9C09C056C3}"/>
            </a:ext>
          </a:extLst>
        </xdr:cNvPr>
        <xdr:cNvCxnSpPr/>
      </xdr:nvCxnSpPr>
      <xdr:spPr>
        <a:xfrm>
          <a:off x="7188805" y="4161298"/>
          <a:ext cx="15112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374431</xdr:colOff>
      <xdr:row>31</xdr:row>
      <xdr:rowOff>177362</xdr:rowOff>
    </xdr:from>
    <xdr:to>
      <xdr:col>18</xdr:col>
      <xdr:colOff>540549</xdr:colOff>
      <xdr:row>31</xdr:row>
      <xdr:rowOff>179219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5C963D-3931-489C-A076-22D9A76D5EC1}"/>
            </a:ext>
          </a:extLst>
        </xdr:cNvPr>
        <xdr:cNvCxnSpPr/>
      </xdr:nvCxnSpPr>
      <xdr:spPr>
        <a:xfrm>
          <a:off x="5583621" y="5235465"/>
          <a:ext cx="1387945" cy="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412208</xdr:colOff>
      <xdr:row>13</xdr:row>
      <xdr:rowOff>119061</xdr:rowOff>
    </xdr:from>
    <xdr:to>
      <xdr:col>21</xdr:col>
      <xdr:colOff>405404</xdr:colOff>
      <xdr:row>13</xdr:row>
      <xdr:rowOff>119061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D393769-77BC-906C-BE92-99E338ECC5C2}"/>
            </a:ext>
          </a:extLst>
        </xdr:cNvPr>
        <xdr:cNvCxnSpPr/>
      </xdr:nvCxnSpPr>
      <xdr:spPr>
        <a:xfrm>
          <a:off x="4959360" y="2388496"/>
          <a:ext cx="3728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445524</xdr:colOff>
      <xdr:row>31</xdr:row>
      <xdr:rowOff>181294</xdr:rowOff>
    </xdr:from>
    <xdr:to>
      <xdr:col>21</xdr:col>
      <xdr:colOff>367451</xdr:colOff>
      <xdr:row>31</xdr:row>
      <xdr:rowOff>181986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3D3240E-38D6-4345-A5E9-D9BB4C8FB3F6}"/>
            </a:ext>
          </a:extLst>
        </xdr:cNvPr>
        <xdr:cNvCxnSpPr/>
      </xdr:nvCxnSpPr>
      <xdr:spPr>
        <a:xfrm>
          <a:off x="7503242" y="5238762"/>
          <a:ext cx="1138669" cy="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493568</xdr:colOff>
      <xdr:row>32</xdr:row>
      <xdr:rowOff>167989</xdr:rowOff>
    </xdr:from>
    <xdr:to>
      <xdr:col>21</xdr:col>
      <xdr:colOff>369282</xdr:colOff>
      <xdr:row>32</xdr:row>
      <xdr:rowOff>170031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82CE5A5-D55C-4BFB-87B2-AF7799F5AFEC}"/>
            </a:ext>
          </a:extLst>
        </xdr:cNvPr>
        <xdr:cNvCxnSpPr/>
      </xdr:nvCxnSpPr>
      <xdr:spPr>
        <a:xfrm>
          <a:off x="6322868" y="5435314"/>
          <a:ext cx="2314114" cy="2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120018</xdr:colOff>
      <xdr:row>36</xdr:row>
      <xdr:rowOff>166889</xdr:rowOff>
    </xdr:from>
    <xdr:to>
      <xdr:col>17</xdr:col>
      <xdr:colOff>340540</xdr:colOff>
      <xdr:row>36</xdr:row>
      <xdr:rowOff>166889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FAA34A-1539-497C-ABB0-14F8C887F12D}"/>
            </a:ext>
          </a:extLst>
        </xdr:cNvPr>
        <xdr:cNvCxnSpPr/>
      </xdr:nvCxnSpPr>
      <xdr:spPr>
        <a:xfrm>
          <a:off x="4692018" y="5895496"/>
          <a:ext cx="14995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73853</xdr:colOff>
      <xdr:row>36</xdr:row>
      <xdr:rowOff>117</xdr:rowOff>
    </xdr:from>
    <xdr:to>
      <xdr:col>21</xdr:col>
      <xdr:colOff>359292</xdr:colOff>
      <xdr:row>36</xdr:row>
      <xdr:rowOff>117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5B35A59-FF34-4679-99E4-B7C8AF7E2395}"/>
            </a:ext>
          </a:extLst>
        </xdr:cNvPr>
        <xdr:cNvCxnSpPr/>
      </xdr:nvCxnSpPr>
      <xdr:spPr>
        <a:xfrm>
          <a:off x="7122353" y="56484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54803</xdr:colOff>
      <xdr:row>42</xdr:row>
      <xdr:rowOff>219192</xdr:rowOff>
    </xdr:from>
    <xdr:to>
      <xdr:col>21</xdr:col>
      <xdr:colOff>340242</xdr:colOff>
      <xdr:row>42</xdr:row>
      <xdr:rowOff>219192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4908B8F-043B-41D4-A8E7-5830B05DC0CE}"/>
            </a:ext>
          </a:extLst>
        </xdr:cNvPr>
        <xdr:cNvCxnSpPr/>
      </xdr:nvCxnSpPr>
      <xdr:spPr>
        <a:xfrm>
          <a:off x="7103303" y="70200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42</xdr:row>
      <xdr:rowOff>180975</xdr:rowOff>
    </xdr:from>
    <xdr:to>
      <xdr:col>18</xdr:col>
      <xdr:colOff>201771</xdr:colOff>
      <xdr:row>42</xdr:row>
      <xdr:rowOff>181718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4C8E9F9-3D31-4D11-A230-8F9FF44FC273}"/>
            </a:ext>
          </a:extLst>
        </xdr:cNvPr>
        <xdr:cNvCxnSpPr/>
      </xdr:nvCxnSpPr>
      <xdr:spPr>
        <a:xfrm>
          <a:off x="4857750" y="6981825"/>
          <a:ext cx="1782921" cy="7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</xdr:colOff>
      <xdr:row>41</xdr:row>
      <xdr:rowOff>209550</xdr:rowOff>
    </xdr:from>
    <xdr:to>
      <xdr:col>21</xdr:col>
      <xdr:colOff>342829</xdr:colOff>
      <xdr:row>41</xdr:row>
      <xdr:rowOff>209550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E6AB7CE8-6D01-4293-881F-77B647FD544B}"/>
            </a:ext>
          </a:extLst>
        </xdr:cNvPr>
        <xdr:cNvCxnSpPr/>
      </xdr:nvCxnSpPr>
      <xdr:spPr>
        <a:xfrm>
          <a:off x="5244193" y="6863443"/>
          <a:ext cx="33989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250032</xdr:colOff>
      <xdr:row>30</xdr:row>
      <xdr:rowOff>10694</xdr:rowOff>
    </xdr:from>
    <xdr:to>
      <xdr:col>14</xdr:col>
      <xdr:colOff>349</xdr:colOff>
      <xdr:row>30</xdr:row>
      <xdr:rowOff>11903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7671952E-B894-4C61-983B-297AA08432BB}"/>
            </a:ext>
          </a:extLst>
        </xdr:cNvPr>
        <xdr:cNvCxnSpPr/>
      </xdr:nvCxnSpPr>
      <xdr:spPr>
        <a:xfrm flipV="1">
          <a:off x="744141" y="4856538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241699</xdr:colOff>
      <xdr:row>31</xdr:row>
      <xdr:rowOff>186902</xdr:rowOff>
    </xdr:from>
    <xdr:to>
      <xdr:col>13</xdr:col>
      <xdr:colOff>248000</xdr:colOff>
      <xdr:row>31</xdr:row>
      <xdr:rowOff>188111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5F8BB18D-8AF7-4F4D-ADF9-6B0940B2FE54}"/>
            </a:ext>
          </a:extLst>
        </xdr:cNvPr>
        <xdr:cNvCxnSpPr/>
      </xdr:nvCxnSpPr>
      <xdr:spPr>
        <a:xfrm flipV="1">
          <a:off x="735808" y="5223246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245274</xdr:colOff>
      <xdr:row>35</xdr:row>
      <xdr:rowOff>119036</xdr:rowOff>
    </xdr:from>
    <xdr:to>
      <xdr:col>13</xdr:col>
      <xdr:colOff>251575</xdr:colOff>
      <xdr:row>35</xdr:row>
      <xdr:rowOff>120245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BBDB85B3-342E-4605-9761-C594EA630E81}"/>
            </a:ext>
          </a:extLst>
        </xdr:cNvPr>
        <xdr:cNvCxnSpPr/>
      </xdr:nvCxnSpPr>
      <xdr:spPr>
        <a:xfrm flipV="1">
          <a:off x="739383" y="5607817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242893</xdr:colOff>
      <xdr:row>37</xdr:row>
      <xdr:rowOff>134508</xdr:rowOff>
    </xdr:from>
    <xdr:to>
      <xdr:col>13</xdr:col>
      <xdr:colOff>249194</xdr:colOff>
      <xdr:row>37</xdr:row>
      <xdr:rowOff>135717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B8828DD7-3185-416B-B501-5FE4381F79F2}"/>
            </a:ext>
          </a:extLst>
        </xdr:cNvPr>
        <xdr:cNvCxnSpPr/>
      </xdr:nvCxnSpPr>
      <xdr:spPr>
        <a:xfrm flipV="1">
          <a:off x="737002" y="5956664"/>
          <a:ext cx="3078114" cy="12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AC50"/>
  <sheetViews>
    <sheetView showGridLines="0" showRowColHeaders="0" topLeftCell="A18" zoomScale="115" zoomScaleNormal="115" zoomScaleSheetLayoutView="130" zoomScalePageLayoutView="55" workbookViewId="0">
      <selection activeCell="T26" sqref="T26:V26"/>
    </sheetView>
  </sheetViews>
  <sheetFormatPr defaultColWidth="9.140625" defaultRowHeight="1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15"/>
      <c r="P3" s="32"/>
      <c r="Q3" s="15"/>
      <c r="R3" s="17"/>
      <c r="S3" s="17"/>
      <c r="T3" s="17"/>
      <c r="U3" s="17"/>
    </row>
    <row r="4" spans="1:23" ht="15" customHeight="1">
      <c r="A4" s="78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O4" s="106"/>
      <c r="P4" s="17"/>
      <c r="Q4" s="52" t="s">
        <v>98</v>
      </c>
      <c r="R4" s="52"/>
      <c r="S4" s="52"/>
      <c r="T4" s="52"/>
      <c r="U4" s="52"/>
    </row>
    <row r="5" spans="1:23" ht="15" customHeight="1">
      <c r="A5" s="78"/>
      <c r="B5" s="80" t="s">
        <v>81</v>
      </c>
      <c r="C5" s="81"/>
      <c r="D5" s="81"/>
      <c r="E5" s="81"/>
      <c r="F5" s="81"/>
      <c r="G5" s="81"/>
      <c r="H5" s="81"/>
      <c r="I5" s="81"/>
      <c r="J5" s="81"/>
      <c r="K5" s="81"/>
      <c r="L5" s="28"/>
      <c r="M5" s="28"/>
      <c r="O5" s="106"/>
      <c r="P5" s="17"/>
      <c r="Q5" s="53" t="s">
        <v>4</v>
      </c>
      <c r="R5" s="53"/>
      <c r="S5" s="53"/>
      <c r="T5" s="53"/>
      <c r="U5" s="53"/>
    </row>
    <row r="6" spans="1:23" s="2" customFormat="1" ht="12.75" customHeight="1">
      <c r="A6" s="78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/>
      <c r="O6" s="106"/>
      <c r="P6" s="17"/>
      <c r="Q6" s="54" t="s">
        <v>99</v>
      </c>
      <c r="R6" s="54"/>
      <c r="S6" s="54"/>
      <c r="T6" s="54"/>
      <c r="U6" s="54"/>
    </row>
    <row r="7" spans="1:23" ht="15" customHeight="1">
      <c r="A7" s="99"/>
      <c r="B7" s="82" t="s">
        <v>82</v>
      </c>
      <c r="C7" s="75" t="s">
        <v>83</v>
      </c>
      <c r="D7" s="75" t="s">
        <v>84</v>
      </c>
      <c r="E7" s="75" t="s">
        <v>85</v>
      </c>
      <c r="F7" s="75" t="s">
        <v>86</v>
      </c>
      <c r="G7" s="75" t="s">
        <v>87</v>
      </c>
      <c r="H7" s="75" t="s">
        <v>88</v>
      </c>
      <c r="I7" s="75" t="s">
        <v>89</v>
      </c>
      <c r="J7" s="75" t="s">
        <v>90</v>
      </c>
      <c r="K7" s="75" t="s">
        <v>91</v>
      </c>
      <c r="L7" s="75" t="s">
        <v>92</v>
      </c>
      <c r="M7" s="75" t="s">
        <v>93</v>
      </c>
      <c r="N7" s="102" t="s">
        <v>3</v>
      </c>
      <c r="O7" s="106"/>
      <c r="P7" s="105"/>
      <c r="Q7" s="55" t="s">
        <v>100</v>
      </c>
      <c r="R7" s="55"/>
      <c r="S7" s="55"/>
      <c r="T7" s="55"/>
      <c r="U7" s="55"/>
    </row>
    <row r="8" spans="1:23" ht="11.25" customHeight="1">
      <c r="A8" s="100"/>
      <c r="B8" s="83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103"/>
      <c r="O8" s="106"/>
      <c r="P8" s="105"/>
      <c r="Q8" s="56" t="s">
        <v>101</v>
      </c>
      <c r="R8" s="56"/>
      <c r="S8" s="56"/>
      <c r="T8" s="56"/>
      <c r="U8" s="56"/>
    </row>
    <row r="9" spans="1:23" ht="3.75" customHeight="1">
      <c r="A9" s="100"/>
      <c r="B9" s="83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103"/>
      <c r="O9" s="17"/>
      <c r="P9" s="105"/>
      <c r="Q9" s="17"/>
      <c r="R9" s="17"/>
      <c r="S9" s="17"/>
      <c r="T9" s="17"/>
      <c r="U9" s="17"/>
    </row>
    <row r="10" spans="1:23" ht="16.5" customHeight="1">
      <c r="A10" s="100"/>
      <c r="B10" s="83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103"/>
      <c r="O10" s="17"/>
      <c r="P10" s="33"/>
      <c r="Q10" s="79"/>
      <c r="R10" s="79"/>
      <c r="S10" s="79"/>
      <c r="T10" s="79"/>
      <c r="U10" s="17"/>
    </row>
    <row r="11" spans="1:23" ht="10.5" customHeight="1">
      <c r="A11" s="101"/>
      <c r="B11" s="84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04"/>
      <c r="O11" s="17"/>
      <c r="P11" s="17"/>
      <c r="Q11" s="20"/>
      <c r="R11" s="20"/>
      <c r="S11" s="20"/>
      <c r="T11" s="20"/>
      <c r="U11" s="17"/>
    </row>
    <row r="12" spans="1:23" ht="19.5" customHeight="1">
      <c r="A12" s="60" t="s">
        <v>94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3"/>
      <c r="O12" s="17"/>
      <c r="P12" s="33"/>
      <c r="Q12" s="95" t="s">
        <v>102</v>
      </c>
      <c r="R12" s="95"/>
      <c r="S12" s="95"/>
      <c r="T12" s="95"/>
      <c r="U12" s="95"/>
    </row>
    <row r="13" spans="1:23" ht="16.5" customHeight="1">
      <c r="A13" s="61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64"/>
      <c r="P13" s="20"/>
      <c r="Q13" s="22"/>
      <c r="R13" s="22"/>
      <c r="S13" s="22"/>
      <c r="T13" s="22"/>
      <c r="U13" s="22"/>
      <c r="W13" s="13"/>
    </row>
    <row r="14" spans="1:23" ht="10.5" customHeight="1">
      <c r="A14" s="61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64"/>
      <c r="P14" s="20" t="s">
        <v>108</v>
      </c>
      <c r="Q14" s="20"/>
      <c r="R14" s="20"/>
      <c r="S14" s="20"/>
      <c r="T14" s="20"/>
      <c r="U14" s="20"/>
      <c r="V14" s="20"/>
    </row>
    <row r="15" spans="1:23" ht="11.25" customHeight="1">
      <c r="A15" s="62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65"/>
      <c r="P15" s="20" t="s">
        <v>109</v>
      </c>
      <c r="Q15" s="20"/>
      <c r="R15" s="20"/>
      <c r="S15" s="20"/>
      <c r="T15" s="20"/>
      <c r="U15" s="20"/>
      <c r="V15" s="20"/>
    </row>
    <row r="16" spans="1:23" s="2" customFormat="1" ht="12" customHeight="1">
      <c r="A16" s="60" t="s">
        <v>95</v>
      </c>
      <c r="B16" s="29"/>
      <c r="C16" s="72"/>
      <c r="D16" s="72"/>
      <c r="E16" s="29"/>
      <c r="F16" s="72"/>
      <c r="G16" s="72"/>
      <c r="H16" s="72"/>
      <c r="I16" s="72"/>
      <c r="J16" s="72"/>
      <c r="K16" s="72"/>
      <c r="L16" s="72"/>
      <c r="M16" s="72"/>
      <c r="N16" s="66"/>
      <c r="P16" s="20" t="s">
        <v>110</v>
      </c>
      <c r="Q16" s="20"/>
      <c r="R16" s="20"/>
      <c r="S16" s="20" t="s">
        <v>112</v>
      </c>
      <c r="T16" s="20"/>
      <c r="U16" s="20"/>
      <c r="V16" s="20"/>
      <c r="W16" s="20"/>
    </row>
    <row r="17" spans="1:27" ht="15" customHeight="1">
      <c r="A17" s="61"/>
      <c r="B17" s="30"/>
      <c r="C17" s="73"/>
      <c r="D17" s="73"/>
      <c r="E17" s="30"/>
      <c r="F17" s="73"/>
      <c r="G17" s="73"/>
      <c r="H17" s="73"/>
      <c r="I17" s="73"/>
      <c r="J17" s="73"/>
      <c r="K17" s="73"/>
      <c r="L17" s="73"/>
      <c r="M17" s="73"/>
      <c r="N17" s="67"/>
      <c r="P17" s="20" t="s">
        <v>111</v>
      </c>
      <c r="Q17" s="20"/>
      <c r="R17" s="20"/>
      <c r="S17" s="20" t="s">
        <v>113</v>
      </c>
      <c r="T17" s="20"/>
      <c r="U17" s="20"/>
      <c r="V17" s="20"/>
    </row>
    <row r="18" spans="1:27" ht="11.25" customHeight="1">
      <c r="A18" s="61"/>
      <c r="B18" s="30"/>
      <c r="C18" s="73"/>
      <c r="D18" s="73"/>
      <c r="E18" s="30"/>
      <c r="F18" s="73"/>
      <c r="G18" s="73"/>
      <c r="H18" s="73"/>
      <c r="I18" s="73"/>
      <c r="J18" s="73"/>
      <c r="K18" s="73"/>
      <c r="L18" s="73"/>
      <c r="M18" s="73"/>
      <c r="N18" s="67"/>
      <c r="P18" s="20" t="s">
        <v>60</v>
      </c>
      <c r="Q18" s="20"/>
      <c r="R18" s="20"/>
      <c r="S18" s="20"/>
      <c r="T18" s="20"/>
      <c r="U18" s="20"/>
      <c r="V18" s="20"/>
    </row>
    <row r="19" spans="1:27" ht="11.25" customHeight="1">
      <c r="A19" s="62"/>
      <c r="B19" s="31"/>
      <c r="C19" s="74"/>
      <c r="D19" s="74"/>
      <c r="E19" s="31"/>
      <c r="F19" s="74"/>
      <c r="G19" s="74"/>
      <c r="H19" s="74"/>
      <c r="I19" s="74"/>
      <c r="J19" s="74"/>
      <c r="K19" s="74"/>
      <c r="L19" s="74"/>
      <c r="M19" s="74"/>
      <c r="N19" s="68"/>
      <c r="P19" s="20"/>
      <c r="Q19" s="18"/>
      <c r="R19" s="18"/>
      <c r="S19" s="20"/>
      <c r="T19" s="5"/>
      <c r="U19" s="7"/>
    </row>
    <row r="20" spans="1:27" ht="11.25" customHeight="1">
      <c r="A20" s="60" t="s">
        <v>96</v>
      </c>
      <c r="B20" s="85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63"/>
      <c r="P20" s="108" t="s">
        <v>103</v>
      </c>
      <c r="Q20" s="108"/>
      <c r="R20" s="18"/>
      <c r="S20" s="18"/>
      <c r="T20" s="5"/>
      <c r="U20" s="5"/>
    </row>
    <row r="21" spans="1:27" ht="11.25" customHeight="1">
      <c r="A21" s="61"/>
      <c r="B21" s="86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64"/>
      <c r="R21" s="5"/>
      <c r="S21" s="5"/>
      <c r="T21" s="5"/>
      <c r="U21" s="5"/>
      <c r="V21" s="2"/>
      <c r="W21" s="2"/>
      <c r="X21" s="2" t="s">
        <v>58</v>
      </c>
      <c r="Y21" s="2" t="str">
        <f>IFERROR(VLOOKUP(W9,data,10,FALSE),"not found")</f>
        <v>not found</v>
      </c>
      <c r="Z21" s="2"/>
      <c r="AA21" s="2"/>
    </row>
    <row r="22" spans="1:27" s="2" customFormat="1" ht="11.25" customHeight="1">
      <c r="A22" s="61"/>
      <c r="B22" s="86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64"/>
      <c r="P22" s="48" t="s">
        <v>107</v>
      </c>
      <c r="Q22" s="50"/>
      <c r="R22" s="50"/>
      <c r="S22" s="50"/>
      <c r="T22" s="50"/>
      <c r="U22" s="50"/>
      <c r="V22" s="50"/>
      <c r="X22" s="2" t="s">
        <v>59</v>
      </c>
      <c r="Y22" s="2" t="e">
        <f>#REF!</f>
        <v>#REF!</v>
      </c>
    </row>
    <row r="23" spans="1:27" ht="11.25" customHeight="1">
      <c r="A23" s="61"/>
      <c r="B23" s="86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64"/>
      <c r="P23" s="49" t="s">
        <v>104</v>
      </c>
      <c r="Q23" s="49"/>
      <c r="R23" s="50"/>
      <c r="S23" s="50"/>
      <c r="T23" s="50"/>
      <c r="U23" s="50"/>
      <c r="V23" s="50"/>
      <c r="W23" s="2"/>
      <c r="X23" s="2" t="s">
        <v>61</v>
      </c>
      <c r="Y23" s="2" t="e">
        <f>#REF!</f>
        <v>#REF!</v>
      </c>
      <c r="Z23" s="2"/>
      <c r="AA23" s="2"/>
    </row>
    <row r="24" spans="1:27" s="2" customFormat="1" ht="11.25" customHeight="1">
      <c r="A24" s="62"/>
      <c r="B24" s="87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65"/>
      <c r="P24" s="49" t="s">
        <v>105</v>
      </c>
      <c r="Q24" s="50"/>
      <c r="R24" s="50"/>
      <c r="S24" s="50"/>
      <c r="T24" s="50"/>
      <c r="U24" s="50"/>
      <c r="V24" s="50"/>
      <c r="X24" s="2" t="s">
        <v>60</v>
      </c>
      <c r="Y24" s="2" t="s">
        <v>62</v>
      </c>
    </row>
    <row r="25" spans="1:27" ht="7.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P25" s="89" t="s">
        <v>106</v>
      </c>
      <c r="Q25" s="89"/>
      <c r="R25" s="89"/>
      <c r="S25" s="50"/>
      <c r="T25" s="50"/>
      <c r="U25" s="50"/>
      <c r="V25" s="50"/>
      <c r="W25" s="2"/>
      <c r="X25" s="2" t="s">
        <v>63</v>
      </c>
      <c r="Y25" s="2" t="e">
        <f>#REF!</f>
        <v>#REF!</v>
      </c>
      <c r="Z25" s="2"/>
      <c r="AA25" s="2"/>
    </row>
    <row r="26" spans="1:27" ht="15.75" customHeight="1">
      <c r="P26" s="89"/>
      <c r="Q26" s="89"/>
      <c r="R26" s="89"/>
      <c r="S26" s="51"/>
      <c r="T26" s="88"/>
      <c r="U26" s="88"/>
      <c r="V26" s="88"/>
      <c r="W26" s="2"/>
      <c r="X26" s="2" t="s">
        <v>64</v>
      </c>
      <c r="Y26" s="2" t="e">
        <f>#REF!</f>
        <v>#REF!</v>
      </c>
      <c r="Z26" s="2"/>
      <c r="AA26" s="2"/>
    </row>
    <row r="27" spans="1:27" s="8" customFormat="1" ht="12.75" customHeight="1">
      <c r="P27" s="79"/>
      <c r="Q27" s="79"/>
      <c r="R27" s="79"/>
      <c r="S27" s="14"/>
      <c r="T27" s="79" t="s">
        <v>1</v>
      </c>
      <c r="U27" s="79"/>
      <c r="V27" s="79"/>
      <c r="W27" s="2"/>
      <c r="X27" s="2"/>
      <c r="Y27" s="2"/>
      <c r="Z27" s="2"/>
      <c r="AA27" s="2"/>
    </row>
    <row r="28" spans="1:27" ht="15" customHeight="1">
      <c r="B28" s="91" t="s">
        <v>97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P28" s="79" t="s">
        <v>7</v>
      </c>
      <c r="Q28" s="79"/>
      <c r="R28" s="79"/>
      <c r="S28" s="21"/>
      <c r="W28" s="2"/>
      <c r="X28" s="2"/>
      <c r="Y28" s="2"/>
      <c r="Z28" s="2"/>
      <c r="AA28" s="2"/>
    </row>
    <row r="29" spans="1:27" s="2" customFormat="1" ht="13.5" customHeight="1">
      <c r="B29"/>
      <c r="C29"/>
      <c r="D29"/>
      <c r="E29"/>
      <c r="F29"/>
      <c r="G29"/>
      <c r="H29"/>
      <c r="I29"/>
      <c r="J29"/>
      <c r="K29"/>
      <c r="L29"/>
      <c r="M29"/>
      <c r="O29" s="3"/>
    </row>
    <row r="30" spans="1:27" s="2" customFormat="1" ht="11.25" customHeight="1">
      <c r="A30" s="96" t="s">
        <v>118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3"/>
      <c r="Q30" s="95" t="s">
        <v>5</v>
      </c>
      <c r="R30" s="95"/>
      <c r="S30" s="95"/>
      <c r="T30" s="95"/>
      <c r="U30" s="95"/>
    </row>
    <row r="31" spans="1:27" s="2" customFormat="1" ht="15" customHeight="1">
      <c r="O31" s="3"/>
      <c r="P31" s="20"/>
      <c r="Q31" s="20"/>
      <c r="R31" s="20"/>
      <c r="S31" s="20"/>
      <c r="T31" s="20"/>
      <c r="U31" s="20"/>
      <c r="V31" s="20"/>
      <c r="W31" s="4"/>
      <c r="X31" s="4"/>
      <c r="Y31" s="4"/>
      <c r="Z31" s="4"/>
      <c r="AA31" s="4"/>
    </row>
    <row r="32" spans="1:27" ht="18" customHeight="1">
      <c r="A32" s="97" t="s">
        <v>119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1"/>
      <c r="P32" s="93" t="s">
        <v>114</v>
      </c>
      <c r="Q32" s="93"/>
      <c r="R32" s="93"/>
      <c r="S32" s="93"/>
      <c r="T32" s="94" t="s">
        <v>113</v>
      </c>
      <c r="U32" s="94"/>
      <c r="V32" s="94"/>
      <c r="W32" s="9"/>
      <c r="X32" s="2"/>
      <c r="Y32" s="2"/>
      <c r="Z32" s="2"/>
      <c r="AA32" s="2"/>
    </row>
    <row r="33" spans="1:29" ht="18" customHeight="1">
      <c r="O33" s="1"/>
      <c r="P33" s="94" t="s">
        <v>115</v>
      </c>
      <c r="Q33" s="94"/>
      <c r="R33" s="94"/>
      <c r="S33" s="94"/>
      <c r="T33" s="94"/>
      <c r="U33" s="94"/>
      <c r="V33" s="94"/>
      <c r="W33" s="3"/>
      <c r="X33" s="2"/>
      <c r="Y33" s="2"/>
      <c r="Z33" s="2"/>
      <c r="AA33" s="2"/>
    </row>
    <row r="34" spans="1:29" s="2" customFormat="1" ht="14.25" hidden="1" customHeight="1">
      <c r="O34" s="3"/>
      <c r="P34" s="3" t="s">
        <v>6</v>
      </c>
      <c r="Q34" s="3"/>
      <c r="R34" s="3"/>
      <c r="S34" s="3"/>
      <c r="T34" s="3"/>
      <c r="U34" s="3"/>
      <c r="V34" s="3"/>
      <c r="W34" s="3"/>
    </row>
    <row r="35" spans="1:29" ht="15" hidden="1" customHeight="1">
      <c r="P35" s="3" t="s">
        <v>65</v>
      </c>
      <c r="Q35" s="3"/>
      <c r="R35" s="3"/>
      <c r="S35" s="3"/>
      <c r="T35" s="3"/>
      <c r="U35" s="15" t="s">
        <v>66</v>
      </c>
      <c r="V35" s="15"/>
      <c r="W35" s="15"/>
      <c r="X35" s="5"/>
      <c r="Y35" s="5"/>
      <c r="Z35" s="5"/>
      <c r="AA35" s="5"/>
    </row>
    <row r="36" spans="1:29" ht="12" customHeight="1">
      <c r="A36" s="97" t="s">
        <v>120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T36" s="90"/>
      <c r="U36" s="90"/>
      <c r="V36" s="90"/>
      <c r="W36" s="3"/>
      <c r="X36" s="9"/>
      <c r="Y36" s="9"/>
      <c r="Z36" s="9"/>
      <c r="AA36" s="9"/>
    </row>
    <row r="37" spans="1:29" ht="14.25" customHeight="1">
      <c r="P37" s="107"/>
      <c r="Q37" s="107"/>
      <c r="R37" s="107"/>
      <c r="S37" s="9"/>
      <c r="T37" s="79" t="s">
        <v>1</v>
      </c>
      <c r="U37" s="79"/>
      <c r="V37" s="79"/>
      <c r="W37" s="2"/>
      <c r="X37" s="3"/>
      <c r="Y37" s="3"/>
      <c r="Z37" s="3"/>
      <c r="AA37" s="3"/>
      <c r="AB37" s="7"/>
      <c r="AC37" s="7"/>
    </row>
    <row r="38" spans="1:29" ht="13.5" customHeight="1">
      <c r="A38" s="97" t="s">
        <v>121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P38" s="90" t="s">
        <v>7</v>
      </c>
      <c r="Q38" s="90"/>
      <c r="R38" s="90"/>
      <c r="X38" s="3"/>
      <c r="Y38" s="3"/>
      <c r="Z38" s="3"/>
      <c r="AA38" s="3"/>
      <c r="AB38" s="9"/>
      <c r="AC38" s="9"/>
    </row>
    <row r="39" spans="1:29" ht="15" customHeight="1">
      <c r="X39" s="15"/>
      <c r="Y39" s="15"/>
      <c r="Z39" s="15"/>
      <c r="AA39" s="2"/>
      <c r="AB39" s="3"/>
      <c r="AC39" s="3"/>
    </row>
    <row r="40" spans="1:29" s="2" customFormat="1" ht="12" customHeight="1">
      <c r="Q40" s="95" t="s">
        <v>8</v>
      </c>
      <c r="R40" s="95"/>
      <c r="S40" s="95"/>
      <c r="T40" s="95"/>
      <c r="U40" s="95"/>
      <c r="V40" s="4"/>
      <c r="X40" s="3"/>
      <c r="Y40" s="3"/>
      <c r="Z40" s="3"/>
      <c r="AB40" s="3"/>
      <c r="AC40" s="3"/>
    </row>
    <row r="41" spans="1:29" ht="18">
      <c r="W41" s="4"/>
      <c r="X41" s="2"/>
      <c r="Y41" s="2"/>
      <c r="Z41" s="2"/>
      <c r="AA41" s="2"/>
      <c r="AB41" s="1"/>
      <c r="AC41" s="1"/>
    </row>
    <row r="42" spans="1:29" ht="18">
      <c r="P42" s="24" t="s">
        <v>117</v>
      </c>
      <c r="Q42" s="24"/>
      <c r="R42" s="24"/>
      <c r="S42" s="24"/>
      <c r="T42" s="16"/>
      <c r="U42" s="16"/>
      <c r="V42" s="16"/>
      <c r="W42" s="2"/>
      <c r="X42" s="4"/>
      <c r="Y42" s="4"/>
      <c r="Z42" s="4"/>
      <c r="AA42" s="4"/>
      <c r="AB42" s="19"/>
      <c r="AC42" s="1"/>
    </row>
    <row r="43" spans="1:29" ht="18">
      <c r="P43" s="93" t="s">
        <v>116</v>
      </c>
      <c r="Q43" s="93"/>
      <c r="R43" s="93"/>
      <c r="S43" s="93"/>
      <c r="T43" s="78"/>
      <c r="U43" s="78"/>
      <c r="V43" s="78"/>
      <c r="W43" s="16"/>
      <c r="X43" s="2"/>
      <c r="Y43" s="2"/>
      <c r="Z43" s="2"/>
      <c r="AA43" s="2"/>
      <c r="AB43" s="3"/>
      <c r="AC43" s="3"/>
    </row>
    <row r="44" spans="1:29" ht="18">
      <c r="P44" s="12"/>
      <c r="S44" s="18"/>
      <c r="T44" s="79" t="s">
        <v>7</v>
      </c>
      <c r="U44" s="79"/>
      <c r="V44" s="79"/>
      <c r="W44" s="23"/>
      <c r="X44" s="16"/>
      <c r="Y44" s="16"/>
      <c r="Z44" s="16"/>
      <c r="AA44" s="16"/>
    </row>
    <row r="45" spans="1:29" ht="18">
      <c r="W45" s="23"/>
      <c r="X45" s="23"/>
      <c r="Y45" s="23"/>
      <c r="Z45" s="23"/>
      <c r="AA45" s="23"/>
      <c r="AB45" s="4"/>
      <c r="AC45" s="4"/>
    </row>
    <row r="46" spans="1:29" ht="18">
      <c r="X46" s="4"/>
      <c r="Y46" s="4"/>
      <c r="Z46" s="4"/>
      <c r="AA46" s="4"/>
      <c r="AB46" s="6"/>
      <c r="AC46" s="6"/>
    </row>
    <row r="47" spans="1:29">
      <c r="X47" s="2"/>
      <c r="Y47" s="2"/>
      <c r="Z47" s="2"/>
      <c r="AA47" s="2"/>
    </row>
    <row r="48" spans="1:29" ht="18">
      <c r="X48" s="16"/>
      <c r="Y48" s="16"/>
      <c r="Z48" s="16"/>
      <c r="AA48" s="16"/>
      <c r="AB48" s="10"/>
      <c r="AC48" s="10"/>
    </row>
    <row r="49" spans="24:29" ht="18">
      <c r="X49" s="23"/>
      <c r="Y49" s="23"/>
      <c r="Z49" s="23"/>
      <c r="AA49" s="23"/>
      <c r="AB49" s="9"/>
      <c r="AC49" s="9"/>
    </row>
    <row r="50" spans="24:29" ht="18">
      <c r="AB50" s="11"/>
      <c r="AC50" s="11"/>
    </row>
  </sheetData>
  <sheetProtection selectLockedCells="1"/>
  <mergeCells count="89">
    <mergeCell ref="Q40:U40"/>
    <mergeCell ref="P43:S43"/>
    <mergeCell ref="Q10:T10"/>
    <mergeCell ref="P7:P9"/>
    <mergeCell ref="O4:O8"/>
    <mergeCell ref="P37:R37"/>
    <mergeCell ref="P28:R28"/>
    <mergeCell ref="T27:V27"/>
    <mergeCell ref="Q12:U12"/>
    <mergeCell ref="P20:Q20"/>
    <mergeCell ref="T36:V36"/>
    <mergeCell ref="A3:N3"/>
    <mergeCell ref="A4:A6"/>
    <mergeCell ref="A7:A11"/>
    <mergeCell ref="D7:D11"/>
    <mergeCell ref="G7:G11"/>
    <mergeCell ref="H7:H11"/>
    <mergeCell ref="N7:N11"/>
    <mergeCell ref="I7:I11"/>
    <mergeCell ref="J7:J11"/>
    <mergeCell ref="T37:V37"/>
    <mergeCell ref="P38:R38"/>
    <mergeCell ref="B28:M28"/>
    <mergeCell ref="P32:S32"/>
    <mergeCell ref="T32:V32"/>
    <mergeCell ref="P33:V33"/>
    <mergeCell ref="Q30:U30"/>
    <mergeCell ref="A30:N30"/>
    <mergeCell ref="A32:N32"/>
    <mergeCell ref="A36:N36"/>
    <mergeCell ref="A38:N38"/>
    <mergeCell ref="P27:R27"/>
    <mergeCell ref="T26:V26"/>
    <mergeCell ref="P25:R26"/>
    <mergeCell ref="T43:V43"/>
    <mergeCell ref="T44:V44"/>
    <mergeCell ref="B5:K5"/>
    <mergeCell ref="C7:C11"/>
    <mergeCell ref="C12:C15"/>
    <mergeCell ref="C16:C19"/>
    <mergeCell ref="C20:C24"/>
    <mergeCell ref="G16:G19"/>
    <mergeCell ref="H16:H19"/>
    <mergeCell ref="I16:I19"/>
    <mergeCell ref="J16:J19"/>
    <mergeCell ref="K16:K19"/>
    <mergeCell ref="B7:B11"/>
    <mergeCell ref="B12:B15"/>
    <mergeCell ref="B20:B24"/>
    <mergeCell ref="L16:L19"/>
    <mergeCell ref="L12:L15"/>
    <mergeCell ref="M12:M15"/>
    <mergeCell ref="K7:K11"/>
    <mergeCell ref="L7:L11"/>
    <mergeCell ref="M7:M11"/>
    <mergeCell ref="E7:E11"/>
    <mergeCell ref="F7:F11"/>
    <mergeCell ref="E12:E15"/>
    <mergeCell ref="F12:F15"/>
    <mergeCell ref="F16:F19"/>
    <mergeCell ref="N12:N15"/>
    <mergeCell ref="N16:N19"/>
    <mergeCell ref="N20:N24"/>
    <mergeCell ref="G20:G24"/>
    <mergeCell ref="H20:H24"/>
    <mergeCell ref="I20:I24"/>
    <mergeCell ref="J20:J24"/>
    <mergeCell ref="K20:K24"/>
    <mergeCell ref="G12:G15"/>
    <mergeCell ref="H12:H15"/>
    <mergeCell ref="I12:I15"/>
    <mergeCell ref="J12:J15"/>
    <mergeCell ref="K12:K15"/>
    <mergeCell ref="L20:L24"/>
    <mergeCell ref="M20:M24"/>
    <mergeCell ref="M16:M19"/>
    <mergeCell ref="D20:D24"/>
    <mergeCell ref="E20:E24"/>
    <mergeCell ref="F20:F24"/>
    <mergeCell ref="A12:A15"/>
    <mergeCell ref="A16:A19"/>
    <mergeCell ref="A20:A24"/>
    <mergeCell ref="D12:D15"/>
    <mergeCell ref="D16:D19"/>
    <mergeCell ref="Q4:U4"/>
    <mergeCell ref="Q5:U5"/>
    <mergeCell ref="Q6:U6"/>
    <mergeCell ref="Q7:U7"/>
    <mergeCell ref="Q8:U8"/>
  </mergeCells>
  <phoneticPr fontId="22" type="noConversion"/>
  <printOptions horizontalCentered="1" verticalCentered="1"/>
  <pageMargins left="0.5" right="0.5" top="0.5" bottom="0.5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C29"/>
  <sheetViews>
    <sheetView showGridLines="0" showRowColHeaders="0" tabSelected="1" view="pageBreakPreview" topLeftCell="A7" zoomScaleNormal="100" zoomScaleSheetLayoutView="100" workbookViewId="0">
      <selection activeCell="T12" sqref="T12"/>
    </sheetView>
  </sheetViews>
  <sheetFormatPr defaultColWidth="9.140625" defaultRowHeight="15"/>
  <cols>
    <col min="1" max="1" width="8" style="35" customWidth="1"/>
    <col min="2" max="2" width="9.140625" style="35"/>
    <col min="3" max="3" width="4" style="35" customWidth="1"/>
    <col min="4" max="4" width="17.85546875" style="35" hidden="1" customWidth="1"/>
    <col min="5" max="13" width="10.85546875" style="35" hidden="1" customWidth="1"/>
    <col min="14" max="17" width="4.85546875" style="35" customWidth="1"/>
    <col min="18" max="18" width="7" style="35" customWidth="1"/>
    <col min="19" max="19" width="7.42578125" style="35" customWidth="1"/>
    <col min="20" max="20" width="10.7109375" style="35" customWidth="1"/>
    <col min="21" max="21" width="11.5703125" style="35" customWidth="1"/>
    <col min="22" max="22" width="7.5703125" style="35" customWidth="1"/>
    <col min="23" max="23" width="8" style="35" customWidth="1"/>
    <col min="24" max="24" width="6" style="35" customWidth="1"/>
    <col min="25" max="28" width="5.7109375" style="35" customWidth="1"/>
    <col min="29" max="35" width="9.140625" style="35"/>
    <col min="36" max="36" width="9.140625" style="35" customWidth="1"/>
    <col min="37" max="16384" width="9.140625" style="35"/>
  </cols>
  <sheetData>
    <row r="3" spans="1:29" ht="18" customHeight="1">
      <c r="A3" s="115" t="s">
        <v>9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U3" s="169" t="s">
        <v>10</v>
      </c>
      <c r="V3" s="169"/>
      <c r="W3" s="169"/>
      <c r="X3" s="169"/>
      <c r="Y3" s="169"/>
      <c r="Z3" s="169"/>
      <c r="AA3" s="169"/>
      <c r="AB3" s="169"/>
    </row>
    <row r="4" spans="1:29" ht="17.25" customHeight="1"/>
    <row r="5" spans="1:29" ht="15" customHeight="1">
      <c r="A5" s="170" t="s">
        <v>11</v>
      </c>
      <c r="B5" s="170"/>
      <c r="C5" s="170"/>
      <c r="D5" s="36"/>
      <c r="E5" s="36"/>
      <c r="F5" s="36"/>
      <c r="G5" s="36"/>
      <c r="H5" s="36"/>
      <c r="I5" s="36"/>
      <c r="J5" s="36"/>
      <c r="K5" s="36"/>
      <c r="L5" s="36"/>
      <c r="M5" s="36"/>
      <c r="N5" s="171" t="s">
        <v>12</v>
      </c>
      <c r="O5" s="171"/>
      <c r="P5" s="171"/>
      <c r="Q5" s="172"/>
      <c r="R5" s="173" t="s">
        <v>13</v>
      </c>
      <c r="S5" s="175" t="s">
        <v>2</v>
      </c>
      <c r="U5" s="171" t="s">
        <v>14</v>
      </c>
      <c r="V5" s="171" t="s">
        <v>15</v>
      </c>
      <c r="W5" s="171"/>
      <c r="X5" s="171"/>
      <c r="Y5" s="171" t="s">
        <v>12</v>
      </c>
      <c r="Z5" s="171"/>
      <c r="AA5" s="171"/>
      <c r="AB5" s="171"/>
    </row>
    <row r="6" spans="1:29">
      <c r="A6" s="170"/>
      <c r="B6" s="170"/>
      <c r="C6" s="170"/>
      <c r="D6" s="36"/>
      <c r="E6" s="36" t="s">
        <v>72</v>
      </c>
      <c r="F6" s="36" t="s">
        <v>73</v>
      </c>
      <c r="G6" s="36" t="s">
        <v>74</v>
      </c>
      <c r="H6" s="36" t="s">
        <v>75</v>
      </c>
      <c r="I6" s="36" t="s">
        <v>79</v>
      </c>
      <c r="J6" s="36" t="s">
        <v>76</v>
      </c>
      <c r="K6" s="36" t="s">
        <v>77</v>
      </c>
      <c r="L6" s="36" t="s">
        <v>80</v>
      </c>
      <c r="M6" s="36" t="s">
        <v>78</v>
      </c>
      <c r="N6" s="47">
        <v>1</v>
      </c>
      <c r="O6" s="47">
        <v>2</v>
      </c>
      <c r="P6" s="47">
        <v>3</v>
      </c>
      <c r="Q6" s="46">
        <v>4</v>
      </c>
      <c r="R6" s="174"/>
      <c r="S6" s="176"/>
      <c r="U6" s="171"/>
      <c r="V6" s="171"/>
      <c r="W6" s="171"/>
      <c r="X6" s="171"/>
      <c r="Y6" s="47">
        <v>1</v>
      </c>
      <c r="Z6" s="47">
        <v>2</v>
      </c>
      <c r="AA6" s="47">
        <v>3</v>
      </c>
      <c r="AB6" s="47">
        <v>4</v>
      </c>
    </row>
    <row r="7" spans="1:29" ht="17.25" customHeight="1">
      <c r="A7" s="159" t="s">
        <v>16</v>
      </c>
      <c r="B7" s="159"/>
      <c r="C7" s="159"/>
      <c r="D7" s="38" t="e">
        <f>IF(#REF!="GRADE-7","FILIPINO7",IF(#REF!="GRADE-8","FILIPINO8",IF(#REF!="GRADE-9","FILIPINO9",IF(#REF!="GRADE-10","FILIPINO10",""))))</f>
        <v>#REF!</v>
      </c>
      <c r="E7" s="38" t="e">
        <f>#REF!</f>
        <v>#REF!</v>
      </c>
      <c r="F7" s="38" t="e">
        <f>#REF!</f>
        <v>#REF!</v>
      </c>
      <c r="G7" s="38" t="e">
        <f>#REF!</f>
        <v>#REF!</v>
      </c>
      <c r="H7" s="38" t="e">
        <f>#REF!</f>
        <v>#REF!</v>
      </c>
      <c r="I7" s="38" t="e">
        <f>#REF!</f>
        <v>#REF!</v>
      </c>
      <c r="J7" s="38" t="e">
        <f>IF(#REF!="GRADE-7","7",IF(#REF!="GRADE-8","8",IF(#REF!="GRADE-9","9",IF(#REF!="GRADE-10","10",""))))</f>
        <v>#REF!</v>
      </c>
      <c r="K7" s="38" t="e">
        <f>#REF!</f>
        <v>#REF!</v>
      </c>
      <c r="L7" s="38" t="e">
        <f>#REF!</f>
        <v>#REF!</v>
      </c>
      <c r="M7" s="38" t="e">
        <f>#REF!</f>
        <v>#REF!</v>
      </c>
      <c r="N7" s="37"/>
      <c r="O7" s="37"/>
      <c r="P7" s="37"/>
      <c r="Q7" s="37"/>
      <c r="R7" s="37"/>
      <c r="S7" s="37"/>
      <c r="T7" s="34"/>
      <c r="U7" s="123" t="s">
        <v>71</v>
      </c>
      <c r="V7" s="160" t="s">
        <v>17</v>
      </c>
      <c r="W7" s="161"/>
      <c r="X7" s="162"/>
      <c r="Y7" s="141"/>
      <c r="Z7" s="141"/>
      <c r="AA7" s="141"/>
      <c r="AB7" s="141"/>
      <c r="AC7" s="22"/>
    </row>
    <row r="8" spans="1:29" ht="17.25" customHeight="1">
      <c r="A8" s="177" t="s">
        <v>18</v>
      </c>
      <c r="B8" s="177"/>
      <c r="C8" s="177"/>
      <c r="D8" s="38" t="e">
        <f>IF(#REF!="GRADE-7","ENGLISH7",IF(#REF!="GRADE-8","ENGLISH8",IF(#REF!="GRADE-9","ENGLISH9",IF(#REF!="GRADE-10","ENGLISH10",""))))</f>
        <v>#REF!</v>
      </c>
      <c r="E8" s="38" t="e">
        <f>#REF!</f>
        <v>#REF!</v>
      </c>
      <c r="F8" s="38" t="e">
        <f>#REF!</f>
        <v>#REF!</v>
      </c>
      <c r="G8" s="38" t="e">
        <f>#REF!</f>
        <v>#REF!</v>
      </c>
      <c r="H8" s="38" t="e">
        <f>#REF!</f>
        <v>#REF!</v>
      </c>
      <c r="I8" s="38" t="e">
        <f>#REF!</f>
        <v>#REF!</v>
      </c>
      <c r="J8" s="38" t="e">
        <f>IF(#REF!="GRADE-7","7",IF(#REF!="GRADE-8","8",IF(#REF!="GRADE-9","9",IF(#REF!="GRADE-10","10",""))))</f>
        <v>#REF!</v>
      </c>
      <c r="K8" s="38" t="e">
        <f>#REF!</f>
        <v>#REF!</v>
      </c>
      <c r="L8" s="38" t="e">
        <f>#REF!</f>
        <v>#REF!</v>
      </c>
      <c r="M8" s="38" t="e">
        <f>#REF!</f>
        <v>#REF!</v>
      </c>
      <c r="N8" s="37"/>
      <c r="O8" s="37"/>
      <c r="P8" s="37"/>
      <c r="Q8" s="37"/>
      <c r="R8" s="37"/>
      <c r="S8" s="37"/>
      <c r="T8" s="34"/>
      <c r="U8" s="124"/>
      <c r="V8" s="163"/>
      <c r="W8" s="164"/>
      <c r="X8" s="165"/>
      <c r="Y8" s="142"/>
      <c r="Z8" s="142"/>
      <c r="AA8" s="142"/>
      <c r="AB8" s="142"/>
    </row>
    <row r="9" spans="1:29" ht="8.25" customHeight="1">
      <c r="A9" s="153" t="s">
        <v>19</v>
      </c>
      <c r="B9" s="154"/>
      <c r="C9" s="155"/>
      <c r="D9" s="178" t="e">
        <f>IF(#REF!="GRADE-7","MATHEMATICS7",IF(#REF!="GRADE-8","MATHEMATICS8",IF(#REF!="GRADE-9","MATHEMATICS9",IF(#REF!="GRADE-10","MATHEMATICS10",""))))</f>
        <v>#REF!</v>
      </c>
      <c r="E9" s="117" t="e">
        <f>#REF!</f>
        <v>#REF!</v>
      </c>
      <c r="F9" s="117" t="e">
        <f>#REF!</f>
        <v>#REF!</v>
      </c>
      <c r="G9" s="117" t="e">
        <f>#REF!</f>
        <v>#REF!</v>
      </c>
      <c r="H9" s="117" t="e">
        <f>#REF!</f>
        <v>#REF!</v>
      </c>
      <c r="I9" s="117" t="e">
        <f>#REF!</f>
        <v>#REF!</v>
      </c>
      <c r="J9" s="117" t="e">
        <f>IF(#REF!="GRADE-7","7",IF(#REF!="GRADE-8","8",IF(#REF!="GRADE-9","9",IF(#REF!="GRADE-10","10",""))))</f>
        <v>#REF!</v>
      </c>
      <c r="K9" s="117" t="e">
        <f>#REF!</f>
        <v>#REF!</v>
      </c>
      <c r="L9" s="117" t="e">
        <f>#REF!</f>
        <v>#REF!</v>
      </c>
      <c r="M9" s="117" t="e">
        <f>#REF!</f>
        <v>#REF!</v>
      </c>
      <c r="N9" s="144"/>
      <c r="O9" s="144"/>
      <c r="P9" s="144"/>
      <c r="Q9" s="144"/>
      <c r="R9" s="144"/>
      <c r="S9" s="144"/>
      <c r="T9" s="34"/>
      <c r="U9" s="124"/>
      <c r="V9" s="166"/>
      <c r="W9" s="167"/>
      <c r="X9" s="168"/>
      <c r="Y9" s="143"/>
      <c r="Z9" s="143"/>
      <c r="AA9" s="143"/>
      <c r="AB9" s="143"/>
    </row>
    <row r="10" spans="1:29" ht="6.75" customHeight="1">
      <c r="A10" s="156"/>
      <c r="B10" s="157"/>
      <c r="C10" s="158"/>
      <c r="D10" s="179"/>
      <c r="E10" s="118"/>
      <c r="F10" s="118"/>
      <c r="G10" s="118"/>
      <c r="H10" s="118"/>
      <c r="I10" s="118"/>
      <c r="J10" s="118"/>
      <c r="K10" s="118"/>
      <c r="L10" s="118"/>
      <c r="M10" s="118"/>
      <c r="N10" s="145"/>
      <c r="O10" s="145"/>
      <c r="P10" s="145"/>
      <c r="Q10" s="145"/>
      <c r="R10" s="145"/>
      <c r="S10" s="145"/>
      <c r="T10" s="34"/>
      <c r="U10" s="124"/>
      <c r="V10" s="160" t="s">
        <v>20</v>
      </c>
      <c r="W10" s="161"/>
      <c r="X10" s="162"/>
      <c r="Y10" s="122"/>
      <c r="Z10" s="122"/>
      <c r="AA10" s="122"/>
      <c r="AB10" s="122"/>
    </row>
    <row r="11" spans="1:29" ht="17.25" customHeight="1">
      <c r="A11" s="177" t="s">
        <v>21</v>
      </c>
      <c r="B11" s="177"/>
      <c r="C11" s="177"/>
      <c r="D11" s="38" t="e">
        <f>IF(#REF!="GRADE-7","SCIENCE7",IF(#REF!="GRADE-8","SCIENCE8",IF(#REF!="GRADE-9","SCIENCE9",IF(#REF!="GRADE-10","SCIENCE10",""))))</f>
        <v>#REF!</v>
      </c>
      <c r="E11" s="38" t="e">
        <f>#REF!</f>
        <v>#REF!</v>
      </c>
      <c r="F11" s="38" t="e">
        <f>#REF!</f>
        <v>#REF!</v>
      </c>
      <c r="G11" s="38" t="e">
        <f>#REF!</f>
        <v>#REF!</v>
      </c>
      <c r="H11" s="38" t="e">
        <f>#REF!</f>
        <v>#REF!</v>
      </c>
      <c r="I11" s="38" t="e">
        <f>#REF!</f>
        <v>#REF!</v>
      </c>
      <c r="J11" s="38" t="e">
        <f>IF(#REF!="GRADE-7","7",IF(#REF!="GRADE-8","8",IF(#REF!="GRADE-9","9",IF(#REF!="GRADE-10","10",""))))</f>
        <v>#REF!</v>
      </c>
      <c r="K11" s="38" t="e">
        <f>#REF!</f>
        <v>#REF!</v>
      </c>
      <c r="L11" s="38" t="e">
        <f>#REF!</f>
        <v>#REF!</v>
      </c>
      <c r="M11" s="38" t="e">
        <f>#REF!</f>
        <v>#REF!</v>
      </c>
      <c r="N11" s="37"/>
      <c r="O11" s="37"/>
      <c r="P11" s="37"/>
      <c r="Q11" s="37"/>
      <c r="R11" s="37"/>
      <c r="S11" s="37"/>
      <c r="T11" s="34"/>
      <c r="U11" s="124"/>
      <c r="V11" s="163"/>
      <c r="W11" s="164"/>
      <c r="X11" s="165"/>
      <c r="Y11" s="122"/>
      <c r="Z11" s="122"/>
      <c r="AA11" s="122"/>
      <c r="AB11" s="122"/>
    </row>
    <row r="12" spans="1:29" ht="20.25" customHeight="1">
      <c r="A12" s="177" t="s">
        <v>22</v>
      </c>
      <c r="B12" s="177"/>
      <c r="C12" s="177"/>
      <c r="D12" s="38" t="e">
        <f>IF(#REF!="GRADE-7","AP7",IF(#REF!="GRADE-8","AP8",IF(#REF!="GRADE-9","AP9",IF(#REF!="GRADE-10","AP10",""))))</f>
        <v>#REF!</v>
      </c>
      <c r="E12" s="38" t="e">
        <f>#REF!</f>
        <v>#REF!</v>
      </c>
      <c r="F12" s="38" t="e">
        <f>#REF!</f>
        <v>#REF!</v>
      </c>
      <c r="G12" s="38" t="e">
        <f>#REF!</f>
        <v>#REF!</v>
      </c>
      <c r="H12" s="38" t="e">
        <f>#REF!</f>
        <v>#REF!</v>
      </c>
      <c r="I12" s="38" t="e">
        <f>#REF!</f>
        <v>#REF!</v>
      </c>
      <c r="J12" s="38" t="e">
        <f>IF(#REF!="GRADE-7","7",IF(#REF!="GRADE-8","8",IF(#REF!="GRADE-9","9",IF(#REF!="GRADE-10","10",""))))</f>
        <v>#REF!</v>
      </c>
      <c r="K12" s="38" t="e">
        <f>#REF!</f>
        <v>#REF!</v>
      </c>
      <c r="L12" s="38" t="e">
        <f>#REF!</f>
        <v>#REF!</v>
      </c>
      <c r="M12" s="38" t="e">
        <f>#REF!</f>
        <v>#REF!</v>
      </c>
      <c r="N12" s="37"/>
      <c r="O12" s="37"/>
      <c r="P12" s="37"/>
      <c r="Q12" s="37"/>
      <c r="R12" s="37"/>
      <c r="S12" s="37"/>
      <c r="T12" s="34"/>
      <c r="U12" s="125"/>
      <c r="V12" s="166"/>
      <c r="W12" s="167"/>
      <c r="X12" s="168"/>
      <c r="Y12" s="122"/>
      <c r="Z12" s="122"/>
      <c r="AA12" s="122"/>
      <c r="AB12" s="122"/>
    </row>
    <row r="13" spans="1:29" ht="16.5" customHeight="1">
      <c r="A13" s="151" t="s">
        <v>23</v>
      </c>
      <c r="B13" s="151"/>
      <c r="C13" s="146"/>
      <c r="D13" s="123" t="e">
        <f>IF(#REF!="GRADE-7","ESP7",IF(#REF!="GRADE-8","ESP8",IF(#REF!="GRADE-9","ESP9",IF(#REF!="GRADE-10","ESP10",""))))</f>
        <v>#REF!</v>
      </c>
      <c r="E13" s="119" t="e">
        <f>#REF!</f>
        <v>#REF!</v>
      </c>
      <c r="F13" s="119" t="e">
        <f>#REF!</f>
        <v>#REF!</v>
      </c>
      <c r="G13" s="119" t="e">
        <f>#REF!</f>
        <v>#REF!</v>
      </c>
      <c r="H13" s="119" t="e">
        <f>#REF!</f>
        <v>#REF!</v>
      </c>
      <c r="I13" s="119" t="e">
        <f>#REF!</f>
        <v>#REF!</v>
      </c>
      <c r="J13" s="119" t="e">
        <f>IF(#REF!="GRADE-7","7",IF(#REF!="GRADE-8","8",IF(#REF!="GRADE-9","9",IF(#REF!="GRADE-10","10",""))))</f>
        <v>#REF!</v>
      </c>
      <c r="K13" s="119" t="e">
        <f>#REF!</f>
        <v>#REF!</v>
      </c>
      <c r="L13" s="119" t="e">
        <f>#REF!</f>
        <v>#REF!</v>
      </c>
      <c r="M13" s="119" t="e">
        <f>#REF!</f>
        <v>#REF!</v>
      </c>
      <c r="N13" s="121"/>
      <c r="O13" s="121"/>
      <c r="P13" s="121"/>
      <c r="Q13" s="121"/>
      <c r="R13" s="121"/>
      <c r="S13" s="144"/>
      <c r="U13" s="123" t="s">
        <v>24</v>
      </c>
      <c r="V13" s="132" t="s">
        <v>25</v>
      </c>
      <c r="W13" s="133"/>
      <c r="X13" s="134"/>
      <c r="Y13" s="141"/>
      <c r="Z13" s="141"/>
      <c r="AA13" s="141"/>
      <c r="AB13" s="141"/>
    </row>
    <row r="14" spans="1:29" ht="20.25" customHeight="1">
      <c r="A14" s="151"/>
      <c r="B14" s="151"/>
      <c r="C14" s="146"/>
      <c r="D14" s="125"/>
      <c r="E14" s="120"/>
      <c r="F14" s="120"/>
      <c r="G14" s="120"/>
      <c r="H14" s="120"/>
      <c r="I14" s="120"/>
      <c r="J14" s="120"/>
      <c r="K14" s="120"/>
      <c r="L14" s="120"/>
      <c r="M14" s="120"/>
      <c r="N14" s="121"/>
      <c r="O14" s="121"/>
      <c r="P14" s="121"/>
      <c r="Q14" s="121"/>
      <c r="R14" s="121"/>
      <c r="S14" s="145"/>
      <c r="U14" s="124"/>
      <c r="V14" s="135"/>
      <c r="W14" s="136"/>
      <c r="X14" s="137"/>
      <c r="Y14" s="142"/>
      <c r="Z14" s="142"/>
      <c r="AA14" s="142"/>
      <c r="AB14" s="142"/>
    </row>
    <row r="15" spans="1:29" ht="13.5" customHeight="1">
      <c r="A15" s="152" t="s">
        <v>26</v>
      </c>
      <c r="B15" s="152"/>
      <c r="C15" s="152"/>
      <c r="D15" s="149" t="e">
        <f>IF(#REF!="GRADE-7","TLE7",IF(#REF!="GRADE-8","TLE8",IF(#REF!="GRADE-9","TLE9",IF(#REF!="GRADE-10","TLE10",""))))</f>
        <v>#REF!</v>
      </c>
      <c r="E15" s="109" t="e">
        <f>#REF!</f>
        <v>#REF!</v>
      </c>
      <c r="F15" s="109" t="e">
        <f>#REF!</f>
        <v>#REF!</v>
      </c>
      <c r="G15" s="109" t="e">
        <f>#REF!</f>
        <v>#REF!</v>
      </c>
      <c r="H15" s="109" t="e">
        <f>#REF!</f>
        <v>#REF!</v>
      </c>
      <c r="I15" s="109" t="e">
        <f>#REF!</f>
        <v>#REF!</v>
      </c>
      <c r="J15" s="109" t="e">
        <f>IF(#REF!="GRADE-7","7",IF(#REF!="GRADE-8","8",IF(#REF!="GRADE-9","9",IF(#REF!="GRADE-10","10",""))))</f>
        <v>#REF!</v>
      </c>
      <c r="K15" s="109" t="e">
        <f>#REF!</f>
        <v>#REF!</v>
      </c>
      <c r="L15" s="109" t="e">
        <f>#REF!</f>
        <v>#REF!</v>
      </c>
      <c r="M15" s="109" t="e">
        <f>#REF!</f>
        <v>#REF!</v>
      </c>
      <c r="N15" s="121"/>
      <c r="O15" s="121"/>
      <c r="P15" s="121"/>
      <c r="Q15" s="121"/>
      <c r="R15" s="121"/>
      <c r="S15" s="144"/>
      <c r="U15" s="124"/>
      <c r="V15" s="138"/>
      <c r="W15" s="139"/>
      <c r="X15" s="140"/>
      <c r="Y15" s="143"/>
      <c r="Z15" s="143"/>
      <c r="AA15" s="143"/>
      <c r="AB15" s="143"/>
    </row>
    <row r="16" spans="1:29" ht="21" customHeight="1">
      <c r="A16" s="152"/>
      <c r="B16" s="152"/>
      <c r="C16" s="152"/>
      <c r="D16" s="150"/>
      <c r="E16" s="110"/>
      <c r="F16" s="110"/>
      <c r="G16" s="110"/>
      <c r="H16" s="110"/>
      <c r="I16" s="110"/>
      <c r="J16" s="110"/>
      <c r="K16" s="110"/>
      <c r="L16" s="110"/>
      <c r="M16" s="110"/>
      <c r="N16" s="121"/>
      <c r="O16" s="121"/>
      <c r="P16" s="121"/>
      <c r="Q16" s="121"/>
      <c r="R16" s="121"/>
      <c r="S16" s="145"/>
      <c r="T16" s="40"/>
      <c r="U16" s="124"/>
      <c r="V16" s="132" t="s">
        <v>27</v>
      </c>
      <c r="W16" s="133"/>
      <c r="X16" s="134"/>
      <c r="Y16" s="122"/>
      <c r="Z16" s="122"/>
      <c r="AA16" s="122"/>
      <c r="AB16" s="122"/>
    </row>
    <row r="17" spans="1:28" ht="19.5" customHeight="1">
      <c r="A17" s="146" t="s">
        <v>0</v>
      </c>
      <c r="B17" s="147"/>
      <c r="C17" s="148"/>
      <c r="D17" s="41" t="e">
        <f>IF(#REF!="GRADE-7","MAPEH7",IF(#REF!="GRADE-8","MAPEH8",IF(#REF!="GRADE-9","MAPEH9",IF(#REF!="GRADE-10","MAPEH10",""))))</f>
        <v>#REF!</v>
      </c>
      <c r="E17" s="41" t="e">
        <f>#REF!</f>
        <v>#REF!</v>
      </c>
      <c r="F17" s="41" t="e">
        <f>#REF!</f>
        <v>#REF!</v>
      </c>
      <c r="G17" s="41" t="e">
        <f>#REF!</f>
        <v>#REF!</v>
      </c>
      <c r="H17" s="41" t="e">
        <f>#REF!</f>
        <v>#REF!</v>
      </c>
      <c r="I17" s="41" t="e">
        <f>#REF!</f>
        <v>#REF!</v>
      </c>
      <c r="J17" s="41" t="e">
        <f>IF(#REF!="GRADE-7","7",IF(#REF!="GRADE-8","8",IF(#REF!="GRADE-9","9",IF(#REF!="GRADE-10","10",""))))</f>
        <v>#REF!</v>
      </c>
      <c r="K17" s="41" t="e">
        <f>#REF!</f>
        <v>#REF!</v>
      </c>
      <c r="L17" s="41" t="e">
        <f>#REF!</f>
        <v>#REF!</v>
      </c>
      <c r="M17" s="41" t="e">
        <f>#REF!</f>
        <v>#REF!</v>
      </c>
      <c r="N17" s="37"/>
      <c r="O17" s="37"/>
      <c r="P17" s="37"/>
      <c r="Q17" s="37"/>
      <c r="R17" s="37"/>
      <c r="S17" s="37"/>
      <c r="T17" s="40"/>
      <c r="U17" s="125"/>
      <c r="V17" s="138"/>
      <c r="W17" s="139"/>
      <c r="X17" s="140"/>
      <c r="Y17" s="122"/>
      <c r="Z17" s="122"/>
      <c r="AA17" s="122"/>
      <c r="AB17" s="122"/>
    </row>
    <row r="18" spans="1:28" ht="17.25" customHeight="1">
      <c r="A18" s="42"/>
      <c r="B18" s="111" t="s">
        <v>67</v>
      </c>
      <c r="C18" s="112"/>
      <c r="D18" s="43" t="e">
        <f>IF(#REF!="GRADE-7","MUSIC7",IF(#REF!="GRADE-8","MUSIC8",IF(#REF!="GRADE-9","MUSIC9",IF(#REF!="GRADE-10","MUSIC10",""))))</f>
        <v>#REF!</v>
      </c>
      <c r="E18" s="41" t="e">
        <f>#REF!</f>
        <v>#REF!</v>
      </c>
      <c r="F18" s="43" t="e">
        <f>#REF!</f>
        <v>#REF!</v>
      </c>
      <c r="G18" s="43" t="e">
        <f>#REF!</f>
        <v>#REF!</v>
      </c>
      <c r="H18" s="43" t="e">
        <f>#REF!</f>
        <v>#REF!</v>
      </c>
      <c r="I18" s="43" t="e">
        <f>#REF!</f>
        <v>#REF!</v>
      </c>
      <c r="J18" s="43" t="e">
        <f>IF(#REF!="GRADE-7","7",IF(#REF!="GRADE-8","8",IF(#REF!="GRADE-9","9",IF(#REF!="GRADE-10","10",""))))</f>
        <v>#REF!</v>
      </c>
      <c r="K18" s="43" t="e">
        <f>#REF!</f>
        <v>#REF!</v>
      </c>
      <c r="L18" s="43" t="e">
        <f>#REF!</f>
        <v>#REF!</v>
      </c>
      <c r="M18" s="43" t="e">
        <f>#REF!</f>
        <v>#REF!</v>
      </c>
      <c r="N18" s="37"/>
      <c r="O18" s="37"/>
      <c r="P18" s="37"/>
      <c r="Q18" s="37"/>
      <c r="R18" s="39"/>
      <c r="S18" s="39"/>
      <c r="T18" s="40"/>
      <c r="U18" s="123" t="s">
        <v>28</v>
      </c>
      <c r="V18" s="126" t="s">
        <v>29</v>
      </c>
      <c r="W18" s="127"/>
      <c r="X18" s="128"/>
      <c r="Y18" s="122"/>
      <c r="Z18" s="122"/>
      <c r="AA18" s="122"/>
      <c r="AB18" s="122"/>
    </row>
    <row r="19" spans="1:28" ht="27" customHeight="1">
      <c r="A19" s="42"/>
      <c r="B19" s="111" t="s">
        <v>68</v>
      </c>
      <c r="C19" s="112"/>
      <c r="D19" s="43" t="e">
        <f>IF(#REF!="GRADE-7","ARTS7",IF(#REF!="GRADE-8","ARTS8",IF(#REF!="GRADE-9","ARTS9",IF(#REF!="GRADE-10","ARTS10",""))))</f>
        <v>#REF!</v>
      </c>
      <c r="E19" s="41" t="e">
        <f>#REF!</f>
        <v>#REF!</v>
      </c>
      <c r="F19" s="43" t="e">
        <f>#REF!</f>
        <v>#REF!</v>
      </c>
      <c r="G19" s="43" t="e">
        <f>#REF!</f>
        <v>#REF!</v>
      </c>
      <c r="H19" s="43" t="e">
        <f>#REF!</f>
        <v>#REF!</v>
      </c>
      <c r="I19" s="43" t="e">
        <f>#REF!</f>
        <v>#REF!</v>
      </c>
      <c r="J19" s="43" t="e">
        <f>IF(#REF!="GRADE-7","7",IF(#REF!="GRADE-8","8",IF(#REF!="GRADE-9","9",IF(#REF!="GRADE-10","10",""))))</f>
        <v>#REF!</v>
      </c>
      <c r="K19" s="43" t="e">
        <f>#REF!</f>
        <v>#REF!</v>
      </c>
      <c r="L19" s="43" t="e">
        <f>#REF!</f>
        <v>#REF!</v>
      </c>
      <c r="M19" s="43" t="e">
        <f>#REF!</f>
        <v>#REF!</v>
      </c>
      <c r="N19" s="37"/>
      <c r="O19" s="37"/>
      <c r="P19" s="37"/>
      <c r="Q19" s="37"/>
      <c r="R19" s="39"/>
      <c r="S19" s="39"/>
      <c r="T19" s="40"/>
      <c r="U19" s="125"/>
      <c r="V19" s="129"/>
      <c r="W19" s="130"/>
      <c r="X19" s="131"/>
      <c r="Y19" s="122"/>
      <c r="Z19" s="122"/>
      <c r="AA19" s="122"/>
      <c r="AB19" s="122"/>
    </row>
    <row r="20" spans="1:28" ht="17.25" customHeight="1">
      <c r="A20" s="44"/>
      <c r="B20" s="113" t="s">
        <v>69</v>
      </c>
      <c r="C20" s="114"/>
      <c r="D20" s="43" t="e">
        <f>IF(#REF!="GRADE-7","PE7",IF(#REF!="GRADE-8","PE8",IF(#REF!="GRADE-9","PE9",IF(#REF!="GRADE-10","PE10",""))))</f>
        <v>#REF!</v>
      </c>
      <c r="E20" s="41" t="e">
        <f>#REF!</f>
        <v>#REF!</v>
      </c>
      <c r="F20" s="43" t="e">
        <f>#REF!</f>
        <v>#REF!</v>
      </c>
      <c r="G20" s="43" t="e">
        <f>#REF!</f>
        <v>#REF!</v>
      </c>
      <c r="H20" s="43" t="e">
        <f>#REF!</f>
        <v>#REF!</v>
      </c>
      <c r="I20" s="43" t="e">
        <f>#REF!</f>
        <v>#REF!</v>
      </c>
      <c r="J20" s="43" t="e">
        <f>IF(#REF!="GRADE-7","7",IF(#REF!="GRADE-8","8",IF(#REF!="GRADE-9","9",IF(#REF!="GRADE-10","10",""))))</f>
        <v>#REF!</v>
      </c>
      <c r="K20" s="43" t="e">
        <f>#REF!</f>
        <v>#REF!</v>
      </c>
      <c r="L20" s="43" t="e">
        <f>#REF!</f>
        <v>#REF!</v>
      </c>
      <c r="M20" s="43" t="e">
        <f>#REF!</f>
        <v>#REF!</v>
      </c>
      <c r="N20" s="37"/>
      <c r="O20" s="37"/>
      <c r="P20" s="37"/>
      <c r="Q20" s="37"/>
      <c r="R20" s="39"/>
      <c r="S20" s="39"/>
      <c r="T20" s="40"/>
      <c r="U20" s="123" t="s">
        <v>30</v>
      </c>
      <c r="V20" s="126" t="s">
        <v>31</v>
      </c>
      <c r="W20" s="127"/>
      <c r="X20" s="128"/>
      <c r="Y20" s="122"/>
      <c r="Z20" s="122"/>
      <c r="AA20" s="122"/>
      <c r="AB20" s="122"/>
    </row>
    <row r="21" spans="1:28" ht="28.5" customHeight="1">
      <c r="A21" s="44"/>
      <c r="B21" s="111" t="s">
        <v>70</v>
      </c>
      <c r="C21" s="112"/>
      <c r="D21" s="43" t="e">
        <f>IF(#REF!="GRADE-7","HEALTH7",IF(#REF!="GRADE-8","HEALTH8",IF(#REF!="GRADE-9","HEALTH9",IF(#REF!="GRADE-10","HEALTH10",""))))</f>
        <v>#REF!</v>
      </c>
      <c r="E21" s="41" t="e">
        <f>#REF!</f>
        <v>#REF!</v>
      </c>
      <c r="F21" s="43" t="e">
        <f>#REF!</f>
        <v>#REF!</v>
      </c>
      <c r="G21" s="43" t="e">
        <f>#REF!</f>
        <v>#REF!</v>
      </c>
      <c r="H21" s="43" t="e">
        <f>#REF!</f>
        <v>#REF!</v>
      </c>
      <c r="I21" s="43" t="e">
        <f>#REF!</f>
        <v>#REF!</v>
      </c>
      <c r="J21" s="43" t="e">
        <f>IF(#REF!="GRADE-7","7",IF(#REF!="GRADE-8","8",IF(#REF!="GRADE-9","9",IF(#REF!="GRADE-10","10",""))))</f>
        <v>#REF!</v>
      </c>
      <c r="K21" s="43" t="e">
        <f>#REF!</f>
        <v>#REF!</v>
      </c>
      <c r="L21" s="43" t="e">
        <f>#REF!</f>
        <v>#REF!</v>
      </c>
      <c r="M21" s="43" t="e">
        <f>#REF!</f>
        <v>#REF!</v>
      </c>
      <c r="N21" s="37"/>
      <c r="O21" s="37"/>
      <c r="P21" s="37"/>
      <c r="Q21" s="37"/>
      <c r="R21" s="39"/>
      <c r="S21" s="39"/>
      <c r="T21" s="40"/>
      <c r="U21" s="124"/>
      <c r="V21" s="129"/>
      <c r="W21" s="130"/>
      <c r="X21" s="131"/>
      <c r="Y21" s="122"/>
      <c r="Z21" s="122"/>
      <c r="AA21" s="122"/>
      <c r="AB21" s="122"/>
    </row>
    <row r="22" spans="1:28" ht="16.5" customHeight="1">
      <c r="D22" s="35" t="e">
        <f>IF(#REF!="GRADE-7","GEN7",IF(#REF!="GRADE-8","GEN8",IF(#REF!="GRADE-9","GEN9",IF(#REF!="GRADE-10","GEN10",""))))</f>
        <v>#REF!</v>
      </c>
      <c r="N22" s="116" t="s">
        <v>32</v>
      </c>
      <c r="O22" s="116"/>
      <c r="P22" s="116"/>
      <c r="Q22" s="116"/>
      <c r="R22" s="45"/>
      <c r="U22" s="124"/>
      <c r="V22" s="126" t="s">
        <v>33</v>
      </c>
      <c r="W22" s="127"/>
      <c r="X22" s="128"/>
      <c r="Y22" s="122"/>
      <c r="Z22" s="122"/>
      <c r="AA22" s="122"/>
      <c r="AB22" s="122"/>
    </row>
    <row r="23" spans="1:28" ht="27" customHeight="1">
      <c r="U23" s="125"/>
      <c r="V23" s="129"/>
      <c r="W23" s="130"/>
      <c r="X23" s="131"/>
      <c r="Y23" s="122"/>
      <c r="Z23" s="122"/>
      <c r="AA23" s="122"/>
      <c r="AB23" s="122"/>
    </row>
    <row r="24" spans="1:28" ht="15" customHeight="1">
      <c r="A24" s="22" t="s">
        <v>34</v>
      </c>
      <c r="N24" s="115" t="s">
        <v>35</v>
      </c>
      <c r="O24" s="115"/>
      <c r="P24" s="115"/>
      <c r="Q24" s="115"/>
      <c r="R24" s="115" t="s">
        <v>2</v>
      </c>
      <c r="S24" s="115"/>
    </row>
    <row r="25" spans="1:28" ht="15" customHeight="1">
      <c r="A25" s="35" t="s">
        <v>36</v>
      </c>
      <c r="N25" s="90" t="s">
        <v>37</v>
      </c>
      <c r="O25" s="90"/>
      <c r="P25" s="90"/>
      <c r="Q25" s="90"/>
      <c r="R25" s="90" t="s">
        <v>38</v>
      </c>
      <c r="S25" s="90"/>
      <c r="V25" s="22" t="s">
        <v>39</v>
      </c>
      <c r="X25" s="35" t="s">
        <v>40</v>
      </c>
    </row>
    <row r="26" spans="1:28" ht="15" customHeight="1">
      <c r="A26" s="35" t="s">
        <v>41</v>
      </c>
      <c r="N26" s="90" t="s">
        <v>42</v>
      </c>
      <c r="O26" s="90"/>
      <c r="P26" s="90"/>
      <c r="Q26" s="90"/>
      <c r="R26" s="90" t="s">
        <v>38</v>
      </c>
      <c r="S26" s="90"/>
      <c r="V26" s="34" t="s">
        <v>43</v>
      </c>
      <c r="X26" s="35" t="s">
        <v>44</v>
      </c>
    </row>
    <row r="27" spans="1:28" ht="15" customHeight="1">
      <c r="A27" s="35" t="s">
        <v>45</v>
      </c>
      <c r="N27" s="90" t="s">
        <v>46</v>
      </c>
      <c r="O27" s="90"/>
      <c r="P27" s="90"/>
      <c r="Q27" s="90"/>
      <c r="R27" s="90" t="s">
        <v>38</v>
      </c>
      <c r="S27" s="90"/>
      <c r="V27" s="34" t="s">
        <v>47</v>
      </c>
      <c r="X27" s="35" t="s">
        <v>48</v>
      </c>
    </row>
    <row r="28" spans="1:28" ht="15" customHeight="1">
      <c r="A28" s="35" t="s">
        <v>49</v>
      </c>
      <c r="N28" s="90" t="s">
        <v>50</v>
      </c>
      <c r="O28" s="90"/>
      <c r="P28" s="90"/>
      <c r="Q28" s="90"/>
      <c r="R28" s="90" t="s">
        <v>38</v>
      </c>
      <c r="S28" s="90"/>
      <c r="V28" s="34" t="s">
        <v>51</v>
      </c>
      <c r="X28" s="35" t="s">
        <v>52</v>
      </c>
    </row>
    <row r="29" spans="1:28" ht="15" customHeight="1">
      <c r="A29" s="35" t="s">
        <v>53</v>
      </c>
      <c r="N29" s="90" t="s">
        <v>54</v>
      </c>
      <c r="O29" s="90"/>
      <c r="P29" s="90"/>
      <c r="Q29" s="90"/>
      <c r="R29" s="90" t="s">
        <v>55</v>
      </c>
      <c r="S29" s="90"/>
      <c r="V29" s="34" t="s">
        <v>56</v>
      </c>
      <c r="X29" s="35" t="s">
        <v>57</v>
      </c>
    </row>
  </sheetData>
  <mergeCells count="121"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</mergeCells>
  <printOptions horizontalCentered="1" verticalCentered="1"/>
  <pageMargins left="0.5" right="0.5" top="0.5" bottom="0.5" header="0" footer="0"/>
  <pageSetup paperSize="9" fitToWidth="0" orientation="landscape" r:id="rId1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ADMIN</cp:lastModifiedBy>
  <cp:lastPrinted>2024-03-09T02:14:59Z</cp:lastPrinted>
  <dcterms:created xsi:type="dcterms:W3CDTF">2015-06-02T20:29:55Z</dcterms:created>
  <dcterms:modified xsi:type="dcterms:W3CDTF">2024-03-15T05:13:59Z</dcterms:modified>
  <cp:category/>
</cp:coreProperties>
</file>