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putritjiasaka/Documents/Investment Storyteller/Event/"/>
    </mc:Choice>
  </mc:AlternateContent>
  <xr:revisionPtr revIDLastSave="0" documentId="13_ncr:1_{7834613D-E4C5-6344-B9F4-2D1699D91BCF}" xr6:coauthVersionLast="45" xr6:coauthVersionMax="47" xr10:uidLastSave="{00000000-0000-0000-0000-000000000000}"/>
  <bookViews>
    <workbookView xWindow="0" yWindow="460" windowWidth="28800" windowHeight="15920" activeTab="2" xr2:uid="{56C2807D-0978-4432-8ACF-5B95B6B3B921}"/>
  </bookViews>
  <sheets>
    <sheet name="MITOS 1 - 5.75% fix 3th min.3th" sheetId="8" r:id="rId1"/>
    <sheet name="MITOS 1 - 4.5% fix 3th min.8th" sheetId="7" r:id="rId2"/>
    <sheet name="MITOS 2 - tenor 15th" sheetId="13" r:id="rId3"/>
    <sheet name="MITOS 2 - tenor 20th" sheetId="1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E9" i="14"/>
  <c r="D9" i="14"/>
  <c r="E3" i="14"/>
  <c r="B1" i="14"/>
  <c r="E3" i="13"/>
  <c r="B2" i="13"/>
  <c r="E9" i="13"/>
  <c r="D9" i="13"/>
  <c r="B1" i="13"/>
  <c r="B2" i="7"/>
  <c r="B1" i="7"/>
  <c r="B2" i="8"/>
  <c r="E3" i="8"/>
  <c r="B1" i="8"/>
  <c r="C69" i="14" l="1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E4" i="14"/>
  <c r="F10" i="14"/>
  <c r="E4" i="13"/>
  <c r="F10" i="13"/>
  <c r="E3" i="7"/>
  <c r="E10" i="14" l="1"/>
  <c r="D10" i="14" s="1"/>
  <c r="E9" i="8"/>
  <c r="D9" i="8"/>
  <c r="E4" i="8"/>
  <c r="F11" i="14" l="1"/>
  <c r="F10" i="8"/>
  <c r="E11" i="14" l="1"/>
  <c r="D11" i="14" s="1"/>
  <c r="E4" i="7"/>
  <c r="E9" i="7"/>
  <c r="D9" i="7"/>
  <c r="F12" i="14" l="1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F10" i="7"/>
  <c r="E12" i="14" l="1"/>
  <c r="D12" i="14" s="1"/>
  <c r="E10" i="7"/>
  <c r="D10" i="7" s="1"/>
  <c r="F13" i="14" l="1"/>
  <c r="E13" i="14" s="1"/>
  <c r="D13" i="14" s="1"/>
  <c r="F11" i="7"/>
  <c r="F14" i="14" l="1"/>
  <c r="E14" i="14" s="1"/>
  <c r="D14" i="14" s="1"/>
  <c r="E11" i="7"/>
  <c r="D11" i="7" s="1"/>
  <c r="F15" i="14" l="1"/>
  <c r="E15" i="14" s="1"/>
  <c r="D15" i="14" s="1"/>
  <c r="F12" i="7"/>
  <c r="F16" i="14" l="1"/>
  <c r="E16" i="14" s="1"/>
  <c r="D16" i="14" s="1"/>
  <c r="E12" i="7"/>
  <c r="D12" i="7" s="1"/>
  <c r="F17" i="14" l="1"/>
  <c r="E17" i="14" s="1"/>
  <c r="D17" i="14" s="1"/>
  <c r="F13" i="7"/>
  <c r="F18" i="14" l="1"/>
  <c r="E18" i="14" s="1"/>
  <c r="D18" i="14" s="1"/>
  <c r="E13" i="7"/>
  <c r="D13" i="7" s="1"/>
  <c r="F19" i="14" l="1"/>
  <c r="E19" i="14" s="1"/>
  <c r="D19" i="14" s="1"/>
  <c r="F14" i="7"/>
  <c r="F20" i="14" l="1"/>
  <c r="E20" i="14" s="1"/>
  <c r="D20" i="14" s="1"/>
  <c r="E14" i="7"/>
  <c r="D14" i="7" s="1"/>
  <c r="F21" i="14" l="1"/>
  <c r="E21" i="14" s="1"/>
  <c r="D21" i="14" s="1"/>
  <c r="F15" i="7"/>
  <c r="E15" i="7" s="1"/>
  <c r="D15" i="7" s="1"/>
  <c r="F22" i="14" l="1"/>
  <c r="E22" i="14" s="1"/>
  <c r="D22" i="14" s="1"/>
  <c r="F16" i="7"/>
  <c r="E16" i="7" s="1"/>
  <c r="D16" i="7" s="1"/>
  <c r="F23" i="14" l="1"/>
  <c r="E23" i="14" s="1"/>
  <c r="D23" i="14" s="1"/>
  <c r="F17" i="7"/>
  <c r="E17" i="7" s="1"/>
  <c r="D17" i="7" s="1"/>
  <c r="F24" i="14" l="1"/>
  <c r="E24" i="14" s="1"/>
  <c r="D24" i="14" s="1"/>
  <c r="F18" i="7"/>
  <c r="E18" i="7" s="1"/>
  <c r="D18" i="7" s="1"/>
  <c r="F25" i="14" l="1"/>
  <c r="E25" i="14" s="1"/>
  <c r="D25" i="14" s="1"/>
  <c r="F19" i="7"/>
  <c r="E19" i="7" s="1"/>
  <c r="D19" i="7" s="1"/>
  <c r="F26" i="14" l="1"/>
  <c r="E26" i="14" s="1"/>
  <c r="D26" i="14" s="1"/>
  <c r="F20" i="7"/>
  <c r="E20" i="7" s="1"/>
  <c r="D20" i="7" s="1"/>
  <c r="F27" i="14" l="1"/>
  <c r="E27" i="14" s="1"/>
  <c r="D27" i="14" s="1"/>
  <c r="F21" i="7"/>
  <c r="E21" i="7" s="1"/>
  <c r="D21" i="7" s="1"/>
  <c r="F28" i="14" l="1"/>
  <c r="E28" i="14" s="1"/>
  <c r="D28" i="14" s="1"/>
  <c r="F22" i="7"/>
  <c r="E22" i="7" s="1"/>
  <c r="D22" i="7" s="1"/>
  <c r="F29" i="14" l="1"/>
  <c r="E29" i="14" s="1"/>
  <c r="D29" i="14" s="1"/>
  <c r="F23" i="7"/>
  <c r="E23" i="7" s="1"/>
  <c r="D23" i="7" s="1"/>
  <c r="F30" i="14" l="1"/>
  <c r="E30" i="14" s="1"/>
  <c r="D30" i="14" s="1"/>
  <c r="F24" i="7"/>
  <c r="E24" i="7" s="1"/>
  <c r="D24" i="7" s="1"/>
  <c r="F31" i="14" l="1"/>
  <c r="E31" i="14" s="1"/>
  <c r="D31" i="14" s="1"/>
  <c r="F25" i="7"/>
  <c r="E25" i="7" s="1"/>
  <c r="D25" i="7" s="1"/>
  <c r="F32" i="14" l="1"/>
  <c r="E32" i="14" s="1"/>
  <c r="D32" i="14" s="1"/>
  <c r="F26" i="7"/>
  <c r="E26" i="7" s="1"/>
  <c r="D26" i="7" s="1"/>
  <c r="F33" i="14" l="1"/>
  <c r="E33" i="14" s="1"/>
  <c r="D33" i="14" s="1"/>
  <c r="F27" i="7"/>
  <c r="E27" i="7" s="1"/>
  <c r="D27" i="7" s="1"/>
  <c r="F34" i="14" l="1"/>
  <c r="E34" i="14" s="1"/>
  <c r="D34" i="14" s="1"/>
  <c r="F28" i="7"/>
  <c r="E28" i="7" s="1"/>
  <c r="D28" i="7" s="1"/>
  <c r="D35" i="14" l="1"/>
  <c r="F35" i="14"/>
  <c r="E35" i="14" s="1"/>
  <c r="F29" i="7"/>
  <c r="E29" i="7" s="1"/>
  <c r="D29" i="7" s="1"/>
  <c r="F36" i="14" l="1"/>
  <c r="E36" i="14" s="1"/>
  <c r="D36" i="14" s="1"/>
  <c r="F30" i="7"/>
  <c r="E30" i="7" s="1"/>
  <c r="D30" i="7" s="1"/>
  <c r="F37" i="14" l="1"/>
  <c r="E37" i="14" s="1"/>
  <c r="D37" i="14" s="1"/>
  <c r="F31" i="7"/>
  <c r="E31" i="7" s="1"/>
  <c r="D31" i="7" s="1"/>
  <c r="F38" i="14" l="1"/>
  <c r="E38" i="14" s="1"/>
  <c r="D38" i="14" s="1"/>
  <c r="F32" i="7"/>
  <c r="E32" i="7" s="1"/>
  <c r="D32" i="7" s="1"/>
  <c r="F39" i="14" l="1"/>
  <c r="E39" i="14" s="1"/>
  <c r="D39" i="14" s="1"/>
  <c r="F33" i="7"/>
  <c r="E33" i="7" s="1"/>
  <c r="D33" i="7" s="1"/>
  <c r="G33" i="7" s="1"/>
  <c r="F40" i="14" l="1"/>
  <c r="E40" i="14" s="1"/>
  <c r="D40" i="14" s="1"/>
  <c r="F34" i="7"/>
  <c r="E34" i="7" s="1"/>
  <c r="D34" i="7" s="1"/>
  <c r="F41" i="14" l="1"/>
  <c r="E41" i="14" s="1"/>
  <c r="D41" i="14" s="1"/>
  <c r="F35" i="7"/>
  <c r="E35" i="7" s="1"/>
  <c r="D35" i="7" s="1"/>
  <c r="F42" i="14" l="1"/>
  <c r="E42" i="14" s="1"/>
  <c r="D42" i="14" s="1"/>
  <c r="F36" i="7"/>
  <c r="E36" i="7" s="1"/>
  <c r="D36" i="7" s="1"/>
  <c r="F43" i="14" l="1"/>
  <c r="E43" i="14" s="1"/>
  <c r="D43" i="14" s="1"/>
  <c r="F37" i="7"/>
  <c r="E37" i="7" s="1"/>
  <c r="D37" i="7" s="1"/>
  <c r="F44" i="14" l="1"/>
  <c r="E44" i="14" s="1"/>
  <c r="D44" i="14" s="1"/>
  <c r="F38" i="7"/>
  <c r="E38" i="7" s="1"/>
  <c r="D38" i="7" s="1"/>
  <c r="F45" i="14" l="1"/>
  <c r="E45" i="14" s="1"/>
  <c r="D45" i="14" s="1"/>
  <c r="F39" i="7"/>
  <c r="E39" i="7" s="1"/>
  <c r="D39" i="7" s="1"/>
  <c r="F46" i="14" l="1"/>
  <c r="E46" i="14" s="1"/>
  <c r="D46" i="14" s="1"/>
  <c r="F40" i="7"/>
  <c r="E40" i="7" s="1"/>
  <c r="D40" i="7" s="1"/>
  <c r="F47" i="14" l="1"/>
  <c r="E47" i="14" s="1"/>
  <c r="D47" i="14" s="1"/>
  <c r="F41" i="7"/>
  <c r="E41" i="7" s="1"/>
  <c r="D41" i="7" s="1"/>
  <c r="F48" i="14" l="1"/>
  <c r="E48" i="14" s="1"/>
  <c r="D48" i="14" s="1"/>
  <c r="F42" i="7"/>
  <c r="E42" i="7" s="1"/>
  <c r="D42" i="7" s="1"/>
  <c r="F49" i="14" l="1"/>
  <c r="E49" i="14" s="1"/>
  <c r="D49" i="14" s="1"/>
  <c r="F43" i="7"/>
  <c r="E43" i="7" s="1"/>
  <c r="D43" i="7" s="1"/>
  <c r="F50" i="14" l="1"/>
  <c r="E50" i="14" s="1"/>
  <c r="D50" i="14" s="1"/>
  <c r="F44" i="7"/>
  <c r="E44" i="7" s="1"/>
  <c r="D44" i="7" s="1"/>
  <c r="F51" i="14" l="1"/>
  <c r="E51" i="14" s="1"/>
  <c r="D51" i="14" s="1"/>
  <c r="F45" i="7"/>
  <c r="E45" i="7" s="1"/>
  <c r="D45" i="7" s="1"/>
  <c r="F52" i="14" l="1"/>
  <c r="E52" i="14" s="1"/>
  <c r="D52" i="14" s="1"/>
  <c r="F46" i="7"/>
  <c r="F53" i="14" l="1"/>
  <c r="E53" i="14" s="1"/>
  <c r="D53" i="14" s="1"/>
  <c r="B5" i="7"/>
  <c r="D54" i="14" l="1"/>
  <c r="F54" i="14"/>
  <c r="E54" i="14" s="1"/>
  <c r="C60" i="7"/>
  <c r="C69" i="7"/>
  <c r="C57" i="7"/>
  <c r="C65" i="7"/>
  <c r="C51" i="7"/>
  <c r="C47" i="7"/>
  <c r="C49" i="7"/>
  <c r="C62" i="7"/>
  <c r="C58" i="7"/>
  <c r="C67" i="7"/>
  <c r="C54" i="7"/>
  <c r="C46" i="7"/>
  <c r="E46" i="7" s="1"/>
  <c r="D46" i="7" s="1"/>
  <c r="F47" i="7" s="1"/>
  <c r="C61" i="7"/>
  <c r="C59" i="7"/>
  <c r="C66" i="7"/>
  <c r="C55" i="7"/>
  <c r="C52" i="7"/>
  <c r="C56" i="7"/>
  <c r="C63" i="7"/>
  <c r="C53" i="7"/>
  <c r="C50" i="7"/>
  <c r="C68" i="7"/>
  <c r="C48" i="7"/>
  <c r="C64" i="7"/>
  <c r="C72" i="7"/>
  <c r="C76" i="7"/>
  <c r="C80" i="7"/>
  <c r="C84" i="7"/>
  <c r="C88" i="7"/>
  <c r="C92" i="7"/>
  <c r="C96" i="7"/>
  <c r="C100" i="7"/>
  <c r="C104" i="7"/>
  <c r="C108" i="7"/>
  <c r="C112" i="7"/>
  <c r="C127" i="7"/>
  <c r="C117" i="7"/>
  <c r="C133" i="7"/>
  <c r="C172" i="7"/>
  <c r="C188" i="7"/>
  <c r="C204" i="7"/>
  <c r="C116" i="7"/>
  <c r="C139" i="7"/>
  <c r="C147" i="7"/>
  <c r="C155" i="7"/>
  <c r="C163" i="7"/>
  <c r="C171" i="7"/>
  <c r="C187" i="7"/>
  <c r="C203" i="7"/>
  <c r="C120" i="7"/>
  <c r="C140" i="7"/>
  <c r="C148" i="7"/>
  <c r="C156" i="7"/>
  <c r="C164" i="7"/>
  <c r="C173" i="7"/>
  <c r="C189" i="7"/>
  <c r="C205" i="7"/>
  <c r="C186" i="7"/>
  <c r="C225" i="7"/>
  <c r="C233" i="7"/>
  <c r="C243" i="7"/>
  <c r="C198" i="7"/>
  <c r="C242" i="7"/>
  <c r="C194" i="7"/>
  <c r="C226" i="7"/>
  <c r="C234" i="7"/>
  <c r="C245" i="7"/>
  <c r="C206" i="7"/>
  <c r="C248" i="7"/>
  <c r="C86" i="7"/>
  <c r="C98" i="7"/>
  <c r="C110" i="7"/>
  <c r="C125" i="7"/>
  <c r="C180" i="7"/>
  <c r="C132" i="7"/>
  <c r="C151" i="7"/>
  <c r="C179" i="7"/>
  <c r="C211" i="7"/>
  <c r="C152" i="7"/>
  <c r="C181" i="7"/>
  <c r="C213" i="7"/>
  <c r="C237" i="7"/>
  <c r="C122" i="7"/>
  <c r="C230" i="7"/>
  <c r="C240" i="7"/>
  <c r="C183" i="7"/>
  <c r="C138" i="7"/>
  <c r="C170" i="7"/>
  <c r="C222" i="7"/>
  <c r="C223" i="7"/>
  <c r="C241" i="7"/>
  <c r="C73" i="7"/>
  <c r="C77" i="7"/>
  <c r="C81" i="7"/>
  <c r="C85" i="7"/>
  <c r="C89" i="7"/>
  <c r="C93" i="7"/>
  <c r="C97" i="7"/>
  <c r="C101" i="7"/>
  <c r="C105" i="7"/>
  <c r="C109" i="7"/>
  <c r="C115" i="7"/>
  <c r="C131" i="7"/>
  <c r="C121" i="7"/>
  <c r="C118" i="7"/>
  <c r="C176" i="7"/>
  <c r="C192" i="7"/>
  <c r="C208" i="7"/>
  <c r="C124" i="7"/>
  <c r="C141" i="7"/>
  <c r="C149" i="7"/>
  <c r="C157" i="7"/>
  <c r="C165" i="7"/>
  <c r="C175" i="7"/>
  <c r="C191" i="7"/>
  <c r="C207" i="7"/>
  <c r="C128" i="7"/>
  <c r="C142" i="7"/>
  <c r="C150" i="7"/>
  <c r="C158" i="7"/>
  <c r="C166" i="7"/>
  <c r="C177" i="7"/>
  <c r="C193" i="7"/>
  <c r="C209" i="7"/>
  <c r="C202" i="7"/>
  <c r="C227" i="7"/>
  <c r="C235" i="7"/>
  <c r="C247" i="7"/>
  <c r="C214" i="7"/>
  <c r="C246" i="7"/>
  <c r="C210" i="7"/>
  <c r="C228" i="7"/>
  <c r="C236" i="7"/>
  <c r="C114" i="7"/>
  <c r="C221" i="7"/>
  <c r="C249" i="7"/>
  <c r="C82" i="7"/>
  <c r="C94" i="7"/>
  <c r="C106" i="7"/>
  <c r="C135" i="7"/>
  <c r="C196" i="7"/>
  <c r="C143" i="7"/>
  <c r="C159" i="7"/>
  <c r="C195" i="7"/>
  <c r="C136" i="7"/>
  <c r="C160" i="7"/>
  <c r="C197" i="7"/>
  <c r="C218" i="7"/>
  <c r="C130" i="7"/>
  <c r="C220" i="7"/>
  <c r="C238" i="7"/>
  <c r="C153" i="7"/>
  <c r="C215" i="7"/>
  <c r="C162" i="7"/>
  <c r="C217" i="7"/>
  <c r="C182" i="7"/>
  <c r="C232" i="7"/>
  <c r="C70" i="7"/>
  <c r="C74" i="7"/>
  <c r="C78" i="7"/>
  <c r="C90" i="7"/>
  <c r="C102" i="7"/>
  <c r="C119" i="7"/>
  <c r="C126" i="7"/>
  <c r="C212" i="7"/>
  <c r="C167" i="7"/>
  <c r="C144" i="7"/>
  <c r="C168" i="7"/>
  <c r="C229" i="7"/>
  <c r="C219" i="7"/>
  <c r="C174" i="7"/>
  <c r="C169" i="7"/>
  <c r="C154" i="7"/>
  <c r="C185" i="7"/>
  <c r="C231" i="7"/>
  <c r="C178" i="7"/>
  <c r="C190" i="7"/>
  <c r="C71" i="7"/>
  <c r="C75" i="7"/>
  <c r="C79" i="7"/>
  <c r="C83" i="7"/>
  <c r="C87" i="7"/>
  <c r="C91" i="7"/>
  <c r="C95" i="7"/>
  <c r="C99" i="7"/>
  <c r="C103" i="7"/>
  <c r="C107" i="7"/>
  <c r="C111" i="7"/>
  <c r="C123" i="7"/>
  <c r="C113" i="7"/>
  <c r="C129" i="7"/>
  <c r="C134" i="7"/>
  <c r="C184" i="7"/>
  <c r="C200" i="7"/>
  <c r="C216" i="7"/>
  <c r="C137" i="7"/>
  <c r="C145" i="7"/>
  <c r="C161" i="7"/>
  <c r="C199" i="7"/>
  <c r="C146" i="7"/>
  <c r="C201" i="7"/>
  <c r="C239" i="7"/>
  <c r="C224" i="7"/>
  <c r="C244" i="7"/>
  <c r="F55" i="14" l="1"/>
  <c r="E55" i="14" s="1"/>
  <c r="D55" i="14" s="1"/>
  <c r="E47" i="7"/>
  <c r="D47" i="7" s="1"/>
  <c r="F48" i="7" s="1"/>
  <c r="E48" i="7" s="1"/>
  <c r="D48" i="7" s="1"/>
  <c r="F49" i="7" s="1"/>
  <c r="E49" i="7" s="1"/>
  <c r="D49" i="7" s="1"/>
  <c r="F50" i="7" s="1"/>
  <c r="E50" i="7" s="1"/>
  <c r="D50" i="7" s="1"/>
  <c r="F51" i="7" s="1"/>
  <c r="E51" i="7" s="1"/>
  <c r="D51" i="7" s="1"/>
  <c r="F52" i="7" s="1"/>
  <c r="E52" i="7" s="1"/>
  <c r="D52" i="7" s="1"/>
  <c r="F53" i="7" s="1"/>
  <c r="E53" i="7" s="1"/>
  <c r="D53" i="7" s="1"/>
  <c r="F54" i="7" s="1"/>
  <c r="E54" i="7" s="1"/>
  <c r="D54" i="7" s="1"/>
  <c r="F55" i="7" s="1"/>
  <c r="E55" i="7" s="1"/>
  <c r="D55" i="7" s="1"/>
  <c r="F56" i="7" s="1"/>
  <c r="E56" i="7" s="1"/>
  <c r="D56" i="7" s="1"/>
  <c r="F57" i="7" s="1"/>
  <c r="E57" i="7" s="1"/>
  <c r="D57" i="7" s="1"/>
  <c r="F58" i="7" s="1"/>
  <c r="E58" i="7" s="1"/>
  <c r="D58" i="7" s="1"/>
  <c r="F59" i="7" s="1"/>
  <c r="E59" i="7" s="1"/>
  <c r="D59" i="7" s="1"/>
  <c r="F60" i="7" s="1"/>
  <c r="E60" i="7" s="1"/>
  <c r="D60" i="7" s="1"/>
  <c r="F61" i="7" s="1"/>
  <c r="E61" i="7" s="1"/>
  <c r="D61" i="7" s="1"/>
  <c r="F62" i="7" s="1"/>
  <c r="E62" i="7" s="1"/>
  <c r="D62" i="7" s="1"/>
  <c r="F63" i="7" s="1"/>
  <c r="E63" i="7" s="1"/>
  <c r="D63" i="7" s="1"/>
  <c r="F64" i="7" s="1"/>
  <c r="E64" i="7" s="1"/>
  <c r="D64" i="7" s="1"/>
  <c r="F65" i="7" s="1"/>
  <c r="E65" i="7" s="1"/>
  <c r="D65" i="7" s="1"/>
  <c r="F66" i="7" s="1"/>
  <c r="E66" i="7" s="1"/>
  <c r="D66" i="7" s="1"/>
  <c r="F67" i="7" s="1"/>
  <c r="E67" i="7" s="1"/>
  <c r="D67" i="7" s="1"/>
  <c r="F68" i="7" s="1"/>
  <c r="E68" i="7" s="1"/>
  <c r="D68" i="7" s="1"/>
  <c r="F69" i="7" s="1"/>
  <c r="E69" i="7" s="1"/>
  <c r="D69" i="7" s="1"/>
  <c r="F70" i="7" s="1"/>
  <c r="E70" i="7" s="1"/>
  <c r="D70" i="7" s="1"/>
  <c r="F71" i="7" s="1"/>
  <c r="E71" i="7" s="1"/>
  <c r="D71" i="7" s="1"/>
  <c r="F72" i="7" s="1"/>
  <c r="E72" i="7" s="1"/>
  <c r="D72" i="7" s="1"/>
  <c r="F73" i="7" s="1"/>
  <c r="E73" i="7" s="1"/>
  <c r="D73" i="7" s="1"/>
  <c r="F74" i="7" s="1"/>
  <c r="E74" i="7" s="1"/>
  <c r="D74" i="7" s="1"/>
  <c r="F75" i="7" s="1"/>
  <c r="E75" i="7" s="1"/>
  <c r="D75" i="7" s="1"/>
  <c r="F76" i="7" s="1"/>
  <c r="E76" i="7" s="1"/>
  <c r="D76" i="7" s="1"/>
  <c r="F77" i="7" s="1"/>
  <c r="E77" i="7" s="1"/>
  <c r="D77" i="7" s="1"/>
  <c r="F56" i="14" l="1"/>
  <c r="E56" i="14" s="1"/>
  <c r="D56" i="14" s="1"/>
  <c r="F78" i="7"/>
  <c r="E78" i="7" s="1"/>
  <c r="D78" i="7" s="1"/>
  <c r="F57" i="14" l="1"/>
  <c r="E57" i="14" s="1"/>
  <c r="D57" i="14" s="1"/>
  <c r="F79" i="7"/>
  <c r="E79" i="7" s="1"/>
  <c r="D79" i="7" s="1"/>
  <c r="F58" i="14" l="1"/>
  <c r="E58" i="14" s="1"/>
  <c r="D58" i="14" s="1"/>
  <c r="F80" i="7"/>
  <c r="E80" i="7" s="1"/>
  <c r="D80" i="7" s="1"/>
  <c r="F59" i="14" l="1"/>
  <c r="E59" i="14" s="1"/>
  <c r="D59" i="14" s="1"/>
  <c r="F81" i="7"/>
  <c r="E81" i="7" s="1"/>
  <c r="D81" i="7" s="1"/>
  <c r="F60" i="14" l="1"/>
  <c r="E60" i="14" s="1"/>
  <c r="D60" i="14" s="1"/>
  <c r="F82" i="7"/>
  <c r="E82" i="7" s="1"/>
  <c r="D82" i="7" s="1"/>
  <c r="F61" i="14" l="1"/>
  <c r="E61" i="14" s="1"/>
  <c r="D61" i="14" s="1"/>
  <c r="F83" i="7"/>
  <c r="E83" i="7" s="1"/>
  <c r="D83" i="7" s="1"/>
  <c r="F62" i="14" l="1"/>
  <c r="E62" i="14" s="1"/>
  <c r="D62" i="14" s="1"/>
  <c r="F84" i="7"/>
  <c r="E84" i="7" s="1"/>
  <c r="D84" i="7" s="1"/>
  <c r="F63" i="14" l="1"/>
  <c r="E63" i="14" s="1"/>
  <c r="D63" i="14" s="1"/>
  <c r="F85" i="7"/>
  <c r="E85" i="7" s="1"/>
  <c r="D85" i="7" s="1"/>
  <c r="F64" i="14" l="1"/>
  <c r="E64" i="14" s="1"/>
  <c r="D64" i="14" s="1"/>
  <c r="F86" i="7"/>
  <c r="E86" i="7" s="1"/>
  <c r="D86" i="7" s="1"/>
  <c r="F65" i="14" l="1"/>
  <c r="E65" i="14" s="1"/>
  <c r="D65" i="14" s="1"/>
  <c r="F87" i="7"/>
  <c r="E87" i="7" s="1"/>
  <c r="D87" i="7" s="1"/>
  <c r="F66" i="14" l="1"/>
  <c r="E66" i="14" s="1"/>
  <c r="D66" i="14" s="1"/>
  <c r="F88" i="7"/>
  <c r="E88" i="7" s="1"/>
  <c r="D88" i="7" s="1"/>
  <c r="F67" i="14" l="1"/>
  <c r="E67" i="14" s="1"/>
  <c r="D67" i="14" s="1"/>
  <c r="F89" i="7"/>
  <c r="E89" i="7" s="1"/>
  <c r="D89" i="7" s="1"/>
  <c r="F68" i="14" l="1"/>
  <c r="E68" i="14" s="1"/>
  <c r="D68" i="14" s="1"/>
  <c r="F90" i="7"/>
  <c r="E90" i="7" s="1"/>
  <c r="D90" i="7" s="1"/>
  <c r="F69" i="14" l="1"/>
  <c r="E69" i="14" s="1"/>
  <c r="D69" i="14" s="1"/>
  <c r="F91" i="7"/>
  <c r="E91" i="7" s="1"/>
  <c r="D91" i="7" s="1"/>
  <c r="F70" i="14" l="1"/>
  <c r="B5" i="14"/>
  <c r="F92" i="7"/>
  <c r="E92" i="7" s="1"/>
  <c r="D92" i="7" s="1"/>
  <c r="C249" i="14" l="1"/>
  <c r="C245" i="14"/>
  <c r="C241" i="14"/>
  <c r="C237" i="14"/>
  <c r="C233" i="14"/>
  <c r="C229" i="14"/>
  <c r="C225" i="14"/>
  <c r="C221" i="14"/>
  <c r="C211" i="14"/>
  <c r="C203" i="14"/>
  <c r="C195" i="14"/>
  <c r="C187" i="14"/>
  <c r="C179" i="14"/>
  <c r="C171" i="14"/>
  <c r="C164" i="14"/>
  <c r="C156" i="14"/>
  <c r="C148" i="14"/>
  <c r="C140" i="14"/>
  <c r="C132" i="14"/>
  <c r="C124" i="14"/>
  <c r="C116" i="14"/>
  <c r="C108" i="14"/>
  <c r="C206" i="14"/>
  <c r="C190" i="14"/>
  <c r="C174" i="14"/>
  <c r="C165" i="14"/>
  <c r="C157" i="14"/>
  <c r="C149" i="14"/>
  <c r="C141" i="14"/>
  <c r="C133" i="14"/>
  <c r="C125" i="14"/>
  <c r="C117" i="14"/>
  <c r="C109" i="14"/>
  <c r="C103" i="14"/>
  <c r="C99" i="14"/>
  <c r="C95" i="14"/>
  <c r="C91" i="14"/>
  <c r="C87" i="14"/>
  <c r="C83" i="14"/>
  <c r="C79" i="14"/>
  <c r="C75" i="14"/>
  <c r="C71" i="14"/>
  <c r="C212" i="14"/>
  <c r="C196" i="14"/>
  <c r="C180" i="14"/>
  <c r="C248" i="14"/>
  <c r="C244" i="14"/>
  <c r="C240" i="14"/>
  <c r="C236" i="14"/>
  <c r="C232" i="14"/>
  <c r="C228" i="14"/>
  <c r="C224" i="14"/>
  <c r="C220" i="14"/>
  <c r="C217" i="14"/>
  <c r="C209" i="14"/>
  <c r="C201" i="14"/>
  <c r="C193" i="14"/>
  <c r="C185" i="14"/>
  <c r="C177" i="14"/>
  <c r="C169" i="14"/>
  <c r="C162" i="14"/>
  <c r="C154" i="14"/>
  <c r="C146" i="14"/>
  <c r="C138" i="14"/>
  <c r="C130" i="14"/>
  <c r="C122" i="14"/>
  <c r="C114" i="14"/>
  <c r="C202" i="14"/>
  <c r="C186" i="14"/>
  <c r="C170" i="14"/>
  <c r="C163" i="14"/>
  <c r="C155" i="14"/>
  <c r="C147" i="14"/>
  <c r="C139" i="14"/>
  <c r="C131" i="14"/>
  <c r="C123" i="14"/>
  <c r="C115" i="14"/>
  <c r="C106" i="14"/>
  <c r="C102" i="14"/>
  <c r="C98" i="14"/>
  <c r="C94" i="14"/>
  <c r="C90" i="14"/>
  <c r="C86" i="14"/>
  <c r="C82" i="14"/>
  <c r="C78" i="14"/>
  <c r="C74" i="14"/>
  <c r="C70" i="14"/>
  <c r="E70" i="14" s="1"/>
  <c r="D70" i="14" s="1"/>
  <c r="C208" i="14"/>
  <c r="C192" i="14"/>
  <c r="C176" i="14"/>
  <c r="C247" i="14"/>
  <c r="C243" i="14"/>
  <c r="C239" i="14"/>
  <c r="C235" i="14"/>
  <c r="C231" i="14"/>
  <c r="C227" i="14"/>
  <c r="C223" i="14"/>
  <c r="C219" i="14"/>
  <c r="C215" i="14"/>
  <c r="C207" i="14"/>
  <c r="C199" i="14"/>
  <c r="C191" i="14"/>
  <c r="C183" i="14"/>
  <c r="C175" i="14"/>
  <c r="C167" i="14"/>
  <c r="C160" i="14"/>
  <c r="C152" i="14"/>
  <c r="C144" i="14"/>
  <c r="C136" i="14"/>
  <c r="C128" i="14"/>
  <c r="C120" i="14"/>
  <c r="C112" i="14"/>
  <c r="C214" i="14"/>
  <c r="C198" i="14"/>
  <c r="C182" i="14"/>
  <c r="C166" i="14"/>
  <c r="C161" i="14"/>
  <c r="C153" i="14"/>
  <c r="C145" i="14"/>
  <c r="C137" i="14"/>
  <c r="C129" i="14"/>
  <c r="C121" i="14"/>
  <c r="C113" i="14"/>
  <c r="C105" i="14"/>
  <c r="C101" i="14"/>
  <c r="C97" i="14"/>
  <c r="C93" i="14"/>
  <c r="C89" i="14"/>
  <c r="C85" i="14"/>
  <c r="C81" i="14"/>
  <c r="C77" i="14"/>
  <c r="C73" i="14"/>
  <c r="C246" i="14"/>
  <c r="C242" i="14"/>
  <c r="C238" i="14"/>
  <c r="C234" i="14"/>
  <c r="C230" i="14"/>
  <c r="C226" i="14"/>
  <c r="C222" i="14"/>
  <c r="C218" i="14"/>
  <c r="C213" i="14"/>
  <c r="C205" i="14"/>
  <c r="C197" i="14"/>
  <c r="C189" i="14"/>
  <c r="C181" i="14"/>
  <c r="C173" i="14"/>
  <c r="C216" i="14"/>
  <c r="C158" i="14"/>
  <c r="C150" i="14"/>
  <c r="C142" i="14"/>
  <c r="C134" i="14"/>
  <c r="C126" i="14"/>
  <c r="C118" i="14"/>
  <c r="C110" i="14"/>
  <c r="C210" i="14"/>
  <c r="C194" i="14"/>
  <c r="C178" i="14"/>
  <c r="C159" i="14"/>
  <c r="C151" i="14"/>
  <c r="C143" i="14"/>
  <c r="C135" i="14"/>
  <c r="C127" i="14"/>
  <c r="C119" i="14"/>
  <c r="C111" i="14"/>
  <c r="C104" i="14"/>
  <c r="C100" i="14"/>
  <c r="C96" i="14"/>
  <c r="C92" i="14"/>
  <c r="C88" i="14"/>
  <c r="C84" i="14"/>
  <c r="C80" i="14"/>
  <c r="C76" i="14"/>
  <c r="C72" i="14"/>
  <c r="C204" i="14"/>
  <c r="C172" i="14"/>
  <c r="C200" i="14"/>
  <c r="C168" i="14"/>
  <c r="C107" i="14"/>
  <c r="C188" i="14"/>
  <c r="C184" i="14"/>
  <c r="F93" i="7"/>
  <c r="E93" i="7" s="1"/>
  <c r="D93" i="7" s="1"/>
  <c r="F71" i="14" l="1"/>
  <c r="E71" i="14" s="1"/>
  <c r="D71" i="14" s="1"/>
  <c r="F94" i="7"/>
  <c r="E94" i="7" s="1"/>
  <c r="D94" i="7" s="1"/>
  <c r="F72" i="14" l="1"/>
  <c r="E72" i="14" s="1"/>
  <c r="D72" i="14" s="1"/>
  <c r="F95" i="7"/>
  <c r="E95" i="7" s="1"/>
  <c r="D95" i="7" s="1"/>
  <c r="F73" i="14" l="1"/>
  <c r="E73" i="14" s="1"/>
  <c r="D73" i="14" s="1"/>
  <c r="F96" i="7"/>
  <c r="E96" i="7" s="1"/>
  <c r="D96" i="7" s="1"/>
  <c r="F74" i="14" l="1"/>
  <c r="E74" i="14" s="1"/>
  <c r="D74" i="14" s="1"/>
  <c r="F97" i="7"/>
  <c r="E97" i="7" s="1"/>
  <c r="D97" i="7" s="1"/>
  <c r="F75" i="14" l="1"/>
  <c r="E75" i="14" s="1"/>
  <c r="D75" i="14" s="1"/>
  <c r="F98" i="7"/>
  <c r="E98" i="7" s="1"/>
  <c r="D98" i="7" s="1"/>
  <c r="F76" i="14" l="1"/>
  <c r="E76" i="14" s="1"/>
  <c r="D76" i="14" s="1"/>
  <c r="F99" i="7"/>
  <c r="E99" i="7" s="1"/>
  <c r="D99" i="7" s="1"/>
  <c r="F77" i="14" l="1"/>
  <c r="E77" i="14" s="1"/>
  <c r="D77" i="14" s="1"/>
  <c r="F100" i="7"/>
  <c r="E100" i="7" s="1"/>
  <c r="D100" i="7" s="1"/>
  <c r="F78" i="14" l="1"/>
  <c r="E78" i="14" s="1"/>
  <c r="D78" i="14" s="1"/>
  <c r="F101" i="7"/>
  <c r="E101" i="7" s="1"/>
  <c r="D101" i="7" s="1"/>
  <c r="F79" i="14" l="1"/>
  <c r="E79" i="14" s="1"/>
  <c r="D79" i="14" s="1"/>
  <c r="F102" i="7"/>
  <c r="E102" i="7" s="1"/>
  <c r="D102" i="7" s="1"/>
  <c r="F80" i="14" l="1"/>
  <c r="E80" i="14" s="1"/>
  <c r="D80" i="14" s="1"/>
  <c r="F103" i="7"/>
  <c r="E103" i="7" s="1"/>
  <c r="D103" i="7" s="1"/>
  <c r="F81" i="14" l="1"/>
  <c r="E81" i="14" s="1"/>
  <c r="D81" i="14" s="1"/>
  <c r="F104" i="7"/>
  <c r="E104" i="7" s="1"/>
  <c r="D104" i="7" s="1"/>
  <c r="F82" i="14" l="1"/>
  <c r="E82" i="14" s="1"/>
  <c r="D82" i="14" s="1"/>
  <c r="F105" i="7"/>
  <c r="E105" i="7" s="1"/>
  <c r="D105" i="7" s="1"/>
  <c r="F83" i="14" l="1"/>
  <c r="E83" i="14" s="1"/>
  <c r="D83" i="14" s="1"/>
  <c r="F106" i="7"/>
  <c r="E106" i="7" s="1"/>
  <c r="D106" i="7" s="1"/>
  <c r="F84" i="14" l="1"/>
  <c r="E84" i="14" s="1"/>
  <c r="D84" i="14" s="1"/>
  <c r="F107" i="7"/>
  <c r="E107" i="7" s="1"/>
  <c r="D107" i="7" s="1"/>
  <c r="F85" i="14" l="1"/>
  <c r="E85" i="14" s="1"/>
  <c r="D85" i="14" s="1"/>
  <c r="F108" i="7"/>
  <c r="E108" i="7" s="1"/>
  <c r="D108" i="7" s="1"/>
  <c r="F86" i="14" l="1"/>
  <c r="E86" i="14" s="1"/>
  <c r="D86" i="14" s="1"/>
  <c r="F109" i="7"/>
  <c r="E109" i="7" s="1"/>
  <c r="D109" i="7" s="1"/>
  <c r="F87" i="14" l="1"/>
  <c r="E87" i="14" s="1"/>
  <c r="D87" i="14" s="1"/>
  <c r="F110" i="7"/>
  <c r="E110" i="7" s="1"/>
  <c r="D110" i="7" s="1"/>
  <c r="F88" i="14" l="1"/>
  <c r="E88" i="14" s="1"/>
  <c r="D88" i="14" s="1"/>
  <c r="F111" i="7"/>
  <c r="E111" i="7" s="1"/>
  <c r="D111" i="7" s="1"/>
  <c r="F89" i="14" l="1"/>
  <c r="E89" i="14" s="1"/>
  <c r="D89" i="14" s="1"/>
  <c r="F112" i="7"/>
  <c r="E112" i="7" s="1"/>
  <c r="D112" i="7" s="1"/>
  <c r="F90" i="14" l="1"/>
  <c r="E90" i="14" s="1"/>
  <c r="D90" i="14" s="1"/>
  <c r="F113" i="7"/>
  <c r="E113" i="7" s="1"/>
  <c r="D113" i="7" s="1"/>
  <c r="F91" i="14" l="1"/>
  <c r="E91" i="14" s="1"/>
  <c r="D91" i="14" s="1"/>
  <c r="F114" i="7"/>
  <c r="E114" i="7" s="1"/>
  <c r="D114" i="7" s="1"/>
  <c r="F92" i="14" l="1"/>
  <c r="E92" i="14" s="1"/>
  <c r="D92" i="14" s="1"/>
  <c r="F115" i="7"/>
  <c r="E115" i="7" s="1"/>
  <c r="D115" i="7" s="1"/>
  <c r="F93" i="14" l="1"/>
  <c r="E93" i="14" s="1"/>
  <c r="D93" i="14" s="1"/>
  <c r="F116" i="7"/>
  <c r="E116" i="7" s="1"/>
  <c r="D116" i="7" s="1"/>
  <c r="F94" i="14" l="1"/>
  <c r="E94" i="14" s="1"/>
  <c r="D94" i="14" s="1"/>
  <c r="F117" i="7"/>
  <c r="E117" i="7" s="1"/>
  <c r="D117" i="7" s="1"/>
  <c r="F95" i="14" l="1"/>
  <c r="E95" i="14" s="1"/>
  <c r="D95" i="14" s="1"/>
  <c r="F118" i="7"/>
  <c r="E118" i="7" s="1"/>
  <c r="D118" i="7" s="1"/>
  <c r="F96" i="14" l="1"/>
  <c r="E96" i="14" s="1"/>
  <c r="D96" i="14" s="1"/>
  <c r="F119" i="7"/>
  <c r="E119" i="7" s="1"/>
  <c r="D119" i="7" s="1"/>
  <c r="F97" i="14" l="1"/>
  <c r="E97" i="14" s="1"/>
  <c r="D97" i="14" s="1"/>
  <c r="F120" i="7"/>
  <c r="E120" i="7" s="1"/>
  <c r="D120" i="7" s="1"/>
  <c r="F98" i="14" l="1"/>
  <c r="E98" i="14" s="1"/>
  <c r="D98" i="14" s="1"/>
  <c r="F121" i="7"/>
  <c r="E121" i="7" s="1"/>
  <c r="D121" i="7" s="1"/>
  <c r="F99" i="14" l="1"/>
  <c r="E99" i="14" s="1"/>
  <c r="D99" i="14" s="1"/>
  <c r="F122" i="7"/>
  <c r="E122" i="7" s="1"/>
  <c r="D122" i="7" s="1"/>
  <c r="F100" i="14" l="1"/>
  <c r="E100" i="14" s="1"/>
  <c r="D100" i="14" s="1"/>
  <c r="F123" i="7"/>
  <c r="E123" i="7" s="1"/>
  <c r="D123" i="7" s="1"/>
  <c r="F101" i="14" l="1"/>
  <c r="E101" i="14" s="1"/>
  <c r="D101" i="14" s="1"/>
  <c r="F124" i="7"/>
  <c r="E124" i="7" s="1"/>
  <c r="D124" i="7" s="1"/>
  <c r="F102" i="14" l="1"/>
  <c r="E102" i="14" s="1"/>
  <c r="D102" i="14" s="1"/>
  <c r="F125" i="7"/>
  <c r="E125" i="7" s="1"/>
  <c r="D125" i="7" s="1"/>
  <c r="F103" i="14" l="1"/>
  <c r="E103" i="14" s="1"/>
  <c r="D103" i="14" s="1"/>
  <c r="F126" i="7"/>
  <c r="E126" i="7" s="1"/>
  <c r="D126" i="7" s="1"/>
  <c r="F104" i="14" l="1"/>
  <c r="E104" i="14" s="1"/>
  <c r="D104" i="14" s="1"/>
  <c r="F127" i="7"/>
  <c r="E127" i="7" s="1"/>
  <c r="D127" i="7" s="1"/>
  <c r="F105" i="14" l="1"/>
  <c r="E105" i="14" s="1"/>
  <c r="D105" i="14" s="1"/>
  <c r="F128" i="7"/>
  <c r="E128" i="7" s="1"/>
  <c r="D128" i="7" s="1"/>
  <c r="F106" i="14" l="1"/>
  <c r="E106" i="14" s="1"/>
  <c r="D106" i="14" s="1"/>
  <c r="F129" i="7"/>
  <c r="E129" i="7" s="1"/>
  <c r="D129" i="7" s="1"/>
  <c r="F107" i="14" l="1"/>
  <c r="E107" i="14" s="1"/>
  <c r="D107" i="14" s="1"/>
  <c r="F130" i="7"/>
  <c r="E130" i="7" s="1"/>
  <c r="D130" i="7" s="1"/>
  <c r="F108" i="14" l="1"/>
  <c r="E108" i="14" s="1"/>
  <c r="D108" i="14" s="1"/>
  <c r="F131" i="7"/>
  <c r="E131" i="7" s="1"/>
  <c r="D131" i="7" s="1"/>
  <c r="F109" i="14" l="1"/>
  <c r="E109" i="14" s="1"/>
  <c r="D109" i="14" s="1"/>
  <c r="F132" i="7"/>
  <c r="E132" i="7" s="1"/>
  <c r="D132" i="7" s="1"/>
  <c r="F110" i="14" l="1"/>
  <c r="E110" i="14" s="1"/>
  <c r="D110" i="14" s="1"/>
  <c r="F133" i="7"/>
  <c r="E133" i="7" s="1"/>
  <c r="D133" i="7" s="1"/>
  <c r="F111" i="14" l="1"/>
  <c r="E111" i="14" s="1"/>
  <c r="D111" i="14" s="1"/>
  <c r="F134" i="7"/>
  <c r="E134" i="7" s="1"/>
  <c r="D134" i="7" s="1"/>
  <c r="F112" i="14" l="1"/>
  <c r="E112" i="14" s="1"/>
  <c r="D112" i="14" s="1"/>
  <c r="F135" i="7"/>
  <c r="E135" i="7" s="1"/>
  <c r="D135" i="7" s="1"/>
  <c r="F113" i="14" l="1"/>
  <c r="E113" i="14" s="1"/>
  <c r="D113" i="14" s="1"/>
  <c r="F136" i="7"/>
  <c r="E136" i="7" s="1"/>
  <c r="D136" i="7" s="1"/>
  <c r="F114" i="14" l="1"/>
  <c r="E114" i="14" s="1"/>
  <c r="D114" i="14" s="1"/>
  <c r="F137" i="7"/>
  <c r="E137" i="7" s="1"/>
  <c r="D137" i="7" s="1"/>
  <c r="F115" i="14" l="1"/>
  <c r="E115" i="14" s="1"/>
  <c r="D115" i="14" s="1"/>
  <c r="F138" i="7"/>
  <c r="E138" i="7" s="1"/>
  <c r="D138" i="7" s="1"/>
  <c r="F116" i="14" l="1"/>
  <c r="E116" i="14" s="1"/>
  <c r="D116" i="14" s="1"/>
  <c r="F139" i="7"/>
  <c r="E139" i="7" s="1"/>
  <c r="D139" i="7" s="1"/>
  <c r="F117" i="14" l="1"/>
  <c r="E117" i="14" s="1"/>
  <c r="D117" i="14" s="1"/>
  <c r="F140" i="7"/>
  <c r="E140" i="7" s="1"/>
  <c r="D140" i="7" s="1"/>
  <c r="F118" i="14" l="1"/>
  <c r="E118" i="14" s="1"/>
  <c r="D118" i="14" s="1"/>
  <c r="F141" i="7"/>
  <c r="E141" i="7" s="1"/>
  <c r="D141" i="7" s="1"/>
  <c r="F119" i="14" l="1"/>
  <c r="E119" i="14" s="1"/>
  <c r="D119" i="14" s="1"/>
  <c r="F142" i="7"/>
  <c r="E142" i="7" s="1"/>
  <c r="D142" i="7" s="1"/>
  <c r="F120" i="14" l="1"/>
  <c r="E120" i="14" s="1"/>
  <c r="D120" i="14" s="1"/>
  <c r="F143" i="7"/>
  <c r="E143" i="7" s="1"/>
  <c r="D143" i="7" s="1"/>
  <c r="F121" i="14" l="1"/>
  <c r="E121" i="14" s="1"/>
  <c r="D121" i="14" s="1"/>
  <c r="F144" i="7"/>
  <c r="E144" i="7" s="1"/>
  <c r="D144" i="7" s="1"/>
  <c r="F122" i="14" l="1"/>
  <c r="E122" i="14" s="1"/>
  <c r="D122" i="14" s="1"/>
  <c r="F145" i="7"/>
  <c r="E145" i="7" s="1"/>
  <c r="D145" i="7" s="1"/>
  <c r="F123" i="14" l="1"/>
  <c r="E123" i="14" s="1"/>
  <c r="D123" i="14" s="1"/>
  <c r="F146" i="7"/>
  <c r="E146" i="7" s="1"/>
  <c r="D146" i="7" s="1"/>
  <c r="F124" i="14" l="1"/>
  <c r="E124" i="14" s="1"/>
  <c r="D124" i="14" s="1"/>
  <c r="F147" i="7"/>
  <c r="E147" i="7" s="1"/>
  <c r="D147" i="7" s="1"/>
  <c r="F125" i="14" l="1"/>
  <c r="E125" i="14" s="1"/>
  <c r="D125" i="14" s="1"/>
  <c r="F148" i="7"/>
  <c r="E148" i="7" s="1"/>
  <c r="D148" i="7" s="1"/>
  <c r="F126" i="14" l="1"/>
  <c r="E126" i="14" s="1"/>
  <c r="D126" i="14" s="1"/>
  <c r="F149" i="7"/>
  <c r="E149" i="7" s="1"/>
  <c r="D149" i="7" s="1"/>
  <c r="F127" i="14" l="1"/>
  <c r="E127" i="14" s="1"/>
  <c r="D127" i="14" s="1"/>
  <c r="F150" i="7"/>
  <c r="E150" i="7" s="1"/>
  <c r="D150" i="7" s="1"/>
  <c r="F128" i="14" l="1"/>
  <c r="E128" i="14" s="1"/>
  <c r="D128" i="14" s="1"/>
  <c r="F151" i="7"/>
  <c r="E151" i="7" s="1"/>
  <c r="D151" i="7" s="1"/>
  <c r="F129" i="14" l="1"/>
  <c r="E129" i="14" s="1"/>
  <c r="D129" i="14" s="1"/>
  <c r="F152" i="7"/>
  <c r="E152" i="7" s="1"/>
  <c r="D152" i="7" s="1"/>
  <c r="F130" i="14" l="1"/>
  <c r="E130" i="14" s="1"/>
  <c r="D130" i="14" s="1"/>
  <c r="F153" i="7"/>
  <c r="E153" i="7" s="1"/>
  <c r="D153" i="7" s="1"/>
  <c r="F131" i="14" l="1"/>
  <c r="E131" i="14" s="1"/>
  <c r="D131" i="14" s="1"/>
  <c r="F154" i="7"/>
  <c r="E154" i="7" s="1"/>
  <c r="D154" i="7" s="1"/>
  <c r="F132" i="14" l="1"/>
  <c r="E132" i="14" s="1"/>
  <c r="D132" i="14" s="1"/>
  <c r="F155" i="7"/>
  <c r="E155" i="7" s="1"/>
  <c r="D155" i="7" s="1"/>
  <c r="F133" i="14" l="1"/>
  <c r="E133" i="14" s="1"/>
  <c r="D133" i="14" s="1"/>
  <c r="F156" i="7"/>
  <c r="E156" i="7" s="1"/>
  <c r="D156" i="7" s="1"/>
  <c r="F134" i="14" l="1"/>
  <c r="E134" i="14" s="1"/>
  <c r="D134" i="14" s="1"/>
  <c r="F157" i="7"/>
  <c r="E157" i="7" s="1"/>
  <c r="D157" i="7" s="1"/>
  <c r="F135" i="14" l="1"/>
  <c r="E135" i="14" s="1"/>
  <c r="D135" i="14" s="1"/>
  <c r="F158" i="7"/>
  <c r="E158" i="7" s="1"/>
  <c r="D158" i="7" s="1"/>
  <c r="F136" i="14" l="1"/>
  <c r="E136" i="14" s="1"/>
  <c r="D136" i="14" s="1"/>
  <c r="F159" i="7"/>
  <c r="E159" i="7" s="1"/>
  <c r="D159" i="7" s="1"/>
  <c r="F137" i="14" l="1"/>
  <c r="E137" i="14" s="1"/>
  <c r="D137" i="14" s="1"/>
  <c r="F160" i="7"/>
  <c r="E160" i="7" s="1"/>
  <c r="D160" i="7" s="1"/>
  <c r="F138" i="14" l="1"/>
  <c r="E138" i="14" s="1"/>
  <c r="D138" i="14" s="1"/>
  <c r="F161" i="7"/>
  <c r="E161" i="7" s="1"/>
  <c r="D161" i="7" s="1"/>
  <c r="F139" i="14" l="1"/>
  <c r="E139" i="14" s="1"/>
  <c r="D139" i="14" s="1"/>
  <c r="F162" i="7"/>
  <c r="E162" i="7" s="1"/>
  <c r="D162" i="7" s="1"/>
  <c r="F140" i="14" l="1"/>
  <c r="E140" i="14" s="1"/>
  <c r="D140" i="14" s="1"/>
  <c r="F163" i="7"/>
  <c r="E163" i="7" s="1"/>
  <c r="D163" i="7" s="1"/>
  <c r="F141" i="14" l="1"/>
  <c r="E141" i="14" s="1"/>
  <c r="D141" i="14" s="1"/>
  <c r="F164" i="7"/>
  <c r="E164" i="7" s="1"/>
  <c r="D164" i="7" s="1"/>
  <c r="F142" i="14" l="1"/>
  <c r="E142" i="14" s="1"/>
  <c r="D142" i="14" s="1"/>
  <c r="F165" i="7"/>
  <c r="E165" i="7" s="1"/>
  <c r="D165" i="7" s="1"/>
  <c r="F143" i="14" l="1"/>
  <c r="E143" i="14" s="1"/>
  <c r="D143" i="14" s="1"/>
  <c r="F166" i="7"/>
  <c r="E166" i="7" s="1"/>
  <c r="D166" i="7" s="1"/>
  <c r="F144" i="14" l="1"/>
  <c r="E144" i="14" s="1"/>
  <c r="D144" i="14" s="1"/>
  <c r="F167" i="7"/>
  <c r="E167" i="7" s="1"/>
  <c r="D167" i="7" s="1"/>
  <c r="F145" i="14" l="1"/>
  <c r="E145" i="14" s="1"/>
  <c r="D145" i="14" s="1"/>
  <c r="F168" i="7"/>
  <c r="E168" i="7" s="1"/>
  <c r="D168" i="7" s="1"/>
  <c r="F146" i="14" l="1"/>
  <c r="E146" i="14" s="1"/>
  <c r="D146" i="14" s="1"/>
  <c r="F169" i="7"/>
  <c r="E169" i="7" s="1"/>
  <c r="D169" i="7" s="1"/>
  <c r="F147" i="14" l="1"/>
  <c r="E147" i="14" s="1"/>
  <c r="D147" i="14" s="1"/>
  <c r="F170" i="7"/>
  <c r="E170" i="7" s="1"/>
  <c r="D170" i="7" s="1"/>
  <c r="F148" i="14" l="1"/>
  <c r="E148" i="14" s="1"/>
  <c r="D148" i="14" s="1"/>
  <c r="F171" i="7"/>
  <c r="E171" i="7" s="1"/>
  <c r="D171" i="7" s="1"/>
  <c r="F149" i="14" l="1"/>
  <c r="E149" i="14" s="1"/>
  <c r="D149" i="14" s="1"/>
  <c r="F172" i="7"/>
  <c r="E172" i="7" s="1"/>
  <c r="D172" i="7" s="1"/>
  <c r="F150" i="14" l="1"/>
  <c r="E150" i="14" s="1"/>
  <c r="D150" i="14" s="1"/>
  <c r="F173" i="7"/>
  <c r="E173" i="7" s="1"/>
  <c r="D173" i="7" s="1"/>
  <c r="F151" i="14" l="1"/>
  <c r="E151" i="14" s="1"/>
  <c r="D151" i="14" s="1"/>
  <c r="F174" i="7"/>
  <c r="E174" i="7" s="1"/>
  <c r="D174" i="7" s="1"/>
  <c r="F152" i="14" l="1"/>
  <c r="E152" i="14" s="1"/>
  <c r="D152" i="14" s="1"/>
  <c r="F175" i="7"/>
  <c r="E175" i="7" s="1"/>
  <c r="D175" i="7" s="1"/>
  <c r="F153" i="14" l="1"/>
  <c r="E153" i="14" s="1"/>
  <c r="D153" i="14" s="1"/>
  <c r="F176" i="7"/>
  <c r="E176" i="7" s="1"/>
  <c r="D176" i="7" s="1"/>
  <c r="F154" i="14" l="1"/>
  <c r="E154" i="14" s="1"/>
  <c r="D154" i="14" s="1"/>
  <c r="F177" i="7"/>
  <c r="E177" i="7" s="1"/>
  <c r="D177" i="7" s="1"/>
  <c r="F155" i="14" l="1"/>
  <c r="E155" i="14" s="1"/>
  <c r="D155" i="14" s="1"/>
  <c r="F178" i="7"/>
  <c r="E178" i="7" s="1"/>
  <c r="D178" i="7" s="1"/>
  <c r="F156" i="14" l="1"/>
  <c r="E156" i="14" s="1"/>
  <c r="D156" i="14" s="1"/>
  <c r="F179" i="7"/>
  <c r="E179" i="7" s="1"/>
  <c r="D179" i="7" s="1"/>
  <c r="F157" i="14" l="1"/>
  <c r="E157" i="14" s="1"/>
  <c r="D157" i="14" s="1"/>
  <c r="F180" i="7"/>
  <c r="E180" i="7" s="1"/>
  <c r="D180" i="7" s="1"/>
  <c r="F158" i="14" l="1"/>
  <c r="E158" i="14" s="1"/>
  <c r="D158" i="14" s="1"/>
  <c r="F181" i="7"/>
  <c r="E181" i="7" s="1"/>
  <c r="D181" i="7" s="1"/>
  <c r="F159" i="14" l="1"/>
  <c r="E159" i="14" s="1"/>
  <c r="D159" i="14" s="1"/>
  <c r="F182" i="7"/>
  <c r="E182" i="7" s="1"/>
  <c r="D182" i="7" s="1"/>
  <c r="F160" i="14" l="1"/>
  <c r="E160" i="14" s="1"/>
  <c r="D160" i="14" s="1"/>
  <c r="F183" i="7"/>
  <c r="E183" i="7" s="1"/>
  <c r="D183" i="7" s="1"/>
  <c r="F161" i="14" l="1"/>
  <c r="E161" i="14" s="1"/>
  <c r="D161" i="14" s="1"/>
  <c r="F184" i="7"/>
  <c r="E184" i="7" s="1"/>
  <c r="D184" i="7" s="1"/>
  <c r="F162" i="14" l="1"/>
  <c r="E162" i="14" s="1"/>
  <c r="D162" i="14" s="1"/>
  <c r="F185" i="7"/>
  <c r="E185" i="7" s="1"/>
  <c r="D185" i="7" s="1"/>
  <c r="F163" i="14" l="1"/>
  <c r="E163" i="14" s="1"/>
  <c r="D163" i="14" s="1"/>
  <c r="F186" i="7"/>
  <c r="E186" i="7" s="1"/>
  <c r="D186" i="7" s="1"/>
  <c r="F164" i="14" l="1"/>
  <c r="E164" i="14" s="1"/>
  <c r="D164" i="14" s="1"/>
  <c r="F187" i="7"/>
  <c r="E187" i="7" s="1"/>
  <c r="D187" i="7" s="1"/>
  <c r="F165" i="14" l="1"/>
  <c r="E165" i="14" s="1"/>
  <c r="D165" i="14" s="1"/>
  <c r="F188" i="7"/>
  <c r="E188" i="7" s="1"/>
  <c r="D188" i="7" s="1"/>
  <c r="F166" i="14" l="1"/>
  <c r="E166" i="14" s="1"/>
  <c r="D166" i="14" s="1"/>
  <c r="F189" i="7"/>
  <c r="E189" i="7" s="1"/>
  <c r="D189" i="7" s="1"/>
  <c r="F167" i="14" l="1"/>
  <c r="E167" i="14" s="1"/>
  <c r="D167" i="14" s="1"/>
  <c r="F190" i="7"/>
  <c r="E190" i="7" s="1"/>
  <c r="D190" i="7" s="1"/>
  <c r="F168" i="14" l="1"/>
  <c r="E168" i="14" s="1"/>
  <c r="D168" i="14" s="1"/>
  <c r="F191" i="7"/>
  <c r="E191" i="7" s="1"/>
  <c r="D191" i="7" s="1"/>
  <c r="F169" i="14" l="1"/>
  <c r="E169" i="14" s="1"/>
  <c r="D169" i="14" s="1"/>
  <c r="F192" i="7"/>
  <c r="E192" i="7" s="1"/>
  <c r="D192" i="7" s="1"/>
  <c r="F170" i="14" l="1"/>
  <c r="E170" i="14" s="1"/>
  <c r="D170" i="14" s="1"/>
  <c r="F193" i="7"/>
  <c r="E193" i="7" s="1"/>
  <c r="D193" i="7" s="1"/>
  <c r="F171" i="14" l="1"/>
  <c r="E171" i="14" s="1"/>
  <c r="D171" i="14" s="1"/>
  <c r="F194" i="7"/>
  <c r="E194" i="7" s="1"/>
  <c r="D194" i="7" s="1"/>
  <c r="F172" i="14" l="1"/>
  <c r="E172" i="14" s="1"/>
  <c r="D172" i="14" s="1"/>
  <c r="F195" i="7"/>
  <c r="E195" i="7" s="1"/>
  <c r="D195" i="7" s="1"/>
  <c r="F173" i="14" l="1"/>
  <c r="E173" i="14" s="1"/>
  <c r="D173" i="14" s="1"/>
  <c r="F196" i="7"/>
  <c r="E196" i="7" s="1"/>
  <c r="D196" i="7" s="1"/>
  <c r="F174" i="14" l="1"/>
  <c r="E174" i="14" s="1"/>
  <c r="D174" i="14" s="1"/>
  <c r="F197" i="7"/>
  <c r="E197" i="7" s="1"/>
  <c r="D197" i="7" s="1"/>
  <c r="F175" i="14" l="1"/>
  <c r="E175" i="14" s="1"/>
  <c r="D175" i="14" s="1"/>
  <c r="F198" i="7"/>
  <c r="E198" i="7" s="1"/>
  <c r="D198" i="7" s="1"/>
  <c r="F176" i="14" l="1"/>
  <c r="E176" i="14" s="1"/>
  <c r="D176" i="14" s="1"/>
  <c r="F199" i="7"/>
  <c r="E199" i="7" s="1"/>
  <c r="D199" i="7" s="1"/>
  <c r="F177" i="14" l="1"/>
  <c r="E177" i="14" s="1"/>
  <c r="D177" i="14" s="1"/>
  <c r="F200" i="7"/>
  <c r="E200" i="7" s="1"/>
  <c r="D200" i="7" s="1"/>
  <c r="F178" i="14" l="1"/>
  <c r="E178" i="14" s="1"/>
  <c r="D178" i="14" s="1"/>
  <c r="F201" i="7"/>
  <c r="E201" i="7" s="1"/>
  <c r="D201" i="7" s="1"/>
  <c r="F179" i="14" l="1"/>
  <c r="E179" i="14" s="1"/>
  <c r="D179" i="14" s="1"/>
  <c r="F202" i="7"/>
  <c r="E202" i="7" s="1"/>
  <c r="D202" i="7" s="1"/>
  <c r="F180" i="14" l="1"/>
  <c r="E180" i="14" s="1"/>
  <c r="D180" i="14" s="1"/>
  <c r="F203" i="7"/>
  <c r="E203" i="7" s="1"/>
  <c r="D203" i="7" s="1"/>
  <c r="F181" i="14" l="1"/>
  <c r="E181" i="14" s="1"/>
  <c r="D181" i="14" s="1"/>
  <c r="F204" i="7"/>
  <c r="E204" i="7" s="1"/>
  <c r="D204" i="7" s="1"/>
  <c r="F182" i="14" l="1"/>
  <c r="E182" i="14" s="1"/>
  <c r="D182" i="14" s="1"/>
  <c r="F205" i="7"/>
  <c r="E205" i="7" s="1"/>
  <c r="D205" i="7" s="1"/>
  <c r="F183" i="14" l="1"/>
  <c r="E183" i="14" s="1"/>
  <c r="D183" i="14" s="1"/>
  <c r="F206" i="7"/>
  <c r="E206" i="7" s="1"/>
  <c r="D206" i="7" s="1"/>
  <c r="F184" i="14" l="1"/>
  <c r="E184" i="14" s="1"/>
  <c r="D184" i="14" s="1"/>
  <c r="F207" i="7"/>
  <c r="E207" i="7" s="1"/>
  <c r="D207" i="7" s="1"/>
  <c r="F185" i="14" l="1"/>
  <c r="E185" i="14" s="1"/>
  <c r="D185" i="14" s="1"/>
  <c r="F208" i="7"/>
  <c r="E208" i="7" s="1"/>
  <c r="D208" i="7" s="1"/>
  <c r="F186" i="14" l="1"/>
  <c r="E186" i="14" s="1"/>
  <c r="D186" i="14" s="1"/>
  <c r="F209" i="7"/>
  <c r="E209" i="7" s="1"/>
  <c r="D209" i="7" s="1"/>
  <c r="F187" i="14" l="1"/>
  <c r="E187" i="14" s="1"/>
  <c r="D187" i="14" s="1"/>
  <c r="F210" i="7"/>
  <c r="E210" i="7" s="1"/>
  <c r="D210" i="7" s="1"/>
  <c r="F188" i="14" l="1"/>
  <c r="E188" i="14" s="1"/>
  <c r="D188" i="14" s="1"/>
  <c r="F211" i="7"/>
  <c r="E211" i="7" s="1"/>
  <c r="D211" i="7" s="1"/>
  <c r="F189" i="14" l="1"/>
  <c r="E189" i="14" s="1"/>
  <c r="D189" i="14" s="1"/>
  <c r="F212" i="7"/>
  <c r="E212" i="7" s="1"/>
  <c r="D212" i="7" s="1"/>
  <c r="F190" i="14" l="1"/>
  <c r="E190" i="14" s="1"/>
  <c r="D190" i="14" s="1"/>
  <c r="F213" i="7"/>
  <c r="E213" i="7" s="1"/>
  <c r="D213" i="7" s="1"/>
  <c r="F191" i="14" l="1"/>
  <c r="E191" i="14" s="1"/>
  <c r="D191" i="14" s="1"/>
  <c r="F214" i="7"/>
  <c r="E214" i="7" s="1"/>
  <c r="D214" i="7" s="1"/>
  <c r="F192" i="14" l="1"/>
  <c r="E192" i="14" s="1"/>
  <c r="D192" i="14" s="1"/>
  <c r="F215" i="7"/>
  <c r="E215" i="7" s="1"/>
  <c r="D215" i="7" s="1"/>
  <c r="F193" i="14" l="1"/>
  <c r="E193" i="14" s="1"/>
  <c r="D193" i="14" s="1"/>
  <c r="F216" i="7"/>
  <c r="E216" i="7" s="1"/>
  <c r="D216" i="7" s="1"/>
  <c r="F194" i="14" l="1"/>
  <c r="E194" i="14" s="1"/>
  <c r="D194" i="14" s="1"/>
  <c r="F217" i="7"/>
  <c r="E217" i="7" s="1"/>
  <c r="D217" i="7" s="1"/>
  <c r="F195" i="14" l="1"/>
  <c r="E195" i="14" s="1"/>
  <c r="D195" i="14" s="1"/>
  <c r="F218" i="7"/>
  <c r="E218" i="7" s="1"/>
  <c r="D218" i="7" s="1"/>
  <c r="F196" i="14" l="1"/>
  <c r="E196" i="14" s="1"/>
  <c r="D196" i="14" s="1"/>
  <c r="F219" i="7"/>
  <c r="E219" i="7" s="1"/>
  <c r="D219" i="7" s="1"/>
  <c r="F197" i="14" l="1"/>
  <c r="E197" i="14" s="1"/>
  <c r="D197" i="14" s="1"/>
  <c r="F220" i="7"/>
  <c r="E220" i="7" s="1"/>
  <c r="D220" i="7" s="1"/>
  <c r="F198" i="14" l="1"/>
  <c r="E198" i="14" s="1"/>
  <c r="D198" i="14" s="1"/>
  <c r="F221" i="7"/>
  <c r="E221" i="7" s="1"/>
  <c r="D221" i="7" s="1"/>
  <c r="F199" i="14" l="1"/>
  <c r="E199" i="14" s="1"/>
  <c r="D199" i="14" s="1"/>
  <c r="F222" i="7"/>
  <c r="E222" i="7" s="1"/>
  <c r="D222" i="7" s="1"/>
  <c r="F200" i="14" l="1"/>
  <c r="E200" i="14" s="1"/>
  <c r="D200" i="14" s="1"/>
  <c r="F223" i="7"/>
  <c r="E223" i="7" s="1"/>
  <c r="D223" i="7" s="1"/>
  <c r="F201" i="14" l="1"/>
  <c r="E201" i="14" s="1"/>
  <c r="D201" i="14" s="1"/>
  <c r="F224" i="7"/>
  <c r="E224" i="7" s="1"/>
  <c r="D224" i="7" s="1"/>
  <c r="F202" i="14" l="1"/>
  <c r="E202" i="14" s="1"/>
  <c r="D202" i="14" s="1"/>
  <c r="F225" i="7"/>
  <c r="E225" i="7" s="1"/>
  <c r="D225" i="7" s="1"/>
  <c r="F203" i="14" l="1"/>
  <c r="E203" i="14" s="1"/>
  <c r="D203" i="14" s="1"/>
  <c r="F226" i="7"/>
  <c r="E226" i="7" s="1"/>
  <c r="D226" i="7" s="1"/>
  <c r="F204" i="14" l="1"/>
  <c r="E204" i="14" s="1"/>
  <c r="D204" i="14" s="1"/>
  <c r="F227" i="7"/>
  <c r="E227" i="7" s="1"/>
  <c r="D227" i="7" s="1"/>
  <c r="F205" i="14" l="1"/>
  <c r="E205" i="14" s="1"/>
  <c r="D205" i="14" s="1"/>
  <c r="F228" i="7"/>
  <c r="E228" i="7" s="1"/>
  <c r="D228" i="7" s="1"/>
  <c r="F206" i="14" l="1"/>
  <c r="E206" i="14" s="1"/>
  <c r="D206" i="14" s="1"/>
  <c r="F229" i="7"/>
  <c r="E229" i="7" s="1"/>
  <c r="D229" i="7" s="1"/>
  <c r="F207" i="14" l="1"/>
  <c r="E207" i="14" s="1"/>
  <c r="D207" i="14" s="1"/>
  <c r="F230" i="7"/>
  <c r="E230" i="7" s="1"/>
  <c r="D230" i="7" s="1"/>
  <c r="F208" i="14" l="1"/>
  <c r="E208" i="14" s="1"/>
  <c r="D208" i="14" s="1"/>
  <c r="F231" i="7"/>
  <c r="E231" i="7" s="1"/>
  <c r="D231" i="7" s="1"/>
  <c r="F209" i="14" l="1"/>
  <c r="E209" i="14" s="1"/>
  <c r="D209" i="14" s="1"/>
  <c r="F232" i="7"/>
  <c r="E232" i="7" s="1"/>
  <c r="D232" i="7" s="1"/>
  <c r="F210" i="14" l="1"/>
  <c r="E210" i="14" s="1"/>
  <c r="D210" i="14" s="1"/>
  <c r="F233" i="7"/>
  <c r="E233" i="7" s="1"/>
  <c r="D233" i="7" s="1"/>
  <c r="F211" i="14" l="1"/>
  <c r="E211" i="14" s="1"/>
  <c r="D211" i="14" s="1"/>
  <c r="F234" i="7"/>
  <c r="E234" i="7" s="1"/>
  <c r="D234" i="7" s="1"/>
  <c r="F212" i="14" l="1"/>
  <c r="E212" i="14" s="1"/>
  <c r="D212" i="14" s="1"/>
  <c r="F235" i="7"/>
  <c r="E235" i="7" s="1"/>
  <c r="D235" i="7" s="1"/>
  <c r="F213" i="14" l="1"/>
  <c r="E213" i="14" s="1"/>
  <c r="D213" i="14" s="1"/>
  <c r="F236" i="7"/>
  <c r="E236" i="7" s="1"/>
  <c r="D236" i="7" s="1"/>
  <c r="F214" i="14" l="1"/>
  <c r="E214" i="14" s="1"/>
  <c r="D214" i="14" s="1"/>
  <c r="F237" i="7"/>
  <c r="E237" i="7" s="1"/>
  <c r="D237" i="7" s="1"/>
  <c r="F215" i="14" l="1"/>
  <c r="E215" i="14" s="1"/>
  <c r="D215" i="14" s="1"/>
  <c r="F238" i="7"/>
  <c r="E238" i="7" s="1"/>
  <c r="D238" i="7" s="1"/>
  <c r="F216" i="14" l="1"/>
  <c r="E216" i="14" s="1"/>
  <c r="D216" i="14" s="1"/>
  <c r="F239" i="7"/>
  <c r="E239" i="7" s="1"/>
  <c r="D239" i="7" s="1"/>
  <c r="F217" i="14" l="1"/>
  <c r="E217" i="14" s="1"/>
  <c r="D217" i="14" s="1"/>
  <c r="F240" i="7"/>
  <c r="E240" i="7" s="1"/>
  <c r="D240" i="7" s="1"/>
  <c r="F218" i="14" l="1"/>
  <c r="E218" i="14" s="1"/>
  <c r="D218" i="14" s="1"/>
  <c r="F241" i="7"/>
  <c r="E241" i="7" s="1"/>
  <c r="D241" i="7" s="1"/>
  <c r="F219" i="14" l="1"/>
  <c r="E219" i="14" s="1"/>
  <c r="D219" i="14" s="1"/>
  <c r="F242" i="7"/>
  <c r="E242" i="7" s="1"/>
  <c r="D242" i="7" s="1"/>
  <c r="F220" i="14" l="1"/>
  <c r="E220" i="14" s="1"/>
  <c r="D220" i="14" s="1"/>
  <c r="F243" i="7"/>
  <c r="E243" i="7" s="1"/>
  <c r="D243" i="7" s="1"/>
  <c r="F221" i="14" l="1"/>
  <c r="E221" i="14" s="1"/>
  <c r="D221" i="14" s="1"/>
  <c r="F244" i="7"/>
  <c r="E244" i="7" s="1"/>
  <c r="D244" i="7" s="1"/>
  <c r="F222" i="14" l="1"/>
  <c r="E222" i="14" s="1"/>
  <c r="D222" i="14" s="1"/>
  <c r="F245" i="7"/>
  <c r="E245" i="7" s="1"/>
  <c r="D245" i="7" s="1"/>
  <c r="F223" i="14" l="1"/>
  <c r="E223" i="14" s="1"/>
  <c r="D223" i="14" s="1"/>
  <c r="F246" i="7"/>
  <c r="E246" i="7" s="1"/>
  <c r="D246" i="7" s="1"/>
  <c r="F224" i="14" l="1"/>
  <c r="E224" i="14" s="1"/>
  <c r="D224" i="14" s="1"/>
  <c r="F247" i="7"/>
  <c r="E247" i="7" s="1"/>
  <c r="D247" i="7" s="1"/>
  <c r="F225" i="14" l="1"/>
  <c r="E225" i="14" s="1"/>
  <c r="D225" i="14" s="1"/>
  <c r="F248" i="7"/>
  <c r="E248" i="7" s="1"/>
  <c r="D248" i="7" s="1"/>
  <c r="F226" i="14" l="1"/>
  <c r="E226" i="14" s="1"/>
  <c r="D226" i="14" s="1"/>
  <c r="F249" i="7"/>
  <c r="B6" i="7" s="1"/>
  <c r="F227" i="14" l="1"/>
  <c r="E227" i="14" s="1"/>
  <c r="D227" i="14" s="1"/>
  <c r="F9" i="7"/>
  <c r="E249" i="7"/>
  <c r="D249" i="7" s="1"/>
  <c r="F228" i="14" l="1"/>
  <c r="E228" i="14" s="1"/>
  <c r="D228" i="14" s="1"/>
  <c r="B7" i="7"/>
  <c r="C7" i="7" s="1"/>
  <c r="C9" i="7"/>
  <c r="C11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0" i="8"/>
  <c r="E10" i="8" s="1"/>
  <c r="D10" i="8" s="1"/>
  <c r="F229" i="14" l="1"/>
  <c r="E229" i="14" s="1"/>
  <c r="D229" i="14" s="1"/>
  <c r="F11" i="8"/>
  <c r="F230" i="14" l="1"/>
  <c r="E230" i="14" s="1"/>
  <c r="D230" i="14" s="1"/>
  <c r="E11" i="8"/>
  <c r="D11" i="8" s="1"/>
  <c r="F231" i="14" l="1"/>
  <c r="E231" i="14" s="1"/>
  <c r="D231" i="14" s="1"/>
  <c r="F12" i="8"/>
  <c r="F232" i="14" l="1"/>
  <c r="E232" i="14" s="1"/>
  <c r="D232" i="14" s="1"/>
  <c r="E12" i="8"/>
  <c r="D12" i="8" s="1"/>
  <c r="F233" i="14" l="1"/>
  <c r="E233" i="14" s="1"/>
  <c r="D233" i="14" s="1"/>
  <c r="F13" i="8"/>
  <c r="F234" i="14" l="1"/>
  <c r="E234" i="14" s="1"/>
  <c r="D234" i="14" s="1"/>
  <c r="E13" i="8"/>
  <c r="D13" i="8" s="1"/>
  <c r="F235" i="14" l="1"/>
  <c r="E235" i="14" s="1"/>
  <c r="D235" i="14" s="1"/>
  <c r="F14" i="8"/>
  <c r="F236" i="14" l="1"/>
  <c r="E236" i="14" s="1"/>
  <c r="D236" i="14" s="1"/>
  <c r="E14" i="8"/>
  <c r="D14" i="8" s="1"/>
  <c r="F237" i="14" l="1"/>
  <c r="E237" i="14" s="1"/>
  <c r="D237" i="14" s="1"/>
  <c r="F15" i="8"/>
  <c r="F238" i="14" l="1"/>
  <c r="E238" i="14" s="1"/>
  <c r="D238" i="14" s="1"/>
  <c r="E15" i="8"/>
  <c r="D15" i="8" s="1"/>
  <c r="F239" i="14" l="1"/>
  <c r="E239" i="14" s="1"/>
  <c r="D239" i="14" s="1"/>
  <c r="F16" i="8"/>
  <c r="E16" i="8" s="1"/>
  <c r="D16" i="8" s="1"/>
  <c r="F240" i="14" l="1"/>
  <c r="E240" i="14" s="1"/>
  <c r="D240" i="14" s="1"/>
  <c r="F17" i="8"/>
  <c r="E17" i="8" s="1"/>
  <c r="D17" i="8" s="1"/>
  <c r="F241" i="14" l="1"/>
  <c r="E241" i="14" s="1"/>
  <c r="D241" i="14" s="1"/>
  <c r="F18" i="8"/>
  <c r="E18" i="8" s="1"/>
  <c r="D18" i="8" s="1"/>
  <c r="F242" i="14" l="1"/>
  <c r="E242" i="14" s="1"/>
  <c r="D242" i="14" s="1"/>
  <c r="F19" i="8"/>
  <c r="E19" i="8" s="1"/>
  <c r="D19" i="8" s="1"/>
  <c r="F243" i="14" l="1"/>
  <c r="E243" i="14" s="1"/>
  <c r="D243" i="14" s="1"/>
  <c r="F20" i="8"/>
  <c r="E20" i="8" s="1"/>
  <c r="D20" i="8" s="1"/>
  <c r="F244" i="14" l="1"/>
  <c r="E244" i="14" s="1"/>
  <c r="D244" i="14" s="1"/>
  <c r="F21" i="8"/>
  <c r="E21" i="8" s="1"/>
  <c r="D21" i="8" s="1"/>
  <c r="F245" i="14" l="1"/>
  <c r="E245" i="14" s="1"/>
  <c r="D245" i="14" s="1"/>
  <c r="F22" i="8"/>
  <c r="E22" i="8" s="1"/>
  <c r="D22" i="8" s="1"/>
  <c r="F246" i="14" l="1"/>
  <c r="E246" i="14" s="1"/>
  <c r="D246" i="14" s="1"/>
  <c r="F23" i="8"/>
  <c r="E23" i="8" s="1"/>
  <c r="D23" i="8" s="1"/>
  <c r="F247" i="14" l="1"/>
  <c r="E247" i="14" s="1"/>
  <c r="D247" i="14" s="1"/>
  <c r="F24" i="8"/>
  <c r="E24" i="8" s="1"/>
  <c r="D24" i="8" s="1"/>
  <c r="F248" i="14" l="1"/>
  <c r="E248" i="14" s="1"/>
  <c r="D248" i="14" s="1"/>
  <c r="F25" i="8"/>
  <c r="E25" i="8" s="1"/>
  <c r="D25" i="8" s="1"/>
  <c r="F249" i="14" l="1"/>
  <c r="F26" i="8"/>
  <c r="E26" i="8" s="1"/>
  <c r="D26" i="8" s="1"/>
  <c r="F9" i="14" l="1"/>
  <c r="B6" i="14"/>
  <c r="E249" i="14"/>
  <c r="D249" i="14" s="1"/>
  <c r="F27" i="8"/>
  <c r="E27" i="8" s="1"/>
  <c r="D27" i="8" s="1"/>
  <c r="B7" i="14" l="1"/>
  <c r="C7" i="14" s="1"/>
  <c r="C9" i="14"/>
  <c r="F28" i="8"/>
  <c r="E28" i="8" s="1"/>
  <c r="D28" i="8" s="1"/>
  <c r="F29" i="8" l="1"/>
  <c r="E29" i="8" s="1"/>
  <c r="D29" i="8" s="1"/>
  <c r="F30" i="8" l="1"/>
  <c r="E30" i="8" s="1"/>
  <c r="D30" i="8" s="1"/>
  <c r="F31" i="8" l="1"/>
  <c r="E31" i="8" s="1"/>
  <c r="D31" i="8" s="1"/>
  <c r="F32" i="8" l="1"/>
  <c r="E32" i="8" s="1"/>
  <c r="D32" i="8" s="1"/>
  <c r="F33" i="8" l="1"/>
  <c r="E33" i="8" s="1"/>
  <c r="D33" i="8" s="1"/>
  <c r="F34" i="8" l="1"/>
  <c r="E34" i="8" s="1"/>
  <c r="D34" i="8" s="1"/>
  <c r="F35" i="8" l="1"/>
  <c r="E35" i="8" s="1"/>
  <c r="D35" i="8" s="1"/>
  <c r="F36" i="8" l="1"/>
  <c r="E36" i="8" s="1"/>
  <c r="D36" i="8" s="1"/>
  <c r="F37" i="8" l="1"/>
  <c r="E37" i="8" s="1"/>
  <c r="D37" i="8" s="1"/>
  <c r="F38" i="8" l="1"/>
  <c r="E38" i="8" s="1"/>
  <c r="D38" i="8" s="1"/>
  <c r="F39" i="8" l="1"/>
  <c r="E39" i="8" s="1"/>
  <c r="D39" i="8" s="1"/>
  <c r="F40" i="8" l="1"/>
  <c r="E40" i="8" s="1"/>
  <c r="D40" i="8" s="1"/>
  <c r="F41" i="8" l="1"/>
  <c r="E41" i="8" s="1"/>
  <c r="D41" i="8" s="1"/>
  <c r="F42" i="8" l="1"/>
  <c r="E42" i="8" s="1"/>
  <c r="D42" i="8" s="1"/>
  <c r="F43" i="8" l="1"/>
  <c r="E43" i="8" s="1"/>
  <c r="D43" i="8" s="1"/>
  <c r="F44" i="8" l="1"/>
  <c r="E44" i="8" s="1"/>
  <c r="D44" i="8" s="1"/>
  <c r="F45" i="8" l="1"/>
  <c r="E45" i="8" s="1"/>
  <c r="D45" i="8" s="1"/>
  <c r="F46" i="8" l="1"/>
  <c r="B5" i="8" l="1"/>
  <c r="C69" i="8" l="1"/>
  <c r="C65" i="8"/>
  <c r="C59" i="8"/>
  <c r="C55" i="8"/>
  <c r="C52" i="8"/>
  <c r="C49" i="8"/>
  <c r="C46" i="8"/>
  <c r="E46" i="8" s="1"/>
  <c r="D46" i="8" s="1"/>
  <c r="C68" i="8"/>
  <c r="C64" i="8"/>
  <c r="C58" i="8"/>
  <c r="C54" i="8"/>
  <c r="C67" i="8"/>
  <c r="C66" i="8"/>
  <c r="C60" i="8"/>
  <c r="C56" i="8"/>
  <c r="C51" i="8"/>
  <c r="C47" i="8"/>
  <c r="C62" i="8"/>
  <c r="C48" i="8"/>
  <c r="C63" i="8"/>
  <c r="C61" i="8"/>
  <c r="C57" i="8"/>
  <c r="C53" i="8"/>
  <c r="C50" i="8"/>
  <c r="C249" i="8"/>
  <c r="C247" i="8"/>
  <c r="C243" i="8"/>
  <c r="C239" i="8"/>
  <c r="C235" i="8"/>
  <c r="C231" i="8"/>
  <c r="C227" i="8"/>
  <c r="C223" i="8"/>
  <c r="C221" i="8"/>
  <c r="C219" i="8"/>
  <c r="C217" i="8"/>
  <c r="C215" i="8"/>
  <c r="C213" i="8"/>
  <c r="C211" i="8"/>
  <c r="C209" i="8"/>
  <c r="C207" i="8"/>
  <c r="C205" i="8"/>
  <c r="C203" i="8"/>
  <c r="C201" i="8"/>
  <c r="C199" i="8"/>
  <c r="C197" i="8"/>
  <c r="C195" i="8"/>
  <c r="C193" i="8"/>
  <c r="C191" i="8"/>
  <c r="C189" i="8"/>
  <c r="C187" i="8"/>
  <c r="C185" i="8"/>
  <c r="C183" i="8"/>
  <c r="C181" i="8"/>
  <c r="C179" i="8"/>
  <c r="C177" i="8"/>
  <c r="C175" i="8"/>
  <c r="C173" i="8"/>
  <c r="C171" i="8"/>
  <c r="C169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246" i="8"/>
  <c r="C242" i="8"/>
  <c r="C238" i="8"/>
  <c r="C234" i="8"/>
  <c r="C230" i="8"/>
  <c r="C226" i="8"/>
  <c r="C245" i="8"/>
  <c r="C241" i="8"/>
  <c r="C237" i="8"/>
  <c r="C233" i="8"/>
  <c r="C229" i="8"/>
  <c r="C225" i="8"/>
  <c r="C222" i="8"/>
  <c r="C220" i="8"/>
  <c r="C218" i="8"/>
  <c r="C216" i="8"/>
  <c r="C214" i="8"/>
  <c r="C212" i="8"/>
  <c r="C210" i="8"/>
  <c r="C208" i="8"/>
  <c r="C206" i="8"/>
  <c r="C248" i="8"/>
  <c r="C244" i="8"/>
  <c r="C240" i="8"/>
  <c r="C236" i="8"/>
  <c r="C232" i="8"/>
  <c r="C228" i="8"/>
  <c r="C224" i="8"/>
  <c r="C202" i="8"/>
  <c r="C198" i="8"/>
  <c r="C194" i="8"/>
  <c r="C190" i="8"/>
  <c r="C186" i="8"/>
  <c r="C182" i="8"/>
  <c r="C178" i="8"/>
  <c r="C174" i="8"/>
  <c r="C170" i="8"/>
  <c r="C149" i="8"/>
  <c r="C145" i="8"/>
  <c r="C141" i="8"/>
  <c r="C137" i="8"/>
  <c r="C133" i="8"/>
  <c r="C129" i="8"/>
  <c r="C125" i="8"/>
  <c r="C121" i="8"/>
  <c r="C117" i="8"/>
  <c r="C72" i="8"/>
  <c r="C76" i="8"/>
  <c r="C80" i="8"/>
  <c r="C84" i="8"/>
  <c r="C146" i="8"/>
  <c r="C142" i="8"/>
  <c r="C138" i="8"/>
  <c r="C134" i="8"/>
  <c r="C130" i="8"/>
  <c r="C126" i="8"/>
  <c r="C122" i="8"/>
  <c r="C118" i="8"/>
  <c r="C75" i="8"/>
  <c r="C79" i="8"/>
  <c r="C83" i="8"/>
  <c r="C200" i="8"/>
  <c r="C196" i="8"/>
  <c r="C192" i="8"/>
  <c r="C188" i="8"/>
  <c r="C184" i="8"/>
  <c r="C180" i="8"/>
  <c r="C176" i="8"/>
  <c r="C172" i="8"/>
  <c r="C204" i="8"/>
  <c r="C147" i="8"/>
  <c r="C139" i="8"/>
  <c r="C131" i="8"/>
  <c r="C123" i="8"/>
  <c r="C78" i="8"/>
  <c r="C71" i="8"/>
  <c r="C144" i="8"/>
  <c r="C136" i="8"/>
  <c r="C128" i="8"/>
  <c r="C120" i="8"/>
  <c r="C115" i="8"/>
  <c r="C113" i="8"/>
  <c r="C111" i="8"/>
  <c r="C109" i="8"/>
  <c r="C107" i="8"/>
  <c r="C105" i="8"/>
  <c r="C103" i="8"/>
  <c r="C101" i="8"/>
  <c r="C99" i="8"/>
  <c r="C97" i="8"/>
  <c r="C95" i="8"/>
  <c r="C93" i="8"/>
  <c r="C91" i="8"/>
  <c r="C89" i="8"/>
  <c r="C87" i="8"/>
  <c r="C73" i="8"/>
  <c r="C81" i="8"/>
  <c r="C143" i="8"/>
  <c r="C135" i="8"/>
  <c r="C127" i="8"/>
  <c r="C119" i="8"/>
  <c r="C74" i="8"/>
  <c r="C82" i="8"/>
  <c r="C86" i="8"/>
  <c r="C70" i="8"/>
  <c r="C168" i="8"/>
  <c r="C148" i="8"/>
  <c r="C140" i="8"/>
  <c r="C132" i="8"/>
  <c r="C124" i="8"/>
  <c r="C116" i="8"/>
  <c r="C114" i="8"/>
  <c r="C112" i="8"/>
  <c r="C110" i="8"/>
  <c r="C108" i="8"/>
  <c r="C106" i="8"/>
  <c r="C104" i="8"/>
  <c r="C102" i="8"/>
  <c r="C100" i="8"/>
  <c r="C98" i="8"/>
  <c r="C96" i="8"/>
  <c r="C94" i="8"/>
  <c r="C92" i="8"/>
  <c r="C90" i="8"/>
  <c r="C88" i="8"/>
  <c r="C77" i="8"/>
  <c r="C85" i="8"/>
  <c r="F47" i="8" l="1"/>
  <c r="E47" i="8" s="1"/>
  <c r="D47" i="8" s="1"/>
  <c r="F48" i="8" s="1"/>
  <c r="E48" i="8" s="1"/>
  <c r="D48" i="8" s="1"/>
  <c r="F49" i="8" l="1"/>
  <c r="E49" i="8" s="1"/>
  <c r="D49" i="8" s="1"/>
  <c r="F50" i="8" l="1"/>
  <c r="E50" i="8" s="1"/>
  <c r="D50" i="8" s="1"/>
  <c r="F51" i="8" l="1"/>
  <c r="E51" i="8" s="1"/>
  <c r="D51" i="8" s="1"/>
  <c r="F52" i="8" s="1"/>
  <c r="E52" i="8" s="1"/>
  <c r="D52" i="8" s="1"/>
  <c r="F53" i="8" l="1"/>
  <c r="E53" i="8" s="1"/>
  <c r="D53" i="8" s="1"/>
  <c r="F54" i="8" l="1"/>
  <c r="E54" i="8" s="1"/>
  <c r="D54" i="8"/>
  <c r="F55" i="8" l="1"/>
  <c r="E55" i="8" s="1"/>
  <c r="D55" i="8" s="1"/>
  <c r="F56" i="8" s="1"/>
  <c r="E56" i="8" s="1"/>
  <c r="D56" i="8" s="1"/>
  <c r="F57" i="8" l="1"/>
  <c r="E57" i="8" s="1"/>
  <c r="D57" i="8" s="1"/>
  <c r="F58" i="8" l="1"/>
  <c r="E58" i="8" s="1"/>
  <c r="D58" i="8" s="1"/>
  <c r="F59" i="8" l="1"/>
  <c r="E59" i="8" s="1"/>
  <c r="D59" i="8"/>
  <c r="F60" i="8" s="1"/>
  <c r="E60" i="8" s="1"/>
  <c r="D60" i="8" s="1"/>
  <c r="F61" i="8" l="1"/>
  <c r="E61" i="8" s="1"/>
  <c r="D61" i="8" s="1"/>
  <c r="F62" i="8" l="1"/>
  <c r="E62" i="8" s="1"/>
  <c r="D62" i="8"/>
  <c r="F63" i="8" l="1"/>
  <c r="E63" i="8" s="1"/>
  <c r="D63" i="8" s="1"/>
  <c r="F64" i="8" s="1"/>
  <c r="E64" i="8" s="1"/>
  <c r="D64" i="8" s="1"/>
  <c r="F65" i="8" l="1"/>
  <c r="E65" i="8" s="1"/>
  <c r="D65" i="8"/>
  <c r="F66" i="8" s="1"/>
  <c r="E66" i="8" s="1"/>
  <c r="D66" i="8" s="1"/>
  <c r="F67" i="8" l="1"/>
  <c r="E67" i="8" s="1"/>
  <c r="D67" i="8" s="1"/>
  <c r="F68" i="8" s="1"/>
  <c r="E68" i="8" s="1"/>
  <c r="D68" i="8" s="1"/>
  <c r="F69" i="8" l="1"/>
  <c r="E69" i="8" s="1"/>
  <c r="D69" i="8" s="1"/>
  <c r="F70" i="8" s="1"/>
  <c r="E70" i="8" s="1"/>
  <c r="D70" i="8" s="1"/>
  <c r="F71" i="8" l="1"/>
  <c r="E71" i="8" s="1"/>
  <c r="D71" i="8" s="1"/>
  <c r="F72" i="8" s="1"/>
  <c r="E72" i="8" s="1"/>
  <c r="D72" i="8" s="1"/>
  <c r="F73" i="8" l="1"/>
  <c r="E73" i="8" s="1"/>
  <c r="D73" i="8" s="1"/>
  <c r="F74" i="8" s="1"/>
  <c r="E74" i="8" s="1"/>
  <c r="D74" i="8" s="1"/>
  <c r="F75" i="8" s="1"/>
  <c r="E75" i="8" s="1"/>
  <c r="D75" i="8" s="1"/>
  <c r="F76" i="8" s="1"/>
  <c r="E76" i="8" s="1"/>
  <c r="D76" i="8" s="1"/>
  <c r="F77" i="8" l="1"/>
  <c r="E77" i="8" s="1"/>
  <c r="D77" i="8" s="1"/>
  <c r="F78" i="8" l="1"/>
  <c r="E78" i="8" s="1"/>
  <c r="D78" i="8" s="1"/>
  <c r="F79" i="8" l="1"/>
  <c r="E79" i="8" s="1"/>
  <c r="D79" i="8" s="1"/>
  <c r="F80" i="8" l="1"/>
  <c r="E80" i="8" s="1"/>
  <c r="D80" i="8" s="1"/>
  <c r="F81" i="8" l="1"/>
  <c r="E81" i="8" s="1"/>
  <c r="D81" i="8" s="1"/>
  <c r="F82" i="8" l="1"/>
  <c r="E82" i="8" s="1"/>
  <c r="D82" i="8"/>
  <c r="F83" i="8" s="1"/>
  <c r="E83" i="8" s="1"/>
  <c r="D83" i="8" s="1"/>
  <c r="F84" i="8" l="1"/>
  <c r="E84" i="8" s="1"/>
  <c r="D84" i="8" s="1"/>
  <c r="F85" i="8" l="1"/>
  <c r="E85" i="8" s="1"/>
  <c r="D85" i="8"/>
  <c r="F86" i="8" s="1"/>
  <c r="E86" i="8" s="1"/>
  <c r="D86" i="8" s="1"/>
  <c r="F87" i="8" s="1"/>
  <c r="E87" i="8" s="1"/>
  <c r="D87" i="8" s="1"/>
  <c r="F88" i="8" s="1"/>
  <c r="E88" i="8" s="1"/>
  <c r="D88" i="8" s="1"/>
  <c r="F89" i="8" s="1"/>
  <c r="E89" i="8" s="1"/>
  <c r="D89" i="8" s="1"/>
  <c r="F90" i="8" s="1"/>
  <c r="E90" i="8" s="1"/>
  <c r="D90" i="8" s="1"/>
  <c r="F91" i="8" s="1"/>
  <c r="E91" i="8" s="1"/>
  <c r="D91" i="8" s="1"/>
  <c r="F92" i="8" s="1"/>
  <c r="E92" i="8" s="1"/>
  <c r="D92" i="8" s="1"/>
  <c r="F93" i="8" s="1"/>
  <c r="E93" i="8" s="1"/>
  <c r="D93" i="8" s="1"/>
  <c r="F94" i="8" s="1"/>
  <c r="E94" i="8" s="1"/>
  <c r="D94" i="8" s="1"/>
  <c r="F95" i="8" s="1"/>
  <c r="E95" i="8" s="1"/>
  <c r="D95" i="8" s="1"/>
  <c r="F96" i="8" s="1"/>
  <c r="E96" i="8" s="1"/>
  <c r="D96" i="8" s="1"/>
  <c r="F97" i="8" l="1"/>
  <c r="E97" i="8" s="1"/>
  <c r="D97" i="8" s="1"/>
  <c r="F98" i="8" l="1"/>
  <c r="E98" i="8" s="1"/>
  <c r="D98" i="8" s="1"/>
  <c r="F99" i="8" l="1"/>
  <c r="E99" i="8" s="1"/>
  <c r="D99" i="8" s="1"/>
  <c r="F100" i="8" l="1"/>
  <c r="E100" i="8" s="1"/>
  <c r="D100" i="8" s="1"/>
  <c r="F101" i="8" l="1"/>
  <c r="E101" i="8" s="1"/>
  <c r="D101" i="8" s="1"/>
  <c r="F102" i="8" l="1"/>
  <c r="E102" i="8" s="1"/>
  <c r="D102" i="8" s="1"/>
  <c r="F103" i="8" l="1"/>
  <c r="E103" i="8" s="1"/>
  <c r="D103" i="8" s="1"/>
  <c r="F104" i="8" l="1"/>
  <c r="E104" i="8" s="1"/>
  <c r="D104" i="8" s="1"/>
  <c r="F105" i="8" l="1"/>
  <c r="E105" i="8" s="1"/>
  <c r="D105" i="8" s="1"/>
  <c r="F106" i="8" l="1"/>
  <c r="E106" i="8" s="1"/>
  <c r="D106" i="8" s="1"/>
  <c r="F107" i="8" l="1"/>
  <c r="E107" i="8" s="1"/>
  <c r="D107" i="8" s="1"/>
  <c r="F108" i="8" l="1"/>
  <c r="E108" i="8" s="1"/>
  <c r="D108" i="8" s="1"/>
  <c r="F109" i="8" l="1"/>
  <c r="E109" i="8" s="1"/>
  <c r="D109" i="8" s="1"/>
  <c r="F110" i="8" l="1"/>
  <c r="E110" i="8" s="1"/>
  <c r="D110" i="8" s="1"/>
  <c r="F111" i="8" l="1"/>
  <c r="E111" i="8" s="1"/>
  <c r="D111" i="8" s="1"/>
  <c r="F112" i="8" l="1"/>
  <c r="E112" i="8" s="1"/>
  <c r="D112" i="8" s="1"/>
  <c r="F113" i="8" l="1"/>
  <c r="E113" i="8" s="1"/>
  <c r="D113" i="8" s="1"/>
  <c r="F114" i="8" l="1"/>
  <c r="E114" i="8" s="1"/>
  <c r="D114" i="8" s="1"/>
  <c r="F115" i="8" l="1"/>
  <c r="E115" i="8" s="1"/>
  <c r="D115" i="8" s="1"/>
  <c r="F116" i="8" l="1"/>
  <c r="E116" i="8" s="1"/>
  <c r="D116" i="8" s="1"/>
  <c r="F117" i="8" l="1"/>
  <c r="E117" i="8" s="1"/>
  <c r="D117" i="8" s="1"/>
  <c r="F118" i="8" l="1"/>
  <c r="E118" i="8" s="1"/>
  <c r="D118" i="8" s="1"/>
  <c r="F119" i="8" l="1"/>
  <c r="E119" i="8" s="1"/>
  <c r="D119" i="8" s="1"/>
  <c r="F120" i="8" l="1"/>
  <c r="E120" i="8" s="1"/>
  <c r="D120" i="8" s="1"/>
  <c r="F121" i="8" l="1"/>
  <c r="E121" i="8" s="1"/>
  <c r="D121" i="8" s="1"/>
  <c r="F122" i="8" l="1"/>
  <c r="E122" i="8" s="1"/>
  <c r="D122" i="8" s="1"/>
  <c r="F123" i="8" l="1"/>
  <c r="E123" i="8" s="1"/>
  <c r="D123" i="8" s="1"/>
  <c r="F124" i="8" l="1"/>
  <c r="E124" i="8" s="1"/>
  <c r="D124" i="8" s="1"/>
  <c r="F125" i="8" l="1"/>
  <c r="E125" i="8" s="1"/>
  <c r="D125" i="8" s="1"/>
  <c r="F126" i="8" l="1"/>
  <c r="E126" i="8" s="1"/>
  <c r="D126" i="8" s="1"/>
  <c r="F127" i="8" l="1"/>
  <c r="E127" i="8" s="1"/>
  <c r="D127" i="8" s="1"/>
  <c r="F128" i="8" l="1"/>
  <c r="E128" i="8" s="1"/>
  <c r="D128" i="8" s="1"/>
  <c r="F129" i="8" l="1"/>
  <c r="E129" i="8" s="1"/>
  <c r="D129" i="8" s="1"/>
  <c r="F130" i="8" l="1"/>
  <c r="E130" i="8" s="1"/>
  <c r="D130" i="8" s="1"/>
  <c r="F131" i="8" l="1"/>
  <c r="E131" i="8" s="1"/>
  <c r="D131" i="8" s="1"/>
  <c r="F132" i="8" l="1"/>
  <c r="E132" i="8" s="1"/>
  <c r="D132" i="8" s="1"/>
  <c r="F133" i="8" l="1"/>
  <c r="E133" i="8" s="1"/>
  <c r="D133" i="8" s="1"/>
  <c r="F134" i="8" l="1"/>
  <c r="E134" i="8" s="1"/>
  <c r="D134" i="8" s="1"/>
  <c r="F135" i="8" l="1"/>
  <c r="E135" i="8" s="1"/>
  <c r="D135" i="8" s="1"/>
  <c r="F136" i="8" l="1"/>
  <c r="E136" i="8" s="1"/>
  <c r="D136" i="8" s="1"/>
  <c r="F137" i="8" l="1"/>
  <c r="E137" i="8" s="1"/>
  <c r="D137" i="8" s="1"/>
  <c r="F138" i="8" l="1"/>
  <c r="E138" i="8" s="1"/>
  <c r="D138" i="8" s="1"/>
  <c r="F139" i="8" l="1"/>
  <c r="E139" i="8" s="1"/>
  <c r="D139" i="8" s="1"/>
  <c r="F140" i="8" l="1"/>
  <c r="E140" i="8" s="1"/>
  <c r="D140" i="8" s="1"/>
  <c r="F141" i="8" l="1"/>
  <c r="E141" i="8" s="1"/>
  <c r="D141" i="8" s="1"/>
  <c r="F142" i="8" l="1"/>
  <c r="E142" i="8" s="1"/>
  <c r="D142" i="8" s="1"/>
  <c r="F143" i="8" l="1"/>
  <c r="E143" i="8" s="1"/>
  <c r="D143" i="8" s="1"/>
  <c r="F144" i="8" l="1"/>
  <c r="E144" i="8" s="1"/>
  <c r="D144" i="8" s="1"/>
  <c r="F145" i="8" l="1"/>
  <c r="E145" i="8" s="1"/>
  <c r="D145" i="8" s="1"/>
  <c r="F146" i="8" l="1"/>
  <c r="E146" i="8" s="1"/>
  <c r="D146" i="8" s="1"/>
  <c r="F147" i="8" l="1"/>
  <c r="E147" i="8" s="1"/>
  <c r="D147" i="8" s="1"/>
  <c r="F148" i="8" l="1"/>
  <c r="E148" i="8" s="1"/>
  <c r="D148" i="8" s="1"/>
  <c r="F149" i="8" l="1"/>
  <c r="E149" i="8" s="1"/>
  <c r="D149" i="8" s="1"/>
  <c r="F150" i="8" l="1"/>
  <c r="E150" i="8" s="1"/>
  <c r="D150" i="8" s="1"/>
  <c r="F151" i="8" l="1"/>
  <c r="E151" i="8" s="1"/>
  <c r="D151" i="8" s="1"/>
  <c r="F152" i="8" l="1"/>
  <c r="E152" i="8" s="1"/>
  <c r="D152" i="8" s="1"/>
  <c r="F153" i="8" l="1"/>
  <c r="E153" i="8" s="1"/>
  <c r="D153" i="8" s="1"/>
  <c r="F154" i="8" l="1"/>
  <c r="E154" i="8" s="1"/>
  <c r="D154" i="8" s="1"/>
  <c r="F155" i="8" l="1"/>
  <c r="E155" i="8" s="1"/>
  <c r="D155" i="8" s="1"/>
  <c r="F156" i="8" l="1"/>
  <c r="E156" i="8" s="1"/>
  <c r="D156" i="8" s="1"/>
  <c r="F157" i="8" l="1"/>
  <c r="E157" i="8" s="1"/>
  <c r="D157" i="8" s="1"/>
  <c r="F158" i="8" l="1"/>
  <c r="E158" i="8" s="1"/>
  <c r="D158" i="8" s="1"/>
  <c r="F159" i="8" l="1"/>
  <c r="E159" i="8" s="1"/>
  <c r="D159" i="8" s="1"/>
  <c r="F160" i="8" l="1"/>
  <c r="E160" i="8" s="1"/>
  <c r="D160" i="8" s="1"/>
  <c r="F161" i="8" l="1"/>
  <c r="E161" i="8" s="1"/>
  <c r="D161" i="8" s="1"/>
  <c r="F162" i="8" l="1"/>
  <c r="E162" i="8" s="1"/>
  <c r="D162" i="8" s="1"/>
  <c r="F163" i="8" l="1"/>
  <c r="E163" i="8" s="1"/>
  <c r="D163" i="8" s="1"/>
  <c r="F164" i="8" l="1"/>
  <c r="E164" i="8" s="1"/>
  <c r="D164" i="8" s="1"/>
  <c r="F165" i="8" l="1"/>
  <c r="E165" i="8" s="1"/>
  <c r="D165" i="8" s="1"/>
  <c r="F166" i="8" l="1"/>
  <c r="E166" i="8" s="1"/>
  <c r="D166" i="8" s="1"/>
  <c r="F167" i="8" l="1"/>
  <c r="E167" i="8" s="1"/>
  <c r="D167" i="8" s="1"/>
  <c r="F168" i="8" l="1"/>
  <c r="E168" i="8" s="1"/>
  <c r="D168" i="8" s="1"/>
  <c r="F169" i="8" l="1"/>
  <c r="E169" i="8" s="1"/>
  <c r="D169" i="8" s="1"/>
  <c r="F170" i="8" l="1"/>
  <c r="E170" i="8" s="1"/>
  <c r="D170" i="8" s="1"/>
  <c r="F171" i="8" l="1"/>
  <c r="E171" i="8" s="1"/>
  <c r="D171" i="8" s="1"/>
  <c r="F172" i="8" l="1"/>
  <c r="E172" i="8" s="1"/>
  <c r="D172" i="8" s="1"/>
  <c r="F173" i="8" l="1"/>
  <c r="E173" i="8" s="1"/>
  <c r="D173" i="8" s="1"/>
  <c r="F174" i="8" l="1"/>
  <c r="E174" i="8" s="1"/>
  <c r="D174" i="8" s="1"/>
  <c r="F175" i="8" l="1"/>
  <c r="E175" i="8" s="1"/>
  <c r="D175" i="8" s="1"/>
  <c r="F176" i="8" l="1"/>
  <c r="E176" i="8" s="1"/>
  <c r="D176" i="8" s="1"/>
  <c r="F177" i="8" l="1"/>
  <c r="E177" i="8" s="1"/>
  <c r="D177" i="8" s="1"/>
  <c r="F178" i="8" l="1"/>
  <c r="E178" i="8" s="1"/>
  <c r="D178" i="8" s="1"/>
  <c r="F179" i="8" l="1"/>
  <c r="E179" i="8" s="1"/>
  <c r="D179" i="8" s="1"/>
  <c r="F180" i="8" l="1"/>
  <c r="E180" i="8" s="1"/>
  <c r="D180" i="8" s="1"/>
  <c r="F181" i="8" l="1"/>
  <c r="E181" i="8" s="1"/>
  <c r="D181" i="8" s="1"/>
  <c r="F182" i="8" l="1"/>
  <c r="E182" i="8" s="1"/>
  <c r="D182" i="8" s="1"/>
  <c r="F183" i="8" l="1"/>
  <c r="E183" i="8" s="1"/>
  <c r="D183" i="8" s="1"/>
  <c r="F184" i="8" l="1"/>
  <c r="E184" i="8" s="1"/>
  <c r="D184" i="8" s="1"/>
  <c r="F185" i="8" l="1"/>
  <c r="E185" i="8" s="1"/>
  <c r="D185" i="8" s="1"/>
  <c r="F186" i="8" l="1"/>
  <c r="E186" i="8" s="1"/>
  <c r="D186" i="8" s="1"/>
  <c r="F187" i="8" l="1"/>
  <c r="E187" i="8" s="1"/>
  <c r="D187" i="8" s="1"/>
  <c r="F188" i="8" l="1"/>
  <c r="E188" i="8" s="1"/>
  <c r="D188" i="8" s="1"/>
  <c r="F189" i="8" l="1"/>
  <c r="E189" i="8" s="1"/>
  <c r="D189" i="8" s="1"/>
  <c r="F190" i="8" l="1"/>
  <c r="E190" i="8" s="1"/>
  <c r="D190" i="8" s="1"/>
  <c r="F191" i="8" l="1"/>
  <c r="E191" i="8" s="1"/>
  <c r="D191" i="8" s="1"/>
  <c r="F192" i="8" l="1"/>
  <c r="E192" i="8" s="1"/>
  <c r="D192" i="8" s="1"/>
  <c r="F193" i="8" l="1"/>
  <c r="E193" i="8" s="1"/>
  <c r="D193" i="8" s="1"/>
  <c r="F194" i="8" l="1"/>
  <c r="E194" i="8" s="1"/>
  <c r="D194" i="8" s="1"/>
  <c r="F195" i="8" l="1"/>
  <c r="E195" i="8" s="1"/>
  <c r="D195" i="8" s="1"/>
  <c r="F196" i="8" l="1"/>
  <c r="E196" i="8" s="1"/>
  <c r="D196" i="8" s="1"/>
  <c r="F197" i="8" l="1"/>
  <c r="E197" i="8" s="1"/>
  <c r="D197" i="8" s="1"/>
  <c r="F198" i="8" l="1"/>
  <c r="E198" i="8" s="1"/>
  <c r="D198" i="8" s="1"/>
  <c r="F199" i="8" l="1"/>
  <c r="E199" i="8" s="1"/>
  <c r="D199" i="8" s="1"/>
  <c r="F200" i="8" l="1"/>
  <c r="E200" i="8" s="1"/>
  <c r="D200" i="8" s="1"/>
  <c r="F201" i="8" l="1"/>
  <c r="E201" i="8" s="1"/>
  <c r="D201" i="8" s="1"/>
  <c r="F202" i="8" l="1"/>
  <c r="E202" i="8" s="1"/>
  <c r="D202" i="8" s="1"/>
  <c r="F203" i="8" l="1"/>
  <c r="E203" i="8" s="1"/>
  <c r="D203" i="8" s="1"/>
  <c r="F204" i="8" l="1"/>
  <c r="E204" i="8" s="1"/>
  <c r="D204" i="8" s="1"/>
  <c r="F205" i="8" l="1"/>
  <c r="E205" i="8" s="1"/>
  <c r="D205" i="8" s="1"/>
  <c r="F206" i="8" l="1"/>
  <c r="E206" i="8" s="1"/>
  <c r="D206" i="8" s="1"/>
  <c r="F207" i="8" l="1"/>
  <c r="E207" i="8" s="1"/>
  <c r="D207" i="8" s="1"/>
  <c r="F208" i="8" l="1"/>
  <c r="E208" i="8" s="1"/>
  <c r="D208" i="8" s="1"/>
  <c r="F209" i="8" l="1"/>
  <c r="E209" i="8" s="1"/>
  <c r="D209" i="8" s="1"/>
  <c r="F210" i="8" l="1"/>
  <c r="E210" i="8" s="1"/>
  <c r="D210" i="8" s="1"/>
  <c r="F211" i="8" l="1"/>
  <c r="E211" i="8" s="1"/>
  <c r="D211" i="8" s="1"/>
  <c r="F212" i="8" l="1"/>
  <c r="E212" i="8" s="1"/>
  <c r="D212" i="8" s="1"/>
  <c r="F213" i="8" l="1"/>
  <c r="E213" i="8" s="1"/>
  <c r="D213" i="8" s="1"/>
  <c r="F214" i="8" l="1"/>
  <c r="E214" i="8" s="1"/>
  <c r="D214" i="8" s="1"/>
  <c r="F215" i="8" l="1"/>
  <c r="E215" i="8" s="1"/>
  <c r="D215" i="8" s="1"/>
  <c r="F216" i="8" l="1"/>
  <c r="E216" i="8" s="1"/>
  <c r="D216" i="8" s="1"/>
  <c r="F217" i="8" l="1"/>
  <c r="E217" i="8" s="1"/>
  <c r="D217" i="8" s="1"/>
  <c r="F218" i="8" l="1"/>
  <c r="E218" i="8" s="1"/>
  <c r="D218" i="8" s="1"/>
  <c r="F219" i="8" l="1"/>
  <c r="E219" i="8" s="1"/>
  <c r="D219" i="8" s="1"/>
  <c r="F220" i="8" l="1"/>
  <c r="E220" i="8" s="1"/>
  <c r="D220" i="8" s="1"/>
  <c r="F221" i="8" l="1"/>
  <c r="E221" i="8" s="1"/>
  <c r="D221" i="8" s="1"/>
  <c r="F222" i="8" l="1"/>
  <c r="E222" i="8" s="1"/>
  <c r="D222" i="8" s="1"/>
  <c r="F223" i="8" l="1"/>
  <c r="E223" i="8" s="1"/>
  <c r="D223" i="8" s="1"/>
  <c r="F224" i="8" l="1"/>
  <c r="E224" i="8" s="1"/>
  <c r="D224" i="8" s="1"/>
  <c r="F225" i="8" l="1"/>
  <c r="E225" i="8" s="1"/>
  <c r="D225" i="8" s="1"/>
  <c r="F226" i="8" l="1"/>
  <c r="E226" i="8" s="1"/>
  <c r="D226" i="8" s="1"/>
  <c r="F227" i="8" l="1"/>
  <c r="E227" i="8" s="1"/>
  <c r="D227" i="8" s="1"/>
  <c r="F228" i="8" l="1"/>
  <c r="E228" i="8" s="1"/>
  <c r="D228" i="8" s="1"/>
  <c r="F229" i="8" l="1"/>
  <c r="E229" i="8" s="1"/>
  <c r="D229" i="8" s="1"/>
  <c r="F230" i="8" l="1"/>
  <c r="E230" i="8" s="1"/>
  <c r="D230" i="8" s="1"/>
  <c r="F231" i="8" l="1"/>
  <c r="E231" i="8" s="1"/>
  <c r="D231" i="8" s="1"/>
  <c r="F232" i="8" l="1"/>
  <c r="E232" i="8" s="1"/>
  <c r="D232" i="8" s="1"/>
  <c r="F233" i="8" l="1"/>
  <c r="E233" i="8" s="1"/>
  <c r="D233" i="8" s="1"/>
  <c r="F234" i="8" l="1"/>
  <c r="E234" i="8" s="1"/>
  <c r="D234" i="8" s="1"/>
  <c r="F235" i="8" l="1"/>
  <c r="E235" i="8" s="1"/>
  <c r="D235" i="8" s="1"/>
  <c r="F236" i="8" l="1"/>
  <c r="E236" i="8" s="1"/>
  <c r="D236" i="8" s="1"/>
  <c r="F237" i="8" l="1"/>
  <c r="E237" i="8" s="1"/>
  <c r="D237" i="8" s="1"/>
  <c r="F238" i="8" l="1"/>
  <c r="E238" i="8" s="1"/>
  <c r="D238" i="8" s="1"/>
  <c r="F239" i="8" l="1"/>
  <c r="E239" i="8" s="1"/>
  <c r="D239" i="8" s="1"/>
  <c r="F240" i="8" l="1"/>
  <c r="E240" i="8" s="1"/>
  <c r="D240" i="8" s="1"/>
  <c r="F241" i="8" l="1"/>
  <c r="E241" i="8" s="1"/>
  <c r="D241" i="8" s="1"/>
  <c r="F242" i="8" l="1"/>
  <c r="E242" i="8" s="1"/>
  <c r="D242" i="8" s="1"/>
  <c r="F243" i="8" l="1"/>
  <c r="E243" i="8" s="1"/>
  <c r="D243" i="8" s="1"/>
  <c r="F244" i="8" l="1"/>
  <c r="E244" i="8" s="1"/>
  <c r="D244" i="8" s="1"/>
  <c r="F245" i="8" l="1"/>
  <c r="E245" i="8" s="1"/>
  <c r="D245" i="8" s="1"/>
  <c r="F246" i="8" l="1"/>
  <c r="E246" i="8" s="1"/>
  <c r="D246" i="8" s="1"/>
  <c r="F247" i="8" l="1"/>
  <c r="E247" i="8" s="1"/>
  <c r="D247" i="8" s="1"/>
  <c r="F248" i="8" l="1"/>
  <c r="E248" i="8" s="1"/>
  <c r="D248" i="8" s="1"/>
  <c r="F249" i="8" l="1"/>
  <c r="B6" i="8" l="1"/>
  <c r="F9" i="8"/>
  <c r="E249" i="8"/>
  <c r="D249" i="8" s="1"/>
  <c r="C9" i="8" l="1"/>
  <c r="B7" i="8"/>
  <c r="C7" i="8" s="1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E10" i="13" s="1"/>
  <c r="D10" i="13" s="1"/>
  <c r="F11" i="13" s="1"/>
  <c r="E11" i="13" l="1"/>
  <c r="D11" i="13" s="1"/>
  <c r="F12" i="13" l="1"/>
  <c r="E12" i="13" l="1"/>
  <c r="D12" i="13" s="1"/>
  <c r="F13" i="13" l="1"/>
  <c r="E13" i="13" l="1"/>
  <c r="D13" i="13" s="1"/>
  <c r="F14" i="13" l="1"/>
  <c r="E14" i="13" l="1"/>
  <c r="D14" i="13" s="1"/>
  <c r="F15" i="13" l="1"/>
  <c r="E15" i="13" l="1"/>
  <c r="D15" i="13" s="1"/>
  <c r="F16" i="13" l="1"/>
  <c r="E16" i="13" s="1"/>
  <c r="D16" i="13"/>
  <c r="F17" i="13" l="1"/>
  <c r="E17" i="13" s="1"/>
  <c r="D17" i="13" s="1"/>
  <c r="F18" i="13" l="1"/>
  <c r="E18" i="13" s="1"/>
  <c r="D18" i="13" s="1"/>
  <c r="F19" i="13" l="1"/>
  <c r="E19" i="13" s="1"/>
  <c r="D19" i="13" s="1"/>
  <c r="F20" i="13" l="1"/>
  <c r="E20" i="13" s="1"/>
  <c r="D20" i="13" s="1"/>
  <c r="F21" i="13" l="1"/>
  <c r="E21" i="13" s="1"/>
  <c r="D21" i="13" s="1"/>
  <c r="F22" i="13" l="1"/>
  <c r="E22" i="13" s="1"/>
  <c r="D22" i="13"/>
  <c r="F23" i="13" l="1"/>
  <c r="E23" i="13" s="1"/>
  <c r="D23" i="13" s="1"/>
  <c r="F24" i="13" l="1"/>
  <c r="E24" i="13" s="1"/>
  <c r="D24" i="13" s="1"/>
  <c r="F25" i="13" l="1"/>
  <c r="E25" i="13" s="1"/>
  <c r="D25" i="13" s="1"/>
  <c r="F26" i="13" l="1"/>
  <c r="E26" i="13" s="1"/>
  <c r="D26" i="13" s="1"/>
  <c r="F27" i="13" l="1"/>
  <c r="E27" i="13" s="1"/>
  <c r="D27" i="13" s="1"/>
  <c r="F28" i="13" l="1"/>
  <c r="E28" i="13" s="1"/>
  <c r="D28" i="13"/>
  <c r="F29" i="13" l="1"/>
  <c r="E29" i="13" s="1"/>
  <c r="D29" i="13" s="1"/>
  <c r="F30" i="13" l="1"/>
  <c r="E30" i="13" s="1"/>
  <c r="D30" i="13" s="1"/>
  <c r="F31" i="13" l="1"/>
  <c r="E31" i="13" s="1"/>
  <c r="D31" i="13" s="1"/>
  <c r="F32" i="13" l="1"/>
  <c r="E32" i="13" s="1"/>
  <c r="D32" i="13" s="1"/>
  <c r="F33" i="13" l="1"/>
  <c r="E33" i="13" s="1"/>
  <c r="D33" i="13" s="1"/>
  <c r="F34" i="13" l="1"/>
  <c r="E34" i="13" s="1"/>
  <c r="D34" i="13" s="1"/>
  <c r="F35" i="13" l="1"/>
  <c r="E35" i="13" s="1"/>
  <c r="D35" i="13" s="1"/>
  <c r="F36" i="13" l="1"/>
  <c r="E36" i="13" s="1"/>
  <c r="D36" i="13"/>
  <c r="F37" i="13" l="1"/>
  <c r="E37" i="13" s="1"/>
  <c r="D37" i="13" s="1"/>
  <c r="F38" i="13" l="1"/>
  <c r="E38" i="13" s="1"/>
  <c r="D38" i="13" s="1"/>
  <c r="F39" i="13" l="1"/>
  <c r="E39" i="13" s="1"/>
  <c r="D39" i="13" s="1"/>
  <c r="F40" i="13" l="1"/>
  <c r="E40" i="13" s="1"/>
  <c r="D40" i="13" s="1"/>
  <c r="F41" i="13" l="1"/>
  <c r="E41" i="13" s="1"/>
  <c r="D41" i="13" s="1"/>
  <c r="F42" i="13" l="1"/>
  <c r="E42" i="13" s="1"/>
  <c r="D42" i="13" s="1"/>
  <c r="F43" i="13" l="1"/>
  <c r="E43" i="13" s="1"/>
  <c r="D43" i="13" s="1"/>
  <c r="F44" i="13" l="1"/>
  <c r="E44" i="13" s="1"/>
  <c r="D44" i="13" s="1"/>
  <c r="F45" i="13" l="1"/>
  <c r="E45" i="13" s="1"/>
  <c r="D45" i="13" s="1"/>
  <c r="F46" i="13" l="1"/>
  <c r="C67" i="13" l="1"/>
  <c r="C63" i="13"/>
  <c r="C59" i="13"/>
  <c r="C55" i="13"/>
  <c r="C51" i="13"/>
  <c r="C47" i="13"/>
  <c r="C66" i="13"/>
  <c r="C62" i="13"/>
  <c r="C58" i="13"/>
  <c r="C54" i="13"/>
  <c r="C50" i="13"/>
  <c r="C65" i="13"/>
  <c r="C57" i="13"/>
  <c r="C49" i="13"/>
  <c r="C68" i="13"/>
  <c r="C46" i="13"/>
  <c r="E46" i="13" s="1"/>
  <c r="D46" i="13" s="1"/>
  <c r="C64" i="13"/>
  <c r="C56" i="13"/>
  <c r="C48" i="13"/>
  <c r="C69" i="13"/>
  <c r="C61" i="13"/>
  <c r="C53" i="13"/>
  <c r="C60" i="13"/>
  <c r="C52" i="13"/>
  <c r="F47" i="13" l="1"/>
  <c r="E47" i="13" s="1"/>
  <c r="D47" i="13" s="1"/>
  <c r="F48" i="13" l="1"/>
  <c r="E48" i="13" s="1"/>
  <c r="D48" i="13" s="1"/>
  <c r="F49" i="13" l="1"/>
  <c r="E49" i="13" s="1"/>
  <c r="D49" i="13" s="1"/>
  <c r="F50" i="13" l="1"/>
  <c r="E50" i="13" s="1"/>
  <c r="D50" i="13" s="1"/>
  <c r="F51" i="13" l="1"/>
  <c r="E51" i="13" s="1"/>
  <c r="D51" i="13" s="1"/>
  <c r="F52" i="13" l="1"/>
  <c r="E52" i="13" s="1"/>
  <c r="D52" i="13" s="1"/>
  <c r="F53" i="13" l="1"/>
  <c r="E53" i="13" s="1"/>
  <c r="D53" i="13" s="1"/>
  <c r="F54" i="13" l="1"/>
  <c r="E54" i="13" s="1"/>
  <c r="D54" i="13" s="1"/>
  <c r="F55" i="13" l="1"/>
  <c r="E55" i="13" s="1"/>
  <c r="D55" i="13" s="1"/>
  <c r="F56" i="13" l="1"/>
  <c r="E56" i="13" s="1"/>
  <c r="D56" i="13" s="1"/>
  <c r="F57" i="13" l="1"/>
  <c r="E57" i="13" s="1"/>
  <c r="D57" i="13" s="1"/>
  <c r="F58" i="13" l="1"/>
  <c r="E58" i="13" s="1"/>
  <c r="D58" i="13" s="1"/>
  <c r="F59" i="13" l="1"/>
  <c r="E59" i="13" s="1"/>
  <c r="D59" i="13" s="1"/>
  <c r="F60" i="13" l="1"/>
  <c r="E60" i="13" s="1"/>
  <c r="D60" i="13" s="1"/>
  <c r="F61" i="13" l="1"/>
  <c r="E61" i="13" s="1"/>
  <c r="D61" i="13" s="1"/>
  <c r="F62" i="13" l="1"/>
  <c r="E62" i="13" s="1"/>
  <c r="D62" i="13" s="1"/>
  <c r="F63" i="13" l="1"/>
  <c r="E63" i="13" s="1"/>
  <c r="D63" i="13" s="1"/>
  <c r="F64" i="13" l="1"/>
  <c r="E64" i="13" s="1"/>
  <c r="D64" i="13" s="1"/>
  <c r="F65" i="13" l="1"/>
  <c r="E65" i="13" s="1"/>
  <c r="D65" i="13" s="1"/>
  <c r="F66" i="13" l="1"/>
  <c r="E66" i="13" s="1"/>
  <c r="D66" i="13" s="1"/>
  <c r="F67" i="13" l="1"/>
  <c r="E67" i="13" s="1"/>
  <c r="D67" i="13"/>
  <c r="F68" i="13" l="1"/>
  <c r="E68" i="13" s="1"/>
  <c r="D68" i="13" s="1"/>
  <c r="F69" i="13" l="1"/>
  <c r="E69" i="13" s="1"/>
  <c r="D69" i="13" s="1"/>
  <c r="B5" i="13" s="1"/>
  <c r="C249" i="13" l="1"/>
  <c r="C245" i="13"/>
  <c r="C241" i="13"/>
  <c r="C237" i="13"/>
  <c r="C233" i="13"/>
  <c r="C229" i="13"/>
  <c r="C225" i="13"/>
  <c r="C221" i="13"/>
  <c r="C217" i="13"/>
  <c r="C213" i="13"/>
  <c r="C209" i="13"/>
  <c r="C205" i="13"/>
  <c r="C201" i="13"/>
  <c r="C197" i="13"/>
  <c r="C193" i="13"/>
  <c r="C189" i="13"/>
  <c r="C176" i="13"/>
  <c r="C181" i="13"/>
  <c r="C186" i="13"/>
  <c r="C163" i="13"/>
  <c r="C155" i="13"/>
  <c r="C147" i="13"/>
  <c r="C139" i="13"/>
  <c r="C183" i="13"/>
  <c r="C129" i="13"/>
  <c r="C125" i="13"/>
  <c r="C121" i="13"/>
  <c r="C117" i="13"/>
  <c r="C113" i="13"/>
  <c r="C109" i="13"/>
  <c r="C105" i="13"/>
  <c r="C101" i="13"/>
  <c r="C164" i="13"/>
  <c r="C156" i="13"/>
  <c r="C148" i="13"/>
  <c r="C140" i="13"/>
  <c r="C130" i="13"/>
  <c r="C96" i="13"/>
  <c r="C88" i="13"/>
  <c r="C83" i="13"/>
  <c r="C75" i="13"/>
  <c r="C97" i="13"/>
  <c r="C74" i="13"/>
  <c r="C82" i="13"/>
  <c r="C179" i="13"/>
  <c r="C81" i="13"/>
  <c r="C73" i="13"/>
  <c r="C93" i="13"/>
  <c r="C80" i="13"/>
  <c r="C99" i="13"/>
  <c r="C107" i="13"/>
  <c r="C160" i="13"/>
  <c r="C144" i="13"/>
  <c r="C131" i="13"/>
  <c r="C100" i="13"/>
  <c r="C92" i="13"/>
  <c r="C71" i="13"/>
  <c r="C89" i="13"/>
  <c r="C86" i="13"/>
  <c r="C187" i="13"/>
  <c r="C95" i="13"/>
  <c r="C98" i="13"/>
  <c r="C248" i="13"/>
  <c r="C244" i="13"/>
  <c r="C240" i="13"/>
  <c r="C236" i="13"/>
  <c r="C232" i="13"/>
  <c r="C228" i="13"/>
  <c r="C224" i="13"/>
  <c r="C220" i="13"/>
  <c r="C216" i="13"/>
  <c r="C212" i="13"/>
  <c r="C208" i="13"/>
  <c r="C204" i="13"/>
  <c r="C200" i="13"/>
  <c r="C196" i="13"/>
  <c r="C192" i="13"/>
  <c r="C188" i="13"/>
  <c r="C172" i="13"/>
  <c r="C177" i="13"/>
  <c r="C178" i="13"/>
  <c r="C161" i="13"/>
  <c r="C153" i="13"/>
  <c r="C145" i="13"/>
  <c r="C137" i="13"/>
  <c r="C175" i="13"/>
  <c r="C128" i="13"/>
  <c r="C124" i="13"/>
  <c r="C120" i="13"/>
  <c r="C116" i="13"/>
  <c r="C112" i="13"/>
  <c r="C108" i="13"/>
  <c r="C104" i="13"/>
  <c r="C182" i="13"/>
  <c r="C162" i="13"/>
  <c r="C154" i="13"/>
  <c r="C146" i="13"/>
  <c r="C138" i="13"/>
  <c r="C171" i="13"/>
  <c r="C70" i="13"/>
  <c r="C94" i="13"/>
  <c r="C247" i="13"/>
  <c r="C243" i="13"/>
  <c r="C239" i="13"/>
  <c r="C235" i="13"/>
  <c r="C231" i="13"/>
  <c r="C227" i="13"/>
  <c r="C223" i="13"/>
  <c r="C219" i="13"/>
  <c r="C215" i="13"/>
  <c r="C211" i="13"/>
  <c r="C207" i="13"/>
  <c r="C203" i="13"/>
  <c r="C199" i="13"/>
  <c r="C195" i="13"/>
  <c r="C191" i="13"/>
  <c r="C184" i="13"/>
  <c r="C168" i="13"/>
  <c r="C173" i="13"/>
  <c r="C170" i="13"/>
  <c r="C159" i="13"/>
  <c r="C151" i="13"/>
  <c r="C143" i="13"/>
  <c r="C135" i="13"/>
  <c r="C167" i="13"/>
  <c r="C127" i="13"/>
  <c r="C123" i="13"/>
  <c r="C119" i="13"/>
  <c r="C115" i="13"/>
  <c r="C111" i="13"/>
  <c r="C103" i="13"/>
  <c r="C174" i="13"/>
  <c r="C152" i="13"/>
  <c r="C136" i="13"/>
  <c r="C87" i="13"/>
  <c r="C79" i="13"/>
  <c r="C76" i="13"/>
  <c r="C85" i="13"/>
  <c r="C78" i="13"/>
  <c r="C84" i="13"/>
  <c r="C91" i="13"/>
  <c r="C246" i="13"/>
  <c r="C242" i="13"/>
  <c r="C238" i="13"/>
  <c r="C234" i="13"/>
  <c r="C230" i="13"/>
  <c r="C226" i="13"/>
  <c r="C222" i="13"/>
  <c r="C218" i="13"/>
  <c r="C214" i="13"/>
  <c r="C210" i="13"/>
  <c r="C206" i="13"/>
  <c r="C202" i="13"/>
  <c r="C198" i="13"/>
  <c r="C194" i="13"/>
  <c r="C190" i="13"/>
  <c r="C180" i="13"/>
  <c r="C185" i="13"/>
  <c r="C169" i="13"/>
  <c r="C165" i="13"/>
  <c r="C157" i="13"/>
  <c r="C149" i="13"/>
  <c r="C141" i="13"/>
  <c r="C132" i="13"/>
  <c r="C133" i="13"/>
  <c r="C126" i="13"/>
  <c r="C122" i="13"/>
  <c r="C118" i="13"/>
  <c r="C114" i="13"/>
  <c r="C110" i="13"/>
  <c r="C106" i="13"/>
  <c r="C102" i="13"/>
  <c r="C166" i="13"/>
  <c r="C158" i="13"/>
  <c r="C150" i="13"/>
  <c r="C142" i="13"/>
  <c r="C134" i="13"/>
  <c r="C90" i="13"/>
  <c r="C77" i="13"/>
  <c r="C72" i="13"/>
  <c r="D70" i="13"/>
  <c r="F70" i="13"/>
  <c r="E70" i="13" s="1"/>
  <c r="F71" i="13" l="1"/>
  <c r="E71" i="13" s="1"/>
  <c r="D71" i="13" s="1"/>
  <c r="F72" i="13" l="1"/>
  <c r="E72" i="13" s="1"/>
  <c r="D72" i="13" s="1"/>
  <c r="F73" i="13" l="1"/>
  <c r="E73" i="13" s="1"/>
  <c r="D73" i="13" s="1"/>
  <c r="F74" i="13" l="1"/>
  <c r="E74" i="13" s="1"/>
  <c r="D74" i="13"/>
  <c r="F75" i="13" l="1"/>
  <c r="E75" i="13" s="1"/>
  <c r="D75" i="13" s="1"/>
  <c r="F76" i="13" l="1"/>
  <c r="E76" i="13" s="1"/>
  <c r="D76" i="13"/>
  <c r="F77" i="13" l="1"/>
  <c r="E77" i="13" s="1"/>
  <c r="D77" i="13" s="1"/>
  <c r="F78" i="13" l="1"/>
  <c r="E78" i="13" s="1"/>
  <c r="D78" i="13"/>
  <c r="F79" i="13" l="1"/>
  <c r="E79" i="13" s="1"/>
  <c r="D79" i="13"/>
  <c r="F80" i="13" l="1"/>
  <c r="E80" i="13" s="1"/>
  <c r="D80" i="13" s="1"/>
  <c r="F81" i="13" l="1"/>
  <c r="E81" i="13" s="1"/>
  <c r="D81" i="13" s="1"/>
  <c r="F82" i="13" l="1"/>
  <c r="E82" i="13" s="1"/>
  <c r="D82" i="13" s="1"/>
  <c r="F83" i="13" l="1"/>
  <c r="E83" i="13" s="1"/>
  <c r="D83" i="13" s="1"/>
  <c r="F84" i="13" l="1"/>
  <c r="E84" i="13" s="1"/>
  <c r="D84" i="13" s="1"/>
  <c r="F85" i="13" l="1"/>
  <c r="E85" i="13" s="1"/>
  <c r="D85" i="13" s="1"/>
  <c r="F86" i="13" l="1"/>
  <c r="E86" i="13" s="1"/>
  <c r="D86" i="13" s="1"/>
  <c r="F87" i="13" l="1"/>
  <c r="E87" i="13" s="1"/>
  <c r="D87" i="13" s="1"/>
  <c r="F88" i="13" l="1"/>
  <c r="E88" i="13" s="1"/>
  <c r="D88" i="13" s="1"/>
  <c r="F89" i="13" l="1"/>
  <c r="E89" i="13" s="1"/>
  <c r="D89" i="13" s="1"/>
  <c r="F90" i="13" l="1"/>
  <c r="E90" i="13" s="1"/>
  <c r="D90" i="13" s="1"/>
  <c r="F91" i="13" l="1"/>
  <c r="E91" i="13" s="1"/>
  <c r="D91" i="13" s="1"/>
  <c r="F92" i="13" l="1"/>
  <c r="E92" i="13" s="1"/>
  <c r="D92" i="13" s="1"/>
  <c r="F93" i="13" l="1"/>
  <c r="E93" i="13" s="1"/>
  <c r="D93" i="13" s="1"/>
  <c r="F94" i="13" l="1"/>
  <c r="E94" i="13" s="1"/>
  <c r="D94" i="13" s="1"/>
  <c r="F95" i="13" l="1"/>
  <c r="E95" i="13" s="1"/>
  <c r="D95" i="13" s="1"/>
  <c r="F96" i="13" l="1"/>
  <c r="E96" i="13" s="1"/>
  <c r="D96" i="13" s="1"/>
  <c r="F97" i="13" l="1"/>
  <c r="E97" i="13" s="1"/>
  <c r="D97" i="13" s="1"/>
  <c r="F98" i="13" l="1"/>
  <c r="E98" i="13" s="1"/>
  <c r="D98" i="13" s="1"/>
  <c r="F99" i="13" l="1"/>
  <c r="E99" i="13" s="1"/>
  <c r="D99" i="13" s="1"/>
  <c r="F100" i="13" l="1"/>
  <c r="E100" i="13" s="1"/>
  <c r="D100" i="13" s="1"/>
  <c r="F101" i="13" l="1"/>
  <c r="E101" i="13" s="1"/>
  <c r="D101" i="13" s="1"/>
  <c r="F102" i="13" l="1"/>
  <c r="E102" i="13" s="1"/>
  <c r="D102" i="13" s="1"/>
  <c r="F103" i="13" l="1"/>
  <c r="E103" i="13" s="1"/>
  <c r="D103" i="13" s="1"/>
  <c r="F104" i="13" l="1"/>
  <c r="E104" i="13" s="1"/>
  <c r="D104" i="13" s="1"/>
  <c r="F105" i="13" l="1"/>
  <c r="E105" i="13" s="1"/>
  <c r="D105" i="13" s="1"/>
  <c r="F106" i="13" l="1"/>
  <c r="E106" i="13" s="1"/>
  <c r="D106" i="13" s="1"/>
  <c r="F107" i="13" l="1"/>
  <c r="E107" i="13" s="1"/>
  <c r="D107" i="13" s="1"/>
  <c r="F108" i="13" l="1"/>
  <c r="E108" i="13" s="1"/>
  <c r="D108" i="13" s="1"/>
  <c r="F109" i="13" l="1"/>
  <c r="E109" i="13" s="1"/>
  <c r="D109" i="13" s="1"/>
  <c r="F110" i="13" l="1"/>
  <c r="E110" i="13" s="1"/>
  <c r="D110" i="13" s="1"/>
  <c r="F111" i="13" l="1"/>
  <c r="E111" i="13" s="1"/>
  <c r="D111" i="13" s="1"/>
  <c r="F112" i="13" l="1"/>
  <c r="E112" i="13" s="1"/>
  <c r="D112" i="13" s="1"/>
  <c r="F113" i="13" l="1"/>
  <c r="E113" i="13" s="1"/>
  <c r="D113" i="13" s="1"/>
  <c r="F114" i="13" l="1"/>
  <c r="E114" i="13" s="1"/>
  <c r="D114" i="13" s="1"/>
  <c r="F115" i="13" l="1"/>
  <c r="E115" i="13" s="1"/>
  <c r="D115" i="13" s="1"/>
  <c r="F116" i="13" l="1"/>
  <c r="E116" i="13" s="1"/>
  <c r="D116" i="13" s="1"/>
  <c r="F117" i="13" l="1"/>
  <c r="E117" i="13" s="1"/>
  <c r="D117" i="13" s="1"/>
  <c r="F118" i="13" l="1"/>
  <c r="E118" i="13" s="1"/>
  <c r="D118" i="13" s="1"/>
  <c r="F119" i="13" l="1"/>
  <c r="E119" i="13" s="1"/>
  <c r="D119" i="13" s="1"/>
  <c r="F120" i="13" l="1"/>
  <c r="E120" i="13" s="1"/>
  <c r="D120" i="13" s="1"/>
  <c r="F121" i="13" l="1"/>
  <c r="E121" i="13" s="1"/>
  <c r="D121" i="13" s="1"/>
  <c r="F122" i="13" l="1"/>
  <c r="E122" i="13" s="1"/>
  <c r="D122" i="13" s="1"/>
  <c r="F123" i="13" l="1"/>
  <c r="E123" i="13" s="1"/>
  <c r="D123" i="13" s="1"/>
  <c r="F124" i="13" l="1"/>
  <c r="E124" i="13" s="1"/>
  <c r="D124" i="13" s="1"/>
  <c r="F125" i="13" l="1"/>
  <c r="E125" i="13" s="1"/>
  <c r="D125" i="13" s="1"/>
  <c r="F126" i="13" l="1"/>
  <c r="E126" i="13" s="1"/>
  <c r="D126" i="13" s="1"/>
  <c r="F127" i="13" l="1"/>
  <c r="E127" i="13" s="1"/>
  <c r="D127" i="13" s="1"/>
  <c r="F128" i="13" l="1"/>
  <c r="E128" i="13" s="1"/>
  <c r="D128" i="13" s="1"/>
  <c r="F129" i="13" l="1"/>
  <c r="E129" i="13" s="1"/>
  <c r="D129" i="13" s="1"/>
  <c r="F130" i="13" l="1"/>
  <c r="E130" i="13" s="1"/>
  <c r="D130" i="13" s="1"/>
  <c r="F131" i="13" l="1"/>
  <c r="E131" i="13" s="1"/>
  <c r="D131" i="13" s="1"/>
  <c r="F132" i="13" l="1"/>
  <c r="E132" i="13" s="1"/>
  <c r="D132" i="13" s="1"/>
  <c r="F133" i="13" l="1"/>
  <c r="E133" i="13" s="1"/>
  <c r="D133" i="13" s="1"/>
  <c r="F134" i="13" l="1"/>
  <c r="E134" i="13" s="1"/>
  <c r="D134" i="13" s="1"/>
  <c r="F135" i="13" l="1"/>
  <c r="E135" i="13" s="1"/>
  <c r="D135" i="13" s="1"/>
  <c r="F136" i="13" l="1"/>
  <c r="E136" i="13" s="1"/>
  <c r="D136" i="13" s="1"/>
  <c r="F137" i="13" l="1"/>
  <c r="E137" i="13" s="1"/>
  <c r="D137" i="13" s="1"/>
  <c r="F138" i="13" l="1"/>
  <c r="E138" i="13" s="1"/>
  <c r="D138" i="13" s="1"/>
  <c r="F139" i="13" l="1"/>
  <c r="E139" i="13" s="1"/>
  <c r="D139" i="13" s="1"/>
  <c r="F140" i="13" l="1"/>
  <c r="E140" i="13" s="1"/>
  <c r="D140" i="13"/>
  <c r="F141" i="13" l="1"/>
  <c r="E141" i="13" s="1"/>
  <c r="D141" i="13" s="1"/>
  <c r="F142" i="13" l="1"/>
  <c r="E142" i="13" s="1"/>
  <c r="D142" i="13" s="1"/>
  <c r="F143" i="13" l="1"/>
  <c r="E143" i="13" s="1"/>
  <c r="D143" i="13" s="1"/>
  <c r="F144" i="13" l="1"/>
  <c r="E144" i="13" s="1"/>
  <c r="D144" i="13" s="1"/>
  <c r="F145" i="13" l="1"/>
  <c r="E145" i="13" s="1"/>
  <c r="D145" i="13"/>
  <c r="F146" i="13" l="1"/>
  <c r="E146" i="13" s="1"/>
  <c r="D146" i="13" s="1"/>
  <c r="F147" i="13" l="1"/>
  <c r="E147" i="13" s="1"/>
  <c r="D147" i="13" s="1"/>
  <c r="F148" i="13" l="1"/>
  <c r="E148" i="13" s="1"/>
  <c r="D148" i="13" s="1"/>
  <c r="F149" i="13" l="1"/>
  <c r="E149" i="13" s="1"/>
  <c r="D149" i="13" s="1"/>
  <c r="F150" i="13" l="1"/>
  <c r="E150" i="13" s="1"/>
  <c r="D150" i="13" s="1"/>
  <c r="F151" i="13" l="1"/>
  <c r="E151" i="13" s="1"/>
  <c r="D151" i="13" s="1"/>
  <c r="F152" i="13" l="1"/>
  <c r="E152" i="13" s="1"/>
  <c r="D152" i="13" s="1"/>
  <c r="F153" i="13" l="1"/>
  <c r="E153" i="13" s="1"/>
  <c r="D153" i="13"/>
  <c r="F154" i="13" l="1"/>
  <c r="E154" i="13" s="1"/>
  <c r="D154" i="13" s="1"/>
  <c r="F155" i="13" l="1"/>
  <c r="E155" i="13" s="1"/>
  <c r="D155" i="13" s="1"/>
  <c r="F156" i="13" l="1"/>
  <c r="E156" i="13" s="1"/>
  <c r="D156" i="13" s="1"/>
  <c r="F157" i="13" l="1"/>
  <c r="E157" i="13" s="1"/>
  <c r="D157" i="13" s="1"/>
  <c r="F158" i="13" l="1"/>
  <c r="E158" i="13" s="1"/>
  <c r="D158" i="13" s="1"/>
  <c r="F159" i="13" l="1"/>
  <c r="E159" i="13" s="1"/>
  <c r="D159" i="13" s="1"/>
  <c r="F160" i="13" l="1"/>
  <c r="E160" i="13" s="1"/>
  <c r="D160" i="13" s="1"/>
  <c r="F161" i="13" l="1"/>
  <c r="E161" i="13" s="1"/>
  <c r="D161" i="13" s="1"/>
  <c r="F162" i="13" l="1"/>
  <c r="E162" i="13" s="1"/>
  <c r="D162" i="13" s="1"/>
  <c r="F163" i="13" l="1"/>
  <c r="E163" i="13" s="1"/>
  <c r="D163" i="13"/>
  <c r="F164" i="13" l="1"/>
  <c r="E164" i="13" s="1"/>
  <c r="D164" i="13" s="1"/>
  <c r="F165" i="13" l="1"/>
  <c r="E165" i="13" s="1"/>
  <c r="D165" i="13" s="1"/>
  <c r="F166" i="13" l="1"/>
  <c r="E166" i="13" s="1"/>
  <c r="D166" i="13" s="1"/>
  <c r="F167" i="13" l="1"/>
  <c r="E167" i="13" s="1"/>
  <c r="D167" i="13" s="1"/>
  <c r="F168" i="13" l="1"/>
  <c r="E168" i="13" s="1"/>
  <c r="D168" i="13" s="1"/>
  <c r="F169" i="13" l="1"/>
  <c r="E169" i="13" s="1"/>
  <c r="D169" i="13" s="1"/>
  <c r="F170" i="13" l="1"/>
  <c r="E170" i="13" s="1"/>
  <c r="D170" i="13" s="1"/>
  <c r="F171" i="13" l="1"/>
  <c r="E171" i="13" s="1"/>
  <c r="D171" i="13" s="1"/>
  <c r="F172" i="13" l="1"/>
  <c r="E172" i="13" s="1"/>
  <c r="D172" i="13" s="1"/>
  <c r="F173" i="13" l="1"/>
  <c r="E173" i="13" s="1"/>
  <c r="D173" i="13" s="1"/>
  <c r="F174" i="13" l="1"/>
  <c r="E174" i="13" s="1"/>
  <c r="D174" i="13" s="1"/>
  <c r="F175" i="13" l="1"/>
  <c r="E175" i="13" s="1"/>
  <c r="D175" i="13" s="1"/>
  <c r="F176" i="13" l="1"/>
  <c r="E176" i="13" s="1"/>
  <c r="D176" i="13" s="1"/>
  <c r="F177" i="13" l="1"/>
  <c r="E177" i="13" s="1"/>
  <c r="D177" i="13" s="1"/>
  <c r="F178" i="13" l="1"/>
  <c r="E178" i="13" s="1"/>
  <c r="D178" i="13" s="1"/>
  <c r="F179" i="13" l="1"/>
  <c r="E179" i="13" s="1"/>
  <c r="D179" i="13"/>
  <c r="F180" i="13" l="1"/>
  <c r="E180" i="13" s="1"/>
  <c r="D180" i="13" s="1"/>
  <c r="F181" i="13" l="1"/>
  <c r="E181" i="13" s="1"/>
  <c r="D181" i="13" s="1"/>
  <c r="F182" i="13" l="1"/>
  <c r="E182" i="13" s="1"/>
  <c r="D182" i="13" s="1"/>
  <c r="F183" i="13" l="1"/>
  <c r="E183" i="13" s="1"/>
  <c r="D183" i="13" s="1"/>
  <c r="F184" i="13" l="1"/>
  <c r="E184" i="13" s="1"/>
  <c r="D184" i="13" s="1"/>
  <c r="F185" i="13" l="1"/>
  <c r="E185" i="13" s="1"/>
  <c r="D185" i="13" s="1"/>
  <c r="F186" i="13" l="1"/>
  <c r="E186" i="13" s="1"/>
  <c r="D186" i="13"/>
  <c r="F187" i="13" l="1"/>
  <c r="E187" i="13" s="1"/>
  <c r="D187" i="13" s="1"/>
  <c r="F188" i="13" l="1"/>
  <c r="E188" i="13" s="1"/>
  <c r="D188" i="13" s="1"/>
  <c r="F189" i="13" l="1"/>
  <c r="E189" i="13" s="1"/>
  <c r="D189" i="13" s="1"/>
  <c r="F190" i="13" l="1"/>
  <c r="E190" i="13" s="1"/>
  <c r="D190" i="13" s="1"/>
  <c r="F191" i="13" l="1"/>
  <c r="E191" i="13" s="1"/>
  <c r="D191" i="13" s="1"/>
  <c r="F192" i="13" l="1"/>
  <c r="E192" i="13" s="1"/>
  <c r="D192" i="13" s="1"/>
  <c r="F193" i="13" l="1"/>
  <c r="E193" i="13" s="1"/>
  <c r="D193" i="13" s="1"/>
  <c r="F194" i="13" l="1"/>
  <c r="E194" i="13" s="1"/>
  <c r="D194" i="13" s="1"/>
  <c r="F195" i="13" l="1"/>
  <c r="E195" i="13" s="1"/>
  <c r="D195" i="13" s="1"/>
  <c r="F196" i="13" l="1"/>
  <c r="E196" i="13" s="1"/>
  <c r="D196" i="13"/>
  <c r="F197" i="13" l="1"/>
  <c r="E197" i="13" s="1"/>
  <c r="D197" i="13" s="1"/>
  <c r="F198" i="13" l="1"/>
  <c r="E198" i="13" s="1"/>
  <c r="D198" i="13" s="1"/>
  <c r="F199" i="13" l="1"/>
  <c r="E199" i="13" s="1"/>
  <c r="D199" i="13" s="1"/>
  <c r="F200" i="13" l="1"/>
  <c r="E200" i="13" s="1"/>
  <c r="D200" i="13" s="1"/>
  <c r="F201" i="13" l="1"/>
  <c r="E201" i="13" s="1"/>
  <c r="D201" i="13" s="1"/>
  <c r="F202" i="13" l="1"/>
  <c r="E202" i="13" s="1"/>
  <c r="D202" i="13" s="1"/>
  <c r="F203" i="13" l="1"/>
  <c r="E203" i="13" s="1"/>
  <c r="D203" i="13"/>
  <c r="F204" i="13" l="1"/>
  <c r="E204" i="13" s="1"/>
  <c r="D204" i="13"/>
  <c r="F205" i="13" l="1"/>
  <c r="E205" i="13" s="1"/>
  <c r="D205" i="13" s="1"/>
  <c r="F206" i="13" l="1"/>
  <c r="E206" i="13" s="1"/>
  <c r="D206" i="13" s="1"/>
  <c r="F207" i="13" l="1"/>
  <c r="E207" i="13" s="1"/>
  <c r="D207" i="13" s="1"/>
  <c r="F208" i="13" l="1"/>
  <c r="E208" i="13" s="1"/>
  <c r="D208" i="13" s="1"/>
  <c r="F209" i="13" l="1"/>
  <c r="E209" i="13" s="1"/>
  <c r="D209" i="13"/>
  <c r="F210" i="13" l="1"/>
  <c r="E210" i="13" s="1"/>
  <c r="D210" i="13"/>
  <c r="F211" i="13" l="1"/>
  <c r="E211" i="13" s="1"/>
  <c r="D211" i="13"/>
  <c r="F212" i="13" l="1"/>
  <c r="E212" i="13" s="1"/>
  <c r="D212" i="13" s="1"/>
  <c r="F213" i="13" l="1"/>
  <c r="E213" i="13" s="1"/>
  <c r="D213" i="13" s="1"/>
  <c r="F214" i="13" l="1"/>
  <c r="E214" i="13" s="1"/>
  <c r="D214" i="13" s="1"/>
  <c r="F215" i="13" l="1"/>
  <c r="E215" i="13" s="1"/>
  <c r="D215" i="13" s="1"/>
  <c r="F216" i="13" l="1"/>
  <c r="E216" i="13" s="1"/>
  <c r="D216" i="13" s="1"/>
  <c r="F217" i="13" l="1"/>
  <c r="E217" i="13" s="1"/>
  <c r="D217" i="13" s="1"/>
  <c r="F218" i="13" l="1"/>
  <c r="E218" i="13" s="1"/>
  <c r="D218" i="13" s="1"/>
  <c r="F219" i="13" l="1"/>
  <c r="E219" i="13" s="1"/>
  <c r="D219" i="13" s="1"/>
  <c r="F220" i="13" l="1"/>
  <c r="E220" i="13" s="1"/>
  <c r="D220" i="13"/>
  <c r="F221" i="13" l="1"/>
  <c r="E221" i="13" s="1"/>
  <c r="D221" i="13" s="1"/>
  <c r="F222" i="13" l="1"/>
  <c r="E222" i="13" s="1"/>
  <c r="D222" i="13" s="1"/>
  <c r="F223" i="13" l="1"/>
  <c r="E223" i="13" s="1"/>
  <c r="D223" i="13"/>
  <c r="F224" i="13" l="1"/>
  <c r="E224" i="13" s="1"/>
  <c r="D224" i="13" s="1"/>
  <c r="F225" i="13" l="1"/>
  <c r="E225" i="13" s="1"/>
  <c r="D225" i="13"/>
  <c r="F226" i="13" l="1"/>
  <c r="E226" i="13" s="1"/>
  <c r="D226" i="13" s="1"/>
  <c r="F227" i="13" l="1"/>
  <c r="E227" i="13" s="1"/>
  <c r="D227" i="13" s="1"/>
  <c r="F228" i="13" l="1"/>
  <c r="E228" i="13" s="1"/>
  <c r="D228" i="13" s="1"/>
  <c r="F229" i="13" l="1"/>
  <c r="E229" i="13" s="1"/>
  <c r="D229" i="13"/>
  <c r="F230" i="13" l="1"/>
  <c r="E230" i="13" s="1"/>
  <c r="D230" i="13"/>
  <c r="F231" i="13" l="1"/>
  <c r="E231" i="13" s="1"/>
  <c r="D231" i="13" s="1"/>
  <c r="F232" i="13" l="1"/>
  <c r="E232" i="13" s="1"/>
  <c r="D232" i="13"/>
  <c r="F233" i="13" l="1"/>
  <c r="E233" i="13" s="1"/>
  <c r="D233" i="13" s="1"/>
  <c r="F234" i="13" l="1"/>
  <c r="E234" i="13" s="1"/>
  <c r="D234" i="13" s="1"/>
  <c r="F235" i="13" l="1"/>
  <c r="E235" i="13" s="1"/>
  <c r="D235" i="13" s="1"/>
  <c r="F236" i="13" l="1"/>
  <c r="E236" i="13" s="1"/>
  <c r="D236" i="13" s="1"/>
  <c r="F237" i="13" l="1"/>
  <c r="E237" i="13" s="1"/>
  <c r="D237" i="13" s="1"/>
  <c r="F238" i="13" l="1"/>
  <c r="E238" i="13" s="1"/>
  <c r="D238" i="13" s="1"/>
  <c r="F239" i="13" l="1"/>
  <c r="E239" i="13" s="1"/>
  <c r="D239" i="13" s="1"/>
  <c r="F240" i="13" l="1"/>
  <c r="E240" i="13" s="1"/>
  <c r="D240" i="13" s="1"/>
  <c r="F241" i="13" l="1"/>
  <c r="E241" i="13" s="1"/>
  <c r="D241" i="13"/>
  <c r="F242" i="13" l="1"/>
  <c r="E242" i="13" s="1"/>
  <c r="D242" i="13" s="1"/>
  <c r="F243" i="13" l="1"/>
  <c r="E243" i="13" s="1"/>
  <c r="D243" i="13" s="1"/>
  <c r="F244" i="13" l="1"/>
  <c r="E244" i="13" s="1"/>
  <c r="D244" i="13" s="1"/>
  <c r="F245" i="13" l="1"/>
  <c r="E245" i="13" s="1"/>
  <c r="D245" i="13" s="1"/>
  <c r="F246" i="13" l="1"/>
  <c r="E246" i="13" s="1"/>
  <c r="D246" i="13" s="1"/>
  <c r="F247" i="13" l="1"/>
  <c r="E247" i="13" s="1"/>
  <c r="D247" i="13" s="1"/>
  <c r="F248" i="13" l="1"/>
  <c r="E248" i="13" s="1"/>
  <c r="D248" i="13" s="1"/>
  <c r="F249" i="13" l="1"/>
  <c r="B6" i="13" l="1"/>
  <c r="F9" i="13"/>
  <c r="E249" i="13"/>
  <c r="D249" i="13" s="1"/>
  <c r="C9" i="13" l="1"/>
  <c r="B7" i="13"/>
  <c r="C7" i="13"/>
</calcChain>
</file>

<file path=xl/sharedStrings.xml><?xml version="1.0" encoding="utf-8"?>
<sst xmlns="http://schemas.openxmlformats.org/spreadsheetml/2006/main" count="160" uniqueCount="38">
  <si>
    <t>Pokok</t>
  </si>
  <si>
    <t>Jumlah Periode</t>
  </si>
  <si>
    <t>Periode Angsuran</t>
  </si>
  <si>
    <t>Jumlah Angsuran</t>
  </si>
  <si>
    <t>Saldo Pokok</t>
  </si>
  <si>
    <t>Angsuran Pokok</t>
  </si>
  <si>
    <t>Angsuran Bunga</t>
  </si>
  <si>
    <t>bulan</t>
  </si>
  <si>
    <t>Bunga Fix</t>
  </si>
  <si>
    <t>Bunga Floating</t>
  </si>
  <si>
    <t>Periode Bunga Fix</t>
  </si>
  <si>
    <t>Periode Bunga Floating</t>
  </si>
  <si>
    <t>Tahun</t>
  </si>
  <si>
    <t>TAHUN 1</t>
  </si>
  <si>
    <t>TAHUN 2</t>
  </si>
  <si>
    <t>TAHUN 3</t>
  </si>
  <si>
    <t>TAHUN 4</t>
  </si>
  <si>
    <t>TAHUN 5</t>
  </si>
  <si>
    <t>TAHUN 6</t>
  </si>
  <si>
    <t>TAHUN 7</t>
  </si>
  <si>
    <t>TAHUN 8</t>
  </si>
  <si>
    <t>TAHUN 9</t>
  </si>
  <si>
    <t>TAHUN 10</t>
  </si>
  <si>
    <t>TAHUN 11</t>
  </si>
  <si>
    <t>TAHUN 12</t>
  </si>
  <si>
    <t>TAHUN 13</t>
  </si>
  <si>
    <t>TAHUN 14</t>
  </si>
  <si>
    <t>TAHUN 15</t>
  </si>
  <si>
    <t>TAHUN 16</t>
  </si>
  <si>
    <t>TAHUN 17</t>
  </si>
  <si>
    <t>TAHUN 18</t>
  </si>
  <si>
    <t>TAHUN 19</t>
  </si>
  <si>
    <t>TAHUN 20</t>
  </si>
  <si>
    <t>Total Bunga Fix</t>
  </si>
  <si>
    <t>Total Bunga Floating</t>
  </si>
  <si>
    <t>Sisa Pokok setelah Bunga Fix</t>
  </si>
  <si>
    <t>Rumus</t>
  </si>
  <si>
    <t>Diisi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</si>
</sst>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  <numFmt numFmtId="167" formatCode="_-* #,##0.000000000_-;\-* #,##0.0000000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Fill="1" applyBorder="1" applyAlignment="1">
      <alignment horizontal="center"/>
    </xf>
    <xf numFmtId="166" fontId="0" fillId="0" borderId="1" xfId="1" applyNumberFormat="1" applyFon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0" fontId="2" fillId="0" borderId="1" xfId="0" applyFont="1" applyBorder="1" applyAlignment="1">
      <alignment horizontal="center"/>
    </xf>
    <xf numFmtId="165" fontId="0" fillId="3" borderId="1" xfId="0" applyNumberFormat="1" applyFill="1" applyBorder="1"/>
    <xf numFmtId="166" fontId="0" fillId="3" borderId="1" xfId="1" applyNumberFormat="1" applyFont="1" applyFill="1" applyBorder="1"/>
    <xf numFmtId="164" fontId="0" fillId="3" borderId="1" xfId="1" applyFont="1" applyFill="1" applyBorder="1"/>
    <xf numFmtId="167" fontId="0" fillId="0" borderId="0" xfId="1" applyNumberFormat="1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2" borderId="1" xfId="1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9" fontId="0" fillId="2" borderId="1" xfId="0" applyNumberFormat="1" applyFill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3" fillId="0" borderId="0" xfId="0" applyFont="1"/>
    <xf numFmtId="4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6DF6-FCB8-B843-AD15-839956F4E2E3}">
  <dimension ref="A1:G249"/>
  <sheetViews>
    <sheetView zoomScale="140" zoomScaleNormal="140" workbookViewId="0">
      <pane ySplit="8" topLeftCell="A9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26.6640625" bestFit="1" customWidth="1"/>
    <col min="2" max="2" width="18" bestFit="1" customWidth="1"/>
    <col min="3" max="5" width="26.5" bestFit="1" customWidth="1"/>
    <col min="6" max="6" width="25.33203125" bestFit="1" customWidth="1"/>
    <col min="7" max="7" width="13.1640625" bestFit="1" customWidth="1"/>
  </cols>
  <sheetData>
    <row r="1" spans="1:7" x14ac:dyDescent="0.2">
      <c r="A1" s="20" t="s">
        <v>0</v>
      </c>
      <c r="B1" s="16">
        <f>1000000000</f>
        <v>1000000000</v>
      </c>
      <c r="G1" s="14" t="s">
        <v>37</v>
      </c>
    </row>
    <row r="2" spans="1:7" x14ac:dyDescent="0.2">
      <c r="A2" s="20" t="s">
        <v>1</v>
      </c>
      <c r="B2" s="17">
        <f>12*3</f>
        <v>36</v>
      </c>
      <c r="C2" s="23" t="s">
        <v>7</v>
      </c>
      <c r="G2" s="15" t="s">
        <v>36</v>
      </c>
    </row>
    <row r="3" spans="1:7" x14ac:dyDescent="0.2">
      <c r="A3" s="20" t="s">
        <v>8</v>
      </c>
      <c r="B3" s="18">
        <v>5.7500000000000002E-2</v>
      </c>
      <c r="D3" s="20" t="s">
        <v>10</v>
      </c>
      <c r="E3" s="21">
        <f>12*3</f>
        <v>36</v>
      </c>
      <c r="F3" s="23" t="s">
        <v>7</v>
      </c>
    </row>
    <row r="4" spans="1:7" x14ac:dyDescent="0.2">
      <c r="A4" s="20" t="s">
        <v>9</v>
      </c>
      <c r="B4" s="19">
        <v>0.11</v>
      </c>
      <c r="D4" s="20" t="s">
        <v>11</v>
      </c>
      <c r="E4" s="22">
        <f>B2-E3</f>
        <v>0</v>
      </c>
      <c r="F4" s="23" t="s">
        <v>7</v>
      </c>
    </row>
    <row r="5" spans="1:7" x14ac:dyDescent="0.2">
      <c r="A5" s="20" t="s">
        <v>35</v>
      </c>
      <c r="B5" s="10">
        <f>VLOOKUP(E3,$B$9:$D$69,3)</f>
        <v>4.939734935760498E-6</v>
      </c>
      <c r="C5" s="24"/>
    </row>
    <row r="6" spans="1:7" x14ac:dyDescent="0.2">
      <c r="A6" s="20" t="s">
        <v>33</v>
      </c>
      <c r="B6" s="11">
        <f>SUMIF($B$10:$B$249,"&lt;="&amp;$E$3,$F$10:$F$249)</f>
        <v>91116469.936484531</v>
      </c>
      <c r="C6" s="24"/>
    </row>
    <row r="7" spans="1:7" x14ac:dyDescent="0.2">
      <c r="A7" s="20" t="s">
        <v>34</v>
      </c>
      <c r="B7" s="11">
        <f>F9-B6</f>
        <v>0</v>
      </c>
      <c r="C7" s="24">
        <f>B6+B7</f>
        <v>91116469.936484531</v>
      </c>
    </row>
    <row r="8" spans="1:7" x14ac:dyDescent="0.2">
      <c r="A8" s="9" t="s">
        <v>12</v>
      </c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</row>
    <row r="9" spans="1:7" x14ac:dyDescent="0.2">
      <c r="A9" s="26" t="s">
        <v>13</v>
      </c>
      <c r="B9" s="1">
        <v>0</v>
      </c>
      <c r="C9" s="10">
        <f>E9+F9</f>
        <v>1091116469.9364846</v>
      </c>
      <c r="D9" s="11">
        <f>$B$1</f>
        <v>1000000000</v>
      </c>
      <c r="E9" s="12">
        <f>$B$1</f>
        <v>1000000000</v>
      </c>
      <c r="F9" s="11">
        <f>SUMIF($B$10:$B$249,"&lt;="&amp;B2,$F$10:$F$249)</f>
        <v>91116469.936484531</v>
      </c>
    </row>
    <row r="10" spans="1:7" x14ac:dyDescent="0.2">
      <c r="A10" s="26"/>
      <c r="B10" s="1">
        <v>1</v>
      </c>
      <c r="C10" s="2">
        <f t="shared" ref="C10:C73" si="0">IF(AND($E$3&lt;=$B$2,B10&lt;=$E$3),($B$1*($B$3/12))/(1-1/(1+$B$3/12)^$B$2),($B$5*($B$4/12))/(1-1/(1+$B$4/12)^$E$4))</f>
        <v>30308790.831568867</v>
      </c>
      <c r="D10" s="3">
        <f>D9-E10</f>
        <v>974482875.83509779</v>
      </c>
      <c r="E10" s="3">
        <f>C10-F10</f>
        <v>25517124.164902199</v>
      </c>
      <c r="F10" s="4">
        <f t="shared" ref="F10:F73" si="1">IF(B10&lt;=$E$3,D9*$B$3/12,D9*$B$4/12)</f>
        <v>4791666.666666667</v>
      </c>
    </row>
    <row r="11" spans="1:7" x14ac:dyDescent="0.2">
      <c r="A11" s="26"/>
      <c r="B11" s="1">
        <v>2</v>
      </c>
      <c r="C11" s="2">
        <f t="shared" si="0"/>
        <v>30308790.831568867</v>
      </c>
      <c r="D11" s="3">
        <f t="shared" ref="D11:D68" si="2">D10-E11</f>
        <v>948843482.11690545</v>
      </c>
      <c r="E11" s="3">
        <f t="shared" ref="E11:E74" si="3">C11-F11</f>
        <v>25639393.718192358</v>
      </c>
      <c r="F11" s="4">
        <f t="shared" si="1"/>
        <v>4669397.1133765103</v>
      </c>
    </row>
    <row r="12" spans="1:7" x14ac:dyDescent="0.2">
      <c r="A12" s="26"/>
      <c r="B12" s="1">
        <v>3</v>
      </c>
      <c r="C12" s="2">
        <f t="shared" si="0"/>
        <v>30308790.831568867</v>
      </c>
      <c r="D12" s="3">
        <f t="shared" si="2"/>
        <v>923081232.97048008</v>
      </c>
      <c r="E12" s="3">
        <f t="shared" si="3"/>
        <v>25762249.146425363</v>
      </c>
      <c r="F12" s="4">
        <f t="shared" si="1"/>
        <v>4546541.6851435052</v>
      </c>
    </row>
    <row r="13" spans="1:7" x14ac:dyDescent="0.2">
      <c r="A13" s="26"/>
      <c r="B13" s="1">
        <v>4</v>
      </c>
      <c r="C13" s="2">
        <f t="shared" si="0"/>
        <v>30308790.831568867</v>
      </c>
      <c r="D13" s="3">
        <f t="shared" si="2"/>
        <v>897195539.71356142</v>
      </c>
      <c r="E13" s="3">
        <f t="shared" si="3"/>
        <v>25885693.25691865</v>
      </c>
      <c r="F13" s="4">
        <f t="shared" si="1"/>
        <v>4423097.5746502178</v>
      </c>
    </row>
    <row r="14" spans="1:7" x14ac:dyDescent="0.2">
      <c r="A14" s="26"/>
      <c r="B14" s="1">
        <v>5</v>
      </c>
      <c r="C14" s="2">
        <f t="shared" si="0"/>
        <v>30308790.831568867</v>
      </c>
      <c r="D14" s="3">
        <f t="shared" si="2"/>
        <v>871185810.84311998</v>
      </c>
      <c r="E14" s="3">
        <f t="shared" si="3"/>
        <v>26009728.870441385</v>
      </c>
      <c r="F14" s="4">
        <f t="shared" si="1"/>
        <v>4299061.9611274814</v>
      </c>
    </row>
    <row r="15" spans="1:7" x14ac:dyDescent="0.2">
      <c r="A15" s="26"/>
      <c r="B15" s="1">
        <v>6</v>
      </c>
      <c r="C15" s="2">
        <f t="shared" si="0"/>
        <v>30308790.831568867</v>
      </c>
      <c r="D15" s="3">
        <f>D14-E15</f>
        <v>845051452.02184105</v>
      </c>
      <c r="E15" s="3">
        <f t="shared" si="3"/>
        <v>26134358.821278915</v>
      </c>
      <c r="F15" s="4">
        <f t="shared" si="1"/>
        <v>4174432.0102899503</v>
      </c>
    </row>
    <row r="16" spans="1:7" x14ac:dyDescent="0.2">
      <c r="A16" s="26"/>
      <c r="B16" s="1">
        <v>7</v>
      </c>
      <c r="C16" s="2">
        <f t="shared" si="0"/>
        <v>30308790.831568867</v>
      </c>
      <c r="D16" s="3">
        <f t="shared" si="2"/>
        <v>818791866.06454349</v>
      </c>
      <c r="E16" s="3">
        <f t="shared" si="3"/>
        <v>26259585.957297545</v>
      </c>
      <c r="F16" s="4">
        <f t="shared" si="1"/>
        <v>4049204.874271322</v>
      </c>
    </row>
    <row r="17" spans="1:6" x14ac:dyDescent="0.2">
      <c r="A17" s="26"/>
      <c r="B17" s="1">
        <v>8</v>
      </c>
      <c r="C17" s="2">
        <f t="shared" si="0"/>
        <v>30308790.831568867</v>
      </c>
      <c r="D17" s="3">
        <f t="shared" si="2"/>
        <v>792406452.92453384</v>
      </c>
      <c r="E17" s="3">
        <f t="shared" si="3"/>
        <v>26385413.140009597</v>
      </c>
      <c r="F17" s="4">
        <f t="shared" si="1"/>
        <v>3923377.6915592714</v>
      </c>
    </row>
    <row r="18" spans="1:6" x14ac:dyDescent="0.2">
      <c r="A18" s="26"/>
      <c r="B18" s="1">
        <v>9</v>
      </c>
      <c r="C18" s="2">
        <f t="shared" si="0"/>
        <v>30308790.831568867</v>
      </c>
      <c r="D18" s="3">
        <f t="shared" si="2"/>
        <v>765894609.67989504</v>
      </c>
      <c r="E18" s="3">
        <f t="shared" si="3"/>
        <v>26511843.244638808</v>
      </c>
      <c r="F18" s="4">
        <f t="shared" si="1"/>
        <v>3796947.5869300584</v>
      </c>
    </row>
    <row r="19" spans="1:6" x14ac:dyDescent="0.2">
      <c r="A19" s="26"/>
      <c r="B19" s="1">
        <v>10</v>
      </c>
      <c r="C19" s="2">
        <f t="shared" si="0"/>
        <v>30308790.831568867</v>
      </c>
      <c r="D19" s="3">
        <f t="shared" si="2"/>
        <v>739255730.51970899</v>
      </c>
      <c r="E19" s="3">
        <f t="shared" si="3"/>
        <v>26638879.160186037</v>
      </c>
      <c r="F19" s="4">
        <f t="shared" si="1"/>
        <v>3669911.6713828309</v>
      </c>
    </row>
    <row r="20" spans="1:6" x14ac:dyDescent="0.2">
      <c r="A20" s="26"/>
      <c r="B20" s="1">
        <v>11</v>
      </c>
      <c r="C20" s="2">
        <f t="shared" si="0"/>
        <v>30308790.831568867</v>
      </c>
      <c r="D20" s="3">
        <f t="shared" si="2"/>
        <v>712489206.73021376</v>
      </c>
      <c r="E20" s="3">
        <f t="shared" si="3"/>
        <v>26766523.78949526</v>
      </c>
      <c r="F20" s="4">
        <f t="shared" si="1"/>
        <v>3542267.0420736056</v>
      </c>
    </row>
    <row r="21" spans="1:6" x14ac:dyDescent="0.2">
      <c r="A21" s="26"/>
      <c r="B21" s="1">
        <v>12</v>
      </c>
      <c r="C21" s="2">
        <f t="shared" si="0"/>
        <v>30308790.831568867</v>
      </c>
      <c r="D21" s="3">
        <f t="shared" si="2"/>
        <v>685594426.68089378</v>
      </c>
      <c r="E21" s="3">
        <f t="shared" si="3"/>
        <v>26894780.049319927</v>
      </c>
      <c r="F21" s="4">
        <f t="shared" si="1"/>
        <v>3414010.7822489408</v>
      </c>
    </row>
    <row r="22" spans="1:6" x14ac:dyDescent="0.2">
      <c r="A22" s="26" t="s">
        <v>14</v>
      </c>
      <c r="B22" s="1">
        <v>13</v>
      </c>
      <c r="C22" s="2">
        <f t="shared" si="0"/>
        <v>30308790.831568867</v>
      </c>
      <c r="D22" s="3">
        <f t="shared" si="2"/>
        <v>658570775.8105042</v>
      </c>
      <c r="E22" s="3">
        <f t="shared" si="3"/>
        <v>27023650.870389584</v>
      </c>
      <c r="F22" s="4">
        <f t="shared" si="1"/>
        <v>3285139.961179283</v>
      </c>
    </row>
    <row r="23" spans="1:6" x14ac:dyDescent="0.2">
      <c r="A23" s="26"/>
      <c r="B23" s="1">
        <v>14</v>
      </c>
      <c r="C23" s="2">
        <f t="shared" si="0"/>
        <v>30308790.831568867</v>
      </c>
      <c r="D23" s="3">
        <f t="shared" si="2"/>
        <v>631417636.61302733</v>
      </c>
      <c r="E23" s="3">
        <f t="shared" si="3"/>
        <v>27153139.197476868</v>
      </c>
      <c r="F23" s="4">
        <f t="shared" si="1"/>
        <v>3155651.6340919994</v>
      </c>
    </row>
    <row r="24" spans="1:6" x14ac:dyDescent="0.2">
      <c r="A24" s="26"/>
      <c r="B24" s="1">
        <v>15</v>
      </c>
      <c r="C24" s="2">
        <f t="shared" si="0"/>
        <v>30308790.831568867</v>
      </c>
      <c r="D24" s="3">
        <f t="shared" si="2"/>
        <v>604134388.62356257</v>
      </c>
      <c r="E24" s="3">
        <f t="shared" si="3"/>
        <v>27283247.989464778</v>
      </c>
      <c r="F24" s="4">
        <f t="shared" si="1"/>
        <v>3025542.842104089</v>
      </c>
    </row>
    <row r="25" spans="1:6" x14ac:dyDescent="0.2">
      <c r="A25" s="26"/>
      <c r="B25" s="1">
        <v>16</v>
      </c>
      <c r="C25" s="2">
        <f t="shared" si="0"/>
        <v>30308790.831568867</v>
      </c>
      <c r="D25" s="3">
        <f t="shared" si="2"/>
        <v>576720408.40414822</v>
      </c>
      <c r="E25" s="3">
        <f t="shared" si="3"/>
        <v>27413980.219414297</v>
      </c>
      <c r="F25" s="4">
        <f t="shared" si="1"/>
        <v>2894810.6121545709</v>
      </c>
    </row>
    <row r="26" spans="1:6" x14ac:dyDescent="0.2">
      <c r="A26" s="26"/>
      <c r="B26" s="1">
        <v>17</v>
      </c>
      <c r="C26" s="2">
        <f t="shared" si="0"/>
        <v>30308790.831568867</v>
      </c>
      <c r="D26" s="3">
        <f t="shared" si="2"/>
        <v>549175069.52951586</v>
      </c>
      <c r="E26" s="3">
        <f t="shared" si="3"/>
        <v>27545338.874632321</v>
      </c>
      <c r="F26" s="4">
        <f t="shared" si="1"/>
        <v>2763451.9569365438</v>
      </c>
    </row>
    <row r="27" spans="1:6" x14ac:dyDescent="0.2">
      <c r="A27" s="26"/>
      <c r="B27" s="1">
        <v>18</v>
      </c>
      <c r="C27" s="2">
        <f t="shared" si="0"/>
        <v>30308790.831568867</v>
      </c>
      <c r="D27" s="3">
        <f t="shared" si="2"/>
        <v>521497742.5727759</v>
      </c>
      <c r="E27" s="3">
        <f t="shared" si="3"/>
        <v>27677326.956739936</v>
      </c>
      <c r="F27" s="4">
        <f t="shared" si="1"/>
        <v>2631463.8748289305</v>
      </c>
    </row>
    <row r="28" spans="1:6" x14ac:dyDescent="0.2">
      <c r="A28" s="26"/>
      <c r="B28" s="1">
        <v>19</v>
      </c>
      <c r="C28" s="2">
        <f t="shared" si="0"/>
        <v>30308790.831568867</v>
      </c>
      <c r="D28" s="3">
        <f t="shared" si="2"/>
        <v>493687795.09103489</v>
      </c>
      <c r="E28" s="3">
        <f t="shared" si="3"/>
        <v>27809947.481740981</v>
      </c>
      <c r="F28" s="4">
        <f t="shared" si="1"/>
        <v>2498843.3498278847</v>
      </c>
    </row>
    <row r="29" spans="1:6" x14ac:dyDescent="0.2">
      <c r="A29" s="26"/>
      <c r="B29" s="1">
        <v>20</v>
      </c>
      <c r="C29" s="2">
        <f t="shared" si="0"/>
        <v>30308790.831568867</v>
      </c>
      <c r="D29" s="3">
        <f t="shared" si="2"/>
        <v>465744591.61094391</v>
      </c>
      <c r="E29" s="3">
        <f t="shared" si="3"/>
        <v>27943203.480090991</v>
      </c>
      <c r="F29" s="4">
        <f t="shared" si="1"/>
        <v>2365587.3514778758</v>
      </c>
    </row>
    <row r="30" spans="1:6" x14ac:dyDescent="0.2">
      <c r="A30" s="26"/>
      <c r="B30" s="1">
        <v>21</v>
      </c>
      <c r="C30" s="2">
        <f t="shared" si="0"/>
        <v>30308790.831568867</v>
      </c>
      <c r="D30" s="3">
        <f t="shared" si="2"/>
        <v>437667493.61417747</v>
      </c>
      <c r="E30" s="3">
        <f t="shared" si="3"/>
        <v>28077097.996766426</v>
      </c>
      <c r="F30" s="4">
        <f t="shared" si="1"/>
        <v>2231692.8348024399</v>
      </c>
    </row>
    <row r="31" spans="1:6" x14ac:dyDescent="0.2">
      <c r="A31" s="26"/>
      <c r="B31" s="1">
        <v>22</v>
      </c>
      <c r="C31" s="2">
        <f t="shared" si="0"/>
        <v>30308790.831568867</v>
      </c>
      <c r="D31" s="3">
        <f t="shared" si="2"/>
        <v>409455859.52284318</v>
      </c>
      <c r="E31" s="3">
        <f t="shared" si="3"/>
        <v>28211634.091334268</v>
      </c>
      <c r="F31" s="4">
        <f t="shared" si="1"/>
        <v>2097156.7402346004</v>
      </c>
    </row>
    <row r="32" spans="1:6" x14ac:dyDescent="0.2">
      <c r="A32" s="26"/>
      <c r="B32" s="1">
        <v>23</v>
      </c>
      <c r="C32" s="2">
        <f t="shared" si="0"/>
        <v>30308790.831568867</v>
      </c>
      <c r="D32" s="3">
        <f t="shared" si="2"/>
        <v>381109044.68482125</v>
      </c>
      <c r="E32" s="3">
        <f t="shared" si="3"/>
        <v>28346814.838021912</v>
      </c>
      <c r="F32" s="4">
        <f t="shared" si="1"/>
        <v>1961975.9935469572</v>
      </c>
    </row>
    <row r="33" spans="1:6" x14ac:dyDescent="0.2">
      <c r="A33" s="26"/>
      <c r="B33" s="1">
        <v>24</v>
      </c>
      <c r="C33" s="2">
        <f t="shared" si="0"/>
        <v>30308790.831568867</v>
      </c>
      <c r="D33" s="3">
        <f t="shared" si="2"/>
        <v>352626401.35903382</v>
      </c>
      <c r="E33" s="3">
        <f t="shared" si="3"/>
        <v>28482643.325787432</v>
      </c>
      <c r="F33" s="4">
        <f t="shared" si="1"/>
        <v>1826147.5057814352</v>
      </c>
    </row>
    <row r="34" spans="1:6" x14ac:dyDescent="0.2">
      <c r="A34" s="26" t="s">
        <v>15</v>
      </c>
      <c r="B34" s="1">
        <v>25</v>
      </c>
      <c r="C34" s="2">
        <f t="shared" si="0"/>
        <v>30308790.831568867</v>
      </c>
      <c r="D34" s="3">
        <f t="shared" si="2"/>
        <v>324007278.70064366</v>
      </c>
      <c r="E34" s="3">
        <f t="shared" si="3"/>
        <v>28619122.658390164</v>
      </c>
      <c r="F34" s="4">
        <f t="shared" si="1"/>
        <v>1689668.1731787038</v>
      </c>
    </row>
    <row r="35" spans="1:6" x14ac:dyDescent="0.2">
      <c r="A35" s="26"/>
      <c r="B35" s="1">
        <v>26</v>
      </c>
      <c r="C35" s="2">
        <f t="shared" si="0"/>
        <v>30308790.831568867</v>
      </c>
      <c r="D35" s="3">
        <f t="shared" si="2"/>
        <v>295251022.74618202</v>
      </c>
      <c r="E35" s="3">
        <f t="shared" si="3"/>
        <v>28756255.954461616</v>
      </c>
      <c r="F35" s="4">
        <f t="shared" si="1"/>
        <v>1552534.8771072507</v>
      </c>
    </row>
    <row r="36" spans="1:6" x14ac:dyDescent="0.2">
      <c r="A36" s="26"/>
      <c r="B36" s="1">
        <v>27</v>
      </c>
      <c r="C36" s="2">
        <f t="shared" si="0"/>
        <v>30308790.831568867</v>
      </c>
      <c r="D36" s="3">
        <f t="shared" si="2"/>
        <v>266356976.39860529</v>
      </c>
      <c r="E36" s="3">
        <f t="shared" si="3"/>
        <v>28894046.347576745</v>
      </c>
      <c r="F36" s="4">
        <f t="shared" si="1"/>
        <v>1414744.4839921221</v>
      </c>
    </row>
    <row r="37" spans="1:6" x14ac:dyDescent="0.2">
      <c r="A37" s="26"/>
      <c r="B37" s="1">
        <v>28</v>
      </c>
      <c r="C37" s="2">
        <f t="shared" si="0"/>
        <v>30308790.831568867</v>
      </c>
      <c r="D37" s="3">
        <f t="shared" si="2"/>
        <v>237324479.41227973</v>
      </c>
      <c r="E37" s="3">
        <f t="shared" si="3"/>
        <v>29032496.986325551</v>
      </c>
      <c r="F37" s="4">
        <f t="shared" si="1"/>
        <v>1276293.8452433171</v>
      </c>
    </row>
    <row r="38" spans="1:6" x14ac:dyDescent="0.2">
      <c r="A38" s="26"/>
      <c r="B38" s="1">
        <v>29</v>
      </c>
      <c r="C38" s="2">
        <f t="shared" si="0"/>
        <v>30308790.831568867</v>
      </c>
      <c r="D38" s="3">
        <f t="shared" si="2"/>
        <v>208152868.3778947</v>
      </c>
      <c r="E38" s="3">
        <f t="shared" si="3"/>
        <v>29171611.034385026</v>
      </c>
      <c r="F38" s="4">
        <f t="shared" si="1"/>
        <v>1137179.7971838403</v>
      </c>
    </row>
    <row r="39" spans="1:6" x14ac:dyDescent="0.2">
      <c r="A39" s="26"/>
      <c r="B39" s="1">
        <v>30</v>
      </c>
      <c r="C39" s="2">
        <f t="shared" si="0"/>
        <v>30308790.831568867</v>
      </c>
      <c r="D39" s="3">
        <f t="shared" si="2"/>
        <v>178841476.70730326</v>
      </c>
      <c r="E39" s="3">
        <f t="shared" si="3"/>
        <v>29311391.670591455</v>
      </c>
      <c r="F39" s="4">
        <f t="shared" si="1"/>
        <v>997399.16097741213</v>
      </c>
    </row>
    <row r="40" spans="1:6" x14ac:dyDescent="0.2">
      <c r="A40" s="26"/>
      <c r="B40" s="1">
        <v>31</v>
      </c>
      <c r="C40" s="2">
        <f t="shared" si="0"/>
        <v>30308790.831568867</v>
      </c>
      <c r="D40" s="3">
        <f t="shared" si="2"/>
        <v>149389634.61829022</v>
      </c>
      <c r="E40" s="3">
        <f t="shared" si="3"/>
        <v>29451842.08901304</v>
      </c>
      <c r="F40" s="4">
        <f t="shared" si="1"/>
        <v>856948.74255582818</v>
      </c>
    </row>
    <row r="41" spans="1:6" x14ac:dyDescent="0.2">
      <c r="A41" s="26"/>
      <c r="B41" s="1">
        <v>32</v>
      </c>
      <c r="C41" s="2">
        <f t="shared" si="0"/>
        <v>30308790.831568867</v>
      </c>
      <c r="D41" s="3">
        <f t="shared" si="2"/>
        <v>119796669.11926731</v>
      </c>
      <c r="E41" s="3">
        <f t="shared" si="3"/>
        <v>29592965.499022894</v>
      </c>
      <c r="F41" s="4">
        <f t="shared" si="1"/>
        <v>715825.33254597394</v>
      </c>
    </row>
    <row r="42" spans="1:6" x14ac:dyDescent="0.2">
      <c r="A42" s="26"/>
      <c r="B42" s="1">
        <v>33</v>
      </c>
      <c r="C42" s="2">
        <f t="shared" si="0"/>
        <v>30308790.831568867</v>
      </c>
      <c r="D42" s="3">
        <f t="shared" si="2"/>
        <v>90061903.993894935</v>
      </c>
      <c r="E42" s="3">
        <f t="shared" si="3"/>
        <v>29734765.125372376</v>
      </c>
      <c r="F42" s="4">
        <f t="shared" si="1"/>
        <v>574025.70619648928</v>
      </c>
    </row>
    <row r="43" spans="1:6" x14ac:dyDescent="0.2">
      <c r="A43" s="26"/>
      <c r="B43" s="1">
        <v>34</v>
      </c>
      <c r="C43" s="2">
        <f t="shared" si="0"/>
        <v>30308790.831568867</v>
      </c>
      <c r="D43" s="3">
        <f t="shared" si="2"/>
        <v>60184659.785630152</v>
      </c>
      <c r="E43" s="3">
        <f t="shared" si="3"/>
        <v>29877244.208264787</v>
      </c>
      <c r="F43" s="4">
        <f t="shared" si="1"/>
        <v>431546.62330407993</v>
      </c>
    </row>
    <row r="44" spans="1:6" x14ac:dyDescent="0.2">
      <c r="A44" s="26"/>
      <c r="B44" s="1">
        <v>35</v>
      </c>
      <c r="C44" s="2">
        <f t="shared" si="0"/>
        <v>30308790.831568867</v>
      </c>
      <c r="D44" s="3">
        <f t="shared" si="2"/>
        <v>30164253.782200761</v>
      </c>
      <c r="E44" s="3">
        <f t="shared" si="3"/>
        <v>30020406.00342939</v>
      </c>
      <c r="F44" s="4">
        <f t="shared" si="1"/>
        <v>288384.82813947782</v>
      </c>
    </row>
    <row r="45" spans="1:6" x14ac:dyDescent="0.2">
      <c r="A45" s="26"/>
      <c r="B45" s="5">
        <v>36</v>
      </c>
      <c r="C45" s="6">
        <f t="shared" si="0"/>
        <v>30308790.831568867</v>
      </c>
      <c r="D45" s="7">
        <f t="shared" si="2"/>
        <v>4.939734935760498E-6</v>
      </c>
      <c r="E45" s="7">
        <f t="shared" si="3"/>
        <v>30164253.782195821</v>
      </c>
      <c r="F45" s="8">
        <f t="shared" si="1"/>
        <v>144537.0493730453</v>
      </c>
    </row>
    <row r="46" spans="1:6" x14ac:dyDescent="0.2">
      <c r="A46" s="26" t="s">
        <v>16</v>
      </c>
      <c r="B46" s="5">
        <v>37</v>
      </c>
      <c r="C46" s="6" t="e">
        <f t="shared" si="0"/>
        <v>#DIV/0!</v>
      </c>
      <c r="D46" s="7" t="e">
        <f t="shared" si="2"/>
        <v>#DIV/0!</v>
      </c>
      <c r="E46" s="7" t="e">
        <f t="shared" si="3"/>
        <v>#DIV/0!</v>
      </c>
      <c r="F46" s="8">
        <f t="shared" si="1"/>
        <v>4.528090357780457E-8</v>
      </c>
    </row>
    <row r="47" spans="1:6" x14ac:dyDescent="0.2">
      <c r="A47" s="26"/>
      <c r="B47" s="1">
        <v>38</v>
      </c>
      <c r="C47" s="2" t="e">
        <f t="shared" si="0"/>
        <v>#DIV/0!</v>
      </c>
      <c r="D47" s="3" t="e">
        <f t="shared" si="2"/>
        <v>#DIV/0!</v>
      </c>
      <c r="E47" s="3" t="e">
        <f t="shared" si="3"/>
        <v>#DIV/0!</v>
      </c>
      <c r="F47" s="4" t="e">
        <f t="shared" si="1"/>
        <v>#DIV/0!</v>
      </c>
    </row>
    <row r="48" spans="1:6" x14ac:dyDescent="0.2">
      <c r="A48" s="26"/>
      <c r="B48" s="1">
        <v>39</v>
      </c>
      <c r="C48" s="2" t="e">
        <f t="shared" si="0"/>
        <v>#DIV/0!</v>
      </c>
      <c r="D48" s="3" t="e">
        <f t="shared" si="2"/>
        <v>#DIV/0!</v>
      </c>
      <c r="E48" s="3" t="e">
        <f t="shared" si="3"/>
        <v>#DIV/0!</v>
      </c>
      <c r="F48" s="4" t="e">
        <f t="shared" si="1"/>
        <v>#DIV/0!</v>
      </c>
    </row>
    <row r="49" spans="1:6" x14ac:dyDescent="0.2">
      <c r="A49" s="26"/>
      <c r="B49" s="1">
        <v>40</v>
      </c>
      <c r="C49" s="2" t="e">
        <f t="shared" si="0"/>
        <v>#DIV/0!</v>
      </c>
      <c r="D49" s="3" t="e">
        <f t="shared" si="2"/>
        <v>#DIV/0!</v>
      </c>
      <c r="E49" s="3" t="e">
        <f t="shared" si="3"/>
        <v>#DIV/0!</v>
      </c>
      <c r="F49" s="4" t="e">
        <f t="shared" si="1"/>
        <v>#DIV/0!</v>
      </c>
    </row>
    <row r="50" spans="1:6" x14ac:dyDescent="0.2">
      <c r="A50" s="26"/>
      <c r="B50" s="1">
        <v>41</v>
      </c>
      <c r="C50" s="2" t="e">
        <f t="shared" si="0"/>
        <v>#DIV/0!</v>
      </c>
      <c r="D50" s="3" t="e">
        <f t="shared" si="2"/>
        <v>#DIV/0!</v>
      </c>
      <c r="E50" s="3" t="e">
        <f t="shared" si="3"/>
        <v>#DIV/0!</v>
      </c>
      <c r="F50" s="4" t="e">
        <f t="shared" si="1"/>
        <v>#DIV/0!</v>
      </c>
    </row>
    <row r="51" spans="1:6" x14ac:dyDescent="0.2">
      <c r="A51" s="26"/>
      <c r="B51" s="1">
        <v>42</v>
      </c>
      <c r="C51" s="2" t="e">
        <f t="shared" si="0"/>
        <v>#DIV/0!</v>
      </c>
      <c r="D51" s="3" t="e">
        <f t="shared" si="2"/>
        <v>#DIV/0!</v>
      </c>
      <c r="E51" s="3" t="e">
        <f t="shared" si="3"/>
        <v>#DIV/0!</v>
      </c>
      <c r="F51" s="4" t="e">
        <f t="shared" si="1"/>
        <v>#DIV/0!</v>
      </c>
    </row>
    <row r="52" spans="1:6" x14ac:dyDescent="0.2">
      <c r="A52" s="26"/>
      <c r="B52" s="1">
        <v>43</v>
      </c>
      <c r="C52" s="2" t="e">
        <f t="shared" si="0"/>
        <v>#DIV/0!</v>
      </c>
      <c r="D52" s="3" t="e">
        <f t="shared" si="2"/>
        <v>#DIV/0!</v>
      </c>
      <c r="E52" s="3" t="e">
        <f t="shared" si="3"/>
        <v>#DIV/0!</v>
      </c>
      <c r="F52" s="4" t="e">
        <f t="shared" si="1"/>
        <v>#DIV/0!</v>
      </c>
    </row>
    <row r="53" spans="1:6" x14ac:dyDescent="0.2">
      <c r="A53" s="26"/>
      <c r="B53" s="1">
        <v>44</v>
      </c>
      <c r="C53" s="2" t="e">
        <f t="shared" si="0"/>
        <v>#DIV/0!</v>
      </c>
      <c r="D53" s="3" t="e">
        <f t="shared" si="2"/>
        <v>#DIV/0!</v>
      </c>
      <c r="E53" s="3" t="e">
        <f t="shared" si="3"/>
        <v>#DIV/0!</v>
      </c>
      <c r="F53" s="4" t="e">
        <f t="shared" si="1"/>
        <v>#DIV/0!</v>
      </c>
    </row>
    <row r="54" spans="1:6" x14ac:dyDescent="0.2">
      <c r="A54" s="26"/>
      <c r="B54" s="1">
        <v>45</v>
      </c>
      <c r="C54" s="2" t="e">
        <f t="shared" si="0"/>
        <v>#DIV/0!</v>
      </c>
      <c r="D54" s="3" t="e">
        <f t="shared" si="2"/>
        <v>#DIV/0!</v>
      </c>
      <c r="E54" s="3" t="e">
        <f t="shared" si="3"/>
        <v>#DIV/0!</v>
      </c>
      <c r="F54" s="4" t="e">
        <f t="shared" si="1"/>
        <v>#DIV/0!</v>
      </c>
    </row>
    <row r="55" spans="1:6" x14ac:dyDescent="0.2">
      <c r="A55" s="26"/>
      <c r="B55" s="1">
        <v>46</v>
      </c>
      <c r="C55" s="2" t="e">
        <f t="shared" si="0"/>
        <v>#DIV/0!</v>
      </c>
      <c r="D55" s="3" t="e">
        <f t="shared" si="2"/>
        <v>#DIV/0!</v>
      </c>
      <c r="E55" s="3" t="e">
        <f t="shared" si="3"/>
        <v>#DIV/0!</v>
      </c>
      <c r="F55" s="4" t="e">
        <f t="shared" si="1"/>
        <v>#DIV/0!</v>
      </c>
    </row>
    <row r="56" spans="1:6" x14ac:dyDescent="0.2">
      <c r="A56" s="26"/>
      <c r="B56" s="1">
        <v>47</v>
      </c>
      <c r="C56" s="2" t="e">
        <f t="shared" si="0"/>
        <v>#DIV/0!</v>
      </c>
      <c r="D56" s="3" t="e">
        <f t="shared" si="2"/>
        <v>#DIV/0!</v>
      </c>
      <c r="E56" s="3" t="e">
        <f t="shared" si="3"/>
        <v>#DIV/0!</v>
      </c>
      <c r="F56" s="4" t="e">
        <f t="shared" si="1"/>
        <v>#DIV/0!</v>
      </c>
    </row>
    <row r="57" spans="1:6" x14ac:dyDescent="0.2">
      <c r="A57" s="26"/>
      <c r="B57" s="1">
        <v>48</v>
      </c>
      <c r="C57" s="2" t="e">
        <f t="shared" si="0"/>
        <v>#DIV/0!</v>
      </c>
      <c r="D57" s="3" t="e">
        <f t="shared" si="2"/>
        <v>#DIV/0!</v>
      </c>
      <c r="E57" s="3" t="e">
        <f t="shared" si="3"/>
        <v>#DIV/0!</v>
      </c>
      <c r="F57" s="4" t="e">
        <f t="shared" si="1"/>
        <v>#DIV/0!</v>
      </c>
    </row>
    <row r="58" spans="1:6" x14ac:dyDescent="0.2">
      <c r="A58" s="26" t="s">
        <v>17</v>
      </c>
      <c r="B58" s="1">
        <v>49</v>
      </c>
      <c r="C58" s="2" t="e">
        <f t="shared" si="0"/>
        <v>#DIV/0!</v>
      </c>
      <c r="D58" s="3" t="e">
        <f t="shared" si="2"/>
        <v>#DIV/0!</v>
      </c>
      <c r="E58" s="3" t="e">
        <f t="shared" si="3"/>
        <v>#DIV/0!</v>
      </c>
      <c r="F58" s="4" t="e">
        <f t="shared" si="1"/>
        <v>#DIV/0!</v>
      </c>
    </row>
    <row r="59" spans="1:6" x14ac:dyDescent="0.2">
      <c r="A59" s="26"/>
      <c r="B59" s="1">
        <v>50</v>
      </c>
      <c r="C59" s="2" t="e">
        <f t="shared" si="0"/>
        <v>#DIV/0!</v>
      </c>
      <c r="D59" s="3" t="e">
        <f t="shared" si="2"/>
        <v>#DIV/0!</v>
      </c>
      <c r="E59" s="3" t="e">
        <f t="shared" si="3"/>
        <v>#DIV/0!</v>
      </c>
      <c r="F59" s="4" t="e">
        <f t="shared" si="1"/>
        <v>#DIV/0!</v>
      </c>
    </row>
    <row r="60" spans="1:6" x14ac:dyDescent="0.2">
      <c r="A60" s="26"/>
      <c r="B60" s="1">
        <v>51</v>
      </c>
      <c r="C60" s="2" t="e">
        <f t="shared" si="0"/>
        <v>#DIV/0!</v>
      </c>
      <c r="D60" s="3" t="e">
        <f t="shared" si="2"/>
        <v>#DIV/0!</v>
      </c>
      <c r="E60" s="3" t="e">
        <f t="shared" si="3"/>
        <v>#DIV/0!</v>
      </c>
      <c r="F60" s="4" t="e">
        <f t="shared" si="1"/>
        <v>#DIV/0!</v>
      </c>
    </row>
    <row r="61" spans="1:6" x14ac:dyDescent="0.2">
      <c r="A61" s="26"/>
      <c r="B61" s="1">
        <v>52</v>
      </c>
      <c r="C61" s="2" t="e">
        <f t="shared" si="0"/>
        <v>#DIV/0!</v>
      </c>
      <c r="D61" s="3" t="e">
        <f t="shared" si="2"/>
        <v>#DIV/0!</v>
      </c>
      <c r="E61" s="3" t="e">
        <f t="shared" si="3"/>
        <v>#DIV/0!</v>
      </c>
      <c r="F61" s="4" t="e">
        <f t="shared" si="1"/>
        <v>#DIV/0!</v>
      </c>
    </row>
    <row r="62" spans="1:6" x14ac:dyDescent="0.2">
      <c r="A62" s="26"/>
      <c r="B62" s="1">
        <v>53</v>
      </c>
      <c r="C62" s="2" t="e">
        <f t="shared" si="0"/>
        <v>#DIV/0!</v>
      </c>
      <c r="D62" s="3" t="e">
        <f t="shared" si="2"/>
        <v>#DIV/0!</v>
      </c>
      <c r="E62" s="3" t="e">
        <f t="shared" si="3"/>
        <v>#DIV/0!</v>
      </c>
      <c r="F62" s="4" t="e">
        <f t="shared" si="1"/>
        <v>#DIV/0!</v>
      </c>
    </row>
    <row r="63" spans="1:6" x14ac:dyDescent="0.2">
      <c r="A63" s="26"/>
      <c r="B63" s="1">
        <v>54</v>
      </c>
      <c r="C63" s="2" t="e">
        <f t="shared" si="0"/>
        <v>#DIV/0!</v>
      </c>
      <c r="D63" s="3" t="e">
        <f t="shared" si="2"/>
        <v>#DIV/0!</v>
      </c>
      <c r="E63" s="3" t="e">
        <f t="shared" si="3"/>
        <v>#DIV/0!</v>
      </c>
      <c r="F63" s="4" t="e">
        <f t="shared" si="1"/>
        <v>#DIV/0!</v>
      </c>
    </row>
    <row r="64" spans="1:6" x14ac:dyDescent="0.2">
      <c r="A64" s="26"/>
      <c r="B64" s="1">
        <v>55</v>
      </c>
      <c r="C64" s="2" t="e">
        <f t="shared" si="0"/>
        <v>#DIV/0!</v>
      </c>
      <c r="D64" s="3" t="e">
        <f t="shared" si="2"/>
        <v>#DIV/0!</v>
      </c>
      <c r="E64" s="3" t="e">
        <f t="shared" si="3"/>
        <v>#DIV/0!</v>
      </c>
      <c r="F64" s="4" t="e">
        <f t="shared" si="1"/>
        <v>#DIV/0!</v>
      </c>
    </row>
    <row r="65" spans="1:7" x14ac:dyDescent="0.2">
      <c r="A65" s="26"/>
      <c r="B65" s="1">
        <v>56</v>
      </c>
      <c r="C65" s="2" t="e">
        <f t="shared" si="0"/>
        <v>#DIV/0!</v>
      </c>
      <c r="D65" s="3" t="e">
        <f t="shared" si="2"/>
        <v>#DIV/0!</v>
      </c>
      <c r="E65" s="3" t="e">
        <f t="shared" si="3"/>
        <v>#DIV/0!</v>
      </c>
      <c r="F65" s="4" t="e">
        <f t="shared" si="1"/>
        <v>#DIV/0!</v>
      </c>
    </row>
    <row r="66" spans="1:7" x14ac:dyDescent="0.2">
      <c r="A66" s="26"/>
      <c r="B66" s="1">
        <v>57</v>
      </c>
      <c r="C66" s="2" t="e">
        <f t="shared" si="0"/>
        <v>#DIV/0!</v>
      </c>
      <c r="D66" s="3" t="e">
        <f t="shared" si="2"/>
        <v>#DIV/0!</v>
      </c>
      <c r="E66" s="3" t="e">
        <f t="shared" si="3"/>
        <v>#DIV/0!</v>
      </c>
      <c r="F66" s="4" t="e">
        <f t="shared" si="1"/>
        <v>#DIV/0!</v>
      </c>
    </row>
    <row r="67" spans="1:7" x14ac:dyDescent="0.2">
      <c r="A67" s="26"/>
      <c r="B67" s="1">
        <v>58</v>
      </c>
      <c r="C67" s="2" t="e">
        <f t="shared" si="0"/>
        <v>#DIV/0!</v>
      </c>
      <c r="D67" s="3" t="e">
        <f t="shared" si="2"/>
        <v>#DIV/0!</v>
      </c>
      <c r="E67" s="3" t="e">
        <f t="shared" si="3"/>
        <v>#DIV/0!</v>
      </c>
      <c r="F67" s="4" t="e">
        <f t="shared" si="1"/>
        <v>#DIV/0!</v>
      </c>
    </row>
    <row r="68" spans="1:7" x14ac:dyDescent="0.2">
      <c r="A68" s="26"/>
      <c r="B68" s="1">
        <v>59</v>
      </c>
      <c r="C68" s="2" t="e">
        <f t="shared" si="0"/>
        <v>#DIV/0!</v>
      </c>
      <c r="D68" s="3" t="e">
        <f t="shared" si="2"/>
        <v>#DIV/0!</v>
      </c>
      <c r="E68" s="3" t="e">
        <f t="shared" si="3"/>
        <v>#DIV/0!</v>
      </c>
      <c r="F68" s="4" t="e">
        <f t="shared" si="1"/>
        <v>#DIV/0!</v>
      </c>
    </row>
    <row r="69" spans="1:7" x14ac:dyDescent="0.2">
      <c r="A69" s="26"/>
      <c r="B69" s="1">
        <v>60</v>
      </c>
      <c r="C69" s="2" t="e">
        <f t="shared" si="0"/>
        <v>#DIV/0!</v>
      </c>
      <c r="D69" s="3" t="e">
        <f>D68-E69</f>
        <v>#DIV/0!</v>
      </c>
      <c r="E69" s="3" t="e">
        <f t="shared" si="3"/>
        <v>#DIV/0!</v>
      </c>
      <c r="F69" s="4" t="e">
        <f t="shared" si="1"/>
        <v>#DIV/0!</v>
      </c>
      <c r="G69" s="13"/>
    </row>
    <row r="70" spans="1:7" x14ac:dyDescent="0.2">
      <c r="A70" s="26" t="s">
        <v>18</v>
      </c>
      <c r="B70" s="1">
        <v>61</v>
      </c>
      <c r="C70" s="2" t="e">
        <f t="shared" si="0"/>
        <v>#DIV/0!</v>
      </c>
      <c r="D70" s="3" t="e">
        <f t="shared" ref="D70:D133" si="4">D69-E70</f>
        <v>#DIV/0!</v>
      </c>
      <c r="E70" s="3" t="e">
        <f t="shared" si="3"/>
        <v>#DIV/0!</v>
      </c>
      <c r="F70" s="4" t="e">
        <f t="shared" si="1"/>
        <v>#DIV/0!</v>
      </c>
    </row>
    <row r="71" spans="1:7" x14ac:dyDescent="0.2">
      <c r="A71" s="26"/>
      <c r="B71" s="1">
        <v>62</v>
      </c>
      <c r="C71" s="2" t="e">
        <f t="shared" si="0"/>
        <v>#DIV/0!</v>
      </c>
      <c r="D71" s="3" t="e">
        <f t="shared" si="4"/>
        <v>#DIV/0!</v>
      </c>
      <c r="E71" s="3" t="e">
        <f t="shared" si="3"/>
        <v>#DIV/0!</v>
      </c>
      <c r="F71" s="4" t="e">
        <f t="shared" si="1"/>
        <v>#DIV/0!</v>
      </c>
    </row>
    <row r="72" spans="1:7" x14ac:dyDescent="0.2">
      <c r="A72" s="26"/>
      <c r="B72" s="1">
        <v>63</v>
      </c>
      <c r="C72" s="2" t="e">
        <f t="shared" si="0"/>
        <v>#DIV/0!</v>
      </c>
      <c r="D72" s="3" t="e">
        <f t="shared" si="4"/>
        <v>#DIV/0!</v>
      </c>
      <c r="E72" s="3" t="e">
        <f t="shared" si="3"/>
        <v>#DIV/0!</v>
      </c>
      <c r="F72" s="4" t="e">
        <f t="shared" si="1"/>
        <v>#DIV/0!</v>
      </c>
    </row>
    <row r="73" spans="1:7" x14ac:dyDescent="0.2">
      <c r="A73" s="26"/>
      <c r="B73" s="1">
        <v>64</v>
      </c>
      <c r="C73" s="2" t="e">
        <f t="shared" si="0"/>
        <v>#DIV/0!</v>
      </c>
      <c r="D73" s="3" t="e">
        <f t="shared" si="4"/>
        <v>#DIV/0!</v>
      </c>
      <c r="E73" s="3" t="e">
        <f t="shared" si="3"/>
        <v>#DIV/0!</v>
      </c>
      <c r="F73" s="4" t="e">
        <f t="shared" si="1"/>
        <v>#DIV/0!</v>
      </c>
    </row>
    <row r="74" spans="1:7" x14ac:dyDescent="0.2">
      <c r="A74" s="26"/>
      <c r="B74" s="1">
        <v>65</v>
      </c>
      <c r="C74" s="2" t="e">
        <f t="shared" ref="C74:C137" si="5">IF(AND($E$3&lt;=$B$2,B74&lt;=$E$3),($B$1*($B$3/12))/(1-1/(1+$B$3/12)^$B$2),($B$5*($B$4/12))/(1-1/(1+$B$4/12)^$E$4))</f>
        <v>#DIV/0!</v>
      </c>
      <c r="D74" s="3" t="e">
        <f t="shared" si="4"/>
        <v>#DIV/0!</v>
      </c>
      <c r="E74" s="3" t="e">
        <f t="shared" si="3"/>
        <v>#DIV/0!</v>
      </c>
      <c r="F74" s="4" t="e">
        <f t="shared" ref="F74:F137" si="6">IF(B74&lt;=$E$3,D73*$B$3/12,D73*$B$4/12)</f>
        <v>#DIV/0!</v>
      </c>
    </row>
    <row r="75" spans="1:7" x14ac:dyDescent="0.2">
      <c r="A75" s="26"/>
      <c r="B75" s="1">
        <v>66</v>
      </c>
      <c r="C75" s="2" t="e">
        <f t="shared" si="5"/>
        <v>#DIV/0!</v>
      </c>
      <c r="D75" s="3" t="e">
        <f t="shared" si="4"/>
        <v>#DIV/0!</v>
      </c>
      <c r="E75" s="3" t="e">
        <f t="shared" ref="E75:E138" si="7">C75-F75</f>
        <v>#DIV/0!</v>
      </c>
      <c r="F75" s="4" t="e">
        <f t="shared" si="6"/>
        <v>#DIV/0!</v>
      </c>
    </row>
    <row r="76" spans="1:7" x14ac:dyDescent="0.2">
      <c r="A76" s="26"/>
      <c r="B76" s="1">
        <v>67</v>
      </c>
      <c r="C76" s="2" t="e">
        <f t="shared" si="5"/>
        <v>#DIV/0!</v>
      </c>
      <c r="D76" s="3" t="e">
        <f t="shared" si="4"/>
        <v>#DIV/0!</v>
      </c>
      <c r="E76" s="3" t="e">
        <f t="shared" si="7"/>
        <v>#DIV/0!</v>
      </c>
      <c r="F76" s="4" t="e">
        <f t="shared" si="6"/>
        <v>#DIV/0!</v>
      </c>
    </row>
    <row r="77" spans="1:7" x14ac:dyDescent="0.2">
      <c r="A77" s="26"/>
      <c r="B77" s="1">
        <v>68</v>
      </c>
      <c r="C77" s="2" t="e">
        <f t="shared" si="5"/>
        <v>#DIV/0!</v>
      </c>
      <c r="D77" s="3" t="e">
        <f t="shared" si="4"/>
        <v>#DIV/0!</v>
      </c>
      <c r="E77" s="3" t="e">
        <f t="shared" si="7"/>
        <v>#DIV/0!</v>
      </c>
      <c r="F77" s="4" t="e">
        <f t="shared" si="6"/>
        <v>#DIV/0!</v>
      </c>
    </row>
    <row r="78" spans="1:7" x14ac:dyDescent="0.2">
      <c r="A78" s="26"/>
      <c r="B78" s="1">
        <v>69</v>
      </c>
      <c r="C78" s="2" t="e">
        <f t="shared" si="5"/>
        <v>#DIV/0!</v>
      </c>
      <c r="D78" s="3" t="e">
        <f t="shared" si="4"/>
        <v>#DIV/0!</v>
      </c>
      <c r="E78" s="3" t="e">
        <f t="shared" si="7"/>
        <v>#DIV/0!</v>
      </c>
      <c r="F78" s="4" t="e">
        <f t="shared" si="6"/>
        <v>#DIV/0!</v>
      </c>
    </row>
    <row r="79" spans="1:7" x14ac:dyDescent="0.2">
      <c r="A79" s="26"/>
      <c r="B79" s="1">
        <v>70</v>
      </c>
      <c r="C79" s="2" t="e">
        <f t="shared" si="5"/>
        <v>#DIV/0!</v>
      </c>
      <c r="D79" s="3" t="e">
        <f t="shared" si="4"/>
        <v>#DIV/0!</v>
      </c>
      <c r="E79" s="3" t="e">
        <f t="shared" si="7"/>
        <v>#DIV/0!</v>
      </c>
      <c r="F79" s="4" t="e">
        <f t="shared" si="6"/>
        <v>#DIV/0!</v>
      </c>
    </row>
    <row r="80" spans="1:7" x14ac:dyDescent="0.2">
      <c r="A80" s="26"/>
      <c r="B80" s="1">
        <v>71</v>
      </c>
      <c r="C80" s="2" t="e">
        <f t="shared" si="5"/>
        <v>#DIV/0!</v>
      </c>
      <c r="D80" s="3" t="e">
        <f t="shared" si="4"/>
        <v>#DIV/0!</v>
      </c>
      <c r="E80" s="3" t="e">
        <f t="shared" si="7"/>
        <v>#DIV/0!</v>
      </c>
      <c r="F80" s="4" t="e">
        <f t="shared" si="6"/>
        <v>#DIV/0!</v>
      </c>
    </row>
    <row r="81" spans="1:6" x14ac:dyDescent="0.2">
      <c r="A81" s="26"/>
      <c r="B81" s="1">
        <v>72</v>
      </c>
      <c r="C81" s="2" t="e">
        <f t="shared" si="5"/>
        <v>#DIV/0!</v>
      </c>
      <c r="D81" s="3" t="e">
        <f t="shared" si="4"/>
        <v>#DIV/0!</v>
      </c>
      <c r="E81" s="3" t="e">
        <f t="shared" si="7"/>
        <v>#DIV/0!</v>
      </c>
      <c r="F81" s="4" t="e">
        <f t="shared" si="6"/>
        <v>#DIV/0!</v>
      </c>
    </row>
    <row r="82" spans="1:6" x14ac:dyDescent="0.2">
      <c r="A82" s="26" t="s">
        <v>19</v>
      </c>
      <c r="B82" s="1">
        <v>73</v>
      </c>
      <c r="C82" s="2" t="e">
        <f t="shared" si="5"/>
        <v>#DIV/0!</v>
      </c>
      <c r="D82" s="3" t="e">
        <f t="shared" si="4"/>
        <v>#DIV/0!</v>
      </c>
      <c r="E82" s="3" t="e">
        <f t="shared" si="7"/>
        <v>#DIV/0!</v>
      </c>
      <c r="F82" s="4" t="e">
        <f t="shared" si="6"/>
        <v>#DIV/0!</v>
      </c>
    </row>
    <row r="83" spans="1:6" x14ac:dyDescent="0.2">
      <c r="A83" s="26"/>
      <c r="B83" s="1">
        <v>74</v>
      </c>
      <c r="C83" s="2" t="e">
        <f t="shared" si="5"/>
        <v>#DIV/0!</v>
      </c>
      <c r="D83" s="3" t="e">
        <f t="shared" si="4"/>
        <v>#DIV/0!</v>
      </c>
      <c r="E83" s="3" t="e">
        <f t="shared" si="7"/>
        <v>#DIV/0!</v>
      </c>
      <c r="F83" s="4" t="e">
        <f t="shared" si="6"/>
        <v>#DIV/0!</v>
      </c>
    </row>
    <row r="84" spans="1:6" x14ac:dyDescent="0.2">
      <c r="A84" s="26"/>
      <c r="B84" s="1">
        <v>75</v>
      </c>
      <c r="C84" s="2" t="e">
        <f t="shared" si="5"/>
        <v>#DIV/0!</v>
      </c>
      <c r="D84" s="3" t="e">
        <f t="shared" si="4"/>
        <v>#DIV/0!</v>
      </c>
      <c r="E84" s="3" t="e">
        <f t="shared" si="7"/>
        <v>#DIV/0!</v>
      </c>
      <c r="F84" s="4" t="e">
        <f t="shared" si="6"/>
        <v>#DIV/0!</v>
      </c>
    </row>
    <row r="85" spans="1:6" x14ac:dyDescent="0.2">
      <c r="A85" s="26"/>
      <c r="B85" s="1">
        <v>76</v>
      </c>
      <c r="C85" s="2" t="e">
        <f t="shared" si="5"/>
        <v>#DIV/0!</v>
      </c>
      <c r="D85" s="3" t="e">
        <f t="shared" si="4"/>
        <v>#DIV/0!</v>
      </c>
      <c r="E85" s="3" t="e">
        <f t="shared" si="7"/>
        <v>#DIV/0!</v>
      </c>
      <c r="F85" s="4" t="e">
        <f t="shared" si="6"/>
        <v>#DIV/0!</v>
      </c>
    </row>
    <row r="86" spans="1:6" x14ac:dyDescent="0.2">
      <c r="A86" s="26"/>
      <c r="B86" s="1">
        <v>77</v>
      </c>
      <c r="C86" s="2" t="e">
        <f t="shared" si="5"/>
        <v>#DIV/0!</v>
      </c>
      <c r="D86" s="3" t="e">
        <f t="shared" si="4"/>
        <v>#DIV/0!</v>
      </c>
      <c r="E86" s="3" t="e">
        <f t="shared" si="7"/>
        <v>#DIV/0!</v>
      </c>
      <c r="F86" s="4" t="e">
        <f t="shared" si="6"/>
        <v>#DIV/0!</v>
      </c>
    </row>
    <row r="87" spans="1:6" x14ac:dyDescent="0.2">
      <c r="A87" s="26"/>
      <c r="B87" s="1">
        <v>78</v>
      </c>
      <c r="C87" s="2" t="e">
        <f t="shared" si="5"/>
        <v>#DIV/0!</v>
      </c>
      <c r="D87" s="3" t="e">
        <f t="shared" si="4"/>
        <v>#DIV/0!</v>
      </c>
      <c r="E87" s="3" t="e">
        <f t="shared" si="7"/>
        <v>#DIV/0!</v>
      </c>
      <c r="F87" s="4" t="e">
        <f t="shared" si="6"/>
        <v>#DIV/0!</v>
      </c>
    </row>
    <row r="88" spans="1:6" x14ac:dyDescent="0.2">
      <c r="A88" s="26"/>
      <c r="B88" s="1">
        <v>79</v>
      </c>
      <c r="C88" s="2" t="e">
        <f t="shared" si="5"/>
        <v>#DIV/0!</v>
      </c>
      <c r="D88" s="3" t="e">
        <f t="shared" si="4"/>
        <v>#DIV/0!</v>
      </c>
      <c r="E88" s="3" t="e">
        <f t="shared" si="7"/>
        <v>#DIV/0!</v>
      </c>
      <c r="F88" s="4" t="e">
        <f t="shared" si="6"/>
        <v>#DIV/0!</v>
      </c>
    </row>
    <row r="89" spans="1:6" x14ac:dyDescent="0.2">
      <c r="A89" s="26"/>
      <c r="B89" s="1">
        <v>80</v>
      </c>
      <c r="C89" s="2" t="e">
        <f t="shared" si="5"/>
        <v>#DIV/0!</v>
      </c>
      <c r="D89" s="3" t="e">
        <f t="shared" si="4"/>
        <v>#DIV/0!</v>
      </c>
      <c r="E89" s="3" t="e">
        <f t="shared" si="7"/>
        <v>#DIV/0!</v>
      </c>
      <c r="F89" s="4" t="e">
        <f t="shared" si="6"/>
        <v>#DIV/0!</v>
      </c>
    </row>
    <row r="90" spans="1:6" x14ac:dyDescent="0.2">
      <c r="A90" s="26"/>
      <c r="B90" s="1">
        <v>81</v>
      </c>
      <c r="C90" s="2" t="e">
        <f t="shared" si="5"/>
        <v>#DIV/0!</v>
      </c>
      <c r="D90" s="3" t="e">
        <f t="shared" si="4"/>
        <v>#DIV/0!</v>
      </c>
      <c r="E90" s="3" t="e">
        <f t="shared" si="7"/>
        <v>#DIV/0!</v>
      </c>
      <c r="F90" s="4" t="e">
        <f t="shared" si="6"/>
        <v>#DIV/0!</v>
      </c>
    </row>
    <row r="91" spans="1:6" x14ac:dyDescent="0.2">
      <c r="A91" s="26"/>
      <c r="B91" s="1">
        <v>82</v>
      </c>
      <c r="C91" s="2" t="e">
        <f t="shared" si="5"/>
        <v>#DIV/0!</v>
      </c>
      <c r="D91" s="3" t="e">
        <f t="shared" si="4"/>
        <v>#DIV/0!</v>
      </c>
      <c r="E91" s="3" t="e">
        <f t="shared" si="7"/>
        <v>#DIV/0!</v>
      </c>
      <c r="F91" s="4" t="e">
        <f t="shared" si="6"/>
        <v>#DIV/0!</v>
      </c>
    </row>
    <row r="92" spans="1:6" x14ac:dyDescent="0.2">
      <c r="A92" s="26"/>
      <c r="B92" s="1">
        <v>83</v>
      </c>
      <c r="C92" s="2" t="e">
        <f t="shared" si="5"/>
        <v>#DIV/0!</v>
      </c>
      <c r="D92" s="3" t="e">
        <f t="shared" si="4"/>
        <v>#DIV/0!</v>
      </c>
      <c r="E92" s="3" t="e">
        <f t="shared" si="7"/>
        <v>#DIV/0!</v>
      </c>
      <c r="F92" s="4" t="e">
        <f t="shared" si="6"/>
        <v>#DIV/0!</v>
      </c>
    </row>
    <row r="93" spans="1:6" x14ac:dyDescent="0.2">
      <c r="A93" s="26"/>
      <c r="B93" s="1">
        <v>84</v>
      </c>
      <c r="C93" s="2" t="e">
        <f t="shared" si="5"/>
        <v>#DIV/0!</v>
      </c>
      <c r="D93" s="3" t="e">
        <f t="shared" si="4"/>
        <v>#DIV/0!</v>
      </c>
      <c r="E93" s="3" t="e">
        <f t="shared" si="7"/>
        <v>#DIV/0!</v>
      </c>
      <c r="F93" s="4" t="e">
        <f t="shared" si="6"/>
        <v>#DIV/0!</v>
      </c>
    </row>
    <row r="94" spans="1:6" x14ac:dyDescent="0.2">
      <c r="A94" s="26" t="s">
        <v>20</v>
      </c>
      <c r="B94" s="1">
        <v>85</v>
      </c>
      <c r="C94" s="2" t="e">
        <f t="shared" si="5"/>
        <v>#DIV/0!</v>
      </c>
      <c r="D94" s="3" t="e">
        <f t="shared" si="4"/>
        <v>#DIV/0!</v>
      </c>
      <c r="E94" s="3" t="e">
        <f t="shared" si="7"/>
        <v>#DIV/0!</v>
      </c>
      <c r="F94" s="4" t="e">
        <f t="shared" si="6"/>
        <v>#DIV/0!</v>
      </c>
    </row>
    <row r="95" spans="1:6" x14ac:dyDescent="0.2">
      <c r="A95" s="26"/>
      <c r="B95" s="1">
        <v>86</v>
      </c>
      <c r="C95" s="2" t="e">
        <f t="shared" si="5"/>
        <v>#DIV/0!</v>
      </c>
      <c r="D95" s="3" t="e">
        <f t="shared" si="4"/>
        <v>#DIV/0!</v>
      </c>
      <c r="E95" s="3" t="e">
        <f t="shared" si="7"/>
        <v>#DIV/0!</v>
      </c>
      <c r="F95" s="4" t="e">
        <f t="shared" si="6"/>
        <v>#DIV/0!</v>
      </c>
    </row>
    <row r="96" spans="1:6" x14ac:dyDescent="0.2">
      <c r="A96" s="26"/>
      <c r="B96" s="1">
        <v>87</v>
      </c>
      <c r="C96" s="2" t="e">
        <f t="shared" si="5"/>
        <v>#DIV/0!</v>
      </c>
      <c r="D96" s="3" t="e">
        <f t="shared" si="4"/>
        <v>#DIV/0!</v>
      </c>
      <c r="E96" s="3" t="e">
        <f t="shared" si="7"/>
        <v>#DIV/0!</v>
      </c>
      <c r="F96" s="4" t="e">
        <f t="shared" si="6"/>
        <v>#DIV/0!</v>
      </c>
    </row>
    <row r="97" spans="1:6" x14ac:dyDescent="0.2">
      <c r="A97" s="26"/>
      <c r="B97" s="1">
        <v>88</v>
      </c>
      <c r="C97" s="2" t="e">
        <f t="shared" si="5"/>
        <v>#DIV/0!</v>
      </c>
      <c r="D97" s="3" t="e">
        <f t="shared" si="4"/>
        <v>#DIV/0!</v>
      </c>
      <c r="E97" s="3" t="e">
        <f t="shared" si="7"/>
        <v>#DIV/0!</v>
      </c>
      <c r="F97" s="4" t="e">
        <f t="shared" si="6"/>
        <v>#DIV/0!</v>
      </c>
    </row>
    <row r="98" spans="1:6" x14ac:dyDescent="0.2">
      <c r="A98" s="26"/>
      <c r="B98" s="1">
        <v>89</v>
      </c>
      <c r="C98" s="2" t="e">
        <f t="shared" si="5"/>
        <v>#DIV/0!</v>
      </c>
      <c r="D98" s="3" t="e">
        <f t="shared" si="4"/>
        <v>#DIV/0!</v>
      </c>
      <c r="E98" s="3" t="e">
        <f t="shared" si="7"/>
        <v>#DIV/0!</v>
      </c>
      <c r="F98" s="4" t="e">
        <f t="shared" si="6"/>
        <v>#DIV/0!</v>
      </c>
    </row>
    <row r="99" spans="1:6" x14ac:dyDescent="0.2">
      <c r="A99" s="26"/>
      <c r="B99" s="1">
        <v>90</v>
      </c>
      <c r="C99" s="2" t="e">
        <f t="shared" si="5"/>
        <v>#DIV/0!</v>
      </c>
      <c r="D99" s="3" t="e">
        <f t="shared" si="4"/>
        <v>#DIV/0!</v>
      </c>
      <c r="E99" s="3" t="e">
        <f t="shared" si="7"/>
        <v>#DIV/0!</v>
      </c>
      <c r="F99" s="4" t="e">
        <f t="shared" si="6"/>
        <v>#DIV/0!</v>
      </c>
    </row>
    <row r="100" spans="1:6" x14ac:dyDescent="0.2">
      <c r="A100" s="26"/>
      <c r="B100" s="1">
        <v>91</v>
      </c>
      <c r="C100" s="2" t="e">
        <f t="shared" si="5"/>
        <v>#DIV/0!</v>
      </c>
      <c r="D100" s="3" t="e">
        <f t="shared" si="4"/>
        <v>#DIV/0!</v>
      </c>
      <c r="E100" s="3" t="e">
        <f t="shared" si="7"/>
        <v>#DIV/0!</v>
      </c>
      <c r="F100" s="4" t="e">
        <f t="shared" si="6"/>
        <v>#DIV/0!</v>
      </c>
    </row>
    <row r="101" spans="1:6" x14ac:dyDescent="0.2">
      <c r="A101" s="26"/>
      <c r="B101" s="1">
        <v>92</v>
      </c>
      <c r="C101" s="2" t="e">
        <f t="shared" si="5"/>
        <v>#DIV/0!</v>
      </c>
      <c r="D101" s="3" t="e">
        <f t="shared" si="4"/>
        <v>#DIV/0!</v>
      </c>
      <c r="E101" s="3" t="e">
        <f t="shared" si="7"/>
        <v>#DIV/0!</v>
      </c>
      <c r="F101" s="4" t="e">
        <f t="shared" si="6"/>
        <v>#DIV/0!</v>
      </c>
    </row>
    <row r="102" spans="1:6" x14ac:dyDescent="0.2">
      <c r="A102" s="26"/>
      <c r="B102" s="1">
        <v>93</v>
      </c>
      <c r="C102" s="2" t="e">
        <f t="shared" si="5"/>
        <v>#DIV/0!</v>
      </c>
      <c r="D102" s="3" t="e">
        <f t="shared" si="4"/>
        <v>#DIV/0!</v>
      </c>
      <c r="E102" s="3" t="e">
        <f t="shared" si="7"/>
        <v>#DIV/0!</v>
      </c>
      <c r="F102" s="4" t="e">
        <f t="shared" si="6"/>
        <v>#DIV/0!</v>
      </c>
    </row>
    <row r="103" spans="1:6" x14ac:dyDescent="0.2">
      <c r="A103" s="26"/>
      <c r="B103" s="1">
        <v>94</v>
      </c>
      <c r="C103" s="2" t="e">
        <f t="shared" si="5"/>
        <v>#DIV/0!</v>
      </c>
      <c r="D103" s="3" t="e">
        <f t="shared" si="4"/>
        <v>#DIV/0!</v>
      </c>
      <c r="E103" s="3" t="e">
        <f t="shared" si="7"/>
        <v>#DIV/0!</v>
      </c>
      <c r="F103" s="4" t="e">
        <f t="shared" si="6"/>
        <v>#DIV/0!</v>
      </c>
    </row>
    <row r="104" spans="1:6" x14ac:dyDescent="0.2">
      <c r="A104" s="26"/>
      <c r="B104" s="1">
        <v>95</v>
      </c>
      <c r="C104" s="2" t="e">
        <f t="shared" si="5"/>
        <v>#DIV/0!</v>
      </c>
      <c r="D104" s="3" t="e">
        <f t="shared" si="4"/>
        <v>#DIV/0!</v>
      </c>
      <c r="E104" s="3" t="e">
        <f t="shared" si="7"/>
        <v>#DIV/0!</v>
      </c>
      <c r="F104" s="4" t="e">
        <f t="shared" si="6"/>
        <v>#DIV/0!</v>
      </c>
    </row>
    <row r="105" spans="1:6" x14ac:dyDescent="0.2">
      <c r="A105" s="26"/>
      <c r="B105" s="1">
        <v>96</v>
      </c>
      <c r="C105" s="2" t="e">
        <f t="shared" si="5"/>
        <v>#DIV/0!</v>
      </c>
      <c r="D105" s="3" t="e">
        <f t="shared" si="4"/>
        <v>#DIV/0!</v>
      </c>
      <c r="E105" s="3" t="e">
        <f t="shared" si="7"/>
        <v>#DIV/0!</v>
      </c>
      <c r="F105" s="4" t="e">
        <f t="shared" si="6"/>
        <v>#DIV/0!</v>
      </c>
    </row>
    <row r="106" spans="1:6" x14ac:dyDescent="0.2">
      <c r="A106" s="26" t="s">
        <v>21</v>
      </c>
      <c r="B106" s="1">
        <v>97</v>
      </c>
      <c r="C106" s="2" t="e">
        <f t="shared" si="5"/>
        <v>#DIV/0!</v>
      </c>
      <c r="D106" s="3" t="e">
        <f t="shared" si="4"/>
        <v>#DIV/0!</v>
      </c>
      <c r="E106" s="3" t="e">
        <f t="shared" si="7"/>
        <v>#DIV/0!</v>
      </c>
      <c r="F106" s="4" t="e">
        <f t="shared" si="6"/>
        <v>#DIV/0!</v>
      </c>
    </row>
    <row r="107" spans="1:6" x14ac:dyDescent="0.2">
      <c r="A107" s="26"/>
      <c r="B107" s="1">
        <v>98</v>
      </c>
      <c r="C107" s="2" t="e">
        <f t="shared" si="5"/>
        <v>#DIV/0!</v>
      </c>
      <c r="D107" s="3" t="e">
        <f t="shared" si="4"/>
        <v>#DIV/0!</v>
      </c>
      <c r="E107" s="3" t="e">
        <f t="shared" si="7"/>
        <v>#DIV/0!</v>
      </c>
      <c r="F107" s="4" t="e">
        <f t="shared" si="6"/>
        <v>#DIV/0!</v>
      </c>
    </row>
    <row r="108" spans="1:6" x14ac:dyDescent="0.2">
      <c r="A108" s="26"/>
      <c r="B108" s="1">
        <v>99</v>
      </c>
      <c r="C108" s="2" t="e">
        <f t="shared" si="5"/>
        <v>#DIV/0!</v>
      </c>
      <c r="D108" s="3" t="e">
        <f t="shared" si="4"/>
        <v>#DIV/0!</v>
      </c>
      <c r="E108" s="3" t="e">
        <f t="shared" si="7"/>
        <v>#DIV/0!</v>
      </c>
      <c r="F108" s="4" t="e">
        <f t="shared" si="6"/>
        <v>#DIV/0!</v>
      </c>
    </row>
    <row r="109" spans="1:6" x14ac:dyDescent="0.2">
      <c r="A109" s="26"/>
      <c r="B109" s="1">
        <v>100</v>
      </c>
      <c r="C109" s="2" t="e">
        <f t="shared" si="5"/>
        <v>#DIV/0!</v>
      </c>
      <c r="D109" s="3" t="e">
        <f t="shared" si="4"/>
        <v>#DIV/0!</v>
      </c>
      <c r="E109" s="3" t="e">
        <f t="shared" si="7"/>
        <v>#DIV/0!</v>
      </c>
      <c r="F109" s="4" t="e">
        <f t="shared" si="6"/>
        <v>#DIV/0!</v>
      </c>
    </row>
    <row r="110" spans="1:6" x14ac:dyDescent="0.2">
      <c r="A110" s="26"/>
      <c r="B110" s="1">
        <v>101</v>
      </c>
      <c r="C110" s="2" t="e">
        <f t="shared" si="5"/>
        <v>#DIV/0!</v>
      </c>
      <c r="D110" s="3" t="e">
        <f t="shared" si="4"/>
        <v>#DIV/0!</v>
      </c>
      <c r="E110" s="3" t="e">
        <f t="shared" si="7"/>
        <v>#DIV/0!</v>
      </c>
      <c r="F110" s="4" t="e">
        <f t="shared" si="6"/>
        <v>#DIV/0!</v>
      </c>
    </row>
    <row r="111" spans="1:6" x14ac:dyDescent="0.2">
      <c r="A111" s="26"/>
      <c r="B111" s="1">
        <v>102</v>
      </c>
      <c r="C111" s="2" t="e">
        <f t="shared" si="5"/>
        <v>#DIV/0!</v>
      </c>
      <c r="D111" s="3" t="e">
        <f t="shared" si="4"/>
        <v>#DIV/0!</v>
      </c>
      <c r="E111" s="3" t="e">
        <f t="shared" si="7"/>
        <v>#DIV/0!</v>
      </c>
      <c r="F111" s="4" t="e">
        <f t="shared" si="6"/>
        <v>#DIV/0!</v>
      </c>
    </row>
    <row r="112" spans="1:6" x14ac:dyDescent="0.2">
      <c r="A112" s="26"/>
      <c r="B112" s="1">
        <v>103</v>
      </c>
      <c r="C112" s="2" t="e">
        <f t="shared" si="5"/>
        <v>#DIV/0!</v>
      </c>
      <c r="D112" s="3" t="e">
        <f t="shared" si="4"/>
        <v>#DIV/0!</v>
      </c>
      <c r="E112" s="3" t="e">
        <f t="shared" si="7"/>
        <v>#DIV/0!</v>
      </c>
      <c r="F112" s="4" t="e">
        <f t="shared" si="6"/>
        <v>#DIV/0!</v>
      </c>
    </row>
    <row r="113" spans="1:6" x14ac:dyDescent="0.2">
      <c r="A113" s="26"/>
      <c r="B113" s="1">
        <v>104</v>
      </c>
      <c r="C113" s="2" t="e">
        <f t="shared" si="5"/>
        <v>#DIV/0!</v>
      </c>
      <c r="D113" s="3" t="e">
        <f t="shared" si="4"/>
        <v>#DIV/0!</v>
      </c>
      <c r="E113" s="3" t="e">
        <f t="shared" si="7"/>
        <v>#DIV/0!</v>
      </c>
      <c r="F113" s="4" t="e">
        <f t="shared" si="6"/>
        <v>#DIV/0!</v>
      </c>
    </row>
    <row r="114" spans="1:6" x14ac:dyDescent="0.2">
      <c r="A114" s="26"/>
      <c r="B114" s="1">
        <v>105</v>
      </c>
      <c r="C114" s="2" t="e">
        <f t="shared" si="5"/>
        <v>#DIV/0!</v>
      </c>
      <c r="D114" s="3" t="e">
        <f t="shared" si="4"/>
        <v>#DIV/0!</v>
      </c>
      <c r="E114" s="3" t="e">
        <f t="shared" si="7"/>
        <v>#DIV/0!</v>
      </c>
      <c r="F114" s="4" t="e">
        <f t="shared" si="6"/>
        <v>#DIV/0!</v>
      </c>
    </row>
    <row r="115" spans="1:6" x14ac:dyDescent="0.2">
      <c r="A115" s="26"/>
      <c r="B115" s="1">
        <v>106</v>
      </c>
      <c r="C115" s="2" t="e">
        <f t="shared" si="5"/>
        <v>#DIV/0!</v>
      </c>
      <c r="D115" s="3" t="e">
        <f t="shared" si="4"/>
        <v>#DIV/0!</v>
      </c>
      <c r="E115" s="3" t="e">
        <f t="shared" si="7"/>
        <v>#DIV/0!</v>
      </c>
      <c r="F115" s="4" t="e">
        <f t="shared" si="6"/>
        <v>#DIV/0!</v>
      </c>
    </row>
    <row r="116" spans="1:6" x14ac:dyDescent="0.2">
      <c r="A116" s="26"/>
      <c r="B116" s="1">
        <v>107</v>
      </c>
      <c r="C116" s="2" t="e">
        <f t="shared" si="5"/>
        <v>#DIV/0!</v>
      </c>
      <c r="D116" s="3" t="e">
        <f t="shared" si="4"/>
        <v>#DIV/0!</v>
      </c>
      <c r="E116" s="3" t="e">
        <f t="shared" si="7"/>
        <v>#DIV/0!</v>
      </c>
      <c r="F116" s="4" t="e">
        <f t="shared" si="6"/>
        <v>#DIV/0!</v>
      </c>
    </row>
    <row r="117" spans="1:6" x14ac:dyDescent="0.2">
      <c r="A117" s="26"/>
      <c r="B117" s="1">
        <v>108</v>
      </c>
      <c r="C117" s="2" t="e">
        <f t="shared" si="5"/>
        <v>#DIV/0!</v>
      </c>
      <c r="D117" s="3" t="e">
        <f t="shared" si="4"/>
        <v>#DIV/0!</v>
      </c>
      <c r="E117" s="3" t="e">
        <f t="shared" si="7"/>
        <v>#DIV/0!</v>
      </c>
      <c r="F117" s="4" t="e">
        <f t="shared" si="6"/>
        <v>#DIV/0!</v>
      </c>
    </row>
    <row r="118" spans="1:6" x14ac:dyDescent="0.2">
      <c r="A118" s="26" t="s">
        <v>22</v>
      </c>
      <c r="B118" s="1">
        <v>109</v>
      </c>
      <c r="C118" s="2" t="e">
        <f t="shared" si="5"/>
        <v>#DIV/0!</v>
      </c>
      <c r="D118" s="3" t="e">
        <f t="shared" si="4"/>
        <v>#DIV/0!</v>
      </c>
      <c r="E118" s="3" t="e">
        <f t="shared" si="7"/>
        <v>#DIV/0!</v>
      </c>
      <c r="F118" s="4" t="e">
        <f t="shared" si="6"/>
        <v>#DIV/0!</v>
      </c>
    </row>
    <row r="119" spans="1:6" x14ac:dyDescent="0.2">
      <c r="A119" s="26"/>
      <c r="B119" s="1">
        <v>110</v>
      </c>
      <c r="C119" s="2" t="e">
        <f t="shared" si="5"/>
        <v>#DIV/0!</v>
      </c>
      <c r="D119" s="3" t="e">
        <f t="shared" si="4"/>
        <v>#DIV/0!</v>
      </c>
      <c r="E119" s="3" t="e">
        <f t="shared" si="7"/>
        <v>#DIV/0!</v>
      </c>
      <c r="F119" s="4" t="e">
        <f t="shared" si="6"/>
        <v>#DIV/0!</v>
      </c>
    </row>
    <row r="120" spans="1:6" x14ac:dyDescent="0.2">
      <c r="A120" s="26"/>
      <c r="B120" s="1">
        <v>111</v>
      </c>
      <c r="C120" s="2" t="e">
        <f t="shared" si="5"/>
        <v>#DIV/0!</v>
      </c>
      <c r="D120" s="3" t="e">
        <f t="shared" si="4"/>
        <v>#DIV/0!</v>
      </c>
      <c r="E120" s="3" t="e">
        <f t="shared" si="7"/>
        <v>#DIV/0!</v>
      </c>
      <c r="F120" s="4" t="e">
        <f t="shared" si="6"/>
        <v>#DIV/0!</v>
      </c>
    </row>
    <row r="121" spans="1:6" x14ac:dyDescent="0.2">
      <c r="A121" s="26"/>
      <c r="B121" s="1">
        <v>112</v>
      </c>
      <c r="C121" s="2" t="e">
        <f t="shared" si="5"/>
        <v>#DIV/0!</v>
      </c>
      <c r="D121" s="3" t="e">
        <f t="shared" si="4"/>
        <v>#DIV/0!</v>
      </c>
      <c r="E121" s="3" t="e">
        <f t="shared" si="7"/>
        <v>#DIV/0!</v>
      </c>
      <c r="F121" s="4" t="e">
        <f t="shared" si="6"/>
        <v>#DIV/0!</v>
      </c>
    </row>
    <row r="122" spans="1:6" x14ac:dyDescent="0.2">
      <c r="A122" s="26"/>
      <c r="B122" s="1">
        <v>113</v>
      </c>
      <c r="C122" s="2" t="e">
        <f t="shared" si="5"/>
        <v>#DIV/0!</v>
      </c>
      <c r="D122" s="3" t="e">
        <f t="shared" si="4"/>
        <v>#DIV/0!</v>
      </c>
      <c r="E122" s="3" t="e">
        <f t="shared" si="7"/>
        <v>#DIV/0!</v>
      </c>
      <c r="F122" s="4" t="e">
        <f t="shared" si="6"/>
        <v>#DIV/0!</v>
      </c>
    </row>
    <row r="123" spans="1:6" x14ac:dyDescent="0.2">
      <c r="A123" s="26"/>
      <c r="B123" s="1">
        <v>114</v>
      </c>
      <c r="C123" s="2" t="e">
        <f t="shared" si="5"/>
        <v>#DIV/0!</v>
      </c>
      <c r="D123" s="3" t="e">
        <f t="shared" si="4"/>
        <v>#DIV/0!</v>
      </c>
      <c r="E123" s="3" t="e">
        <f t="shared" si="7"/>
        <v>#DIV/0!</v>
      </c>
      <c r="F123" s="4" t="e">
        <f t="shared" si="6"/>
        <v>#DIV/0!</v>
      </c>
    </row>
    <row r="124" spans="1:6" x14ac:dyDescent="0.2">
      <c r="A124" s="26"/>
      <c r="B124" s="1">
        <v>115</v>
      </c>
      <c r="C124" s="2" t="e">
        <f t="shared" si="5"/>
        <v>#DIV/0!</v>
      </c>
      <c r="D124" s="3" t="e">
        <f t="shared" si="4"/>
        <v>#DIV/0!</v>
      </c>
      <c r="E124" s="3" t="e">
        <f t="shared" si="7"/>
        <v>#DIV/0!</v>
      </c>
      <c r="F124" s="4" t="e">
        <f t="shared" si="6"/>
        <v>#DIV/0!</v>
      </c>
    </row>
    <row r="125" spans="1:6" x14ac:dyDescent="0.2">
      <c r="A125" s="26"/>
      <c r="B125" s="1">
        <v>116</v>
      </c>
      <c r="C125" s="2" t="e">
        <f t="shared" si="5"/>
        <v>#DIV/0!</v>
      </c>
      <c r="D125" s="3" t="e">
        <f t="shared" si="4"/>
        <v>#DIV/0!</v>
      </c>
      <c r="E125" s="3" t="e">
        <f t="shared" si="7"/>
        <v>#DIV/0!</v>
      </c>
      <c r="F125" s="4" t="e">
        <f t="shared" si="6"/>
        <v>#DIV/0!</v>
      </c>
    </row>
    <row r="126" spans="1:6" x14ac:dyDescent="0.2">
      <c r="A126" s="26"/>
      <c r="B126" s="1">
        <v>117</v>
      </c>
      <c r="C126" s="2" t="e">
        <f t="shared" si="5"/>
        <v>#DIV/0!</v>
      </c>
      <c r="D126" s="3" t="e">
        <f t="shared" si="4"/>
        <v>#DIV/0!</v>
      </c>
      <c r="E126" s="3" t="e">
        <f t="shared" si="7"/>
        <v>#DIV/0!</v>
      </c>
      <c r="F126" s="4" t="e">
        <f t="shared" si="6"/>
        <v>#DIV/0!</v>
      </c>
    </row>
    <row r="127" spans="1:6" x14ac:dyDescent="0.2">
      <c r="A127" s="26"/>
      <c r="B127" s="1">
        <v>118</v>
      </c>
      <c r="C127" s="2" t="e">
        <f t="shared" si="5"/>
        <v>#DIV/0!</v>
      </c>
      <c r="D127" s="3" t="e">
        <f t="shared" si="4"/>
        <v>#DIV/0!</v>
      </c>
      <c r="E127" s="3" t="e">
        <f t="shared" si="7"/>
        <v>#DIV/0!</v>
      </c>
      <c r="F127" s="4" t="e">
        <f t="shared" si="6"/>
        <v>#DIV/0!</v>
      </c>
    </row>
    <row r="128" spans="1:6" x14ac:dyDescent="0.2">
      <c r="A128" s="26"/>
      <c r="B128" s="1">
        <v>119</v>
      </c>
      <c r="C128" s="2" t="e">
        <f t="shared" si="5"/>
        <v>#DIV/0!</v>
      </c>
      <c r="D128" s="3" t="e">
        <f t="shared" si="4"/>
        <v>#DIV/0!</v>
      </c>
      <c r="E128" s="3" t="e">
        <f t="shared" si="7"/>
        <v>#DIV/0!</v>
      </c>
      <c r="F128" s="4" t="e">
        <f t="shared" si="6"/>
        <v>#DIV/0!</v>
      </c>
    </row>
    <row r="129" spans="1:6" x14ac:dyDescent="0.2">
      <c r="A129" s="26"/>
      <c r="B129" s="1">
        <v>120</v>
      </c>
      <c r="C129" s="2" t="e">
        <f t="shared" si="5"/>
        <v>#DIV/0!</v>
      </c>
      <c r="D129" s="3" t="e">
        <f t="shared" si="4"/>
        <v>#DIV/0!</v>
      </c>
      <c r="E129" s="3" t="e">
        <f t="shared" si="7"/>
        <v>#DIV/0!</v>
      </c>
      <c r="F129" s="4" t="e">
        <f t="shared" si="6"/>
        <v>#DIV/0!</v>
      </c>
    </row>
    <row r="130" spans="1:6" x14ac:dyDescent="0.2">
      <c r="A130" s="26" t="s">
        <v>23</v>
      </c>
      <c r="B130" s="1">
        <v>121</v>
      </c>
      <c r="C130" s="2" t="e">
        <f t="shared" si="5"/>
        <v>#DIV/0!</v>
      </c>
      <c r="D130" s="3" t="e">
        <f t="shared" si="4"/>
        <v>#DIV/0!</v>
      </c>
      <c r="E130" s="3" t="e">
        <f t="shared" si="7"/>
        <v>#DIV/0!</v>
      </c>
      <c r="F130" s="4" t="e">
        <f t="shared" si="6"/>
        <v>#DIV/0!</v>
      </c>
    </row>
    <row r="131" spans="1:6" x14ac:dyDescent="0.2">
      <c r="A131" s="26"/>
      <c r="B131" s="1">
        <v>122</v>
      </c>
      <c r="C131" s="2" t="e">
        <f t="shared" si="5"/>
        <v>#DIV/0!</v>
      </c>
      <c r="D131" s="3" t="e">
        <f t="shared" si="4"/>
        <v>#DIV/0!</v>
      </c>
      <c r="E131" s="3" t="e">
        <f t="shared" si="7"/>
        <v>#DIV/0!</v>
      </c>
      <c r="F131" s="4" t="e">
        <f t="shared" si="6"/>
        <v>#DIV/0!</v>
      </c>
    </row>
    <row r="132" spans="1:6" x14ac:dyDescent="0.2">
      <c r="A132" s="26"/>
      <c r="B132" s="1">
        <v>123</v>
      </c>
      <c r="C132" s="2" t="e">
        <f t="shared" si="5"/>
        <v>#DIV/0!</v>
      </c>
      <c r="D132" s="3" t="e">
        <f t="shared" si="4"/>
        <v>#DIV/0!</v>
      </c>
      <c r="E132" s="3" t="e">
        <f t="shared" si="7"/>
        <v>#DIV/0!</v>
      </c>
      <c r="F132" s="4" t="e">
        <f t="shared" si="6"/>
        <v>#DIV/0!</v>
      </c>
    </row>
    <row r="133" spans="1:6" x14ac:dyDescent="0.2">
      <c r="A133" s="26"/>
      <c r="B133" s="1">
        <v>124</v>
      </c>
      <c r="C133" s="2" t="e">
        <f t="shared" si="5"/>
        <v>#DIV/0!</v>
      </c>
      <c r="D133" s="3" t="e">
        <f t="shared" si="4"/>
        <v>#DIV/0!</v>
      </c>
      <c r="E133" s="3" t="e">
        <f t="shared" si="7"/>
        <v>#DIV/0!</v>
      </c>
      <c r="F133" s="4" t="e">
        <f t="shared" si="6"/>
        <v>#DIV/0!</v>
      </c>
    </row>
    <row r="134" spans="1:6" x14ac:dyDescent="0.2">
      <c r="A134" s="26"/>
      <c r="B134" s="1">
        <v>125</v>
      </c>
      <c r="C134" s="2" t="e">
        <f t="shared" si="5"/>
        <v>#DIV/0!</v>
      </c>
      <c r="D134" s="3" t="e">
        <f t="shared" ref="D134:D197" si="8">D133-E134</f>
        <v>#DIV/0!</v>
      </c>
      <c r="E134" s="3" t="e">
        <f t="shared" si="7"/>
        <v>#DIV/0!</v>
      </c>
      <c r="F134" s="4" t="e">
        <f t="shared" si="6"/>
        <v>#DIV/0!</v>
      </c>
    </row>
    <row r="135" spans="1:6" x14ac:dyDescent="0.2">
      <c r="A135" s="26"/>
      <c r="B135" s="1">
        <v>126</v>
      </c>
      <c r="C135" s="2" t="e">
        <f t="shared" si="5"/>
        <v>#DIV/0!</v>
      </c>
      <c r="D135" s="3" t="e">
        <f t="shared" si="8"/>
        <v>#DIV/0!</v>
      </c>
      <c r="E135" s="3" t="e">
        <f t="shared" si="7"/>
        <v>#DIV/0!</v>
      </c>
      <c r="F135" s="4" t="e">
        <f t="shared" si="6"/>
        <v>#DIV/0!</v>
      </c>
    </row>
    <row r="136" spans="1:6" x14ac:dyDescent="0.2">
      <c r="A136" s="26"/>
      <c r="B136" s="1">
        <v>127</v>
      </c>
      <c r="C136" s="2" t="e">
        <f t="shared" si="5"/>
        <v>#DIV/0!</v>
      </c>
      <c r="D136" s="3" t="e">
        <f t="shared" si="8"/>
        <v>#DIV/0!</v>
      </c>
      <c r="E136" s="3" t="e">
        <f t="shared" si="7"/>
        <v>#DIV/0!</v>
      </c>
      <c r="F136" s="4" t="e">
        <f t="shared" si="6"/>
        <v>#DIV/0!</v>
      </c>
    </row>
    <row r="137" spans="1:6" x14ac:dyDescent="0.2">
      <c r="A137" s="26"/>
      <c r="B137" s="1">
        <v>128</v>
      </c>
      <c r="C137" s="2" t="e">
        <f t="shared" si="5"/>
        <v>#DIV/0!</v>
      </c>
      <c r="D137" s="3" t="e">
        <f t="shared" si="8"/>
        <v>#DIV/0!</v>
      </c>
      <c r="E137" s="3" t="e">
        <f t="shared" si="7"/>
        <v>#DIV/0!</v>
      </c>
      <c r="F137" s="4" t="e">
        <f t="shared" si="6"/>
        <v>#DIV/0!</v>
      </c>
    </row>
    <row r="138" spans="1:6" x14ac:dyDescent="0.2">
      <c r="A138" s="26"/>
      <c r="B138" s="1">
        <v>129</v>
      </c>
      <c r="C138" s="2" t="e">
        <f t="shared" ref="C138:C201" si="9">IF(AND($E$3&lt;=$B$2,B138&lt;=$E$3),($B$1*($B$3/12))/(1-1/(1+$B$3/12)^$B$2),($B$5*($B$4/12))/(1-1/(1+$B$4/12)^$E$4))</f>
        <v>#DIV/0!</v>
      </c>
      <c r="D138" s="3" t="e">
        <f t="shared" si="8"/>
        <v>#DIV/0!</v>
      </c>
      <c r="E138" s="3" t="e">
        <f t="shared" si="7"/>
        <v>#DIV/0!</v>
      </c>
      <c r="F138" s="4" t="e">
        <f t="shared" ref="F138:F201" si="10">IF(B138&lt;=$E$3,D137*$B$3/12,D137*$B$4/12)</f>
        <v>#DIV/0!</v>
      </c>
    </row>
    <row r="139" spans="1:6" x14ac:dyDescent="0.2">
      <c r="A139" s="26"/>
      <c r="B139" s="1">
        <v>130</v>
      </c>
      <c r="C139" s="2" t="e">
        <f t="shared" si="9"/>
        <v>#DIV/0!</v>
      </c>
      <c r="D139" s="3" t="e">
        <f t="shared" si="8"/>
        <v>#DIV/0!</v>
      </c>
      <c r="E139" s="3" t="e">
        <f t="shared" ref="E139:E202" si="11">C139-F139</f>
        <v>#DIV/0!</v>
      </c>
      <c r="F139" s="4" t="e">
        <f t="shared" si="10"/>
        <v>#DIV/0!</v>
      </c>
    </row>
    <row r="140" spans="1:6" x14ac:dyDescent="0.2">
      <c r="A140" s="26"/>
      <c r="B140" s="1">
        <v>131</v>
      </c>
      <c r="C140" s="2" t="e">
        <f t="shared" si="9"/>
        <v>#DIV/0!</v>
      </c>
      <c r="D140" s="3" t="e">
        <f t="shared" si="8"/>
        <v>#DIV/0!</v>
      </c>
      <c r="E140" s="3" t="e">
        <f t="shared" si="11"/>
        <v>#DIV/0!</v>
      </c>
      <c r="F140" s="4" t="e">
        <f t="shared" si="10"/>
        <v>#DIV/0!</v>
      </c>
    </row>
    <row r="141" spans="1:6" x14ac:dyDescent="0.2">
      <c r="A141" s="26"/>
      <c r="B141" s="1">
        <v>132</v>
      </c>
      <c r="C141" s="2" t="e">
        <f t="shared" si="9"/>
        <v>#DIV/0!</v>
      </c>
      <c r="D141" s="3" t="e">
        <f t="shared" si="8"/>
        <v>#DIV/0!</v>
      </c>
      <c r="E141" s="3" t="e">
        <f t="shared" si="11"/>
        <v>#DIV/0!</v>
      </c>
      <c r="F141" s="4" t="e">
        <f t="shared" si="10"/>
        <v>#DIV/0!</v>
      </c>
    </row>
    <row r="142" spans="1:6" x14ac:dyDescent="0.2">
      <c r="A142" s="26" t="s">
        <v>24</v>
      </c>
      <c r="B142" s="1">
        <v>133</v>
      </c>
      <c r="C142" s="2" t="e">
        <f t="shared" si="9"/>
        <v>#DIV/0!</v>
      </c>
      <c r="D142" s="3" t="e">
        <f t="shared" si="8"/>
        <v>#DIV/0!</v>
      </c>
      <c r="E142" s="3" t="e">
        <f t="shared" si="11"/>
        <v>#DIV/0!</v>
      </c>
      <c r="F142" s="4" t="e">
        <f t="shared" si="10"/>
        <v>#DIV/0!</v>
      </c>
    </row>
    <row r="143" spans="1:6" x14ac:dyDescent="0.2">
      <c r="A143" s="26"/>
      <c r="B143" s="1">
        <v>134</v>
      </c>
      <c r="C143" s="2" t="e">
        <f t="shared" si="9"/>
        <v>#DIV/0!</v>
      </c>
      <c r="D143" s="3" t="e">
        <f t="shared" si="8"/>
        <v>#DIV/0!</v>
      </c>
      <c r="E143" s="3" t="e">
        <f t="shared" si="11"/>
        <v>#DIV/0!</v>
      </c>
      <c r="F143" s="4" t="e">
        <f t="shared" si="10"/>
        <v>#DIV/0!</v>
      </c>
    </row>
    <row r="144" spans="1:6" x14ac:dyDescent="0.2">
      <c r="A144" s="26"/>
      <c r="B144" s="1">
        <v>135</v>
      </c>
      <c r="C144" s="2" t="e">
        <f t="shared" si="9"/>
        <v>#DIV/0!</v>
      </c>
      <c r="D144" s="3" t="e">
        <f t="shared" si="8"/>
        <v>#DIV/0!</v>
      </c>
      <c r="E144" s="3" t="e">
        <f t="shared" si="11"/>
        <v>#DIV/0!</v>
      </c>
      <c r="F144" s="4" t="e">
        <f t="shared" si="10"/>
        <v>#DIV/0!</v>
      </c>
    </row>
    <row r="145" spans="1:6" x14ac:dyDescent="0.2">
      <c r="A145" s="26"/>
      <c r="B145" s="1">
        <v>136</v>
      </c>
      <c r="C145" s="2" t="e">
        <f t="shared" si="9"/>
        <v>#DIV/0!</v>
      </c>
      <c r="D145" s="3" t="e">
        <f t="shared" si="8"/>
        <v>#DIV/0!</v>
      </c>
      <c r="E145" s="3" t="e">
        <f t="shared" si="11"/>
        <v>#DIV/0!</v>
      </c>
      <c r="F145" s="4" t="e">
        <f t="shared" si="10"/>
        <v>#DIV/0!</v>
      </c>
    </row>
    <row r="146" spans="1:6" x14ac:dyDescent="0.2">
      <c r="A146" s="26"/>
      <c r="B146" s="1">
        <v>137</v>
      </c>
      <c r="C146" s="2" t="e">
        <f t="shared" si="9"/>
        <v>#DIV/0!</v>
      </c>
      <c r="D146" s="3" t="e">
        <f t="shared" si="8"/>
        <v>#DIV/0!</v>
      </c>
      <c r="E146" s="3" t="e">
        <f t="shared" si="11"/>
        <v>#DIV/0!</v>
      </c>
      <c r="F146" s="4" t="e">
        <f t="shared" si="10"/>
        <v>#DIV/0!</v>
      </c>
    </row>
    <row r="147" spans="1:6" x14ac:dyDescent="0.2">
      <c r="A147" s="26"/>
      <c r="B147" s="1">
        <v>138</v>
      </c>
      <c r="C147" s="2" t="e">
        <f t="shared" si="9"/>
        <v>#DIV/0!</v>
      </c>
      <c r="D147" s="3" t="e">
        <f t="shared" si="8"/>
        <v>#DIV/0!</v>
      </c>
      <c r="E147" s="3" t="e">
        <f t="shared" si="11"/>
        <v>#DIV/0!</v>
      </c>
      <c r="F147" s="4" t="e">
        <f t="shared" si="10"/>
        <v>#DIV/0!</v>
      </c>
    </row>
    <row r="148" spans="1:6" x14ac:dyDescent="0.2">
      <c r="A148" s="26"/>
      <c r="B148" s="1">
        <v>139</v>
      </c>
      <c r="C148" s="2" t="e">
        <f t="shared" si="9"/>
        <v>#DIV/0!</v>
      </c>
      <c r="D148" s="3" t="e">
        <f t="shared" si="8"/>
        <v>#DIV/0!</v>
      </c>
      <c r="E148" s="3" t="e">
        <f t="shared" si="11"/>
        <v>#DIV/0!</v>
      </c>
      <c r="F148" s="4" t="e">
        <f t="shared" si="10"/>
        <v>#DIV/0!</v>
      </c>
    </row>
    <row r="149" spans="1:6" x14ac:dyDescent="0.2">
      <c r="A149" s="26"/>
      <c r="B149" s="1">
        <v>140</v>
      </c>
      <c r="C149" s="2" t="e">
        <f t="shared" si="9"/>
        <v>#DIV/0!</v>
      </c>
      <c r="D149" s="3" t="e">
        <f t="shared" si="8"/>
        <v>#DIV/0!</v>
      </c>
      <c r="E149" s="3" t="e">
        <f t="shared" si="11"/>
        <v>#DIV/0!</v>
      </c>
      <c r="F149" s="4" t="e">
        <f t="shared" si="10"/>
        <v>#DIV/0!</v>
      </c>
    </row>
    <row r="150" spans="1:6" x14ac:dyDescent="0.2">
      <c r="A150" s="26"/>
      <c r="B150" s="1">
        <v>141</v>
      </c>
      <c r="C150" s="2" t="e">
        <f t="shared" si="9"/>
        <v>#DIV/0!</v>
      </c>
      <c r="D150" s="3" t="e">
        <f t="shared" si="8"/>
        <v>#DIV/0!</v>
      </c>
      <c r="E150" s="3" t="e">
        <f t="shared" si="11"/>
        <v>#DIV/0!</v>
      </c>
      <c r="F150" s="4" t="e">
        <f t="shared" si="10"/>
        <v>#DIV/0!</v>
      </c>
    </row>
    <row r="151" spans="1:6" x14ac:dyDescent="0.2">
      <c r="A151" s="26"/>
      <c r="B151" s="1">
        <v>142</v>
      </c>
      <c r="C151" s="2" t="e">
        <f t="shared" si="9"/>
        <v>#DIV/0!</v>
      </c>
      <c r="D151" s="3" t="e">
        <f t="shared" si="8"/>
        <v>#DIV/0!</v>
      </c>
      <c r="E151" s="3" t="e">
        <f t="shared" si="11"/>
        <v>#DIV/0!</v>
      </c>
      <c r="F151" s="4" t="e">
        <f t="shared" si="10"/>
        <v>#DIV/0!</v>
      </c>
    </row>
    <row r="152" spans="1:6" x14ac:dyDescent="0.2">
      <c r="A152" s="26"/>
      <c r="B152" s="1">
        <v>143</v>
      </c>
      <c r="C152" s="2" t="e">
        <f t="shared" si="9"/>
        <v>#DIV/0!</v>
      </c>
      <c r="D152" s="3" t="e">
        <f t="shared" si="8"/>
        <v>#DIV/0!</v>
      </c>
      <c r="E152" s="3" t="e">
        <f t="shared" si="11"/>
        <v>#DIV/0!</v>
      </c>
      <c r="F152" s="4" t="e">
        <f t="shared" si="10"/>
        <v>#DIV/0!</v>
      </c>
    </row>
    <row r="153" spans="1:6" x14ac:dyDescent="0.2">
      <c r="A153" s="26"/>
      <c r="B153" s="1">
        <v>144</v>
      </c>
      <c r="C153" s="2" t="e">
        <f t="shared" si="9"/>
        <v>#DIV/0!</v>
      </c>
      <c r="D153" s="3" t="e">
        <f t="shared" si="8"/>
        <v>#DIV/0!</v>
      </c>
      <c r="E153" s="3" t="e">
        <f t="shared" si="11"/>
        <v>#DIV/0!</v>
      </c>
      <c r="F153" s="4" t="e">
        <f t="shared" si="10"/>
        <v>#DIV/0!</v>
      </c>
    </row>
    <row r="154" spans="1:6" x14ac:dyDescent="0.2">
      <c r="A154" s="26" t="s">
        <v>25</v>
      </c>
      <c r="B154" s="1">
        <v>145</v>
      </c>
      <c r="C154" s="2" t="e">
        <f t="shared" si="9"/>
        <v>#DIV/0!</v>
      </c>
      <c r="D154" s="3" t="e">
        <f t="shared" si="8"/>
        <v>#DIV/0!</v>
      </c>
      <c r="E154" s="3" t="e">
        <f t="shared" si="11"/>
        <v>#DIV/0!</v>
      </c>
      <c r="F154" s="4" t="e">
        <f t="shared" si="10"/>
        <v>#DIV/0!</v>
      </c>
    </row>
    <row r="155" spans="1:6" x14ac:dyDescent="0.2">
      <c r="A155" s="26"/>
      <c r="B155" s="1">
        <v>146</v>
      </c>
      <c r="C155" s="2" t="e">
        <f t="shared" si="9"/>
        <v>#DIV/0!</v>
      </c>
      <c r="D155" s="3" t="e">
        <f t="shared" si="8"/>
        <v>#DIV/0!</v>
      </c>
      <c r="E155" s="3" t="e">
        <f t="shared" si="11"/>
        <v>#DIV/0!</v>
      </c>
      <c r="F155" s="4" t="e">
        <f t="shared" si="10"/>
        <v>#DIV/0!</v>
      </c>
    </row>
    <row r="156" spans="1:6" x14ac:dyDescent="0.2">
      <c r="A156" s="26"/>
      <c r="B156" s="1">
        <v>147</v>
      </c>
      <c r="C156" s="2" t="e">
        <f t="shared" si="9"/>
        <v>#DIV/0!</v>
      </c>
      <c r="D156" s="3" t="e">
        <f t="shared" si="8"/>
        <v>#DIV/0!</v>
      </c>
      <c r="E156" s="3" t="e">
        <f t="shared" si="11"/>
        <v>#DIV/0!</v>
      </c>
      <c r="F156" s="4" t="e">
        <f t="shared" si="10"/>
        <v>#DIV/0!</v>
      </c>
    </row>
    <row r="157" spans="1:6" x14ac:dyDescent="0.2">
      <c r="A157" s="26"/>
      <c r="B157" s="1">
        <v>148</v>
      </c>
      <c r="C157" s="2" t="e">
        <f t="shared" si="9"/>
        <v>#DIV/0!</v>
      </c>
      <c r="D157" s="3" t="e">
        <f t="shared" si="8"/>
        <v>#DIV/0!</v>
      </c>
      <c r="E157" s="3" t="e">
        <f t="shared" si="11"/>
        <v>#DIV/0!</v>
      </c>
      <c r="F157" s="4" t="e">
        <f t="shared" si="10"/>
        <v>#DIV/0!</v>
      </c>
    </row>
    <row r="158" spans="1:6" x14ac:dyDescent="0.2">
      <c r="A158" s="26"/>
      <c r="B158" s="1">
        <v>149</v>
      </c>
      <c r="C158" s="2" t="e">
        <f t="shared" si="9"/>
        <v>#DIV/0!</v>
      </c>
      <c r="D158" s="3" t="e">
        <f t="shared" si="8"/>
        <v>#DIV/0!</v>
      </c>
      <c r="E158" s="3" t="e">
        <f t="shared" si="11"/>
        <v>#DIV/0!</v>
      </c>
      <c r="F158" s="4" t="e">
        <f t="shared" si="10"/>
        <v>#DIV/0!</v>
      </c>
    </row>
    <row r="159" spans="1:6" x14ac:dyDescent="0.2">
      <c r="A159" s="26"/>
      <c r="B159" s="1">
        <v>150</v>
      </c>
      <c r="C159" s="2" t="e">
        <f t="shared" si="9"/>
        <v>#DIV/0!</v>
      </c>
      <c r="D159" s="3" t="e">
        <f t="shared" si="8"/>
        <v>#DIV/0!</v>
      </c>
      <c r="E159" s="3" t="e">
        <f t="shared" si="11"/>
        <v>#DIV/0!</v>
      </c>
      <c r="F159" s="4" t="e">
        <f t="shared" si="10"/>
        <v>#DIV/0!</v>
      </c>
    </row>
    <row r="160" spans="1:6" x14ac:dyDescent="0.2">
      <c r="A160" s="26"/>
      <c r="B160" s="1">
        <v>151</v>
      </c>
      <c r="C160" s="2" t="e">
        <f t="shared" si="9"/>
        <v>#DIV/0!</v>
      </c>
      <c r="D160" s="3" t="e">
        <f t="shared" si="8"/>
        <v>#DIV/0!</v>
      </c>
      <c r="E160" s="3" t="e">
        <f t="shared" si="11"/>
        <v>#DIV/0!</v>
      </c>
      <c r="F160" s="4" t="e">
        <f t="shared" si="10"/>
        <v>#DIV/0!</v>
      </c>
    </row>
    <row r="161" spans="1:6" x14ac:dyDescent="0.2">
      <c r="A161" s="26"/>
      <c r="B161" s="1">
        <v>152</v>
      </c>
      <c r="C161" s="2" t="e">
        <f t="shared" si="9"/>
        <v>#DIV/0!</v>
      </c>
      <c r="D161" s="3" t="e">
        <f t="shared" si="8"/>
        <v>#DIV/0!</v>
      </c>
      <c r="E161" s="3" t="e">
        <f t="shared" si="11"/>
        <v>#DIV/0!</v>
      </c>
      <c r="F161" s="4" t="e">
        <f t="shared" si="10"/>
        <v>#DIV/0!</v>
      </c>
    </row>
    <row r="162" spans="1:6" x14ac:dyDescent="0.2">
      <c r="A162" s="26"/>
      <c r="B162" s="1">
        <v>153</v>
      </c>
      <c r="C162" s="2" t="e">
        <f t="shared" si="9"/>
        <v>#DIV/0!</v>
      </c>
      <c r="D162" s="3" t="e">
        <f t="shared" si="8"/>
        <v>#DIV/0!</v>
      </c>
      <c r="E162" s="3" t="e">
        <f t="shared" si="11"/>
        <v>#DIV/0!</v>
      </c>
      <c r="F162" s="4" t="e">
        <f t="shared" si="10"/>
        <v>#DIV/0!</v>
      </c>
    </row>
    <row r="163" spans="1:6" x14ac:dyDescent="0.2">
      <c r="A163" s="26"/>
      <c r="B163" s="1">
        <v>154</v>
      </c>
      <c r="C163" s="2" t="e">
        <f t="shared" si="9"/>
        <v>#DIV/0!</v>
      </c>
      <c r="D163" s="3" t="e">
        <f t="shared" si="8"/>
        <v>#DIV/0!</v>
      </c>
      <c r="E163" s="3" t="e">
        <f t="shared" si="11"/>
        <v>#DIV/0!</v>
      </c>
      <c r="F163" s="4" t="e">
        <f t="shared" si="10"/>
        <v>#DIV/0!</v>
      </c>
    </row>
    <row r="164" spans="1:6" x14ac:dyDescent="0.2">
      <c r="A164" s="26"/>
      <c r="B164" s="1">
        <v>155</v>
      </c>
      <c r="C164" s="2" t="e">
        <f t="shared" si="9"/>
        <v>#DIV/0!</v>
      </c>
      <c r="D164" s="3" t="e">
        <f t="shared" si="8"/>
        <v>#DIV/0!</v>
      </c>
      <c r="E164" s="3" t="e">
        <f t="shared" si="11"/>
        <v>#DIV/0!</v>
      </c>
      <c r="F164" s="4" t="e">
        <f t="shared" si="10"/>
        <v>#DIV/0!</v>
      </c>
    </row>
    <row r="165" spans="1:6" x14ac:dyDescent="0.2">
      <c r="A165" s="26"/>
      <c r="B165" s="1">
        <v>156</v>
      </c>
      <c r="C165" s="2" t="e">
        <f t="shared" si="9"/>
        <v>#DIV/0!</v>
      </c>
      <c r="D165" s="3" t="e">
        <f t="shared" si="8"/>
        <v>#DIV/0!</v>
      </c>
      <c r="E165" s="3" t="e">
        <f t="shared" si="11"/>
        <v>#DIV/0!</v>
      </c>
      <c r="F165" s="4" t="e">
        <f t="shared" si="10"/>
        <v>#DIV/0!</v>
      </c>
    </row>
    <row r="166" spans="1:6" x14ac:dyDescent="0.2">
      <c r="A166" s="26" t="s">
        <v>26</v>
      </c>
      <c r="B166" s="1">
        <v>157</v>
      </c>
      <c r="C166" s="2" t="e">
        <f t="shared" si="9"/>
        <v>#DIV/0!</v>
      </c>
      <c r="D166" s="3" t="e">
        <f t="shared" si="8"/>
        <v>#DIV/0!</v>
      </c>
      <c r="E166" s="3" t="e">
        <f t="shared" si="11"/>
        <v>#DIV/0!</v>
      </c>
      <c r="F166" s="4" t="e">
        <f t="shared" si="10"/>
        <v>#DIV/0!</v>
      </c>
    </row>
    <row r="167" spans="1:6" x14ac:dyDescent="0.2">
      <c r="A167" s="26"/>
      <c r="B167" s="1">
        <v>158</v>
      </c>
      <c r="C167" s="2" t="e">
        <f t="shared" si="9"/>
        <v>#DIV/0!</v>
      </c>
      <c r="D167" s="3" t="e">
        <f t="shared" si="8"/>
        <v>#DIV/0!</v>
      </c>
      <c r="E167" s="3" t="e">
        <f t="shared" si="11"/>
        <v>#DIV/0!</v>
      </c>
      <c r="F167" s="4" t="e">
        <f t="shared" si="10"/>
        <v>#DIV/0!</v>
      </c>
    </row>
    <row r="168" spans="1:6" x14ac:dyDescent="0.2">
      <c r="A168" s="26"/>
      <c r="B168" s="1">
        <v>159</v>
      </c>
      <c r="C168" s="2" t="e">
        <f t="shared" si="9"/>
        <v>#DIV/0!</v>
      </c>
      <c r="D168" s="3" t="e">
        <f t="shared" si="8"/>
        <v>#DIV/0!</v>
      </c>
      <c r="E168" s="3" t="e">
        <f t="shared" si="11"/>
        <v>#DIV/0!</v>
      </c>
      <c r="F168" s="4" t="e">
        <f t="shared" si="10"/>
        <v>#DIV/0!</v>
      </c>
    </row>
    <row r="169" spans="1:6" x14ac:dyDescent="0.2">
      <c r="A169" s="26"/>
      <c r="B169" s="1">
        <v>160</v>
      </c>
      <c r="C169" s="2" t="e">
        <f t="shared" si="9"/>
        <v>#DIV/0!</v>
      </c>
      <c r="D169" s="3" t="e">
        <f t="shared" si="8"/>
        <v>#DIV/0!</v>
      </c>
      <c r="E169" s="3" t="e">
        <f t="shared" si="11"/>
        <v>#DIV/0!</v>
      </c>
      <c r="F169" s="4" t="e">
        <f t="shared" si="10"/>
        <v>#DIV/0!</v>
      </c>
    </row>
    <row r="170" spans="1:6" x14ac:dyDescent="0.2">
      <c r="A170" s="26"/>
      <c r="B170" s="1">
        <v>161</v>
      </c>
      <c r="C170" s="2" t="e">
        <f t="shared" si="9"/>
        <v>#DIV/0!</v>
      </c>
      <c r="D170" s="3" t="e">
        <f t="shared" si="8"/>
        <v>#DIV/0!</v>
      </c>
      <c r="E170" s="3" t="e">
        <f t="shared" si="11"/>
        <v>#DIV/0!</v>
      </c>
      <c r="F170" s="4" t="e">
        <f t="shared" si="10"/>
        <v>#DIV/0!</v>
      </c>
    </row>
    <row r="171" spans="1:6" x14ac:dyDescent="0.2">
      <c r="A171" s="26"/>
      <c r="B171" s="1">
        <v>162</v>
      </c>
      <c r="C171" s="2" t="e">
        <f t="shared" si="9"/>
        <v>#DIV/0!</v>
      </c>
      <c r="D171" s="3" t="e">
        <f t="shared" si="8"/>
        <v>#DIV/0!</v>
      </c>
      <c r="E171" s="3" t="e">
        <f t="shared" si="11"/>
        <v>#DIV/0!</v>
      </c>
      <c r="F171" s="4" t="e">
        <f t="shared" si="10"/>
        <v>#DIV/0!</v>
      </c>
    </row>
    <row r="172" spans="1:6" x14ac:dyDescent="0.2">
      <c r="A172" s="26"/>
      <c r="B172" s="1">
        <v>163</v>
      </c>
      <c r="C172" s="2" t="e">
        <f t="shared" si="9"/>
        <v>#DIV/0!</v>
      </c>
      <c r="D172" s="3" t="e">
        <f t="shared" si="8"/>
        <v>#DIV/0!</v>
      </c>
      <c r="E172" s="3" t="e">
        <f t="shared" si="11"/>
        <v>#DIV/0!</v>
      </c>
      <c r="F172" s="4" t="e">
        <f t="shared" si="10"/>
        <v>#DIV/0!</v>
      </c>
    </row>
    <row r="173" spans="1:6" x14ac:dyDescent="0.2">
      <c r="A173" s="26"/>
      <c r="B173" s="1">
        <v>164</v>
      </c>
      <c r="C173" s="2" t="e">
        <f t="shared" si="9"/>
        <v>#DIV/0!</v>
      </c>
      <c r="D173" s="3" t="e">
        <f t="shared" si="8"/>
        <v>#DIV/0!</v>
      </c>
      <c r="E173" s="3" t="e">
        <f t="shared" si="11"/>
        <v>#DIV/0!</v>
      </c>
      <c r="F173" s="4" t="e">
        <f t="shared" si="10"/>
        <v>#DIV/0!</v>
      </c>
    </row>
    <row r="174" spans="1:6" x14ac:dyDescent="0.2">
      <c r="A174" s="26"/>
      <c r="B174" s="1">
        <v>165</v>
      </c>
      <c r="C174" s="2" t="e">
        <f t="shared" si="9"/>
        <v>#DIV/0!</v>
      </c>
      <c r="D174" s="3" t="e">
        <f t="shared" si="8"/>
        <v>#DIV/0!</v>
      </c>
      <c r="E174" s="3" t="e">
        <f t="shared" si="11"/>
        <v>#DIV/0!</v>
      </c>
      <c r="F174" s="4" t="e">
        <f t="shared" si="10"/>
        <v>#DIV/0!</v>
      </c>
    </row>
    <row r="175" spans="1:6" x14ac:dyDescent="0.2">
      <c r="A175" s="26"/>
      <c r="B175" s="1">
        <v>166</v>
      </c>
      <c r="C175" s="2" t="e">
        <f t="shared" si="9"/>
        <v>#DIV/0!</v>
      </c>
      <c r="D175" s="3" t="e">
        <f t="shared" si="8"/>
        <v>#DIV/0!</v>
      </c>
      <c r="E175" s="3" t="e">
        <f t="shared" si="11"/>
        <v>#DIV/0!</v>
      </c>
      <c r="F175" s="4" t="e">
        <f t="shared" si="10"/>
        <v>#DIV/0!</v>
      </c>
    </row>
    <row r="176" spans="1:6" x14ac:dyDescent="0.2">
      <c r="A176" s="26"/>
      <c r="B176" s="1">
        <v>167</v>
      </c>
      <c r="C176" s="2" t="e">
        <f t="shared" si="9"/>
        <v>#DIV/0!</v>
      </c>
      <c r="D176" s="3" t="e">
        <f t="shared" si="8"/>
        <v>#DIV/0!</v>
      </c>
      <c r="E176" s="3" t="e">
        <f t="shared" si="11"/>
        <v>#DIV/0!</v>
      </c>
      <c r="F176" s="4" t="e">
        <f t="shared" si="10"/>
        <v>#DIV/0!</v>
      </c>
    </row>
    <row r="177" spans="1:6" x14ac:dyDescent="0.2">
      <c r="A177" s="26"/>
      <c r="B177" s="1">
        <v>168</v>
      </c>
      <c r="C177" s="2" t="e">
        <f t="shared" si="9"/>
        <v>#DIV/0!</v>
      </c>
      <c r="D177" s="3" t="e">
        <f t="shared" si="8"/>
        <v>#DIV/0!</v>
      </c>
      <c r="E177" s="3" t="e">
        <f t="shared" si="11"/>
        <v>#DIV/0!</v>
      </c>
      <c r="F177" s="4" t="e">
        <f t="shared" si="10"/>
        <v>#DIV/0!</v>
      </c>
    </row>
    <row r="178" spans="1:6" x14ac:dyDescent="0.2">
      <c r="A178" s="26" t="s">
        <v>27</v>
      </c>
      <c r="B178" s="1">
        <v>169</v>
      </c>
      <c r="C178" s="2" t="e">
        <f t="shared" si="9"/>
        <v>#DIV/0!</v>
      </c>
      <c r="D178" s="3" t="e">
        <f t="shared" si="8"/>
        <v>#DIV/0!</v>
      </c>
      <c r="E178" s="3" t="e">
        <f t="shared" si="11"/>
        <v>#DIV/0!</v>
      </c>
      <c r="F178" s="4" t="e">
        <f t="shared" si="10"/>
        <v>#DIV/0!</v>
      </c>
    </row>
    <row r="179" spans="1:6" x14ac:dyDescent="0.2">
      <c r="A179" s="26"/>
      <c r="B179" s="1">
        <v>170</v>
      </c>
      <c r="C179" s="2" t="e">
        <f t="shared" si="9"/>
        <v>#DIV/0!</v>
      </c>
      <c r="D179" s="3" t="e">
        <f t="shared" si="8"/>
        <v>#DIV/0!</v>
      </c>
      <c r="E179" s="3" t="e">
        <f t="shared" si="11"/>
        <v>#DIV/0!</v>
      </c>
      <c r="F179" s="4" t="e">
        <f t="shared" si="10"/>
        <v>#DIV/0!</v>
      </c>
    </row>
    <row r="180" spans="1:6" x14ac:dyDescent="0.2">
      <c r="A180" s="26"/>
      <c r="B180" s="1">
        <v>171</v>
      </c>
      <c r="C180" s="2" t="e">
        <f t="shared" si="9"/>
        <v>#DIV/0!</v>
      </c>
      <c r="D180" s="3" t="e">
        <f t="shared" si="8"/>
        <v>#DIV/0!</v>
      </c>
      <c r="E180" s="3" t="e">
        <f t="shared" si="11"/>
        <v>#DIV/0!</v>
      </c>
      <c r="F180" s="4" t="e">
        <f t="shared" si="10"/>
        <v>#DIV/0!</v>
      </c>
    </row>
    <row r="181" spans="1:6" x14ac:dyDescent="0.2">
      <c r="A181" s="26"/>
      <c r="B181" s="1">
        <v>172</v>
      </c>
      <c r="C181" s="2" t="e">
        <f t="shared" si="9"/>
        <v>#DIV/0!</v>
      </c>
      <c r="D181" s="3" t="e">
        <f t="shared" si="8"/>
        <v>#DIV/0!</v>
      </c>
      <c r="E181" s="3" t="e">
        <f t="shared" si="11"/>
        <v>#DIV/0!</v>
      </c>
      <c r="F181" s="4" t="e">
        <f t="shared" si="10"/>
        <v>#DIV/0!</v>
      </c>
    </row>
    <row r="182" spans="1:6" x14ac:dyDescent="0.2">
      <c r="A182" s="26"/>
      <c r="B182" s="1">
        <v>173</v>
      </c>
      <c r="C182" s="2" t="e">
        <f t="shared" si="9"/>
        <v>#DIV/0!</v>
      </c>
      <c r="D182" s="3" t="e">
        <f t="shared" si="8"/>
        <v>#DIV/0!</v>
      </c>
      <c r="E182" s="3" t="e">
        <f t="shared" si="11"/>
        <v>#DIV/0!</v>
      </c>
      <c r="F182" s="4" t="e">
        <f t="shared" si="10"/>
        <v>#DIV/0!</v>
      </c>
    </row>
    <row r="183" spans="1:6" x14ac:dyDescent="0.2">
      <c r="A183" s="26"/>
      <c r="B183" s="1">
        <v>174</v>
      </c>
      <c r="C183" s="2" t="e">
        <f t="shared" si="9"/>
        <v>#DIV/0!</v>
      </c>
      <c r="D183" s="3" t="e">
        <f t="shared" si="8"/>
        <v>#DIV/0!</v>
      </c>
      <c r="E183" s="3" t="e">
        <f t="shared" si="11"/>
        <v>#DIV/0!</v>
      </c>
      <c r="F183" s="4" t="e">
        <f t="shared" si="10"/>
        <v>#DIV/0!</v>
      </c>
    </row>
    <row r="184" spans="1:6" x14ac:dyDescent="0.2">
      <c r="A184" s="26"/>
      <c r="B184" s="1">
        <v>175</v>
      </c>
      <c r="C184" s="2" t="e">
        <f t="shared" si="9"/>
        <v>#DIV/0!</v>
      </c>
      <c r="D184" s="3" t="e">
        <f t="shared" si="8"/>
        <v>#DIV/0!</v>
      </c>
      <c r="E184" s="3" t="e">
        <f t="shared" si="11"/>
        <v>#DIV/0!</v>
      </c>
      <c r="F184" s="4" t="e">
        <f t="shared" si="10"/>
        <v>#DIV/0!</v>
      </c>
    </row>
    <row r="185" spans="1:6" x14ac:dyDescent="0.2">
      <c r="A185" s="26"/>
      <c r="B185" s="1">
        <v>176</v>
      </c>
      <c r="C185" s="2" t="e">
        <f t="shared" si="9"/>
        <v>#DIV/0!</v>
      </c>
      <c r="D185" s="3" t="e">
        <f t="shared" si="8"/>
        <v>#DIV/0!</v>
      </c>
      <c r="E185" s="3" t="e">
        <f t="shared" si="11"/>
        <v>#DIV/0!</v>
      </c>
      <c r="F185" s="4" t="e">
        <f t="shared" si="10"/>
        <v>#DIV/0!</v>
      </c>
    </row>
    <row r="186" spans="1:6" x14ac:dyDescent="0.2">
      <c r="A186" s="26"/>
      <c r="B186" s="1">
        <v>177</v>
      </c>
      <c r="C186" s="2" t="e">
        <f t="shared" si="9"/>
        <v>#DIV/0!</v>
      </c>
      <c r="D186" s="3" t="e">
        <f t="shared" si="8"/>
        <v>#DIV/0!</v>
      </c>
      <c r="E186" s="3" t="e">
        <f t="shared" si="11"/>
        <v>#DIV/0!</v>
      </c>
      <c r="F186" s="4" t="e">
        <f t="shared" si="10"/>
        <v>#DIV/0!</v>
      </c>
    </row>
    <row r="187" spans="1:6" x14ac:dyDescent="0.2">
      <c r="A187" s="26"/>
      <c r="B187" s="1">
        <v>178</v>
      </c>
      <c r="C187" s="2" t="e">
        <f t="shared" si="9"/>
        <v>#DIV/0!</v>
      </c>
      <c r="D187" s="3" t="e">
        <f t="shared" si="8"/>
        <v>#DIV/0!</v>
      </c>
      <c r="E187" s="3" t="e">
        <f t="shared" si="11"/>
        <v>#DIV/0!</v>
      </c>
      <c r="F187" s="4" t="e">
        <f t="shared" si="10"/>
        <v>#DIV/0!</v>
      </c>
    </row>
    <row r="188" spans="1:6" x14ac:dyDescent="0.2">
      <c r="A188" s="26"/>
      <c r="B188" s="1">
        <v>179</v>
      </c>
      <c r="C188" s="2" t="e">
        <f t="shared" si="9"/>
        <v>#DIV/0!</v>
      </c>
      <c r="D188" s="3" t="e">
        <f t="shared" si="8"/>
        <v>#DIV/0!</v>
      </c>
      <c r="E188" s="3" t="e">
        <f t="shared" si="11"/>
        <v>#DIV/0!</v>
      </c>
      <c r="F188" s="4" t="e">
        <f t="shared" si="10"/>
        <v>#DIV/0!</v>
      </c>
    </row>
    <row r="189" spans="1:6" x14ac:dyDescent="0.2">
      <c r="A189" s="26"/>
      <c r="B189" s="1">
        <v>180</v>
      </c>
      <c r="C189" s="2" t="e">
        <f t="shared" si="9"/>
        <v>#DIV/0!</v>
      </c>
      <c r="D189" s="3" t="e">
        <f t="shared" si="8"/>
        <v>#DIV/0!</v>
      </c>
      <c r="E189" s="3" t="e">
        <f t="shared" si="11"/>
        <v>#DIV/0!</v>
      </c>
      <c r="F189" s="4" t="e">
        <f t="shared" si="10"/>
        <v>#DIV/0!</v>
      </c>
    </row>
    <row r="190" spans="1:6" x14ac:dyDescent="0.2">
      <c r="A190" s="26" t="s">
        <v>28</v>
      </c>
      <c r="B190" s="1">
        <v>181</v>
      </c>
      <c r="C190" s="2" t="e">
        <f t="shared" si="9"/>
        <v>#DIV/0!</v>
      </c>
      <c r="D190" s="3" t="e">
        <f t="shared" si="8"/>
        <v>#DIV/0!</v>
      </c>
      <c r="E190" s="3" t="e">
        <f t="shared" si="11"/>
        <v>#DIV/0!</v>
      </c>
      <c r="F190" s="4" t="e">
        <f t="shared" si="10"/>
        <v>#DIV/0!</v>
      </c>
    </row>
    <row r="191" spans="1:6" x14ac:dyDescent="0.2">
      <c r="A191" s="26"/>
      <c r="B191" s="1">
        <v>182</v>
      </c>
      <c r="C191" s="2" t="e">
        <f t="shared" si="9"/>
        <v>#DIV/0!</v>
      </c>
      <c r="D191" s="3" t="e">
        <f t="shared" si="8"/>
        <v>#DIV/0!</v>
      </c>
      <c r="E191" s="3" t="e">
        <f t="shared" si="11"/>
        <v>#DIV/0!</v>
      </c>
      <c r="F191" s="4" t="e">
        <f t="shared" si="10"/>
        <v>#DIV/0!</v>
      </c>
    </row>
    <row r="192" spans="1:6" x14ac:dyDescent="0.2">
      <c r="A192" s="26"/>
      <c r="B192" s="1">
        <v>183</v>
      </c>
      <c r="C192" s="2" t="e">
        <f t="shared" si="9"/>
        <v>#DIV/0!</v>
      </c>
      <c r="D192" s="3" t="e">
        <f t="shared" si="8"/>
        <v>#DIV/0!</v>
      </c>
      <c r="E192" s="3" t="e">
        <f t="shared" si="11"/>
        <v>#DIV/0!</v>
      </c>
      <c r="F192" s="4" t="e">
        <f t="shared" si="10"/>
        <v>#DIV/0!</v>
      </c>
    </row>
    <row r="193" spans="1:6" x14ac:dyDescent="0.2">
      <c r="A193" s="26"/>
      <c r="B193" s="1">
        <v>184</v>
      </c>
      <c r="C193" s="2" t="e">
        <f t="shared" si="9"/>
        <v>#DIV/0!</v>
      </c>
      <c r="D193" s="3" t="e">
        <f t="shared" si="8"/>
        <v>#DIV/0!</v>
      </c>
      <c r="E193" s="3" t="e">
        <f t="shared" si="11"/>
        <v>#DIV/0!</v>
      </c>
      <c r="F193" s="4" t="e">
        <f t="shared" si="10"/>
        <v>#DIV/0!</v>
      </c>
    </row>
    <row r="194" spans="1:6" x14ac:dyDescent="0.2">
      <c r="A194" s="26"/>
      <c r="B194" s="1">
        <v>185</v>
      </c>
      <c r="C194" s="2" t="e">
        <f t="shared" si="9"/>
        <v>#DIV/0!</v>
      </c>
      <c r="D194" s="3" t="e">
        <f t="shared" si="8"/>
        <v>#DIV/0!</v>
      </c>
      <c r="E194" s="3" t="e">
        <f t="shared" si="11"/>
        <v>#DIV/0!</v>
      </c>
      <c r="F194" s="4" t="e">
        <f t="shared" si="10"/>
        <v>#DIV/0!</v>
      </c>
    </row>
    <row r="195" spans="1:6" x14ac:dyDescent="0.2">
      <c r="A195" s="26"/>
      <c r="B195" s="1">
        <v>186</v>
      </c>
      <c r="C195" s="2" t="e">
        <f t="shared" si="9"/>
        <v>#DIV/0!</v>
      </c>
      <c r="D195" s="3" t="e">
        <f t="shared" si="8"/>
        <v>#DIV/0!</v>
      </c>
      <c r="E195" s="3" t="e">
        <f t="shared" si="11"/>
        <v>#DIV/0!</v>
      </c>
      <c r="F195" s="4" t="e">
        <f t="shared" si="10"/>
        <v>#DIV/0!</v>
      </c>
    </row>
    <row r="196" spans="1:6" x14ac:dyDescent="0.2">
      <c r="A196" s="26"/>
      <c r="B196" s="1">
        <v>187</v>
      </c>
      <c r="C196" s="2" t="e">
        <f t="shared" si="9"/>
        <v>#DIV/0!</v>
      </c>
      <c r="D196" s="3" t="e">
        <f t="shared" si="8"/>
        <v>#DIV/0!</v>
      </c>
      <c r="E196" s="3" t="e">
        <f t="shared" si="11"/>
        <v>#DIV/0!</v>
      </c>
      <c r="F196" s="4" t="e">
        <f t="shared" si="10"/>
        <v>#DIV/0!</v>
      </c>
    </row>
    <row r="197" spans="1:6" x14ac:dyDescent="0.2">
      <c r="A197" s="26"/>
      <c r="B197" s="1">
        <v>188</v>
      </c>
      <c r="C197" s="2" t="e">
        <f t="shared" si="9"/>
        <v>#DIV/0!</v>
      </c>
      <c r="D197" s="3" t="e">
        <f t="shared" si="8"/>
        <v>#DIV/0!</v>
      </c>
      <c r="E197" s="3" t="e">
        <f t="shared" si="11"/>
        <v>#DIV/0!</v>
      </c>
      <c r="F197" s="4" t="e">
        <f t="shared" si="10"/>
        <v>#DIV/0!</v>
      </c>
    </row>
    <row r="198" spans="1:6" x14ac:dyDescent="0.2">
      <c r="A198" s="26"/>
      <c r="B198" s="1">
        <v>189</v>
      </c>
      <c r="C198" s="2" t="e">
        <f t="shared" si="9"/>
        <v>#DIV/0!</v>
      </c>
      <c r="D198" s="3" t="e">
        <f t="shared" ref="D198:D249" si="12">D197-E198</f>
        <v>#DIV/0!</v>
      </c>
      <c r="E198" s="3" t="e">
        <f t="shared" si="11"/>
        <v>#DIV/0!</v>
      </c>
      <c r="F198" s="4" t="e">
        <f t="shared" si="10"/>
        <v>#DIV/0!</v>
      </c>
    </row>
    <row r="199" spans="1:6" x14ac:dyDescent="0.2">
      <c r="A199" s="26"/>
      <c r="B199" s="1">
        <v>190</v>
      </c>
      <c r="C199" s="2" t="e">
        <f t="shared" si="9"/>
        <v>#DIV/0!</v>
      </c>
      <c r="D199" s="3" t="e">
        <f t="shared" si="12"/>
        <v>#DIV/0!</v>
      </c>
      <c r="E199" s="3" t="e">
        <f t="shared" si="11"/>
        <v>#DIV/0!</v>
      </c>
      <c r="F199" s="4" t="e">
        <f t="shared" si="10"/>
        <v>#DIV/0!</v>
      </c>
    </row>
    <row r="200" spans="1:6" x14ac:dyDescent="0.2">
      <c r="A200" s="26"/>
      <c r="B200" s="1">
        <v>191</v>
      </c>
      <c r="C200" s="2" t="e">
        <f t="shared" si="9"/>
        <v>#DIV/0!</v>
      </c>
      <c r="D200" s="3" t="e">
        <f t="shared" si="12"/>
        <v>#DIV/0!</v>
      </c>
      <c r="E200" s="3" t="e">
        <f t="shared" si="11"/>
        <v>#DIV/0!</v>
      </c>
      <c r="F200" s="4" t="e">
        <f t="shared" si="10"/>
        <v>#DIV/0!</v>
      </c>
    </row>
    <row r="201" spans="1:6" x14ac:dyDescent="0.2">
      <c r="A201" s="26"/>
      <c r="B201" s="1">
        <v>192</v>
      </c>
      <c r="C201" s="2" t="e">
        <f t="shared" si="9"/>
        <v>#DIV/0!</v>
      </c>
      <c r="D201" s="3" t="e">
        <f t="shared" si="12"/>
        <v>#DIV/0!</v>
      </c>
      <c r="E201" s="3" t="e">
        <f t="shared" si="11"/>
        <v>#DIV/0!</v>
      </c>
      <c r="F201" s="4" t="e">
        <f t="shared" si="10"/>
        <v>#DIV/0!</v>
      </c>
    </row>
    <row r="202" spans="1:6" x14ac:dyDescent="0.2">
      <c r="A202" s="26" t="s">
        <v>29</v>
      </c>
      <c r="B202" s="1">
        <v>193</v>
      </c>
      <c r="C202" s="2" t="e">
        <f t="shared" ref="C202:C249" si="13">IF(AND($E$3&lt;=$B$2,B202&lt;=$E$3),($B$1*($B$3/12))/(1-1/(1+$B$3/12)^$B$2),($B$5*($B$4/12))/(1-1/(1+$B$4/12)^$E$4))</f>
        <v>#DIV/0!</v>
      </c>
      <c r="D202" s="3" t="e">
        <f t="shared" si="12"/>
        <v>#DIV/0!</v>
      </c>
      <c r="E202" s="3" t="e">
        <f t="shared" si="11"/>
        <v>#DIV/0!</v>
      </c>
      <c r="F202" s="4" t="e">
        <f t="shared" ref="F202:F249" si="14">IF(B202&lt;=$E$3,D201*$B$3/12,D201*$B$4/12)</f>
        <v>#DIV/0!</v>
      </c>
    </row>
    <row r="203" spans="1:6" x14ac:dyDescent="0.2">
      <c r="A203" s="26"/>
      <c r="B203" s="1">
        <v>194</v>
      </c>
      <c r="C203" s="2" t="e">
        <f t="shared" si="13"/>
        <v>#DIV/0!</v>
      </c>
      <c r="D203" s="3" t="e">
        <f t="shared" si="12"/>
        <v>#DIV/0!</v>
      </c>
      <c r="E203" s="3" t="e">
        <f t="shared" ref="E203:E249" si="15">C203-F203</f>
        <v>#DIV/0!</v>
      </c>
      <c r="F203" s="4" t="e">
        <f t="shared" si="14"/>
        <v>#DIV/0!</v>
      </c>
    </row>
    <row r="204" spans="1:6" x14ac:dyDescent="0.2">
      <c r="A204" s="26"/>
      <c r="B204" s="1">
        <v>195</v>
      </c>
      <c r="C204" s="2" t="e">
        <f t="shared" si="13"/>
        <v>#DIV/0!</v>
      </c>
      <c r="D204" s="3" t="e">
        <f t="shared" si="12"/>
        <v>#DIV/0!</v>
      </c>
      <c r="E204" s="3" t="e">
        <f t="shared" si="15"/>
        <v>#DIV/0!</v>
      </c>
      <c r="F204" s="4" t="e">
        <f t="shared" si="14"/>
        <v>#DIV/0!</v>
      </c>
    </row>
    <row r="205" spans="1:6" x14ac:dyDescent="0.2">
      <c r="A205" s="26"/>
      <c r="B205" s="1">
        <v>196</v>
      </c>
      <c r="C205" s="2" t="e">
        <f t="shared" si="13"/>
        <v>#DIV/0!</v>
      </c>
      <c r="D205" s="3" t="e">
        <f t="shared" si="12"/>
        <v>#DIV/0!</v>
      </c>
      <c r="E205" s="3" t="e">
        <f t="shared" si="15"/>
        <v>#DIV/0!</v>
      </c>
      <c r="F205" s="4" t="e">
        <f t="shared" si="14"/>
        <v>#DIV/0!</v>
      </c>
    </row>
    <row r="206" spans="1:6" x14ac:dyDescent="0.2">
      <c r="A206" s="26"/>
      <c r="B206" s="1">
        <v>197</v>
      </c>
      <c r="C206" s="2" t="e">
        <f t="shared" si="13"/>
        <v>#DIV/0!</v>
      </c>
      <c r="D206" s="3" t="e">
        <f t="shared" si="12"/>
        <v>#DIV/0!</v>
      </c>
      <c r="E206" s="3" t="e">
        <f t="shared" si="15"/>
        <v>#DIV/0!</v>
      </c>
      <c r="F206" s="4" t="e">
        <f t="shared" si="14"/>
        <v>#DIV/0!</v>
      </c>
    </row>
    <row r="207" spans="1:6" x14ac:dyDescent="0.2">
      <c r="A207" s="26"/>
      <c r="B207" s="1">
        <v>198</v>
      </c>
      <c r="C207" s="2" t="e">
        <f t="shared" si="13"/>
        <v>#DIV/0!</v>
      </c>
      <c r="D207" s="3" t="e">
        <f t="shared" si="12"/>
        <v>#DIV/0!</v>
      </c>
      <c r="E207" s="3" t="e">
        <f t="shared" si="15"/>
        <v>#DIV/0!</v>
      </c>
      <c r="F207" s="4" t="e">
        <f t="shared" si="14"/>
        <v>#DIV/0!</v>
      </c>
    </row>
    <row r="208" spans="1:6" x14ac:dyDescent="0.2">
      <c r="A208" s="26"/>
      <c r="B208" s="1">
        <v>199</v>
      </c>
      <c r="C208" s="2" t="e">
        <f t="shared" si="13"/>
        <v>#DIV/0!</v>
      </c>
      <c r="D208" s="3" t="e">
        <f t="shared" si="12"/>
        <v>#DIV/0!</v>
      </c>
      <c r="E208" s="3" t="e">
        <f t="shared" si="15"/>
        <v>#DIV/0!</v>
      </c>
      <c r="F208" s="4" t="e">
        <f t="shared" si="14"/>
        <v>#DIV/0!</v>
      </c>
    </row>
    <row r="209" spans="1:6" x14ac:dyDescent="0.2">
      <c r="A209" s="26"/>
      <c r="B209" s="1">
        <v>200</v>
      </c>
      <c r="C209" s="2" t="e">
        <f t="shared" si="13"/>
        <v>#DIV/0!</v>
      </c>
      <c r="D209" s="3" t="e">
        <f t="shared" si="12"/>
        <v>#DIV/0!</v>
      </c>
      <c r="E209" s="3" t="e">
        <f t="shared" si="15"/>
        <v>#DIV/0!</v>
      </c>
      <c r="F209" s="4" t="e">
        <f t="shared" si="14"/>
        <v>#DIV/0!</v>
      </c>
    </row>
    <row r="210" spans="1:6" x14ac:dyDescent="0.2">
      <c r="A210" s="26"/>
      <c r="B210" s="1">
        <v>201</v>
      </c>
      <c r="C210" s="2" t="e">
        <f t="shared" si="13"/>
        <v>#DIV/0!</v>
      </c>
      <c r="D210" s="3" t="e">
        <f t="shared" si="12"/>
        <v>#DIV/0!</v>
      </c>
      <c r="E210" s="3" t="e">
        <f t="shared" si="15"/>
        <v>#DIV/0!</v>
      </c>
      <c r="F210" s="4" t="e">
        <f t="shared" si="14"/>
        <v>#DIV/0!</v>
      </c>
    </row>
    <row r="211" spans="1:6" x14ac:dyDescent="0.2">
      <c r="A211" s="26"/>
      <c r="B211" s="1">
        <v>202</v>
      </c>
      <c r="C211" s="2" t="e">
        <f t="shared" si="13"/>
        <v>#DIV/0!</v>
      </c>
      <c r="D211" s="3" t="e">
        <f t="shared" si="12"/>
        <v>#DIV/0!</v>
      </c>
      <c r="E211" s="3" t="e">
        <f t="shared" si="15"/>
        <v>#DIV/0!</v>
      </c>
      <c r="F211" s="4" t="e">
        <f t="shared" si="14"/>
        <v>#DIV/0!</v>
      </c>
    </row>
    <row r="212" spans="1:6" x14ac:dyDescent="0.2">
      <c r="A212" s="26"/>
      <c r="B212" s="1">
        <v>203</v>
      </c>
      <c r="C212" s="2" t="e">
        <f t="shared" si="13"/>
        <v>#DIV/0!</v>
      </c>
      <c r="D212" s="3" t="e">
        <f t="shared" si="12"/>
        <v>#DIV/0!</v>
      </c>
      <c r="E212" s="3" t="e">
        <f t="shared" si="15"/>
        <v>#DIV/0!</v>
      </c>
      <c r="F212" s="4" t="e">
        <f t="shared" si="14"/>
        <v>#DIV/0!</v>
      </c>
    </row>
    <row r="213" spans="1:6" x14ac:dyDescent="0.2">
      <c r="A213" s="26"/>
      <c r="B213" s="1">
        <v>204</v>
      </c>
      <c r="C213" s="2" t="e">
        <f t="shared" si="13"/>
        <v>#DIV/0!</v>
      </c>
      <c r="D213" s="3" t="e">
        <f t="shared" si="12"/>
        <v>#DIV/0!</v>
      </c>
      <c r="E213" s="3" t="e">
        <f t="shared" si="15"/>
        <v>#DIV/0!</v>
      </c>
      <c r="F213" s="4" t="e">
        <f t="shared" si="14"/>
        <v>#DIV/0!</v>
      </c>
    </row>
    <row r="214" spans="1:6" x14ac:dyDescent="0.2">
      <c r="A214" s="26" t="s">
        <v>30</v>
      </c>
      <c r="B214" s="1">
        <v>205</v>
      </c>
      <c r="C214" s="2" t="e">
        <f t="shared" si="13"/>
        <v>#DIV/0!</v>
      </c>
      <c r="D214" s="3" t="e">
        <f t="shared" si="12"/>
        <v>#DIV/0!</v>
      </c>
      <c r="E214" s="3" t="e">
        <f t="shared" si="15"/>
        <v>#DIV/0!</v>
      </c>
      <c r="F214" s="4" t="e">
        <f t="shared" si="14"/>
        <v>#DIV/0!</v>
      </c>
    </row>
    <row r="215" spans="1:6" x14ac:dyDescent="0.2">
      <c r="A215" s="26"/>
      <c r="B215" s="1">
        <v>206</v>
      </c>
      <c r="C215" s="2" t="e">
        <f t="shared" si="13"/>
        <v>#DIV/0!</v>
      </c>
      <c r="D215" s="3" t="e">
        <f t="shared" si="12"/>
        <v>#DIV/0!</v>
      </c>
      <c r="E215" s="3" t="e">
        <f t="shared" si="15"/>
        <v>#DIV/0!</v>
      </c>
      <c r="F215" s="4" t="e">
        <f t="shared" si="14"/>
        <v>#DIV/0!</v>
      </c>
    </row>
    <row r="216" spans="1:6" x14ac:dyDescent="0.2">
      <c r="A216" s="26"/>
      <c r="B216" s="1">
        <v>207</v>
      </c>
      <c r="C216" s="2" t="e">
        <f t="shared" si="13"/>
        <v>#DIV/0!</v>
      </c>
      <c r="D216" s="3" t="e">
        <f t="shared" si="12"/>
        <v>#DIV/0!</v>
      </c>
      <c r="E216" s="3" t="e">
        <f t="shared" si="15"/>
        <v>#DIV/0!</v>
      </c>
      <c r="F216" s="4" t="e">
        <f t="shared" si="14"/>
        <v>#DIV/0!</v>
      </c>
    </row>
    <row r="217" spans="1:6" x14ac:dyDescent="0.2">
      <c r="A217" s="26"/>
      <c r="B217" s="1">
        <v>208</v>
      </c>
      <c r="C217" s="2" t="e">
        <f t="shared" si="13"/>
        <v>#DIV/0!</v>
      </c>
      <c r="D217" s="3" t="e">
        <f t="shared" si="12"/>
        <v>#DIV/0!</v>
      </c>
      <c r="E217" s="3" t="e">
        <f t="shared" si="15"/>
        <v>#DIV/0!</v>
      </c>
      <c r="F217" s="4" t="e">
        <f t="shared" si="14"/>
        <v>#DIV/0!</v>
      </c>
    </row>
    <row r="218" spans="1:6" x14ac:dyDescent="0.2">
      <c r="A218" s="26"/>
      <c r="B218" s="1">
        <v>209</v>
      </c>
      <c r="C218" s="2" t="e">
        <f t="shared" si="13"/>
        <v>#DIV/0!</v>
      </c>
      <c r="D218" s="3" t="e">
        <f t="shared" si="12"/>
        <v>#DIV/0!</v>
      </c>
      <c r="E218" s="3" t="e">
        <f t="shared" si="15"/>
        <v>#DIV/0!</v>
      </c>
      <c r="F218" s="4" t="e">
        <f t="shared" si="14"/>
        <v>#DIV/0!</v>
      </c>
    </row>
    <row r="219" spans="1:6" x14ac:dyDescent="0.2">
      <c r="A219" s="26"/>
      <c r="B219" s="1">
        <v>210</v>
      </c>
      <c r="C219" s="2" t="e">
        <f t="shared" si="13"/>
        <v>#DIV/0!</v>
      </c>
      <c r="D219" s="3" t="e">
        <f t="shared" si="12"/>
        <v>#DIV/0!</v>
      </c>
      <c r="E219" s="3" t="e">
        <f t="shared" si="15"/>
        <v>#DIV/0!</v>
      </c>
      <c r="F219" s="4" t="e">
        <f t="shared" si="14"/>
        <v>#DIV/0!</v>
      </c>
    </row>
    <row r="220" spans="1:6" x14ac:dyDescent="0.2">
      <c r="A220" s="26"/>
      <c r="B220" s="1">
        <v>211</v>
      </c>
      <c r="C220" s="2" t="e">
        <f t="shared" si="13"/>
        <v>#DIV/0!</v>
      </c>
      <c r="D220" s="3" t="e">
        <f t="shared" si="12"/>
        <v>#DIV/0!</v>
      </c>
      <c r="E220" s="3" t="e">
        <f t="shared" si="15"/>
        <v>#DIV/0!</v>
      </c>
      <c r="F220" s="4" t="e">
        <f t="shared" si="14"/>
        <v>#DIV/0!</v>
      </c>
    </row>
    <row r="221" spans="1:6" x14ac:dyDescent="0.2">
      <c r="A221" s="26"/>
      <c r="B221" s="1">
        <v>212</v>
      </c>
      <c r="C221" s="2" t="e">
        <f t="shared" si="13"/>
        <v>#DIV/0!</v>
      </c>
      <c r="D221" s="3" t="e">
        <f t="shared" si="12"/>
        <v>#DIV/0!</v>
      </c>
      <c r="E221" s="3" t="e">
        <f t="shared" si="15"/>
        <v>#DIV/0!</v>
      </c>
      <c r="F221" s="4" t="e">
        <f t="shared" si="14"/>
        <v>#DIV/0!</v>
      </c>
    </row>
    <row r="222" spans="1:6" x14ac:dyDescent="0.2">
      <c r="A222" s="26"/>
      <c r="B222" s="1">
        <v>213</v>
      </c>
      <c r="C222" s="2" t="e">
        <f t="shared" si="13"/>
        <v>#DIV/0!</v>
      </c>
      <c r="D222" s="3" t="e">
        <f t="shared" si="12"/>
        <v>#DIV/0!</v>
      </c>
      <c r="E222" s="3" t="e">
        <f t="shared" si="15"/>
        <v>#DIV/0!</v>
      </c>
      <c r="F222" s="4" t="e">
        <f t="shared" si="14"/>
        <v>#DIV/0!</v>
      </c>
    </row>
    <row r="223" spans="1:6" x14ac:dyDescent="0.2">
      <c r="A223" s="26"/>
      <c r="B223" s="1">
        <v>214</v>
      </c>
      <c r="C223" s="2" t="e">
        <f t="shared" si="13"/>
        <v>#DIV/0!</v>
      </c>
      <c r="D223" s="3" t="e">
        <f t="shared" si="12"/>
        <v>#DIV/0!</v>
      </c>
      <c r="E223" s="3" t="e">
        <f t="shared" si="15"/>
        <v>#DIV/0!</v>
      </c>
      <c r="F223" s="4" t="e">
        <f t="shared" si="14"/>
        <v>#DIV/0!</v>
      </c>
    </row>
    <row r="224" spans="1:6" x14ac:dyDescent="0.2">
      <c r="A224" s="26"/>
      <c r="B224" s="1">
        <v>215</v>
      </c>
      <c r="C224" s="2" t="e">
        <f t="shared" si="13"/>
        <v>#DIV/0!</v>
      </c>
      <c r="D224" s="3" t="e">
        <f t="shared" si="12"/>
        <v>#DIV/0!</v>
      </c>
      <c r="E224" s="3" t="e">
        <f t="shared" si="15"/>
        <v>#DIV/0!</v>
      </c>
      <c r="F224" s="4" t="e">
        <f t="shared" si="14"/>
        <v>#DIV/0!</v>
      </c>
    </row>
    <row r="225" spans="1:6" x14ac:dyDescent="0.2">
      <c r="A225" s="26"/>
      <c r="B225" s="1">
        <v>216</v>
      </c>
      <c r="C225" s="2" t="e">
        <f t="shared" si="13"/>
        <v>#DIV/0!</v>
      </c>
      <c r="D225" s="3" t="e">
        <f t="shared" si="12"/>
        <v>#DIV/0!</v>
      </c>
      <c r="E225" s="3" t="e">
        <f t="shared" si="15"/>
        <v>#DIV/0!</v>
      </c>
      <c r="F225" s="4" t="e">
        <f t="shared" si="14"/>
        <v>#DIV/0!</v>
      </c>
    </row>
    <row r="226" spans="1:6" x14ac:dyDescent="0.2">
      <c r="A226" s="26" t="s">
        <v>31</v>
      </c>
      <c r="B226" s="1">
        <v>217</v>
      </c>
      <c r="C226" s="2" t="e">
        <f t="shared" si="13"/>
        <v>#DIV/0!</v>
      </c>
      <c r="D226" s="3" t="e">
        <f t="shared" si="12"/>
        <v>#DIV/0!</v>
      </c>
      <c r="E226" s="3" t="e">
        <f t="shared" si="15"/>
        <v>#DIV/0!</v>
      </c>
      <c r="F226" s="4" t="e">
        <f t="shared" si="14"/>
        <v>#DIV/0!</v>
      </c>
    </row>
    <row r="227" spans="1:6" x14ac:dyDescent="0.2">
      <c r="A227" s="26"/>
      <c r="B227" s="1">
        <v>218</v>
      </c>
      <c r="C227" s="2" t="e">
        <f t="shared" si="13"/>
        <v>#DIV/0!</v>
      </c>
      <c r="D227" s="3" t="e">
        <f t="shared" si="12"/>
        <v>#DIV/0!</v>
      </c>
      <c r="E227" s="3" t="e">
        <f t="shared" si="15"/>
        <v>#DIV/0!</v>
      </c>
      <c r="F227" s="4" t="e">
        <f t="shared" si="14"/>
        <v>#DIV/0!</v>
      </c>
    </row>
    <row r="228" spans="1:6" x14ac:dyDescent="0.2">
      <c r="A228" s="26"/>
      <c r="B228" s="1">
        <v>219</v>
      </c>
      <c r="C228" s="2" t="e">
        <f t="shared" si="13"/>
        <v>#DIV/0!</v>
      </c>
      <c r="D228" s="3" t="e">
        <f t="shared" si="12"/>
        <v>#DIV/0!</v>
      </c>
      <c r="E228" s="3" t="e">
        <f t="shared" si="15"/>
        <v>#DIV/0!</v>
      </c>
      <c r="F228" s="4" t="e">
        <f t="shared" si="14"/>
        <v>#DIV/0!</v>
      </c>
    </row>
    <row r="229" spans="1:6" x14ac:dyDescent="0.2">
      <c r="A229" s="26"/>
      <c r="B229" s="1">
        <v>220</v>
      </c>
      <c r="C229" s="2" t="e">
        <f t="shared" si="13"/>
        <v>#DIV/0!</v>
      </c>
      <c r="D229" s="3" t="e">
        <f t="shared" si="12"/>
        <v>#DIV/0!</v>
      </c>
      <c r="E229" s="3" t="e">
        <f t="shared" si="15"/>
        <v>#DIV/0!</v>
      </c>
      <c r="F229" s="4" t="e">
        <f t="shared" si="14"/>
        <v>#DIV/0!</v>
      </c>
    </row>
    <row r="230" spans="1:6" x14ac:dyDescent="0.2">
      <c r="A230" s="26"/>
      <c r="B230" s="1">
        <v>221</v>
      </c>
      <c r="C230" s="2" t="e">
        <f t="shared" si="13"/>
        <v>#DIV/0!</v>
      </c>
      <c r="D230" s="3" t="e">
        <f t="shared" si="12"/>
        <v>#DIV/0!</v>
      </c>
      <c r="E230" s="3" t="e">
        <f t="shared" si="15"/>
        <v>#DIV/0!</v>
      </c>
      <c r="F230" s="4" t="e">
        <f t="shared" si="14"/>
        <v>#DIV/0!</v>
      </c>
    </row>
    <row r="231" spans="1:6" x14ac:dyDescent="0.2">
      <c r="A231" s="26"/>
      <c r="B231" s="1">
        <v>222</v>
      </c>
      <c r="C231" s="2" t="e">
        <f t="shared" si="13"/>
        <v>#DIV/0!</v>
      </c>
      <c r="D231" s="3" t="e">
        <f t="shared" si="12"/>
        <v>#DIV/0!</v>
      </c>
      <c r="E231" s="3" t="e">
        <f t="shared" si="15"/>
        <v>#DIV/0!</v>
      </c>
      <c r="F231" s="4" t="e">
        <f t="shared" si="14"/>
        <v>#DIV/0!</v>
      </c>
    </row>
    <row r="232" spans="1:6" x14ac:dyDescent="0.2">
      <c r="A232" s="26"/>
      <c r="B232" s="1">
        <v>223</v>
      </c>
      <c r="C232" s="2" t="e">
        <f t="shared" si="13"/>
        <v>#DIV/0!</v>
      </c>
      <c r="D232" s="3" t="e">
        <f t="shared" si="12"/>
        <v>#DIV/0!</v>
      </c>
      <c r="E232" s="3" t="e">
        <f t="shared" si="15"/>
        <v>#DIV/0!</v>
      </c>
      <c r="F232" s="4" t="e">
        <f t="shared" si="14"/>
        <v>#DIV/0!</v>
      </c>
    </row>
    <row r="233" spans="1:6" x14ac:dyDescent="0.2">
      <c r="A233" s="26"/>
      <c r="B233" s="1">
        <v>224</v>
      </c>
      <c r="C233" s="2" t="e">
        <f t="shared" si="13"/>
        <v>#DIV/0!</v>
      </c>
      <c r="D233" s="3" t="e">
        <f t="shared" si="12"/>
        <v>#DIV/0!</v>
      </c>
      <c r="E233" s="3" t="e">
        <f t="shared" si="15"/>
        <v>#DIV/0!</v>
      </c>
      <c r="F233" s="4" t="e">
        <f t="shared" si="14"/>
        <v>#DIV/0!</v>
      </c>
    </row>
    <row r="234" spans="1:6" x14ac:dyDescent="0.2">
      <c r="A234" s="26"/>
      <c r="B234" s="1">
        <v>225</v>
      </c>
      <c r="C234" s="2" t="e">
        <f t="shared" si="13"/>
        <v>#DIV/0!</v>
      </c>
      <c r="D234" s="3" t="e">
        <f t="shared" si="12"/>
        <v>#DIV/0!</v>
      </c>
      <c r="E234" s="3" t="e">
        <f t="shared" si="15"/>
        <v>#DIV/0!</v>
      </c>
      <c r="F234" s="4" t="e">
        <f t="shared" si="14"/>
        <v>#DIV/0!</v>
      </c>
    </row>
    <row r="235" spans="1:6" x14ac:dyDescent="0.2">
      <c r="A235" s="26"/>
      <c r="B235" s="1">
        <v>226</v>
      </c>
      <c r="C235" s="2" t="e">
        <f t="shared" si="13"/>
        <v>#DIV/0!</v>
      </c>
      <c r="D235" s="3" t="e">
        <f t="shared" si="12"/>
        <v>#DIV/0!</v>
      </c>
      <c r="E235" s="3" t="e">
        <f t="shared" si="15"/>
        <v>#DIV/0!</v>
      </c>
      <c r="F235" s="4" t="e">
        <f t="shared" si="14"/>
        <v>#DIV/0!</v>
      </c>
    </row>
    <row r="236" spans="1:6" x14ac:dyDescent="0.2">
      <c r="A236" s="26"/>
      <c r="B236" s="1">
        <v>227</v>
      </c>
      <c r="C236" s="2" t="e">
        <f t="shared" si="13"/>
        <v>#DIV/0!</v>
      </c>
      <c r="D236" s="3" t="e">
        <f t="shared" si="12"/>
        <v>#DIV/0!</v>
      </c>
      <c r="E236" s="3" t="e">
        <f t="shared" si="15"/>
        <v>#DIV/0!</v>
      </c>
      <c r="F236" s="4" t="e">
        <f t="shared" si="14"/>
        <v>#DIV/0!</v>
      </c>
    </row>
    <row r="237" spans="1:6" x14ac:dyDescent="0.2">
      <c r="A237" s="26"/>
      <c r="B237" s="1">
        <v>228</v>
      </c>
      <c r="C237" s="2" t="e">
        <f t="shared" si="13"/>
        <v>#DIV/0!</v>
      </c>
      <c r="D237" s="3" t="e">
        <f t="shared" si="12"/>
        <v>#DIV/0!</v>
      </c>
      <c r="E237" s="3" t="e">
        <f t="shared" si="15"/>
        <v>#DIV/0!</v>
      </c>
      <c r="F237" s="4" t="e">
        <f t="shared" si="14"/>
        <v>#DIV/0!</v>
      </c>
    </row>
    <row r="238" spans="1:6" x14ac:dyDescent="0.2">
      <c r="A238" s="26" t="s">
        <v>32</v>
      </c>
      <c r="B238" s="1">
        <v>229</v>
      </c>
      <c r="C238" s="2" t="e">
        <f t="shared" si="13"/>
        <v>#DIV/0!</v>
      </c>
      <c r="D238" s="3" t="e">
        <f t="shared" si="12"/>
        <v>#DIV/0!</v>
      </c>
      <c r="E238" s="3" t="e">
        <f t="shared" si="15"/>
        <v>#DIV/0!</v>
      </c>
      <c r="F238" s="4" t="e">
        <f t="shared" si="14"/>
        <v>#DIV/0!</v>
      </c>
    </row>
    <row r="239" spans="1:6" x14ac:dyDescent="0.2">
      <c r="A239" s="26"/>
      <c r="B239" s="1">
        <v>230</v>
      </c>
      <c r="C239" s="2" t="e">
        <f t="shared" si="13"/>
        <v>#DIV/0!</v>
      </c>
      <c r="D239" s="3" t="e">
        <f t="shared" si="12"/>
        <v>#DIV/0!</v>
      </c>
      <c r="E239" s="3" t="e">
        <f t="shared" si="15"/>
        <v>#DIV/0!</v>
      </c>
      <c r="F239" s="4" t="e">
        <f t="shared" si="14"/>
        <v>#DIV/0!</v>
      </c>
    </row>
    <row r="240" spans="1:6" x14ac:dyDescent="0.2">
      <c r="A240" s="26"/>
      <c r="B240" s="1">
        <v>231</v>
      </c>
      <c r="C240" s="2" t="e">
        <f t="shared" si="13"/>
        <v>#DIV/0!</v>
      </c>
      <c r="D240" s="3" t="e">
        <f t="shared" si="12"/>
        <v>#DIV/0!</v>
      </c>
      <c r="E240" s="3" t="e">
        <f t="shared" si="15"/>
        <v>#DIV/0!</v>
      </c>
      <c r="F240" s="4" t="e">
        <f t="shared" si="14"/>
        <v>#DIV/0!</v>
      </c>
    </row>
    <row r="241" spans="1:6" x14ac:dyDescent="0.2">
      <c r="A241" s="26"/>
      <c r="B241" s="1">
        <v>232</v>
      </c>
      <c r="C241" s="2" t="e">
        <f t="shared" si="13"/>
        <v>#DIV/0!</v>
      </c>
      <c r="D241" s="3" t="e">
        <f t="shared" si="12"/>
        <v>#DIV/0!</v>
      </c>
      <c r="E241" s="3" t="e">
        <f t="shared" si="15"/>
        <v>#DIV/0!</v>
      </c>
      <c r="F241" s="4" t="e">
        <f t="shared" si="14"/>
        <v>#DIV/0!</v>
      </c>
    </row>
    <row r="242" spans="1:6" x14ac:dyDescent="0.2">
      <c r="A242" s="26"/>
      <c r="B242" s="1">
        <v>233</v>
      </c>
      <c r="C242" s="2" t="e">
        <f t="shared" si="13"/>
        <v>#DIV/0!</v>
      </c>
      <c r="D242" s="3" t="e">
        <f t="shared" si="12"/>
        <v>#DIV/0!</v>
      </c>
      <c r="E242" s="3" t="e">
        <f t="shared" si="15"/>
        <v>#DIV/0!</v>
      </c>
      <c r="F242" s="4" t="e">
        <f t="shared" si="14"/>
        <v>#DIV/0!</v>
      </c>
    </row>
    <row r="243" spans="1:6" x14ac:dyDescent="0.2">
      <c r="A243" s="26"/>
      <c r="B243" s="1">
        <v>234</v>
      </c>
      <c r="C243" s="2" t="e">
        <f t="shared" si="13"/>
        <v>#DIV/0!</v>
      </c>
      <c r="D243" s="3" t="e">
        <f t="shared" si="12"/>
        <v>#DIV/0!</v>
      </c>
      <c r="E243" s="3" t="e">
        <f t="shared" si="15"/>
        <v>#DIV/0!</v>
      </c>
      <c r="F243" s="4" t="e">
        <f t="shared" si="14"/>
        <v>#DIV/0!</v>
      </c>
    </row>
    <row r="244" spans="1:6" x14ac:dyDescent="0.2">
      <c r="A244" s="26"/>
      <c r="B244" s="1">
        <v>235</v>
      </c>
      <c r="C244" s="2" t="e">
        <f t="shared" si="13"/>
        <v>#DIV/0!</v>
      </c>
      <c r="D244" s="3" t="e">
        <f t="shared" si="12"/>
        <v>#DIV/0!</v>
      </c>
      <c r="E244" s="3" t="e">
        <f t="shared" si="15"/>
        <v>#DIV/0!</v>
      </c>
      <c r="F244" s="4" t="e">
        <f t="shared" si="14"/>
        <v>#DIV/0!</v>
      </c>
    </row>
    <row r="245" spans="1:6" x14ac:dyDescent="0.2">
      <c r="A245" s="26"/>
      <c r="B245" s="1">
        <v>236</v>
      </c>
      <c r="C245" s="2" t="e">
        <f t="shared" si="13"/>
        <v>#DIV/0!</v>
      </c>
      <c r="D245" s="3" t="e">
        <f t="shared" si="12"/>
        <v>#DIV/0!</v>
      </c>
      <c r="E245" s="3" t="e">
        <f t="shared" si="15"/>
        <v>#DIV/0!</v>
      </c>
      <c r="F245" s="4" t="e">
        <f t="shared" si="14"/>
        <v>#DIV/0!</v>
      </c>
    </row>
    <row r="246" spans="1:6" x14ac:dyDescent="0.2">
      <c r="A246" s="26"/>
      <c r="B246" s="1">
        <v>237</v>
      </c>
      <c r="C246" s="2" t="e">
        <f t="shared" si="13"/>
        <v>#DIV/0!</v>
      </c>
      <c r="D246" s="3" t="e">
        <f t="shared" si="12"/>
        <v>#DIV/0!</v>
      </c>
      <c r="E246" s="3" t="e">
        <f t="shared" si="15"/>
        <v>#DIV/0!</v>
      </c>
      <c r="F246" s="4" t="e">
        <f t="shared" si="14"/>
        <v>#DIV/0!</v>
      </c>
    </row>
    <row r="247" spans="1:6" x14ac:dyDescent="0.2">
      <c r="A247" s="26"/>
      <c r="B247" s="1">
        <v>238</v>
      </c>
      <c r="C247" s="2" t="e">
        <f t="shared" si="13"/>
        <v>#DIV/0!</v>
      </c>
      <c r="D247" s="3" t="e">
        <f t="shared" si="12"/>
        <v>#DIV/0!</v>
      </c>
      <c r="E247" s="3" t="e">
        <f t="shared" si="15"/>
        <v>#DIV/0!</v>
      </c>
      <c r="F247" s="4" t="e">
        <f t="shared" si="14"/>
        <v>#DIV/0!</v>
      </c>
    </row>
    <row r="248" spans="1:6" x14ac:dyDescent="0.2">
      <c r="A248" s="26"/>
      <c r="B248" s="1">
        <v>239</v>
      </c>
      <c r="C248" s="2" t="e">
        <f t="shared" si="13"/>
        <v>#DIV/0!</v>
      </c>
      <c r="D248" s="3" t="e">
        <f t="shared" si="12"/>
        <v>#DIV/0!</v>
      </c>
      <c r="E248" s="3" t="e">
        <f t="shared" si="15"/>
        <v>#DIV/0!</v>
      </c>
      <c r="F248" s="4" t="e">
        <f t="shared" si="14"/>
        <v>#DIV/0!</v>
      </c>
    </row>
    <row r="249" spans="1:6" x14ac:dyDescent="0.2">
      <c r="A249" s="26"/>
      <c r="B249" s="1">
        <v>240</v>
      </c>
      <c r="C249" s="2" t="e">
        <f t="shared" si="13"/>
        <v>#DIV/0!</v>
      </c>
      <c r="D249" s="3" t="e">
        <f t="shared" si="12"/>
        <v>#DIV/0!</v>
      </c>
      <c r="E249" s="3" t="e">
        <f t="shared" si="15"/>
        <v>#DIV/0!</v>
      </c>
      <c r="F249" s="4" t="e">
        <f t="shared" si="14"/>
        <v>#DIV/0!</v>
      </c>
    </row>
  </sheetData>
  <mergeCells count="20">
    <mergeCell ref="A226:A237"/>
    <mergeCell ref="A238:A249"/>
    <mergeCell ref="A154:A165"/>
    <mergeCell ref="A166:A177"/>
    <mergeCell ref="A178:A189"/>
    <mergeCell ref="A190:A201"/>
    <mergeCell ref="A202:A213"/>
    <mergeCell ref="A214:A225"/>
    <mergeCell ref="A142:A153"/>
    <mergeCell ref="A9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</mergeCells>
  <conditionalFormatting sqref="D10:D249">
    <cfRule type="cellIs" dxfId="3" priority="1" operator="between">
      <formula>0</formula>
      <formula>0.01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0378-3DF4-164A-8CAF-3EA4FFA6114D}">
  <dimension ref="A1:G249"/>
  <sheetViews>
    <sheetView zoomScale="140" zoomScaleNormal="140" workbookViewId="0">
      <pane ySplit="8" topLeftCell="A9" activePane="bottomLeft" state="frozen"/>
      <selection pane="bottomLeft" activeCell="B6" sqref="B6"/>
    </sheetView>
  </sheetViews>
  <sheetFormatPr baseColWidth="10" defaultColWidth="8.83203125" defaultRowHeight="15" x14ac:dyDescent="0.2"/>
  <cols>
    <col min="1" max="1" width="26.6640625" bestFit="1" customWidth="1"/>
    <col min="2" max="2" width="18" bestFit="1" customWidth="1"/>
    <col min="3" max="5" width="26.5" bestFit="1" customWidth="1"/>
    <col min="6" max="6" width="25.33203125" bestFit="1" customWidth="1"/>
    <col min="7" max="7" width="13.6640625" bestFit="1" customWidth="1"/>
  </cols>
  <sheetData>
    <row r="1" spans="1:7" x14ac:dyDescent="0.2">
      <c r="A1" s="20" t="s">
        <v>0</v>
      </c>
      <c r="B1" s="16">
        <f>1000000000</f>
        <v>1000000000</v>
      </c>
      <c r="G1" s="14" t="s">
        <v>37</v>
      </c>
    </row>
    <row r="2" spans="1:7" x14ac:dyDescent="0.2">
      <c r="A2" s="20" t="s">
        <v>1</v>
      </c>
      <c r="B2" s="17">
        <f>12*8</f>
        <v>96</v>
      </c>
      <c r="C2" s="23" t="s">
        <v>7</v>
      </c>
      <c r="G2" s="15" t="s">
        <v>36</v>
      </c>
    </row>
    <row r="3" spans="1:7" x14ac:dyDescent="0.2">
      <c r="A3" s="20" t="s">
        <v>8</v>
      </c>
      <c r="B3" s="18">
        <v>4.4999999999999998E-2</v>
      </c>
      <c r="D3" s="20" t="s">
        <v>10</v>
      </c>
      <c r="E3" s="21">
        <f>12*3</f>
        <v>36</v>
      </c>
      <c r="F3" s="23" t="s">
        <v>7</v>
      </c>
    </row>
    <row r="4" spans="1:7" x14ac:dyDescent="0.2">
      <c r="A4" s="20" t="s">
        <v>9</v>
      </c>
      <c r="B4" s="19">
        <v>0.11</v>
      </c>
      <c r="D4" s="20" t="s">
        <v>11</v>
      </c>
      <c r="E4" s="22">
        <f>B2-E3</f>
        <v>60</v>
      </c>
      <c r="F4" s="23" t="s">
        <v>7</v>
      </c>
    </row>
    <row r="5" spans="1:7" x14ac:dyDescent="0.2">
      <c r="A5" s="20" t="s">
        <v>35</v>
      </c>
      <c r="B5" s="10">
        <f>VLOOKUP(E3,$B$9:$D$69,3)</f>
        <v>666374596.37117648</v>
      </c>
      <c r="C5" s="24"/>
    </row>
    <row r="6" spans="1:7" x14ac:dyDescent="0.2">
      <c r="A6" s="20" t="s">
        <v>33</v>
      </c>
      <c r="B6" s="11">
        <f>SUMIF($B$10:$B$249,"&lt;="&amp;$E$3,$F$10:$F$249)</f>
        <v>113611035.57059588</v>
      </c>
    </row>
    <row r="7" spans="1:7" x14ac:dyDescent="0.2">
      <c r="A7" s="20" t="s">
        <v>34</v>
      </c>
      <c r="B7" s="11">
        <f>F9-B6</f>
        <v>202941307.57866794</v>
      </c>
      <c r="C7" s="24">
        <f>B6+B7</f>
        <v>316552343.1492638</v>
      </c>
    </row>
    <row r="8" spans="1:7" x14ac:dyDescent="0.2">
      <c r="A8" s="9" t="s">
        <v>12</v>
      </c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</row>
    <row r="9" spans="1:7" x14ac:dyDescent="0.2">
      <c r="A9" s="26" t="s">
        <v>13</v>
      </c>
      <c r="B9" s="1">
        <v>0</v>
      </c>
      <c r="C9" s="10">
        <f>E9+F9</f>
        <v>1316552343.1492639</v>
      </c>
      <c r="D9" s="11">
        <f>$B$1</f>
        <v>1000000000</v>
      </c>
      <c r="E9" s="12">
        <f>$B$1</f>
        <v>1000000000</v>
      </c>
      <c r="F9" s="11">
        <f>SUMIF($B$10:$B$249,"&lt;="&amp;B2,$F$10:$F$249)</f>
        <v>316552343.1492638</v>
      </c>
    </row>
    <row r="10" spans="1:7" x14ac:dyDescent="0.2">
      <c r="A10" s="26"/>
      <c r="B10" s="1">
        <v>1</v>
      </c>
      <c r="C10" s="2">
        <f t="shared" ref="C10:C73" si="0">IF(AND($E$3&lt;=$B$2,B10&lt;=$E$3),($B$1*($B$3/12))/(1-1/(1+$B$3/12)^$B$2),($B$5*($B$4/12))/(1-1/(1+$B$4/12)^$E$4))</f>
        <v>12423234.422206094</v>
      </c>
      <c r="D10" s="3">
        <f>D9-E10</f>
        <v>991326765.57779396</v>
      </c>
      <c r="E10" s="3">
        <f>C10-F10</f>
        <v>8673234.4222060945</v>
      </c>
      <c r="F10" s="4">
        <f t="shared" ref="F10:F73" si="1">IF(B10&lt;=$E$3,D9*$B$3/12,D9*$B$4/12)</f>
        <v>3750000</v>
      </c>
    </row>
    <row r="11" spans="1:7" x14ac:dyDescent="0.2">
      <c r="A11" s="26"/>
      <c r="B11" s="1">
        <v>2</v>
      </c>
      <c r="C11" s="2">
        <f t="shared" si="0"/>
        <v>12423234.422206094</v>
      </c>
      <c r="D11" s="3">
        <f t="shared" ref="D11:D68" si="2">D10-E11</f>
        <v>982621006.52650464</v>
      </c>
      <c r="E11" s="3">
        <f t="shared" ref="E11:E74" si="3">C11-F11</f>
        <v>8705759.0512893666</v>
      </c>
      <c r="F11" s="4">
        <f t="shared" si="1"/>
        <v>3717475.3709167275</v>
      </c>
    </row>
    <row r="12" spans="1:7" x14ac:dyDescent="0.2">
      <c r="A12" s="26"/>
      <c r="B12" s="1">
        <v>3</v>
      </c>
      <c r="C12" s="2">
        <f t="shared" si="0"/>
        <v>12423234.422206094</v>
      </c>
      <c r="D12" s="3">
        <f t="shared" si="2"/>
        <v>973882600.87877297</v>
      </c>
      <c r="E12" s="3">
        <f t="shared" si="3"/>
        <v>8738405.6477317028</v>
      </c>
      <c r="F12" s="4">
        <f t="shared" si="1"/>
        <v>3684828.7744743922</v>
      </c>
    </row>
    <row r="13" spans="1:7" x14ac:dyDescent="0.2">
      <c r="A13" s="26"/>
      <c r="B13" s="1">
        <v>4</v>
      </c>
      <c r="C13" s="2">
        <f t="shared" si="0"/>
        <v>12423234.422206094</v>
      </c>
      <c r="D13" s="3">
        <f t="shared" si="2"/>
        <v>965111426.20986223</v>
      </c>
      <c r="E13" s="3">
        <f t="shared" si="3"/>
        <v>8771174.6689106952</v>
      </c>
      <c r="F13" s="4">
        <f t="shared" si="1"/>
        <v>3652059.7532953988</v>
      </c>
    </row>
    <row r="14" spans="1:7" x14ac:dyDescent="0.2">
      <c r="A14" s="26"/>
      <c r="B14" s="1">
        <v>5</v>
      </c>
      <c r="C14" s="2">
        <f t="shared" si="0"/>
        <v>12423234.422206094</v>
      </c>
      <c r="D14" s="3">
        <f t="shared" si="2"/>
        <v>956307359.63594317</v>
      </c>
      <c r="E14" s="3">
        <f t="shared" si="3"/>
        <v>8804066.5739191119</v>
      </c>
      <c r="F14" s="4">
        <f t="shared" si="1"/>
        <v>3619167.8482869831</v>
      </c>
    </row>
    <row r="15" spans="1:7" x14ac:dyDescent="0.2">
      <c r="A15" s="26"/>
      <c r="B15" s="1">
        <v>6</v>
      </c>
      <c r="C15" s="2">
        <f t="shared" si="0"/>
        <v>12423234.422206094</v>
      </c>
      <c r="D15" s="3">
        <f>D14-E15</f>
        <v>947470277.81237185</v>
      </c>
      <c r="E15" s="3">
        <f t="shared" si="3"/>
        <v>8837081.8235713076</v>
      </c>
      <c r="F15" s="4">
        <f t="shared" si="1"/>
        <v>3586152.5986347869</v>
      </c>
    </row>
    <row r="16" spans="1:7" x14ac:dyDescent="0.2">
      <c r="A16" s="26"/>
      <c r="B16" s="1">
        <v>7</v>
      </c>
      <c r="C16" s="2">
        <f t="shared" si="0"/>
        <v>12423234.422206094</v>
      </c>
      <c r="D16" s="3">
        <f t="shared" si="2"/>
        <v>938600056.93196213</v>
      </c>
      <c r="E16" s="3">
        <f t="shared" si="3"/>
        <v>8870220.8804097008</v>
      </c>
      <c r="F16" s="4">
        <f t="shared" si="1"/>
        <v>3553013.5417963942</v>
      </c>
    </row>
    <row r="17" spans="1:6" x14ac:dyDescent="0.2">
      <c r="A17" s="26"/>
      <c r="B17" s="1">
        <v>8</v>
      </c>
      <c r="C17" s="2">
        <f t="shared" si="0"/>
        <v>12423234.422206094</v>
      </c>
      <c r="D17" s="3">
        <f t="shared" si="2"/>
        <v>929696572.72325087</v>
      </c>
      <c r="E17" s="3">
        <f t="shared" si="3"/>
        <v>8903484.2087112367</v>
      </c>
      <c r="F17" s="4">
        <f t="shared" si="1"/>
        <v>3519750.2134948578</v>
      </c>
    </row>
    <row r="18" spans="1:6" x14ac:dyDescent="0.2">
      <c r="A18" s="26"/>
      <c r="B18" s="1">
        <v>9</v>
      </c>
      <c r="C18" s="2">
        <f t="shared" si="0"/>
        <v>12423234.422206094</v>
      </c>
      <c r="D18" s="3">
        <f t="shared" si="2"/>
        <v>920759700.44875693</v>
      </c>
      <c r="E18" s="3">
        <f t="shared" si="3"/>
        <v>8936872.2744939048</v>
      </c>
      <c r="F18" s="4">
        <f t="shared" si="1"/>
        <v>3486362.1477121902</v>
      </c>
    </row>
    <row r="19" spans="1:6" x14ac:dyDescent="0.2">
      <c r="A19" s="26"/>
      <c r="B19" s="1">
        <v>10</v>
      </c>
      <c r="C19" s="2">
        <f t="shared" si="0"/>
        <v>12423234.422206094</v>
      </c>
      <c r="D19" s="3">
        <f t="shared" si="2"/>
        <v>911789314.90323365</v>
      </c>
      <c r="E19" s="3">
        <f t="shared" si="3"/>
        <v>8970385.5455232561</v>
      </c>
      <c r="F19" s="4">
        <f t="shared" si="1"/>
        <v>3452848.8766828384</v>
      </c>
    </row>
    <row r="20" spans="1:6" x14ac:dyDescent="0.2">
      <c r="A20" s="26"/>
      <c r="B20" s="1">
        <v>11</v>
      </c>
      <c r="C20" s="2">
        <f t="shared" si="0"/>
        <v>12423234.422206094</v>
      </c>
      <c r="D20" s="3">
        <f t="shared" si="2"/>
        <v>902785290.41191471</v>
      </c>
      <c r="E20" s="3">
        <f t="shared" si="3"/>
        <v>9004024.4913189691</v>
      </c>
      <c r="F20" s="4">
        <f t="shared" si="1"/>
        <v>3419209.9308871259</v>
      </c>
    </row>
    <row r="21" spans="1:6" x14ac:dyDescent="0.2">
      <c r="A21" s="26"/>
      <c r="B21" s="1">
        <v>12</v>
      </c>
      <c r="C21" s="2">
        <f t="shared" si="0"/>
        <v>12423234.422206094</v>
      </c>
      <c r="D21" s="3">
        <f t="shared" si="2"/>
        <v>893747500.82875323</v>
      </c>
      <c r="E21" s="3">
        <f t="shared" si="3"/>
        <v>9037789.5831614137</v>
      </c>
      <c r="F21" s="4">
        <f t="shared" si="1"/>
        <v>3385444.8390446804</v>
      </c>
    </row>
    <row r="22" spans="1:6" x14ac:dyDescent="0.2">
      <c r="A22" s="26" t="s">
        <v>14</v>
      </c>
      <c r="B22" s="1">
        <v>13</v>
      </c>
      <c r="C22" s="2">
        <f t="shared" si="0"/>
        <v>12423234.422206094</v>
      </c>
      <c r="D22" s="3">
        <f t="shared" si="2"/>
        <v>884675819.53465497</v>
      </c>
      <c r="E22" s="3">
        <f t="shared" si="3"/>
        <v>9071681.2940982692</v>
      </c>
      <c r="F22" s="4">
        <f t="shared" si="1"/>
        <v>3351553.1281078248</v>
      </c>
    </row>
    <row r="23" spans="1:6" x14ac:dyDescent="0.2">
      <c r="A23" s="26"/>
      <c r="B23" s="1">
        <v>14</v>
      </c>
      <c r="C23" s="2">
        <f t="shared" si="0"/>
        <v>12423234.422206094</v>
      </c>
      <c r="D23" s="3">
        <f t="shared" si="2"/>
        <v>875570119.43570387</v>
      </c>
      <c r="E23" s="3">
        <f t="shared" si="3"/>
        <v>9105700.0989511386</v>
      </c>
      <c r="F23" s="4">
        <f t="shared" si="1"/>
        <v>3317534.3232549559</v>
      </c>
    </row>
    <row r="24" spans="1:6" x14ac:dyDescent="0.2">
      <c r="A24" s="26"/>
      <c r="B24" s="1">
        <v>15</v>
      </c>
      <c r="C24" s="2">
        <f t="shared" si="0"/>
        <v>12423234.422206094</v>
      </c>
      <c r="D24" s="3">
        <f t="shared" si="2"/>
        <v>866430272.96138167</v>
      </c>
      <c r="E24" s="3">
        <f t="shared" si="3"/>
        <v>9139846.4743222054</v>
      </c>
      <c r="F24" s="4">
        <f t="shared" si="1"/>
        <v>3283387.9478838895</v>
      </c>
    </row>
    <row r="25" spans="1:6" x14ac:dyDescent="0.2">
      <c r="A25" s="26"/>
      <c r="B25" s="1">
        <v>16</v>
      </c>
      <c r="C25" s="2">
        <f t="shared" si="0"/>
        <v>12423234.422206094</v>
      </c>
      <c r="D25" s="3">
        <f t="shared" si="2"/>
        <v>857256152.06278074</v>
      </c>
      <c r="E25" s="3">
        <f t="shared" si="3"/>
        <v>9174120.8986009136</v>
      </c>
      <c r="F25" s="4">
        <f t="shared" si="1"/>
        <v>3249113.5236051809</v>
      </c>
    </row>
    <row r="26" spans="1:6" x14ac:dyDescent="0.2">
      <c r="A26" s="26"/>
      <c r="B26" s="1">
        <v>17</v>
      </c>
      <c r="C26" s="2">
        <f t="shared" si="0"/>
        <v>12423234.422206094</v>
      </c>
      <c r="D26" s="3">
        <f t="shared" si="2"/>
        <v>848047628.21081007</v>
      </c>
      <c r="E26" s="3">
        <f t="shared" si="3"/>
        <v>9208523.851970667</v>
      </c>
      <c r="F26" s="4">
        <f t="shared" si="1"/>
        <v>3214710.5702354275</v>
      </c>
    </row>
    <row r="27" spans="1:6" x14ac:dyDescent="0.2">
      <c r="A27" s="26"/>
      <c r="B27" s="1">
        <v>18</v>
      </c>
      <c r="C27" s="2">
        <f t="shared" si="0"/>
        <v>12423234.422206094</v>
      </c>
      <c r="D27" s="3">
        <f t="shared" si="2"/>
        <v>838804572.39439452</v>
      </c>
      <c r="E27" s="3">
        <f t="shared" si="3"/>
        <v>9243055.8164155576</v>
      </c>
      <c r="F27" s="4">
        <f t="shared" si="1"/>
        <v>3180178.6057905373</v>
      </c>
    </row>
    <row r="28" spans="1:6" x14ac:dyDescent="0.2">
      <c r="A28" s="26"/>
      <c r="B28" s="1">
        <v>19</v>
      </c>
      <c r="C28" s="2">
        <f t="shared" si="0"/>
        <v>12423234.422206094</v>
      </c>
      <c r="D28" s="3">
        <f t="shared" si="2"/>
        <v>829526855.11866736</v>
      </c>
      <c r="E28" s="3">
        <f t="shared" si="3"/>
        <v>9277717.2757271156</v>
      </c>
      <c r="F28" s="4">
        <f t="shared" si="1"/>
        <v>3145517.1464789794</v>
      </c>
    </row>
    <row r="29" spans="1:6" x14ac:dyDescent="0.2">
      <c r="A29" s="26"/>
      <c r="B29" s="1">
        <v>20</v>
      </c>
      <c r="C29" s="2">
        <f t="shared" si="0"/>
        <v>12423234.422206094</v>
      </c>
      <c r="D29" s="3">
        <f t="shared" si="2"/>
        <v>820214346.40315628</v>
      </c>
      <c r="E29" s="3">
        <f t="shared" si="3"/>
        <v>9312508.7155110929</v>
      </c>
      <c r="F29" s="4">
        <f t="shared" si="1"/>
        <v>3110725.706695002</v>
      </c>
    </row>
    <row r="30" spans="1:6" x14ac:dyDescent="0.2">
      <c r="A30" s="26"/>
      <c r="B30" s="1">
        <v>21</v>
      </c>
      <c r="C30" s="2">
        <f t="shared" si="0"/>
        <v>12423234.422206094</v>
      </c>
      <c r="D30" s="3">
        <f t="shared" si="2"/>
        <v>810866915.77996206</v>
      </c>
      <c r="E30" s="3">
        <f t="shared" si="3"/>
        <v>9347430.6231942587</v>
      </c>
      <c r="F30" s="4">
        <f t="shared" si="1"/>
        <v>3075803.7990118358</v>
      </c>
    </row>
    <row r="31" spans="1:6" x14ac:dyDescent="0.2">
      <c r="A31" s="26"/>
      <c r="B31" s="1">
        <v>22</v>
      </c>
      <c r="C31" s="2">
        <f t="shared" si="0"/>
        <v>12423234.422206094</v>
      </c>
      <c r="D31" s="3">
        <f t="shared" si="2"/>
        <v>801484432.29193079</v>
      </c>
      <c r="E31" s="3">
        <f t="shared" si="3"/>
        <v>9382483.4880312365</v>
      </c>
      <c r="F31" s="4">
        <f t="shared" si="1"/>
        <v>3040750.9341748576</v>
      </c>
    </row>
    <row r="32" spans="1:6" x14ac:dyDescent="0.2">
      <c r="A32" s="26"/>
      <c r="B32" s="1">
        <v>23</v>
      </c>
      <c r="C32" s="2">
        <f t="shared" si="0"/>
        <v>12423234.422206094</v>
      </c>
      <c r="D32" s="3">
        <f t="shared" si="2"/>
        <v>792066764.49081945</v>
      </c>
      <c r="E32" s="3">
        <f t="shared" si="3"/>
        <v>9417667.8011113536</v>
      </c>
      <c r="F32" s="4">
        <f t="shared" si="1"/>
        <v>3005566.6210947405</v>
      </c>
    </row>
    <row r="33" spans="1:7" x14ac:dyDescent="0.2">
      <c r="A33" s="26"/>
      <c r="B33" s="1">
        <v>24</v>
      </c>
      <c r="C33" s="2">
        <f t="shared" si="0"/>
        <v>12423234.422206094</v>
      </c>
      <c r="D33" s="3">
        <f t="shared" si="2"/>
        <v>782613780.43545389</v>
      </c>
      <c r="E33" s="3">
        <f t="shared" si="3"/>
        <v>9452984.0553655215</v>
      </c>
      <c r="F33" s="4">
        <f t="shared" si="1"/>
        <v>2970250.366840573</v>
      </c>
      <c r="G33" s="24">
        <f>D33*0.02</f>
        <v>15652275.608709078</v>
      </c>
    </row>
    <row r="34" spans="1:7" x14ac:dyDescent="0.2">
      <c r="A34" s="26" t="s">
        <v>15</v>
      </c>
      <c r="B34" s="1">
        <v>25</v>
      </c>
      <c r="C34" s="2">
        <f t="shared" si="0"/>
        <v>12423234.422206094</v>
      </c>
      <c r="D34" s="3">
        <f t="shared" si="2"/>
        <v>773125347.68988073</v>
      </c>
      <c r="E34" s="3">
        <f t="shared" si="3"/>
        <v>9488432.7455731425</v>
      </c>
      <c r="F34" s="4">
        <f t="shared" si="1"/>
        <v>2934801.6766329519</v>
      </c>
    </row>
    <row r="35" spans="1:7" x14ac:dyDescent="0.2">
      <c r="A35" s="26"/>
      <c r="B35" s="1">
        <v>26</v>
      </c>
      <c r="C35" s="2">
        <f t="shared" si="0"/>
        <v>12423234.422206094</v>
      </c>
      <c r="D35" s="3">
        <f t="shared" si="2"/>
        <v>763601333.32151175</v>
      </c>
      <c r="E35" s="3">
        <f t="shared" si="3"/>
        <v>9524014.368369041</v>
      </c>
      <c r="F35" s="4">
        <f t="shared" si="1"/>
        <v>2899220.053837053</v>
      </c>
    </row>
    <row r="36" spans="1:7" x14ac:dyDescent="0.2">
      <c r="A36" s="26"/>
      <c r="B36" s="1">
        <v>27</v>
      </c>
      <c r="C36" s="2">
        <f t="shared" si="0"/>
        <v>12423234.422206094</v>
      </c>
      <c r="D36" s="3">
        <f t="shared" si="2"/>
        <v>754041603.89926136</v>
      </c>
      <c r="E36" s="3">
        <f t="shared" si="3"/>
        <v>9559729.4222504254</v>
      </c>
      <c r="F36" s="4">
        <f t="shared" si="1"/>
        <v>2863504.999955669</v>
      </c>
    </row>
    <row r="37" spans="1:7" x14ac:dyDescent="0.2">
      <c r="A37" s="26"/>
      <c r="B37" s="1">
        <v>28</v>
      </c>
      <c r="C37" s="2">
        <f t="shared" si="0"/>
        <v>12423234.422206094</v>
      </c>
      <c r="D37" s="3">
        <f t="shared" si="2"/>
        <v>744446025.49167752</v>
      </c>
      <c r="E37" s="3">
        <f t="shared" si="3"/>
        <v>9595578.4075838644</v>
      </c>
      <c r="F37" s="4">
        <f t="shared" si="1"/>
        <v>2827656.0146222301</v>
      </c>
    </row>
    <row r="38" spans="1:7" x14ac:dyDescent="0.2">
      <c r="A38" s="26"/>
      <c r="B38" s="1">
        <v>29</v>
      </c>
      <c r="C38" s="2">
        <f t="shared" si="0"/>
        <v>12423234.422206094</v>
      </c>
      <c r="D38" s="3">
        <f t="shared" si="2"/>
        <v>734814463.66506517</v>
      </c>
      <c r="E38" s="3">
        <f t="shared" si="3"/>
        <v>9631561.8266123049</v>
      </c>
      <c r="F38" s="4">
        <f t="shared" si="1"/>
        <v>2791672.5955937905</v>
      </c>
    </row>
    <row r="39" spans="1:7" x14ac:dyDescent="0.2">
      <c r="A39" s="26"/>
      <c r="B39" s="1">
        <v>30</v>
      </c>
      <c r="C39" s="2">
        <f t="shared" si="0"/>
        <v>12423234.422206094</v>
      </c>
      <c r="D39" s="3">
        <f t="shared" si="2"/>
        <v>725146783.48160303</v>
      </c>
      <c r="E39" s="3">
        <f t="shared" si="3"/>
        <v>9667680.1834621001</v>
      </c>
      <c r="F39" s="4">
        <f t="shared" si="1"/>
        <v>2755554.2387439944</v>
      </c>
    </row>
    <row r="40" spans="1:7" x14ac:dyDescent="0.2">
      <c r="A40" s="26"/>
      <c r="B40" s="1">
        <v>31</v>
      </c>
      <c r="C40" s="2">
        <f t="shared" si="0"/>
        <v>12423234.422206094</v>
      </c>
      <c r="D40" s="3">
        <f t="shared" si="2"/>
        <v>715442849.49745297</v>
      </c>
      <c r="E40" s="3">
        <f t="shared" si="3"/>
        <v>9703933.9841500837</v>
      </c>
      <c r="F40" s="4">
        <f t="shared" si="1"/>
        <v>2719300.4380560112</v>
      </c>
    </row>
    <row r="41" spans="1:7" x14ac:dyDescent="0.2">
      <c r="A41" s="26"/>
      <c r="B41" s="1">
        <v>32</v>
      </c>
      <c r="C41" s="2">
        <f t="shared" si="0"/>
        <v>12423234.422206094</v>
      </c>
      <c r="D41" s="3">
        <f t="shared" si="2"/>
        <v>705702525.76086235</v>
      </c>
      <c r="E41" s="3">
        <f t="shared" si="3"/>
        <v>9740323.7365906462</v>
      </c>
      <c r="F41" s="4">
        <f t="shared" si="1"/>
        <v>2682910.6856154487</v>
      </c>
    </row>
    <row r="42" spans="1:7" x14ac:dyDescent="0.2">
      <c r="A42" s="26"/>
      <c r="B42" s="1">
        <v>33</v>
      </c>
      <c r="C42" s="2">
        <f t="shared" si="0"/>
        <v>12423234.422206094</v>
      </c>
      <c r="D42" s="3">
        <f t="shared" si="2"/>
        <v>695925675.81025946</v>
      </c>
      <c r="E42" s="3">
        <f t="shared" si="3"/>
        <v>9776849.9506028611</v>
      </c>
      <c r="F42" s="4">
        <f t="shared" si="1"/>
        <v>2646384.4716032338</v>
      </c>
    </row>
    <row r="43" spans="1:7" x14ac:dyDescent="0.2">
      <c r="A43" s="26"/>
      <c r="B43" s="1">
        <v>34</v>
      </c>
      <c r="C43" s="2">
        <f t="shared" si="0"/>
        <v>12423234.422206094</v>
      </c>
      <c r="D43" s="3">
        <f t="shared" si="2"/>
        <v>686112162.67234182</v>
      </c>
      <c r="E43" s="3">
        <f t="shared" si="3"/>
        <v>9813513.1379176211</v>
      </c>
      <c r="F43" s="4">
        <f t="shared" si="1"/>
        <v>2609721.284288473</v>
      </c>
    </row>
    <row r="44" spans="1:7" x14ac:dyDescent="0.2">
      <c r="A44" s="26"/>
      <c r="B44" s="1">
        <v>35</v>
      </c>
      <c r="C44" s="2">
        <f t="shared" si="0"/>
        <v>12423234.422206094</v>
      </c>
      <c r="D44" s="3">
        <f t="shared" si="2"/>
        <v>676261848.86015701</v>
      </c>
      <c r="E44" s="3">
        <f t="shared" si="3"/>
        <v>9850313.8121848125</v>
      </c>
      <c r="F44" s="4">
        <f t="shared" si="1"/>
        <v>2572920.6100212815</v>
      </c>
    </row>
    <row r="45" spans="1:7" x14ac:dyDescent="0.2">
      <c r="A45" s="26"/>
      <c r="B45" s="5">
        <v>36</v>
      </c>
      <c r="C45" s="6">
        <f t="shared" si="0"/>
        <v>12423234.422206094</v>
      </c>
      <c r="D45" s="7">
        <f t="shared" si="2"/>
        <v>666374596.37117648</v>
      </c>
      <c r="E45" s="7">
        <f t="shared" si="3"/>
        <v>9887252.4889805056</v>
      </c>
      <c r="F45" s="8">
        <f t="shared" si="1"/>
        <v>2535981.9332255884</v>
      </c>
    </row>
    <row r="46" spans="1:7" x14ac:dyDescent="0.2">
      <c r="A46" s="26" t="s">
        <v>16</v>
      </c>
      <c r="B46" s="5">
        <v>37</v>
      </c>
      <c r="C46" s="6">
        <f t="shared" si="0"/>
        <v>14488598.39916393</v>
      </c>
      <c r="D46" s="7">
        <f t="shared" si="2"/>
        <v>657994431.77208161</v>
      </c>
      <c r="E46" s="7">
        <f t="shared" si="3"/>
        <v>8380164.5990948128</v>
      </c>
      <c r="F46" s="8">
        <f t="shared" si="1"/>
        <v>6108433.800069117</v>
      </c>
    </row>
    <row r="47" spans="1:7" x14ac:dyDescent="0.2">
      <c r="A47" s="26"/>
      <c r="B47" s="1">
        <v>38</v>
      </c>
      <c r="C47" s="2">
        <f t="shared" si="0"/>
        <v>14488598.39916393</v>
      </c>
      <c r="D47" s="3">
        <f t="shared" si="2"/>
        <v>649537448.99749506</v>
      </c>
      <c r="E47" s="3">
        <f t="shared" si="3"/>
        <v>8456982.7745865155</v>
      </c>
      <c r="F47" s="4">
        <f t="shared" si="1"/>
        <v>6031615.6245774142</v>
      </c>
    </row>
    <row r="48" spans="1:7" x14ac:dyDescent="0.2">
      <c r="A48" s="26"/>
      <c r="B48" s="1">
        <v>39</v>
      </c>
      <c r="C48" s="2">
        <f t="shared" si="0"/>
        <v>14488598.39916393</v>
      </c>
      <c r="D48" s="3">
        <f t="shared" si="2"/>
        <v>641002943.88080812</v>
      </c>
      <c r="E48" s="3">
        <f t="shared" si="3"/>
        <v>8534505.1166868918</v>
      </c>
      <c r="F48" s="4">
        <f t="shared" si="1"/>
        <v>5954093.2824770389</v>
      </c>
    </row>
    <row r="49" spans="1:6" x14ac:dyDescent="0.2">
      <c r="A49" s="26"/>
      <c r="B49" s="1">
        <v>40</v>
      </c>
      <c r="C49" s="2">
        <f t="shared" si="0"/>
        <v>14488598.39916393</v>
      </c>
      <c r="D49" s="3">
        <f t="shared" si="2"/>
        <v>632390205.80055165</v>
      </c>
      <c r="E49" s="3">
        <f t="shared" si="3"/>
        <v>8612738.0802565217</v>
      </c>
      <c r="F49" s="4">
        <f t="shared" si="1"/>
        <v>5875860.3189074071</v>
      </c>
    </row>
    <row r="50" spans="1:6" x14ac:dyDescent="0.2">
      <c r="A50" s="26"/>
      <c r="B50" s="1">
        <v>41</v>
      </c>
      <c r="C50" s="2">
        <f t="shared" si="0"/>
        <v>14488598.39916393</v>
      </c>
      <c r="D50" s="3">
        <f t="shared" si="2"/>
        <v>623698517.62122607</v>
      </c>
      <c r="E50" s="3">
        <f t="shared" si="3"/>
        <v>8691688.1793255396</v>
      </c>
      <c r="F50" s="4">
        <f t="shared" si="1"/>
        <v>5796910.2198383911</v>
      </c>
    </row>
    <row r="51" spans="1:6" x14ac:dyDescent="0.2">
      <c r="A51" s="26"/>
      <c r="B51" s="1">
        <v>42</v>
      </c>
      <c r="C51" s="2">
        <f t="shared" si="0"/>
        <v>14488598.39916393</v>
      </c>
      <c r="D51" s="3">
        <f t="shared" si="2"/>
        <v>614927155.6335901</v>
      </c>
      <c r="E51" s="3">
        <f t="shared" si="3"/>
        <v>8771361.9876360241</v>
      </c>
      <c r="F51" s="4">
        <f t="shared" si="1"/>
        <v>5717236.4115279056</v>
      </c>
    </row>
    <row r="52" spans="1:6" x14ac:dyDescent="0.2">
      <c r="A52" s="26"/>
      <c r="B52" s="1">
        <v>43</v>
      </c>
      <c r="C52" s="2">
        <f t="shared" si="0"/>
        <v>14488598.39916393</v>
      </c>
      <c r="D52" s="3">
        <f t="shared" si="2"/>
        <v>606075389.49440074</v>
      </c>
      <c r="E52" s="3">
        <f t="shared" si="3"/>
        <v>8851766.1391893532</v>
      </c>
      <c r="F52" s="4">
        <f t="shared" si="1"/>
        <v>5636832.2599745765</v>
      </c>
    </row>
    <row r="53" spans="1:6" x14ac:dyDescent="0.2">
      <c r="A53" s="26"/>
      <c r="B53" s="1">
        <v>44</v>
      </c>
      <c r="C53" s="2">
        <f t="shared" si="0"/>
        <v>14488598.39916393</v>
      </c>
      <c r="D53" s="3">
        <f t="shared" si="2"/>
        <v>597142482.16560221</v>
      </c>
      <c r="E53" s="3">
        <f t="shared" si="3"/>
        <v>8932907.3287985884</v>
      </c>
      <c r="F53" s="4">
        <f t="shared" si="1"/>
        <v>5555691.0703653404</v>
      </c>
    </row>
    <row r="54" spans="1:6" x14ac:dyDescent="0.2">
      <c r="A54" s="26"/>
      <c r="B54" s="1">
        <v>45</v>
      </c>
      <c r="C54" s="2">
        <f t="shared" si="0"/>
        <v>14488598.39916393</v>
      </c>
      <c r="D54" s="3">
        <f t="shared" si="2"/>
        <v>588127689.8529563</v>
      </c>
      <c r="E54" s="3">
        <f t="shared" si="3"/>
        <v>9014792.3126459084</v>
      </c>
      <c r="F54" s="4">
        <f t="shared" si="1"/>
        <v>5473806.0865180204</v>
      </c>
    </row>
    <row r="55" spans="1:6" x14ac:dyDescent="0.2">
      <c r="A55" s="26"/>
      <c r="B55" s="1">
        <v>46</v>
      </c>
      <c r="C55" s="2">
        <f t="shared" si="0"/>
        <v>14488598.39916393</v>
      </c>
      <c r="D55" s="3">
        <f t="shared" si="2"/>
        <v>579030261.94411111</v>
      </c>
      <c r="E55" s="3">
        <f t="shared" si="3"/>
        <v>9097427.9088451639</v>
      </c>
      <c r="F55" s="4">
        <f t="shared" si="1"/>
        <v>5391170.4903187659</v>
      </c>
    </row>
    <row r="56" spans="1:6" x14ac:dyDescent="0.2">
      <c r="A56" s="26"/>
      <c r="B56" s="1">
        <v>47</v>
      </c>
      <c r="C56" s="2">
        <f t="shared" si="0"/>
        <v>14488598.39916393</v>
      </c>
      <c r="D56" s="3">
        <f t="shared" si="2"/>
        <v>569849440.94610155</v>
      </c>
      <c r="E56" s="3">
        <f t="shared" si="3"/>
        <v>9180820.9980095774</v>
      </c>
      <c r="F56" s="4">
        <f t="shared" si="1"/>
        <v>5307777.4011543514</v>
      </c>
    </row>
    <row r="57" spans="1:6" x14ac:dyDescent="0.2">
      <c r="A57" s="26"/>
      <c r="B57" s="1">
        <v>48</v>
      </c>
      <c r="C57" s="2">
        <f t="shared" si="0"/>
        <v>14488598.39916393</v>
      </c>
      <c r="D57" s="3">
        <f t="shared" si="2"/>
        <v>560584462.42227685</v>
      </c>
      <c r="E57" s="3">
        <f t="shared" si="3"/>
        <v>9264978.5238246657</v>
      </c>
      <c r="F57" s="4">
        <f t="shared" si="1"/>
        <v>5223619.8753392641</v>
      </c>
    </row>
    <row r="58" spans="1:6" x14ac:dyDescent="0.2">
      <c r="A58" s="26" t="s">
        <v>17</v>
      </c>
      <c r="B58" s="1">
        <v>49</v>
      </c>
      <c r="C58" s="2">
        <f t="shared" si="0"/>
        <v>14488598.39916393</v>
      </c>
      <c r="D58" s="3">
        <f t="shared" si="2"/>
        <v>551234554.9286505</v>
      </c>
      <c r="E58" s="3">
        <f t="shared" si="3"/>
        <v>9349907.4936263934</v>
      </c>
      <c r="F58" s="4">
        <f t="shared" si="1"/>
        <v>5138690.9055375373</v>
      </c>
    </row>
    <row r="59" spans="1:6" x14ac:dyDescent="0.2">
      <c r="A59" s="26"/>
      <c r="B59" s="1">
        <v>50</v>
      </c>
      <c r="C59" s="2">
        <f t="shared" si="0"/>
        <v>14488598.39916393</v>
      </c>
      <c r="D59" s="3">
        <f t="shared" si="2"/>
        <v>541798939.9496659</v>
      </c>
      <c r="E59" s="3">
        <f t="shared" si="3"/>
        <v>9435614.9789846335</v>
      </c>
      <c r="F59" s="4">
        <f t="shared" si="1"/>
        <v>5052983.4201792963</v>
      </c>
    </row>
    <row r="60" spans="1:6" x14ac:dyDescent="0.2">
      <c r="A60" s="26"/>
      <c r="B60" s="1">
        <v>51</v>
      </c>
      <c r="C60" s="2">
        <f t="shared" si="0"/>
        <v>14488598.39916393</v>
      </c>
      <c r="D60" s="3">
        <f t="shared" si="2"/>
        <v>532276831.8333739</v>
      </c>
      <c r="E60" s="3">
        <f t="shared" si="3"/>
        <v>9522108.1162919924</v>
      </c>
      <c r="F60" s="4">
        <f t="shared" si="1"/>
        <v>4966490.2828719374</v>
      </c>
    </row>
    <row r="61" spans="1:6" x14ac:dyDescent="0.2">
      <c r="A61" s="26"/>
      <c r="B61" s="1">
        <v>52</v>
      </c>
      <c r="C61" s="2">
        <f t="shared" si="0"/>
        <v>14488598.39916393</v>
      </c>
      <c r="D61" s="3">
        <f t="shared" si="2"/>
        <v>522667437.72601593</v>
      </c>
      <c r="E61" s="3">
        <f t="shared" si="3"/>
        <v>9609394.1073580012</v>
      </c>
      <c r="F61" s="4">
        <f t="shared" si="1"/>
        <v>4879204.2918059276</v>
      </c>
    </row>
    <row r="62" spans="1:6" x14ac:dyDescent="0.2">
      <c r="A62" s="26"/>
      <c r="B62" s="1">
        <v>53</v>
      </c>
      <c r="C62" s="2">
        <f t="shared" si="0"/>
        <v>14488598.39916393</v>
      </c>
      <c r="D62" s="3">
        <f t="shared" si="2"/>
        <v>512969957.50600713</v>
      </c>
      <c r="E62" s="3">
        <f t="shared" si="3"/>
        <v>9697480.220008783</v>
      </c>
      <c r="F62" s="4">
        <f t="shared" si="1"/>
        <v>4791118.1791551458</v>
      </c>
    </row>
    <row r="63" spans="1:6" x14ac:dyDescent="0.2">
      <c r="A63" s="26"/>
      <c r="B63" s="1">
        <v>54</v>
      </c>
      <c r="C63" s="2">
        <f t="shared" si="0"/>
        <v>14488598.39916393</v>
      </c>
      <c r="D63" s="3">
        <f t="shared" si="2"/>
        <v>503183583.71731496</v>
      </c>
      <c r="E63" s="3">
        <f t="shared" si="3"/>
        <v>9786373.7886921987</v>
      </c>
      <c r="F63" s="4">
        <f t="shared" si="1"/>
        <v>4702224.610471732</v>
      </c>
    </row>
    <row r="64" spans="1:6" x14ac:dyDescent="0.2">
      <c r="A64" s="26"/>
      <c r="B64" s="1">
        <v>55</v>
      </c>
      <c r="C64" s="2">
        <f t="shared" si="0"/>
        <v>14488598.39916393</v>
      </c>
      <c r="D64" s="3">
        <f t="shared" si="2"/>
        <v>493307501.50222641</v>
      </c>
      <c r="E64" s="3">
        <f t="shared" si="3"/>
        <v>9876082.2150885426</v>
      </c>
      <c r="F64" s="4">
        <f t="shared" si="1"/>
        <v>4612516.1840753872</v>
      </c>
    </row>
    <row r="65" spans="1:7" x14ac:dyDescent="0.2">
      <c r="A65" s="26"/>
      <c r="B65" s="1">
        <v>56</v>
      </c>
      <c r="C65" s="2">
        <f t="shared" si="0"/>
        <v>14488598.39916393</v>
      </c>
      <c r="D65" s="3">
        <f t="shared" si="2"/>
        <v>483340888.53349954</v>
      </c>
      <c r="E65" s="3">
        <f t="shared" si="3"/>
        <v>9966612.9687268548</v>
      </c>
      <c r="F65" s="4">
        <f t="shared" si="1"/>
        <v>4521985.4304370759</v>
      </c>
    </row>
    <row r="66" spans="1:7" x14ac:dyDescent="0.2">
      <c r="A66" s="26"/>
      <c r="B66" s="1">
        <v>57</v>
      </c>
      <c r="C66" s="2">
        <f t="shared" si="0"/>
        <v>14488598.39916393</v>
      </c>
      <c r="D66" s="3">
        <f t="shared" si="2"/>
        <v>473282914.94589269</v>
      </c>
      <c r="E66" s="3">
        <f t="shared" si="3"/>
        <v>10057973.587606851</v>
      </c>
      <c r="F66" s="4">
        <f t="shared" si="1"/>
        <v>4430624.8115570797</v>
      </c>
    </row>
    <row r="67" spans="1:7" x14ac:dyDescent="0.2">
      <c r="A67" s="26"/>
      <c r="B67" s="1">
        <v>58</v>
      </c>
      <c r="C67" s="2">
        <f t="shared" si="0"/>
        <v>14488598.39916393</v>
      </c>
      <c r="D67" s="3">
        <f t="shared" si="2"/>
        <v>463132743.26706612</v>
      </c>
      <c r="E67" s="3">
        <f t="shared" si="3"/>
        <v>10150171.67882658</v>
      </c>
      <c r="F67" s="4">
        <f t="shared" si="1"/>
        <v>4338426.7203373499</v>
      </c>
    </row>
    <row r="68" spans="1:7" x14ac:dyDescent="0.2">
      <c r="A68" s="26"/>
      <c r="B68" s="1">
        <v>59</v>
      </c>
      <c r="C68" s="2">
        <f t="shared" si="0"/>
        <v>14488598.39916393</v>
      </c>
      <c r="D68" s="3">
        <f t="shared" si="2"/>
        <v>452889528.34785032</v>
      </c>
      <c r="E68" s="3">
        <f t="shared" si="3"/>
        <v>10243214.919215824</v>
      </c>
      <c r="F68" s="4">
        <f t="shared" si="1"/>
        <v>4245383.4799481062</v>
      </c>
    </row>
    <row r="69" spans="1:7" x14ac:dyDescent="0.2">
      <c r="A69" s="26"/>
      <c r="B69" s="1">
        <v>60</v>
      </c>
      <c r="C69" s="2">
        <f t="shared" si="0"/>
        <v>14488598.39916393</v>
      </c>
      <c r="D69" s="3">
        <f>D68-E69</f>
        <v>442552417.291875</v>
      </c>
      <c r="E69" s="3">
        <f t="shared" si="3"/>
        <v>10337111.055975301</v>
      </c>
      <c r="F69" s="4">
        <f t="shared" si="1"/>
        <v>4151487.3431886281</v>
      </c>
      <c r="G69" s="13"/>
    </row>
    <row r="70" spans="1:7" x14ac:dyDescent="0.2">
      <c r="A70" s="26" t="s">
        <v>18</v>
      </c>
      <c r="B70" s="1">
        <v>61</v>
      </c>
      <c r="C70" s="2">
        <f t="shared" si="0"/>
        <v>14488598.39916393</v>
      </c>
      <c r="D70" s="3">
        <f t="shared" ref="D70:D133" si="4">D69-E70</f>
        <v>432120549.38455325</v>
      </c>
      <c r="E70" s="3">
        <f t="shared" si="3"/>
        <v>10431867.907321742</v>
      </c>
      <c r="F70" s="4">
        <f t="shared" si="1"/>
        <v>4056730.4918421875</v>
      </c>
    </row>
    <row r="71" spans="1:7" x14ac:dyDescent="0.2">
      <c r="A71" s="26"/>
      <c r="B71" s="1">
        <v>62</v>
      </c>
      <c r="C71" s="2">
        <f t="shared" si="0"/>
        <v>14488598.39916393</v>
      </c>
      <c r="D71" s="3">
        <f t="shared" si="4"/>
        <v>421593056.0214144</v>
      </c>
      <c r="E71" s="3">
        <f t="shared" si="3"/>
        <v>10527493.363138858</v>
      </c>
      <c r="F71" s="4">
        <f t="shared" si="1"/>
        <v>3961105.0360250715</v>
      </c>
    </row>
    <row r="72" spans="1:7" x14ac:dyDescent="0.2">
      <c r="A72" s="26"/>
      <c r="B72" s="1">
        <v>63</v>
      </c>
      <c r="C72" s="2">
        <f t="shared" si="0"/>
        <v>14488598.39916393</v>
      </c>
      <c r="D72" s="3">
        <f t="shared" si="4"/>
        <v>410969060.6357801</v>
      </c>
      <c r="E72" s="3">
        <f t="shared" si="3"/>
        <v>10623995.385634298</v>
      </c>
      <c r="F72" s="4">
        <f t="shared" si="1"/>
        <v>3864603.0135296322</v>
      </c>
    </row>
    <row r="73" spans="1:7" x14ac:dyDescent="0.2">
      <c r="A73" s="26"/>
      <c r="B73" s="1">
        <v>64</v>
      </c>
      <c r="C73" s="2">
        <f t="shared" si="0"/>
        <v>14488598.39916393</v>
      </c>
      <c r="D73" s="3">
        <f t="shared" si="4"/>
        <v>400247678.62577748</v>
      </c>
      <c r="E73" s="3">
        <f t="shared" si="3"/>
        <v>10721382.010002613</v>
      </c>
      <c r="F73" s="4">
        <f t="shared" si="1"/>
        <v>3767216.3891613171</v>
      </c>
    </row>
    <row r="74" spans="1:7" x14ac:dyDescent="0.2">
      <c r="A74" s="26"/>
      <c r="B74" s="1">
        <v>65</v>
      </c>
      <c r="C74" s="2">
        <f t="shared" ref="C74:C137" si="5">IF(AND($E$3&lt;=$B$2,B74&lt;=$E$3),($B$1*($B$3/12))/(1-1/(1+$B$3/12)^$B$2),($B$5*($B$4/12))/(1-1/(1+$B$4/12)^$E$4))</f>
        <v>14488598.39916393</v>
      </c>
      <c r="D74" s="3">
        <f t="shared" si="4"/>
        <v>389428017.28068316</v>
      </c>
      <c r="E74" s="3">
        <f t="shared" si="3"/>
        <v>10819661.345094303</v>
      </c>
      <c r="F74" s="4">
        <f t="shared" ref="F74:F137" si="6">IF(B74&lt;=$E$3,D73*$B$3/12,D73*$B$4/12)</f>
        <v>3668937.0540696271</v>
      </c>
    </row>
    <row r="75" spans="1:7" x14ac:dyDescent="0.2">
      <c r="A75" s="26"/>
      <c r="B75" s="1">
        <v>66</v>
      </c>
      <c r="C75" s="2">
        <f t="shared" si="5"/>
        <v>14488598.39916393</v>
      </c>
      <c r="D75" s="3">
        <f t="shared" si="4"/>
        <v>378509175.70659214</v>
      </c>
      <c r="E75" s="3">
        <f t="shared" ref="E75:E138" si="7">C75-F75</f>
        <v>10918841.574091</v>
      </c>
      <c r="F75" s="4">
        <f t="shared" si="6"/>
        <v>3569756.8250729293</v>
      </c>
    </row>
    <row r="76" spans="1:7" x14ac:dyDescent="0.2">
      <c r="A76" s="26"/>
      <c r="B76" s="1">
        <v>67</v>
      </c>
      <c r="C76" s="2">
        <f t="shared" si="5"/>
        <v>14488598.39916393</v>
      </c>
      <c r="D76" s="3">
        <f t="shared" si="4"/>
        <v>367490244.7514053</v>
      </c>
      <c r="E76" s="3">
        <f t="shared" si="7"/>
        <v>11018930.955186835</v>
      </c>
      <c r="F76" s="4">
        <f t="shared" si="6"/>
        <v>3469667.4439770947</v>
      </c>
    </row>
    <row r="77" spans="1:7" x14ac:dyDescent="0.2">
      <c r="A77" s="26"/>
      <c r="B77" s="1">
        <v>68</v>
      </c>
      <c r="C77" s="2">
        <f t="shared" si="5"/>
        <v>14488598.39916393</v>
      </c>
      <c r="D77" s="3">
        <f t="shared" si="4"/>
        <v>356370306.92912924</v>
      </c>
      <c r="E77" s="3">
        <f t="shared" si="7"/>
        <v>11119937.822276048</v>
      </c>
      <c r="F77" s="4">
        <f t="shared" si="6"/>
        <v>3368660.5768878818</v>
      </c>
    </row>
    <row r="78" spans="1:7" x14ac:dyDescent="0.2">
      <c r="A78" s="26"/>
      <c r="B78" s="1">
        <v>69</v>
      </c>
      <c r="C78" s="2">
        <f t="shared" si="5"/>
        <v>14488598.39916393</v>
      </c>
      <c r="D78" s="3">
        <f t="shared" si="4"/>
        <v>345148436.34348232</v>
      </c>
      <c r="E78" s="3">
        <f t="shared" si="7"/>
        <v>11221870.585646912</v>
      </c>
      <c r="F78" s="4">
        <f t="shared" si="6"/>
        <v>3266727.8135170178</v>
      </c>
    </row>
    <row r="79" spans="1:7" x14ac:dyDescent="0.2">
      <c r="A79" s="26"/>
      <c r="B79" s="1">
        <v>70</v>
      </c>
      <c r="C79" s="2">
        <f t="shared" si="5"/>
        <v>14488598.39916393</v>
      </c>
      <c r="D79" s="3">
        <f t="shared" si="4"/>
        <v>333823698.61080033</v>
      </c>
      <c r="E79" s="3">
        <f t="shared" si="7"/>
        <v>11324737.732682008</v>
      </c>
      <c r="F79" s="4">
        <f t="shared" si="6"/>
        <v>3163860.6664819214</v>
      </c>
    </row>
    <row r="80" spans="1:7" x14ac:dyDescent="0.2">
      <c r="A80" s="26"/>
      <c r="B80" s="1">
        <v>71</v>
      </c>
      <c r="C80" s="2">
        <f t="shared" si="5"/>
        <v>14488598.39916393</v>
      </c>
      <c r="D80" s="3">
        <f t="shared" si="4"/>
        <v>322395150.78223538</v>
      </c>
      <c r="E80" s="3">
        <f t="shared" si="7"/>
        <v>11428547.828564927</v>
      </c>
      <c r="F80" s="4">
        <f t="shared" si="6"/>
        <v>3060050.5705990028</v>
      </c>
    </row>
    <row r="81" spans="1:6" x14ac:dyDescent="0.2">
      <c r="A81" s="26"/>
      <c r="B81" s="1">
        <v>72</v>
      </c>
      <c r="C81" s="2">
        <f t="shared" si="5"/>
        <v>14488598.39916393</v>
      </c>
      <c r="D81" s="3">
        <f t="shared" si="4"/>
        <v>310861841.26524192</v>
      </c>
      <c r="E81" s="3">
        <f t="shared" si="7"/>
        <v>11533309.516993439</v>
      </c>
      <c r="F81" s="4">
        <f t="shared" si="6"/>
        <v>2955288.8821704909</v>
      </c>
    </row>
    <row r="82" spans="1:6" x14ac:dyDescent="0.2">
      <c r="A82" s="26" t="s">
        <v>19</v>
      </c>
      <c r="B82" s="1">
        <v>73</v>
      </c>
      <c r="C82" s="2">
        <f t="shared" si="5"/>
        <v>14488598.39916393</v>
      </c>
      <c r="D82" s="3">
        <f t="shared" si="4"/>
        <v>299222809.74434268</v>
      </c>
      <c r="E82" s="3">
        <f t="shared" si="7"/>
        <v>11639031.520899212</v>
      </c>
      <c r="F82" s="4">
        <f t="shared" si="6"/>
        <v>2849566.8782647178</v>
      </c>
    </row>
    <row r="83" spans="1:6" x14ac:dyDescent="0.2">
      <c r="A83" s="26"/>
      <c r="B83" s="1">
        <v>74</v>
      </c>
      <c r="C83" s="2">
        <f t="shared" si="5"/>
        <v>14488598.39916393</v>
      </c>
      <c r="D83" s="3">
        <f t="shared" si="4"/>
        <v>287477087.10116857</v>
      </c>
      <c r="E83" s="3">
        <f t="shared" si="7"/>
        <v>11745722.643174121</v>
      </c>
      <c r="F83" s="4">
        <f t="shared" si="6"/>
        <v>2742875.7559898081</v>
      </c>
    </row>
    <row r="84" spans="1:6" x14ac:dyDescent="0.2">
      <c r="A84" s="26"/>
      <c r="B84" s="1">
        <v>75</v>
      </c>
      <c r="C84" s="2">
        <f t="shared" si="5"/>
        <v>14488598.39916393</v>
      </c>
      <c r="D84" s="3">
        <f t="shared" si="4"/>
        <v>275623695.33376533</v>
      </c>
      <c r="E84" s="3">
        <f t="shared" si="7"/>
        <v>11853391.767403219</v>
      </c>
      <c r="F84" s="4">
        <f t="shared" si="6"/>
        <v>2635206.6317607118</v>
      </c>
    </row>
    <row r="85" spans="1:6" x14ac:dyDescent="0.2">
      <c r="A85" s="26"/>
      <c r="B85" s="1">
        <v>76</v>
      </c>
      <c r="C85" s="2">
        <f t="shared" si="5"/>
        <v>14488598.39916393</v>
      </c>
      <c r="D85" s="3">
        <f t="shared" si="4"/>
        <v>263661647.47516093</v>
      </c>
      <c r="E85" s="3">
        <f t="shared" si="7"/>
        <v>11962047.858604414</v>
      </c>
      <c r="F85" s="4">
        <f t="shared" si="6"/>
        <v>2526550.5405595158</v>
      </c>
    </row>
    <row r="86" spans="1:6" x14ac:dyDescent="0.2">
      <c r="A86" s="26"/>
      <c r="B86" s="1">
        <v>77</v>
      </c>
      <c r="C86" s="2">
        <f t="shared" si="5"/>
        <v>14488598.39916393</v>
      </c>
      <c r="D86" s="3">
        <f t="shared" si="4"/>
        <v>251589947.51118597</v>
      </c>
      <c r="E86" s="3">
        <f t="shared" si="7"/>
        <v>12071699.963974955</v>
      </c>
      <c r="F86" s="4">
        <f t="shared" si="6"/>
        <v>2416898.4351889752</v>
      </c>
    </row>
    <row r="87" spans="1:6" x14ac:dyDescent="0.2">
      <c r="A87" s="26"/>
      <c r="B87" s="1">
        <v>78</v>
      </c>
      <c r="C87" s="2">
        <f t="shared" si="5"/>
        <v>14488598.39916393</v>
      </c>
      <c r="D87" s="3">
        <f t="shared" si="4"/>
        <v>239407590.29754126</v>
      </c>
      <c r="E87" s="3">
        <f t="shared" si="7"/>
        <v>12182357.213644724</v>
      </c>
      <c r="F87" s="4">
        <f t="shared" si="6"/>
        <v>2306241.1855192049</v>
      </c>
    </row>
    <row r="88" spans="1:6" x14ac:dyDescent="0.2">
      <c r="A88" s="26"/>
      <c r="B88" s="1">
        <v>79</v>
      </c>
      <c r="C88" s="2">
        <f t="shared" si="5"/>
        <v>14488598.39916393</v>
      </c>
      <c r="D88" s="3">
        <f t="shared" si="4"/>
        <v>227113561.4761048</v>
      </c>
      <c r="E88" s="3">
        <f t="shared" si="7"/>
        <v>12294028.821436469</v>
      </c>
      <c r="F88" s="4">
        <f t="shared" si="6"/>
        <v>2194569.5777274617</v>
      </c>
    </row>
    <row r="89" spans="1:6" x14ac:dyDescent="0.2">
      <c r="A89" s="26"/>
      <c r="B89" s="1">
        <v>80</v>
      </c>
      <c r="C89" s="2">
        <f t="shared" si="5"/>
        <v>14488598.39916393</v>
      </c>
      <c r="D89" s="3">
        <f t="shared" si="4"/>
        <v>214706837.39047182</v>
      </c>
      <c r="E89" s="3">
        <f t="shared" si="7"/>
        <v>12406724.085632969</v>
      </c>
      <c r="F89" s="4">
        <f t="shared" si="6"/>
        <v>2081874.3135309608</v>
      </c>
    </row>
    <row r="90" spans="1:6" x14ac:dyDescent="0.2">
      <c r="A90" s="26"/>
      <c r="B90" s="1">
        <v>81</v>
      </c>
      <c r="C90" s="2">
        <f t="shared" si="5"/>
        <v>14488598.39916393</v>
      </c>
      <c r="D90" s="3">
        <f t="shared" si="4"/>
        <v>202186385.00072056</v>
      </c>
      <c r="E90" s="3">
        <f t="shared" si="7"/>
        <v>12520452.38975127</v>
      </c>
      <c r="F90" s="4">
        <f t="shared" si="6"/>
        <v>1968146.0094126584</v>
      </c>
    </row>
    <row r="91" spans="1:6" x14ac:dyDescent="0.2">
      <c r="A91" s="26"/>
      <c r="B91" s="1">
        <v>82</v>
      </c>
      <c r="C91" s="2">
        <f t="shared" si="5"/>
        <v>14488598.39916393</v>
      </c>
      <c r="D91" s="3">
        <f t="shared" si="4"/>
        <v>189551161.79739657</v>
      </c>
      <c r="E91" s="3">
        <f t="shared" si="7"/>
        <v>12635223.203323992</v>
      </c>
      <c r="F91" s="4">
        <f t="shared" si="6"/>
        <v>1853375.1958399385</v>
      </c>
    </row>
    <row r="92" spans="1:6" x14ac:dyDescent="0.2">
      <c r="A92" s="26"/>
      <c r="B92" s="1">
        <v>83</v>
      </c>
      <c r="C92" s="2">
        <f t="shared" si="5"/>
        <v>14488598.39916393</v>
      </c>
      <c r="D92" s="3">
        <f t="shared" si="4"/>
        <v>176800115.71470878</v>
      </c>
      <c r="E92" s="3">
        <f t="shared" si="7"/>
        <v>12751046.082687795</v>
      </c>
      <c r="F92" s="4">
        <f t="shared" si="6"/>
        <v>1737552.3164761353</v>
      </c>
    </row>
    <row r="93" spans="1:6" x14ac:dyDescent="0.2">
      <c r="A93" s="26"/>
      <c r="B93" s="1">
        <v>84</v>
      </c>
      <c r="C93" s="2">
        <f t="shared" si="5"/>
        <v>14488598.39916393</v>
      </c>
      <c r="D93" s="3">
        <f t="shared" si="4"/>
        <v>163932185.04292968</v>
      </c>
      <c r="E93" s="3">
        <f t="shared" si="7"/>
        <v>12867930.6717791</v>
      </c>
      <c r="F93" s="4">
        <f t="shared" si="6"/>
        <v>1620667.7273848306</v>
      </c>
    </row>
    <row r="94" spans="1:6" x14ac:dyDescent="0.2">
      <c r="A94" s="26" t="s">
        <v>20</v>
      </c>
      <c r="B94" s="1">
        <v>85</v>
      </c>
      <c r="C94" s="2">
        <f t="shared" si="5"/>
        <v>14488598.39916393</v>
      </c>
      <c r="D94" s="3">
        <f t="shared" si="4"/>
        <v>150946298.33999261</v>
      </c>
      <c r="E94" s="3">
        <f t="shared" si="7"/>
        <v>12985886.702937074</v>
      </c>
      <c r="F94" s="4">
        <f t="shared" si="6"/>
        <v>1502711.6962268555</v>
      </c>
    </row>
    <row r="95" spans="1:6" x14ac:dyDescent="0.2">
      <c r="A95" s="26"/>
      <c r="B95" s="1">
        <v>86</v>
      </c>
      <c r="C95" s="2">
        <f t="shared" si="5"/>
        <v>14488598.39916393</v>
      </c>
      <c r="D95" s="3">
        <f t="shared" si="4"/>
        <v>137841374.3422786</v>
      </c>
      <c r="E95" s="3">
        <f t="shared" si="7"/>
        <v>13104923.997713998</v>
      </c>
      <c r="F95" s="4">
        <f t="shared" si="6"/>
        <v>1383674.4014499323</v>
      </c>
    </row>
    <row r="96" spans="1:6" x14ac:dyDescent="0.2">
      <c r="A96" s="26"/>
      <c r="B96" s="1">
        <v>87</v>
      </c>
      <c r="C96" s="2">
        <f t="shared" si="5"/>
        <v>14488598.39916393</v>
      </c>
      <c r="D96" s="3">
        <f t="shared" si="4"/>
        <v>124616321.87458555</v>
      </c>
      <c r="E96" s="3">
        <f t="shared" si="7"/>
        <v>13225052.467693042</v>
      </c>
      <c r="F96" s="4">
        <f t="shared" si="6"/>
        <v>1263545.931470887</v>
      </c>
    </row>
    <row r="97" spans="1:6" x14ac:dyDescent="0.2">
      <c r="A97" s="26"/>
      <c r="B97" s="1">
        <v>88</v>
      </c>
      <c r="C97" s="2">
        <f t="shared" si="5"/>
        <v>14488598.39916393</v>
      </c>
      <c r="D97" s="3">
        <f t="shared" si="4"/>
        <v>111270039.75927199</v>
      </c>
      <c r="E97" s="3">
        <f t="shared" si="7"/>
        <v>13346282.115313562</v>
      </c>
      <c r="F97" s="4">
        <f t="shared" si="6"/>
        <v>1142316.2838503676</v>
      </c>
    </row>
    <row r="98" spans="1:6" x14ac:dyDescent="0.2">
      <c r="A98" s="26"/>
      <c r="B98" s="1">
        <v>89</v>
      </c>
      <c r="C98" s="2">
        <f t="shared" si="5"/>
        <v>14488598.39916393</v>
      </c>
      <c r="D98" s="3">
        <f t="shared" si="4"/>
        <v>97801416.724568054</v>
      </c>
      <c r="E98" s="3">
        <f t="shared" si="7"/>
        <v>13468623.034703936</v>
      </c>
      <c r="F98" s="4">
        <f t="shared" si="6"/>
        <v>1019975.3644599933</v>
      </c>
    </row>
    <row r="99" spans="1:6" x14ac:dyDescent="0.2">
      <c r="A99" s="26"/>
      <c r="B99" s="1">
        <v>90</v>
      </c>
      <c r="C99" s="2">
        <f t="shared" si="5"/>
        <v>14488598.39916393</v>
      </c>
      <c r="D99" s="3">
        <f t="shared" si="4"/>
        <v>84209331.312045991</v>
      </c>
      <c r="E99" s="3">
        <f t="shared" si="7"/>
        <v>13592085.412522055</v>
      </c>
      <c r="F99" s="4">
        <f t="shared" si="6"/>
        <v>896512.98664187372</v>
      </c>
    </row>
    <row r="100" spans="1:6" x14ac:dyDescent="0.2">
      <c r="A100" s="26"/>
      <c r="B100" s="1">
        <v>91</v>
      </c>
      <c r="C100" s="2">
        <f t="shared" si="5"/>
        <v>14488598.39916393</v>
      </c>
      <c r="D100" s="3">
        <f t="shared" si="4"/>
        <v>70492651.783242479</v>
      </c>
      <c r="E100" s="3">
        <f t="shared" si="7"/>
        <v>13716679.528803509</v>
      </c>
      <c r="F100" s="4">
        <f t="shared" si="6"/>
        <v>771918.8703604216</v>
      </c>
    </row>
    <row r="101" spans="1:6" x14ac:dyDescent="0.2">
      <c r="A101" s="26"/>
      <c r="B101" s="1">
        <v>92</v>
      </c>
      <c r="C101" s="2">
        <f t="shared" si="5"/>
        <v>14488598.39916393</v>
      </c>
      <c r="D101" s="3">
        <f t="shared" si="4"/>
        <v>56650236.025424942</v>
      </c>
      <c r="E101" s="3">
        <f t="shared" si="7"/>
        <v>13842415.75781754</v>
      </c>
      <c r="F101" s="4">
        <f t="shared" si="6"/>
        <v>646182.64134638943</v>
      </c>
    </row>
    <row r="102" spans="1:6" x14ac:dyDescent="0.2">
      <c r="A102" s="26"/>
      <c r="B102" s="1">
        <v>93</v>
      </c>
      <c r="C102" s="2">
        <f t="shared" si="5"/>
        <v>14488598.39916393</v>
      </c>
      <c r="D102" s="3">
        <f t="shared" si="4"/>
        <v>42680931.456494078</v>
      </c>
      <c r="E102" s="3">
        <f t="shared" si="7"/>
        <v>13969304.568930868</v>
      </c>
      <c r="F102" s="4">
        <f t="shared" si="6"/>
        <v>519293.83023306198</v>
      </c>
    </row>
    <row r="103" spans="1:6" x14ac:dyDescent="0.2">
      <c r="A103" s="26"/>
      <c r="B103" s="1">
        <v>94</v>
      </c>
      <c r="C103" s="2">
        <f t="shared" si="5"/>
        <v>14488598.39916393</v>
      </c>
      <c r="D103" s="3">
        <f t="shared" si="4"/>
        <v>28583574.929014675</v>
      </c>
      <c r="E103" s="3">
        <f t="shared" si="7"/>
        <v>14097356.527479401</v>
      </c>
      <c r="F103" s="4">
        <f t="shared" si="6"/>
        <v>391241.87168452906</v>
      </c>
    </row>
    <row r="104" spans="1:6" x14ac:dyDescent="0.2">
      <c r="A104" s="26"/>
      <c r="B104" s="1">
        <v>95</v>
      </c>
      <c r="C104" s="2">
        <f t="shared" si="5"/>
        <v>14488598.39916393</v>
      </c>
      <c r="D104" s="3">
        <f t="shared" si="4"/>
        <v>14356992.633366713</v>
      </c>
      <c r="E104" s="3">
        <f t="shared" si="7"/>
        <v>14226582.295647962</v>
      </c>
      <c r="F104" s="4">
        <f t="shared" si="6"/>
        <v>262016.10351596784</v>
      </c>
    </row>
    <row r="105" spans="1:6" x14ac:dyDescent="0.2">
      <c r="A105" s="26"/>
      <c r="B105" s="1">
        <v>96</v>
      </c>
      <c r="C105" s="2">
        <f t="shared" si="5"/>
        <v>14488598.39916393</v>
      </c>
      <c r="D105" s="3">
        <f t="shared" si="4"/>
        <v>8.6445361375808716E-6</v>
      </c>
      <c r="E105" s="3">
        <f t="shared" si="7"/>
        <v>14356992.633358069</v>
      </c>
      <c r="F105" s="4">
        <f t="shared" si="6"/>
        <v>131605.76580586153</v>
      </c>
    </row>
    <row r="106" spans="1:6" x14ac:dyDescent="0.2">
      <c r="A106" s="26" t="s">
        <v>21</v>
      </c>
      <c r="B106" s="1">
        <v>97</v>
      </c>
      <c r="C106" s="2">
        <f t="shared" si="5"/>
        <v>14488598.39916393</v>
      </c>
      <c r="D106" s="3">
        <f t="shared" si="4"/>
        <v>-14488598.399155205</v>
      </c>
      <c r="E106" s="3">
        <f t="shared" si="7"/>
        <v>14488598.39916385</v>
      </c>
      <c r="F106" s="4">
        <f t="shared" si="6"/>
        <v>7.9241581261157984E-8</v>
      </c>
    </row>
    <row r="107" spans="1:6" x14ac:dyDescent="0.2">
      <c r="A107" s="26"/>
      <c r="B107" s="1">
        <v>98</v>
      </c>
      <c r="C107" s="2">
        <f t="shared" si="5"/>
        <v>14488598.39916393</v>
      </c>
      <c r="D107" s="3">
        <f t="shared" si="4"/>
        <v>-29110008.950311393</v>
      </c>
      <c r="E107" s="3">
        <f t="shared" si="7"/>
        <v>14621410.551156186</v>
      </c>
      <c r="F107" s="4">
        <f t="shared" si="6"/>
        <v>-132812.15199225605</v>
      </c>
    </row>
    <row r="108" spans="1:6" x14ac:dyDescent="0.2">
      <c r="A108" s="26"/>
      <c r="B108" s="1">
        <v>99</v>
      </c>
      <c r="C108" s="2">
        <f t="shared" si="5"/>
        <v>14488598.39916393</v>
      </c>
      <c r="D108" s="3">
        <f t="shared" si="4"/>
        <v>-43865449.098186508</v>
      </c>
      <c r="E108" s="3">
        <f t="shared" si="7"/>
        <v>14755440.147875117</v>
      </c>
      <c r="F108" s="4">
        <f t="shared" si="6"/>
        <v>-266841.7487111878</v>
      </c>
    </row>
    <row r="109" spans="1:6" x14ac:dyDescent="0.2">
      <c r="A109" s="26"/>
      <c r="B109" s="1">
        <v>100</v>
      </c>
      <c r="C109" s="2">
        <f t="shared" si="5"/>
        <v>14488598.39916393</v>
      </c>
      <c r="D109" s="3">
        <f t="shared" si="4"/>
        <v>-58756147.447417147</v>
      </c>
      <c r="E109" s="3">
        <f t="shared" si="7"/>
        <v>14890698.34923064</v>
      </c>
      <c r="F109" s="4">
        <f t="shared" si="6"/>
        <v>-402099.95006670966</v>
      </c>
    </row>
    <row r="110" spans="1:6" x14ac:dyDescent="0.2">
      <c r="A110" s="26"/>
      <c r="B110" s="1">
        <v>101</v>
      </c>
      <c r="C110" s="2">
        <f t="shared" si="5"/>
        <v>14488598.39916393</v>
      </c>
      <c r="D110" s="3">
        <f t="shared" si="4"/>
        <v>-73783343.864849061</v>
      </c>
      <c r="E110" s="3">
        <f t="shared" si="7"/>
        <v>15027196.417431921</v>
      </c>
      <c r="F110" s="4">
        <f t="shared" si="6"/>
        <v>-538598.01826799056</v>
      </c>
    </row>
    <row r="111" spans="1:6" x14ac:dyDescent="0.2">
      <c r="A111" s="26"/>
      <c r="B111" s="1">
        <v>102</v>
      </c>
      <c r="C111" s="2">
        <f t="shared" si="5"/>
        <v>14488598.39916393</v>
      </c>
      <c r="D111" s="3">
        <f t="shared" si="4"/>
        <v>-88948289.582774103</v>
      </c>
      <c r="E111" s="3">
        <f t="shared" si="7"/>
        <v>15164945.717925046</v>
      </c>
      <c r="F111" s="4">
        <f t="shared" si="6"/>
        <v>-676347.31876111636</v>
      </c>
    </row>
    <row r="112" spans="1:6" x14ac:dyDescent="0.2">
      <c r="A112" s="26"/>
      <c r="B112" s="1">
        <v>103</v>
      </c>
      <c r="C112" s="2">
        <f t="shared" si="5"/>
        <v>14488598.39916393</v>
      </c>
      <c r="D112" s="3">
        <f t="shared" si="4"/>
        <v>-104252247.30311346</v>
      </c>
      <c r="E112" s="3">
        <f t="shared" si="7"/>
        <v>15303957.72033936</v>
      </c>
      <c r="F112" s="4">
        <f t="shared" si="6"/>
        <v>-815359.32117542939</v>
      </c>
    </row>
    <row r="113" spans="1:6" x14ac:dyDescent="0.2">
      <c r="A113" s="26"/>
      <c r="B113" s="1">
        <v>104</v>
      </c>
      <c r="C113" s="2">
        <f t="shared" si="5"/>
        <v>14488598.39916393</v>
      </c>
      <c r="D113" s="3">
        <f t="shared" si="4"/>
        <v>-119696491.30255593</v>
      </c>
      <c r="E113" s="3">
        <f t="shared" si="7"/>
        <v>15444243.999442469</v>
      </c>
      <c r="F113" s="4">
        <f t="shared" si="6"/>
        <v>-955645.60027854005</v>
      </c>
    </row>
    <row r="114" spans="1:6" x14ac:dyDescent="0.2">
      <c r="A114" s="26"/>
      <c r="B114" s="1">
        <v>105</v>
      </c>
      <c r="C114" s="2">
        <f t="shared" si="5"/>
        <v>14488598.39916393</v>
      </c>
      <c r="D114" s="3">
        <f t="shared" si="4"/>
        <v>-135282307.53865996</v>
      </c>
      <c r="E114" s="3">
        <f t="shared" si="7"/>
        <v>15585816.236104026</v>
      </c>
      <c r="F114" s="4">
        <f t="shared" si="6"/>
        <v>-1097217.836940096</v>
      </c>
    </row>
    <row r="115" spans="1:6" x14ac:dyDescent="0.2">
      <c r="A115" s="26"/>
      <c r="B115" s="1">
        <v>106</v>
      </c>
      <c r="C115" s="2">
        <f t="shared" si="5"/>
        <v>14488598.39916393</v>
      </c>
      <c r="D115" s="3">
        <f t="shared" si="4"/>
        <v>-151010993.75692827</v>
      </c>
      <c r="E115" s="3">
        <f t="shared" si="7"/>
        <v>15728686.218268313</v>
      </c>
      <c r="F115" s="4">
        <f t="shared" si="6"/>
        <v>-1240087.819104383</v>
      </c>
    </row>
    <row r="116" spans="1:6" x14ac:dyDescent="0.2">
      <c r="A116" s="26"/>
      <c r="B116" s="1">
        <v>107</v>
      </c>
      <c r="C116" s="2">
        <f t="shared" si="5"/>
        <v>14488598.39916393</v>
      </c>
      <c r="D116" s="3">
        <f t="shared" si="4"/>
        <v>-166883859.59886405</v>
      </c>
      <c r="E116" s="3">
        <f t="shared" si="7"/>
        <v>15872865.841935772</v>
      </c>
      <c r="F116" s="4">
        <f t="shared" si="6"/>
        <v>-1384267.4427718425</v>
      </c>
    </row>
    <row r="117" spans="1:6" x14ac:dyDescent="0.2">
      <c r="A117" s="26"/>
      <c r="B117" s="1">
        <v>108</v>
      </c>
      <c r="C117" s="2">
        <f t="shared" si="5"/>
        <v>14488598.39916393</v>
      </c>
      <c r="D117" s="3">
        <f t="shared" si="4"/>
        <v>-182902226.71101758</v>
      </c>
      <c r="E117" s="3">
        <f t="shared" si="7"/>
        <v>16018367.112153517</v>
      </c>
      <c r="F117" s="4">
        <f t="shared" si="6"/>
        <v>-1529768.7129895871</v>
      </c>
    </row>
    <row r="118" spans="1:6" x14ac:dyDescent="0.2">
      <c r="A118" s="26" t="s">
        <v>22</v>
      </c>
      <c r="B118" s="1">
        <v>109</v>
      </c>
      <c r="C118" s="2">
        <f t="shared" si="5"/>
        <v>14488598.39916393</v>
      </c>
      <c r="D118" s="3">
        <f t="shared" si="4"/>
        <v>-199067428.8550325</v>
      </c>
      <c r="E118" s="3">
        <f t="shared" si="7"/>
        <v>16165202.144014925</v>
      </c>
      <c r="F118" s="4">
        <f t="shared" si="6"/>
        <v>-1676603.7448509943</v>
      </c>
    </row>
    <row r="119" spans="1:6" x14ac:dyDescent="0.2">
      <c r="A119" s="26"/>
      <c r="B119" s="1">
        <v>110</v>
      </c>
      <c r="C119" s="2">
        <f t="shared" si="5"/>
        <v>14488598.39916393</v>
      </c>
      <c r="D119" s="3">
        <f t="shared" si="4"/>
        <v>-215380812.0187009</v>
      </c>
      <c r="E119" s="3">
        <f t="shared" si="7"/>
        <v>16313383.163668394</v>
      </c>
      <c r="F119" s="4">
        <f t="shared" si="6"/>
        <v>-1824784.7645044646</v>
      </c>
    </row>
    <row r="120" spans="1:6" x14ac:dyDescent="0.2">
      <c r="A120" s="26"/>
      <c r="B120" s="1">
        <v>111</v>
      </c>
      <c r="C120" s="2">
        <f t="shared" si="5"/>
        <v>14488598.39916393</v>
      </c>
      <c r="D120" s="3">
        <f t="shared" si="4"/>
        <v>-231843734.52803624</v>
      </c>
      <c r="E120" s="3">
        <f t="shared" si="7"/>
        <v>16462922.509335354</v>
      </c>
      <c r="F120" s="4">
        <f t="shared" si="6"/>
        <v>-1974324.1101714249</v>
      </c>
    </row>
    <row r="121" spans="1:6" x14ac:dyDescent="0.2">
      <c r="A121" s="26"/>
      <c r="B121" s="1">
        <v>112</v>
      </c>
      <c r="C121" s="2">
        <f t="shared" si="5"/>
        <v>14488598.39916393</v>
      </c>
      <c r="D121" s="3">
        <f t="shared" si="4"/>
        <v>-248457567.16037384</v>
      </c>
      <c r="E121" s="3">
        <f t="shared" si="7"/>
        <v>16613832.632337596</v>
      </c>
      <c r="F121" s="4">
        <f t="shared" si="6"/>
        <v>-2125234.2331736656</v>
      </c>
    </row>
    <row r="122" spans="1:6" x14ac:dyDescent="0.2">
      <c r="A122" s="26"/>
      <c r="B122" s="1">
        <v>113</v>
      </c>
      <c r="C122" s="2">
        <f t="shared" si="5"/>
        <v>14488598.39916393</v>
      </c>
      <c r="D122" s="3">
        <f t="shared" si="4"/>
        <v>-265223693.25850785</v>
      </c>
      <c r="E122" s="3">
        <f t="shared" si="7"/>
        <v>16766126.098134022</v>
      </c>
      <c r="F122" s="4">
        <f t="shared" si="6"/>
        <v>-2277527.6989700934</v>
      </c>
    </row>
    <row r="123" spans="1:6" x14ac:dyDescent="0.2">
      <c r="A123" s="26"/>
      <c r="B123" s="1">
        <v>114</v>
      </c>
      <c r="C123" s="2">
        <f t="shared" si="5"/>
        <v>14488598.39916393</v>
      </c>
      <c r="D123" s="3">
        <f t="shared" si="4"/>
        <v>-282143508.84587479</v>
      </c>
      <c r="E123" s="3">
        <f t="shared" si="7"/>
        <v>16919815.58736692</v>
      </c>
      <c r="F123" s="4">
        <f t="shared" si="6"/>
        <v>-2431217.1882029888</v>
      </c>
    </row>
    <row r="124" spans="1:6" x14ac:dyDescent="0.2">
      <c r="A124" s="26"/>
      <c r="B124" s="1">
        <v>115</v>
      </c>
      <c r="C124" s="2">
        <f t="shared" si="5"/>
        <v>14488598.39916393</v>
      </c>
      <c r="D124" s="3">
        <f t="shared" si="4"/>
        <v>-299218422.74279255</v>
      </c>
      <c r="E124" s="3">
        <f t="shared" si="7"/>
        <v>17074913.896917783</v>
      </c>
      <c r="F124" s="4">
        <f t="shared" si="6"/>
        <v>-2586315.4977538525</v>
      </c>
    </row>
    <row r="125" spans="1:6" x14ac:dyDescent="0.2">
      <c r="A125" s="26"/>
      <c r="B125" s="1">
        <v>116</v>
      </c>
      <c r="C125" s="2">
        <f t="shared" si="5"/>
        <v>14488598.39916393</v>
      </c>
      <c r="D125" s="3">
        <f t="shared" si="4"/>
        <v>-316449856.68376541</v>
      </c>
      <c r="E125" s="3">
        <f t="shared" si="7"/>
        <v>17231433.940972861</v>
      </c>
      <c r="F125" s="4">
        <f t="shared" si="6"/>
        <v>-2742835.5418089316</v>
      </c>
    </row>
    <row r="126" spans="1:6" x14ac:dyDescent="0.2">
      <c r="A126" s="26"/>
      <c r="B126" s="1">
        <v>117</v>
      </c>
      <c r="C126" s="2">
        <f t="shared" si="5"/>
        <v>14488598.39916393</v>
      </c>
      <c r="D126" s="3">
        <f t="shared" si="4"/>
        <v>-333839245.43586385</v>
      </c>
      <c r="E126" s="3">
        <f t="shared" si="7"/>
        <v>17389388.752098445</v>
      </c>
      <c r="F126" s="4">
        <f t="shared" si="6"/>
        <v>-2900790.3529345165</v>
      </c>
    </row>
    <row r="127" spans="1:6" x14ac:dyDescent="0.2">
      <c r="A127" s="26"/>
      <c r="B127" s="1">
        <v>118</v>
      </c>
      <c r="C127" s="2">
        <f t="shared" si="5"/>
        <v>14488598.39916393</v>
      </c>
      <c r="D127" s="3">
        <f t="shared" si="4"/>
        <v>-351388036.91818988</v>
      </c>
      <c r="E127" s="3">
        <f t="shared" si="7"/>
        <v>17548791.482326016</v>
      </c>
      <c r="F127" s="4">
        <f t="shared" si="6"/>
        <v>-3060193.0831620856</v>
      </c>
    </row>
    <row r="128" spans="1:6" x14ac:dyDescent="0.2">
      <c r="A128" s="26"/>
      <c r="B128" s="1">
        <v>119</v>
      </c>
      <c r="C128" s="2">
        <f t="shared" si="5"/>
        <v>14488598.39916393</v>
      </c>
      <c r="D128" s="3">
        <f t="shared" si="4"/>
        <v>-369097692.32243723</v>
      </c>
      <c r="E128" s="3">
        <f t="shared" si="7"/>
        <v>17709655.404247336</v>
      </c>
      <c r="F128" s="4">
        <f t="shared" si="6"/>
        <v>-3221057.0050834077</v>
      </c>
    </row>
    <row r="129" spans="1:6" x14ac:dyDescent="0.2">
      <c r="A129" s="26"/>
      <c r="B129" s="1">
        <v>120</v>
      </c>
      <c r="C129" s="2">
        <f t="shared" si="5"/>
        <v>14488598.39916393</v>
      </c>
      <c r="D129" s="3">
        <f t="shared" si="4"/>
        <v>-386969686.23455685</v>
      </c>
      <c r="E129" s="3">
        <f t="shared" si="7"/>
        <v>17871993.912119605</v>
      </c>
      <c r="F129" s="4">
        <f t="shared" si="6"/>
        <v>-3383395.5129556749</v>
      </c>
    </row>
    <row r="130" spans="1:6" x14ac:dyDescent="0.2">
      <c r="A130" s="26" t="s">
        <v>23</v>
      </c>
      <c r="B130" s="1">
        <v>121</v>
      </c>
      <c r="C130" s="2">
        <f t="shared" si="5"/>
        <v>14488598.39916393</v>
      </c>
      <c r="D130" s="3">
        <f t="shared" si="4"/>
        <v>-405005506.75753754</v>
      </c>
      <c r="E130" s="3">
        <f t="shared" si="7"/>
        <v>18035820.522980701</v>
      </c>
      <c r="F130" s="4">
        <f t="shared" si="6"/>
        <v>-3547222.1238167714</v>
      </c>
    </row>
    <row r="131" spans="1:6" x14ac:dyDescent="0.2">
      <c r="A131" s="26"/>
      <c r="B131" s="1">
        <v>122</v>
      </c>
      <c r="C131" s="2">
        <f t="shared" si="5"/>
        <v>14488598.39916393</v>
      </c>
      <c r="D131" s="3">
        <f t="shared" si="4"/>
        <v>-423206655.63531226</v>
      </c>
      <c r="E131" s="3">
        <f t="shared" si="7"/>
        <v>18201148.877774689</v>
      </c>
      <c r="F131" s="4">
        <f t="shared" si="6"/>
        <v>-3712550.478610761</v>
      </c>
    </row>
    <row r="132" spans="1:6" x14ac:dyDescent="0.2">
      <c r="A132" s="26"/>
      <c r="B132" s="1">
        <v>123</v>
      </c>
      <c r="C132" s="2">
        <f t="shared" si="5"/>
        <v>14488598.39916393</v>
      </c>
      <c r="D132" s="3">
        <f t="shared" si="4"/>
        <v>-441574648.37779987</v>
      </c>
      <c r="E132" s="3">
        <f t="shared" si="7"/>
        <v>18367992.742487624</v>
      </c>
      <c r="F132" s="4">
        <f t="shared" si="6"/>
        <v>-3879394.3433236959</v>
      </c>
    </row>
    <row r="133" spans="1:6" x14ac:dyDescent="0.2">
      <c r="A133" s="26"/>
      <c r="B133" s="1">
        <v>124</v>
      </c>
      <c r="C133" s="2">
        <f t="shared" si="5"/>
        <v>14488598.39916393</v>
      </c>
      <c r="D133" s="3">
        <f t="shared" si="4"/>
        <v>-460111014.3870936</v>
      </c>
      <c r="E133" s="3">
        <f t="shared" si="7"/>
        <v>18536366.009293761</v>
      </c>
      <c r="F133" s="4">
        <f t="shared" si="6"/>
        <v>-4047767.6101298318</v>
      </c>
    </row>
    <row r="134" spans="1:6" x14ac:dyDescent="0.2">
      <c r="A134" s="26"/>
      <c r="B134" s="1">
        <v>125</v>
      </c>
      <c r="C134" s="2">
        <f t="shared" si="5"/>
        <v>14488598.39916393</v>
      </c>
      <c r="D134" s="3">
        <f t="shared" ref="D134:D197" si="8">D133-E134</f>
        <v>-478817297.08480591</v>
      </c>
      <c r="E134" s="3">
        <f t="shared" si="7"/>
        <v>18706282.697712287</v>
      </c>
      <c r="F134" s="4">
        <f t="shared" si="6"/>
        <v>-4217684.2985483585</v>
      </c>
    </row>
    <row r="135" spans="1:6" x14ac:dyDescent="0.2">
      <c r="A135" s="26"/>
      <c r="B135" s="1">
        <v>126</v>
      </c>
      <c r="C135" s="2">
        <f t="shared" si="5"/>
        <v>14488598.39916393</v>
      </c>
      <c r="D135" s="3">
        <f t="shared" si="8"/>
        <v>-497695054.04058057</v>
      </c>
      <c r="E135" s="3">
        <f t="shared" si="7"/>
        <v>18877756.95577465</v>
      </c>
      <c r="F135" s="4">
        <f t="shared" si="6"/>
        <v>-4389158.5566107212</v>
      </c>
    </row>
    <row r="136" spans="1:6" x14ac:dyDescent="0.2">
      <c r="A136" s="26"/>
      <c r="B136" s="1">
        <v>127</v>
      </c>
      <c r="C136" s="2">
        <f t="shared" si="5"/>
        <v>14488598.39916393</v>
      </c>
      <c r="D136" s="3">
        <f t="shared" si="8"/>
        <v>-516745857.10178316</v>
      </c>
      <c r="E136" s="3">
        <f t="shared" si="7"/>
        <v>19050803.061202586</v>
      </c>
      <c r="F136" s="4">
        <f t="shared" si="6"/>
        <v>-4562204.662038655</v>
      </c>
    </row>
    <row r="137" spans="1:6" x14ac:dyDescent="0.2">
      <c r="A137" s="26"/>
      <c r="B137" s="1">
        <v>128</v>
      </c>
      <c r="C137" s="2">
        <f t="shared" si="5"/>
        <v>14488598.39916393</v>
      </c>
      <c r="D137" s="3">
        <f t="shared" si="8"/>
        <v>-535971292.52438009</v>
      </c>
      <c r="E137" s="3">
        <f t="shared" si="7"/>
        <v>19225435.422596943</v>
      </c>
      <c r="F137" s="4">
        <f t="shared" si="6"/>
        <v>-4736837.023433012</v>
      </c>
    </row>
    <row r="138" spans="1:6" x14ac:dyDescent="0.2">
      <c r="A138" s="26"/>
      <c r="B138" s="1">
        <v>129</v>
      </c>
      <c r="C138" s="2">
        <f t="shared" ref="C138:C201" si="9">IF(AND($E$3&lt;=$B$2,B138&lt;=$E$3),($B$1*($B$3/12))/(1-1/(1+$B$3/12)^$B$2),($B$5*($B$4/12))/(1-1/(1+$B$4/12)^$E$4))</f>
        <v>14488598.39916393</v>
      </c>
      <c r="D138" s="3">
        <f t="shared" si="8"/>
        <v>-555372961.10501754</v>
      </c>
      <c r="E138" s="3">
        <f t="shared" si="7"/>
        <v>19401668.580637414</v>
      </c>
      <c r="F138" s="4">
        <f t="shared" ref="F138:F201" si="10">IF(B138&lt;=$E$3,D137*$B$3/12,D137*$B$4/12)</f>
        <v>-4913070.1814734843</v>
      </c>
    </row>
    <row r="139" spans="1:6" x14ac:dyDescent="0.2">
      <c r="A139" s="26"/>
      <c r="B139" s="1">
        <v>130</v>
      </c>
      <c r="C139" s="2">
        <f t="shared" si="9"/>
        <v>14488598.39916393</v>
      </c>
      <c r="D139" s="3">
        <f t="shared" si="8"/>
        <v>-574952478.31431079</v>
      </c>
      <c r="E139" s="3">
        <f t="shared" ref="E139:E202" si="11">C139-F139</f>
        <v>19579517.209293257</v>
      </c>
      <c r="F139" s="4">
        <f t="shared" si="10"/>
        <v>-5090918.8101293277</v>
      </c>
    </row>
    <row r="140" spans="1:6" x14ac:dyDescent="0.2">
      <c r="A140" s="26"/>
      <c r="B140" s="1">
        <v>131</v>
      </c>
      <c r="C140" s="2">
        <f t="shared" si="9"/>
        <v>14488598.39916393</v>
      </c>
      <c r="D140" s="3">
        <f t="shared" si="8"/>
        <v>-594711474.43135595</v>
      </c>
      <c r="E140" s="3">
        <f t="shared" si="11"/>
        <v>19758996.117045112</v>
      </c>
      <c r="F140" s="4">
        <f t="shared" si="10"/>
        <v>-5270397.7178811822</v>
      </c>
    </row>
    <row r="141" spans="1:6" x14ac:dyDescent="0.2">
      <c r="A141" s="26"/>
      <c r="B141" s="1">
        <v>132</v>
      </c>
      <c r="C141" s="2">
        <f t="shared" si="9"/>
        <v>14488598.39916393</v>
      </c>
      <c r="D141" s="3">
        <f t="shared" si="8"/>
        <v>-614651594.679474</v>
      </c>
      <c r="E141" s="3">
        <f t="shared" si="11"/>
        <v>19940120.248118028</v>
      </c>
      <c r="F141" s="4">
        <f t="shared" si="10"/>
        <v>-5451521.8489540964</v>
      </c>
    </row>
    <row r="142" spans="1:6" x14ac:dyDescent="0.2">
      <c r="A142" s="26" t="s">
        <v>24</v>
      </c>
      <c r="B142" s="1">
        <v>133</v>
      </c>
      <c r="C142" s="2">
        <f t="shared" si="9"/>
        <v>14488598.39916393</v>
      </c>
      <c r="D142" s="3">
        <f t="shared" si="8"/>
        <v>-634774499.36319971</v>
      </c>
      <c r="E142" s="3">
        <f t="shared" si="11"/>
        <v>20122904.683725774</v>
      </c>
      <c r="F142" s="4">
        <f t="shared" si="10"/>
        <v>-5634306.2845618455</v>
      </c>
    </row>
    <row r="143" spans="1:6" x14ac:dyDescent="0.2">
      <c r="A143" s="26"/>
      <c r="B143" s="1">
        <v>134</v>
      </c>
      <c r="C143" s="2">
        <f t="shared" si="9"/>
        <v>14488598.39916393</v>
      </c>
      <c r="D143" s="3">
        <f t="shared" si="8"/>
        <v>-655081864.00652635</v>
      </c>
      <c r="E143" s="3">
        <f t="shared" si="11"/>
        <v>20307364.643326595</v>
      </c>
      <c r="F143" s="4">
        <f t="shared" si="10"/>
        <v>-5818766.2441626638</v>
      </c>
    </row>
    <row r="144" spans="1:6" x14ac:dyDescent="0.2">
      <c r="A144" s="26"/>
      <c r="B144" s="1">
        <v>135</v>
      </c>
      <c r="C144" s="2">
        <f t="shared" si="9"/>
        <v>14488598.39916393</v>
      </c>
      <c r="D144" s="3">
        <f t="shared" si="8"/>
        <v>-675575379.49241674</v>
      </c>
      <c r="E144" s="3">
        <f t="shared" si="11"/>
        <v>20493515.485890422</v>
      </c>
      <c r="F144" s="4">
        <f t="shared" si="10"/>
        <v>-6004917.0867264913</v>
      </c>
    </row>
    <row r="145" spans="1:6" x14ac:dyDescent="0.2">
      <c r="A145" s="26"/>
      <c r="B145" s="1">
        <v>136</v>
      </c>
      <c r="C145" s="2">
        <f t="shared" si="9"/>
        <v>14488598.39916393</v>
      </c>
      <c r="D145" s="3">
        <f t="shared" si="8"/>
        <v>-696256752.20359445</v>
      </c>
      <c r="E145" s="3">
        <f t="shared" si="11"/>
        <v>20681372.711177751</v>
      </c>
      <c r="F145" s="4">
        <f t="shared" si="10"/>
        <v>-6192774.3120138198</v>
      </c>
    </row>
    <row r="146" spans="1:6" x14ac:dyDescent="0.2">
      <c r="A146" s="26"/>
      <c r="B146" s="1">
        <v>137</v>
      </c>
      <c r="C146" s="2">
        <f t="shared" si="9"/>
        <v>14488598.39916393</v>
      </c>
      <c r="D146" s="3">
        <f t="shared" si="8"/>
        <v>-717127704.16462469</v>
      </c>
      <c r="E146" s="3">
        <f t="shared" si="11"/>
        <v>20870951.961030211</v>
      </c>
      <c r="F146" s="4">
        <f t="shared" si="10"/>
        <v>-6382353.5618662825</v>
      </c>
    </row>
    <row r="147" spans="1:6" x14ac:dyDescent="0.2">
      <c r="A147" s="26"/>
      <c r="B147" s="1">
        <v>138</v>
      </c>
      <c r="C147" s="2">
        <f t="shared" si="9"/>
        <v>14488598.39916393</v>
      </c>
      <c r="D147" s="3">
        <f t="shared" si="8"/>
        <v>-738189973.18529773</v>
      </c>
      <c r="E147" s="3">
        <f t="shared" si="11"/>
        <v>21062269.020672992</v>
      </c>
      <c r="F147" s="4">
        <f t="shared" si="10"/>
        <v>-6573670.6215090603</v>
      </c>
    </row>
    <row r="148" spans="1:6" x14ac:dyDescent="0.2">
      <c r="A148" s="26"/>
      <c r="B148" s="1">
        <v>139</v>
      </c>
      <c r="C148" s="2">
        <f t="shared" si="9"/>
        <v>14488598.39916393</v>
      </c>
      <c r="D148" s="3">
        <f t="shared" si="8"/>
        <v>-759445313.00532687</v>
      </c>
      <c r="E148" s="3">
        <f t="shared" si="11"/>
        <v>21255339.820029158</v>
      </c>
      <c r="F148" s="4">
        <f t="shared" si="10"/>
        <v>-6766741.4208652293</v>
      </c>
    </row>
    <row r="149" spans="1:6" x14ac:dyDescent="0.2">
      <c r="A149" s="26"/>
      <c r="B149" s="1">
        <v>140</v>
      </c>
      <c r="C149" s="2">
        <f t="shared" si="9"/>
        <v>14488598.39916393</v>
      </c>
      <c r="D149" s="3">
        <f t="shared" si="8"/>
        <v>-780895493.44037294</v>
      </c>
      <c r="E149" s="3">
        <f t="shared" si="11"/>
        <v>21450180.435046092</v>
      </c>
      <c r="F149" s="4">
        <f t="shared" si="10"/>
        <v>-6961582.0358821629</v>
      </c>
    </row>
    <row r="150" spans="1:6" x14ac:dyDescent="0.2">
      <c r="A150" s="26"/>
      <c r="B150" s="1">
        <v>141</v>
      </c>
      <c r="C150" s="2">
        <f t="shared" si="9"/>
        <v>14488598.39916393</v>
      </c>
      <c r="D150" s="3">
        <f t="shared" si="8"/>
        <v>-802542300.52940691</v>
      </c>
      <c r="E150" s="3">
        <f t="shared" si="11"/>
        <v>21646807.089034013</v>
      </c>
      <c r="F150" s="4">
        <f t="shared" si="10"/>
        <v>-7158208.6898700856</v>
      </c>
    </row>
    <row r="151" spans="1:6" x14ac:dyDescent="0.2">
      <c r="A151" s="26"/>
      <c r="B151" s="1">
        <v>142</v>
      </c>
      <c r="C151" s="2">
        <f t="shared" si="9"/>
        <v>14488598.39916393</v>
      </c>
      <c r="D151" s="3">
        <f t="shared" si="8"/>
        <v>-824387536.68342376</v>
      </c>
      <c r="E151" s="3">
        <f t="shared" si="11"/>
        <v>21845236.154016826</v>
      </c>
      <c r="F151" s="4">
        <f t="shared" si="10"/>
        <v>-7356637.7548528975</v>
      </c>
    </row>
    <row r="152" spans="1:6" x14ac:dyDescent="0.2">
      <c r="A152" s="26"/>
      <c r="B152" s="1">
        <v>143</v>
      </c>
      <c r="C152" s="2">
        <f t="shared" si="9"/>
        <v>14488598.39916393</v>
      </c>
      <c r="D152" s="3">
        <f t="shared" si="8"/>
        <v>-846433020.83551908</v>
      </c>
      <c r="E152" s="3">
        <f t="shared" si="11"/>
        <v>22045484.152095314</v>
      </c>
      <c r="F152" s="4">
        <f t="shared" si="10"/>
        <v>-7556885.7529313853</v>
      </c>
    </row>
    <row r="153" spans="1:6" x14ac:dyDescent="0.2">
      <c r="A153" s="26"/>
      <c r="B153" s="1">
        <v>144</v>
      </c>
      <c r="C153" s="2">
        <f t="shared" si="9"/>
        <v>14488598.39916393</v>
      </c>
      <c r="D153" s="3">
        <f t="shared" si="8"/>
        <v>-868680588.5923419</v>
      </c>
      <c r="E153" s="3">
        <f t="shared" si="11"/>
        <v>22247567.756822854</v>
      </c>
      <c r="F153" s="4">
        <f t="shared" si="10"/>
        <v>-7758969.3576589255</v>
      </c>
    </row>
    <row r="154" spans="1:6" x14ac:dyDescent="0.2">
      <c r="A154" s="26" t="s">
        <v>25</v>
      </c>
      <c r="B154" s="1">
        <v>145</v>
      </c>
      <c r="C154" s="2">
        <f t="shared" si="9"/>
        <v>14488598.39916393</v>
      </c>
      <c r="D154" s="3">
        <f t="shared" si="8"/>
        <v>-891132092.38693559</v>
      </c>
      <c r="E154" s="3">
        <f t="shared" si="11"/>
        <v>22451503.794593729</v>
      </c>
      <c r="F154" s="4">
        <f t="shared" si="10"/>
        <v>-7962905.3954298012</v>
      </c>
    </row>
    <row r="155" spans="1:6" x14ac:dyDescent="0.2">
      <c r="A155" s="26"/>
      <c r="B155" s="1">
        <v>146</v>
      </c>
      <c r="C155" s="2">
        <f t="shared" si="9"/>
        <v>14488598.39916393</v>
      </c>
      <c r="D155" s="3">
        <f t="shared" si="8"/>
        <v>-913789401.63297975</v>
      </c>
      <c r="E155" s="3">
        <f t="shared" si="11"/>
        <v>22657309.246044174</v>
      </c>
      <c r="F155" s="4">
        <f t="shared" si="10"/>
        <v>-8168710.8468802432</v>
      </c>
    </row>
    <row r="156" spans="1:6" x14ac:dyDescent="0.2">
      <c r="A156" s="26"/>
      <c r="B156" s="1">
        <v>147</v>
      </c>
      <c r="C156" s="2">
        <f t="shared" si="9"/>
        <v>14488598.39916393</v>
      </c>
      <c r="D156" s="3">
        <f t="shared" si="8"/>
        <v>-936654402.88044596</v>
      </c>
      <c r="E156" s="3">
        <f t="shared" si="11"/>
        <v>22865001.247466244</v>
      </c>
      <c r="F156" s="4">
        <f t="shared" si="10"/>
        <v>-8376402.848302315</v>
      </c>
    </row>
    <row r="157" spans="1:6" x14ac:dyDescent="0.2">
      <c r="A157" s="26"/>
      <c r="B157" s="1">
        <v>148</v>
      </c>
      <c r="C157" s="2">
        <f t="shared" si="9"/>
        <v>14488598.39916393</v>
      </c>
      <c r="D157" s="3">
        <f t="shared" si="8"/>
        <v>-959728999.97268069</v>
      </c>
      <c r="E157" s="3">
        <f t="shared" si="11"/>
        <v>23074597.092234686</v>
      </c>
      <c r="F157" s="4">
        <f t="shared" si="10"/>
        <v>-8585998.6930707544</v>
      </c>
    </row>
    <row r="158" spans="1:6" x14ac:dyDescent="0.2">
      <c r="A158" s="26"/>
      <c r="B158" s="1">
        <v>149</v>
      </c>
      <c r="C158" s="2">
        <f t="shared" si="9"/>
        <v>14488598.39916393</v>
      </c>
      <c r="D158" s="3">
        <f t="shared" si="8"/>
        <v>-983015114.20492756</v>
      </c>
      <c r="E158" s="3">
        <f t="shared" si="11"/>
        <v>23286114.232246839</v>
      </c>
      <c r="F158" s="4">
        <f t="shared" si="10"/>
        <v>-8797515.8330829069</v>
      </c>
    </row>
    <row r="159" spans="1:6" x14ac:dyDescent="0.2">
      <c r="A159" s="26"/>
      <c r="B159" s="1">
        <v>150</v>
      </c>
      <c r="C159" s="2">
        <f t="shared" si="9"/>
        <v>14488598.39916393</v>
      </c>
      <c r="D159" s="3">
        <f t="shared" si="8"/>
        <v>-1006514684.4843034</v>
      </c>
      <c r="E159" s="3">
        <f t="shared" si="11"/>
        <v>23499570.279375765</v>
      </c>
      <c r="F159" s="4">
        <f t="shared" si="10"/>
        <v>-9010971.8802118357</v>
      </c>
    </row>
    <row r="160" spans="1:6" x14ac:dyDescent="0.2">
      <c r="A160" s="26"/>
      <c r="B160" s="1">
        <v>151</v>
      </c>
      <c r="C160" s="2">
        <f t="shared" si="9"/>
        <v>14488598.39916393</v>
      </c>
      <c r="D160" s="3">
        <f t="shared" si="8"/>
        <v>-1030229667.49124</v>
      </c>
      <c r="E160" s="3">
        <f t="shared" si="11"/>
        <v>23714983.00693671</v>
      </c>
      <c r="F160" s="4">
        <f t="shared" si="10"/>
        <v>-9226384.6077727806</v>
      </c>
    </row>
    <row r="161" spans="1:6" x14ac:dyDescent="0.2">
      <c r="A161" s="26"/>
      <c r="B161" s="1">
        <v>152</v>
      </c>
      <c r="C161" s="2">
        <f t="shared" si="9"/>
        <v>14488598.39916393</v>
      </c>
      <c r="D161" s="3">
        <f t="shared" si="8"/>
        <v>-1054162037.842407</v>
      </c>
      <c r="E161" s="3">
        <f t="shared" si="11"/>
        <v>23932370.351166964</v>
      </c>
      <c r="F161" s="4">
        <f t="shared" si="10"/>
        <v>-9443771.9520030338</v>
      </c>
    </row>
    <row r="162" spans="1:6" x14ac:dyDescent="0.2">
      <c r="A162" s="26"/>
      <c r="B162" s="1">
        <v>153</v>
      </c>
      <c r="C162" s="2">
        <f t="shared" si="9"/>
        <v>14488598.39916393</v>
      </c>
      <c r="D162" s="3">
        <f t="shared" si="8"/>
        <v>-1078313788.2551262</v>
      </c>
      <c r="E162" s="3">
        <f t="shared" si="11"/>
        <v>24151750.412719328</v>
      </c>
      <c r="F162" s="4">
        <f t="shared" si="10"/>
        <v>-9663152.0135553982</v>
      </c>
    </row>
    <row r="163" spans="1:6" x14ac:dyDescent="0.2">
      <c r="A163" s="26"/>
      <c r="B163" s="1">
        <v>154</v>
      </c>
      <c r="C163" s="2">
        <f t="shared" si="9"/>
        <v>14488598.39916393</v>
      </c>
      <c r="D163" s="3">
        <f t="shared" si="8"/>
        <v>-1102686929.7132955</v>
      </c>
      <c r="E163" s="3">
        <f t="shared" si="11"/>
        <v>24373141.458169252</v>
      </c>
      <c r="F163" s="4">
        <f t="shared" si="10"/>
        <v>-9884543.0590053238</v>
      </c>
    </row>
    <row r="164" spans="1:6" x14ac:dyDescent="0.2">
      <c r="A164" s="26"/>
      <c r="B164" s="1">
        <v>155</v>
      </c>
      <c r="C164" s="2">
        <f t="shared" si="9"/>
        <v>14488598.39916393</v>
      </c>
      <c r="D164" s="3">
        <f t="shared" si="8"/>
        <v>-1127283491.6348312</v>
      </c>
      <c r="E164" s="3">
        <f t="shared" si="11"/>
        <v>24596561.921535805</v>
      </c>
      <c r="F164" s="4">
        <f t="shared" si="10"/>
        <v>-10107963.522371875</v>
      </c>
    </row>
    <row r="165" spans="1:6" x14ac:dyDescent="0.2">
      <c r="A165" s="26"/>
      <c r="B165" s="1">
        <v>156</v>
      </c>
      <c r="C165" s="2">
        <f t="shared" si="9"/>
        <v>14488598.39916393</v>
      </c>
      <c r="D165" s="3">
        <f t="shared" si="8"/>
        <v>-1152105522.0406477</v>
      </c>
      <c r="E165" s="3">
        <f t="shared" si="11"/>
        <v>24822030.405816548</v>
      </c>
      <c r="F165" s="4">
        <f t="shared" si="10"/>
        <v>-10333432.00665262</v>
      </c>
    </row>
    <row r="166" spans="1:6" x14ac:dyDescent="0.2">
      <c r="A166" s="26" t="s">
        <v>26</v>
      </c>
      <c r="B166" s="1">
        <v>157</v>
      </c>
      <c r="C166" s="2">
        <f t="shared" si="9"/>
        <v>14488598.39916393</v>
      </c>
      <c r="D166" s="3">
        <f t="shared" si="8"/>
        <v>-1177155087.7251842</v>
      </c>
      <c r="E166" s="3">
        <f t="shared" si="11"/>
        <v>25049565.684536535</v>
      </c>
      <c r="F166" s="4">
        <f t="shared" si="10"/>
        <v>-10560967.285372606</v>
      </c>
    </row>
    <row r="167" spans="1:6" x14ac:dyDescent="0.2">
      <c r="A167" s="26"/>
      <c r="B167" s="1">
        <v>158</v>
      </c>
      <c r="C167" s="2">
        <f t="shared" si="9"/>
        <v>14488598.39916393</v>
      </c>
      <c r="D167" s="3">
        <f t="shared" si="8"/>
        <v>-1202434274.4284956</v>
      </c>
      <c r="E167" s="3">
        <f t="shared" si="11"/>
        <v>25279186.703311451</v>
      </c>
      <c r="F167" s="4">
        <f t="shared" si="10"/>
        <v>-10790588.304147521</v>
      </c>
    </row>
    <row r="168" spans="1:6" x14ac:dyDescent="0.2">
      <c r="A168" s="26"/>
      <c r="B168" s="1">
        <v>159</v>
      </c>
      <c r="C168" s="2">
        <f t="shared" si="9"/>
        <v>14488598.39916393</v>
      </c>
      <c r="D168" s="3">
        <f t="shared" si="8"/>
        <v>-1227945187.0099208</v>
      </c>
      <c r="E168" s="3">
        <f t="shared" si="11"/>
        <v>25510912.581425138</v>
      </c>
      <c r="F168" s="4">
        <f t="shared" si="10"/>
        <v>-11022314.18226121</v>
      </c>
    </row>
    <row r="169" spans="1:6" x14ac:dyDescent="0.2">
      <c r="A169" s="26"/>
      <c r="B169" s="1">
        <v>160</v>
      </c>
      <c r="C169" s="2">
        <f t="shared" si="9"/>
        <v>14488598.39916393</v>
      </c>
      <c r="D169" s="3">
        <f t="shared" si="8"/>
        <v>-1253689949.6233423</v>
      </c>
      <c r="E169" s="3">
        <f t="shared" si="11"/>
        <v>25744762.613421537</v>
      </c>
      <c r="F169" s="4">
        <f t="shared" si="10"/>
        <v>-11256164.214257607</v>
      </c>
    </row>
    <row r="170" spans="1:6" x14ac:dyDescent="0.2">
      <c r="A170" s="26"/>
      <c r="B170" s="1">
        <v>161</v>
      </c>
      <c r="C170" s="2">
        <f t="shared" si="9"/>
        <v>14488598.39916393</v>
      </c>
      <c r="D170" s="3">
        <f t="shared" si="8"/>
        <v>-1279670705.8940535</v>
      </c>
      <c r="E170" s="3">
        <f t="shared" si="11"/>
        <v>25980756.270711236</v>
      </c>
      <c r="F170" s="4">
        <f t="shared" si="10"/>
        <v>-11492157.871547304</v>
      </c>
    </row>
    <row r="171" spans="1:6" x14ac:dyDescent="0.2">
      <c r="A171" s="26"/>
      <c r="B171" s="1">
        <v>162</v>
      </c>
      <c r="C171" s="2">
        <f t="shared" si="9"/>
        <v>14488598.39916393</v>
      </c>
      <c r="D171" s="3">
        <f t="shared" si="8"/>
        <v>-1305889619.0972462</v>
      </c>
      <c r="E171" s="3">
        <f t="shared" si="11"/>
        <v>26218913.203192756</v>
      </c>
      <c r="F171" s="4">
        <f t="shared" si="10"/>
        <v>-11730314.804028824</v>
      </c>
    </row>
    <row r="172" spans="1:6" x14ac:dyDescent="0.2">
      <c r="A172" s="26"/>
      <c r="B172" s="1">
        <v>163</v>
      </c>
      <c r="C172" s="2">
        <f t="shared" si="9"/>
        <v>14488598.39916393</v>
      </c>
      <c r="D172" s="3">
        <f t="shared" si="8"/>
        <v>-1332348872.3381348</v>
      </c>
      <c r="E172" s="3">
        <f t="shared" si="11"/>
        <v>26459253.240888685</v>
      </c>
      <c r="F172" s="4">
        <f t="shared" si="10"/>
        <v>-11970654.841724755</v>
      </c>
    </row>
    <row r="173" spans="1:6" x14ac:dyDescent="0.2">
      <c r="A173" s="26"/>
      <c r="B173" s="1">
        <v>164</v>
      </c>
      <c r="C173" s="2">
        <f t="shared" si="9"/>
        <v>14488598.39916393</v>
      </c>
      <c r="D173" s="3">
        <f t="shared" si="8"/>
        <v>-1359050668.7337315</v>
      </c>
      <c r="E173" s="3">
        <f t="shared" si="11"/>
        <v>26701796.395596832</v>
      </c>
      <c r="F173" s="4">
        <f t="shared" si="10"/>
        <v>-12213197.996432902</v>
      </c>
    </row>
    <row r="174" spans="1:6" x14ac:dyDescent="0.2">
      <c r="A174" s="26"/>
      <c r="B174" s="1">
        <v>165</v>
      </c>
      <c r="C174" s="2">
        <f t="shared" si="9"/>
        <v>14488598.39916393</v>
      </c>
      <c r="D174" s="3">
        <f t="shared" si="8"/>
        <v>-1385997231.596288</v>
      </c>
      <c r="E174" s="3">
        <f t="shared" si="11"/>
        <v>26946562.862556469</v>
      </c>
      <c r="F174" s="4">
        <f t="shared" si="10"/>
        <v>-12457964.463392539</v>
      </c>
    </row>
    <row r="175" spans="1:6" x14ac:dyDescent="0.2">
      <c r="A175" s="26"/>
      <c r="B175" s="1">
        <v>166</v>
      </c>
      <c r="C175" s="2">
        <f t="shared" si="9"/>
        <v>14488598.39916393</v>
      </c>
      <c r="D175" s="3">
        <f t="shared" si="8"/>
        <v>-1413190804.618418</v>
      </c>
      <c r="E175" s="3">
        <f t="shared" si="11"/>
        <v>27193573.022129904</v>
      </c>
      <c r="F175" s="4">
        <f t="shared" si="10"/>
        <v>-12704974.622965975</v>
      </c>
    </row>
    <row r="176" spans="1:6" x14ac:dyDescent="0.2">
      <c r="A176" s="26"/>
      <c r="B176" s="1">
        <v>167</v>
      </c>
      <c r="C176" s="2">
        <f t="shared" si="9"/>
        <v>14488598.39916393</v>
      </c>
      <c r="D176" s="3">
        <f t="shared" si="8"/>
        <v>-1440633652.0599174</v>
      </c>
      <c r="E176" s="3">
        <f t="shared" si="11"/>
        <v>27442847.441499427</v>
      </c>
      <c r="F176" s="4">
        <f t="shared" si="10"/>
        <v>-12954249.042335497</v>
      </c>
    </row>
    <row r="177" spans="1:6" x14ac:dyDescent="0.2">
      <c r="A177" s="26"/>
      <c r="B177" s="1">
        <v>168</v>
      </c>
      <c r="C177" s="2">
        <f t="shared" si="9"/>
        <v>14488598.39916393</v>
      </c>
      <c r="D177" s="3">
        <f t="shared" si="8"/>
        <v>-1468328058.9362972</v>
      </c>
      <c r="E177" s="3">
        <f t="shared" si="11"/>
        <v>27694406.87637984</v>
      </c>
      <c r="F177" s="4">
        <f t="shared" si="10"/>
        <v>-13205808.47721591</v>
      </c>
    </row>
    <row r="178" spans="1:6" x14ac:dyDescent="0.2">
      <c r="A178" s="26" t="s">
        <v>27</v>
      </c>
      <c r="B178" s="1">
        <v>169</v>
      </c>
      <c r="C178" s="2">
        <f t="shared" si="9"/>
        <v>14488598.39916393</v>
      </c>
      <c r="D178" s="3">
        <f t="shared" si="8"/>
        <v>-1496276331.2090437</v>
      </c>
      <c r="E178" s="3">
        <f t="shared" si="11"/>
        <v>27948272.272746652</v>
      </c>
      <c r="F178" s="4">
        <f t="shared" si="10"/>
        <v>-13459673.873582723</v>
      </c>
    </row>
    <row r="179" spans="1:6" x14ac:dyDescent="0.2">
      <c r="A179" s="26"/>
      <c r="B179" s="1">
        <v>170</v>
      </c>
      <c r="C179" s="2">
        <f t="shared" si="9"/>
        <v>14488598.39916393</v>
      </c>
      <c r="D179" s="3">
        <f t="shared" si="8"/>
        <v>-1524480795.9776239</v>
      </c>
      <c r="E179" s="3">
        <f t="shared" si="11"/>
        <v>28204464.768580165</v>
      </c>
      <c r="F179" s="4">
        <f t="shared" si="10"/>
        <v>-13715866.369416235</v>
      </c>
    </row>
    <row r="180" spans="1:6" x14ac:dyDescent="0.2">
      <c r="A180" s="26"/>
      <c r="B180" s="1">
        <v>171</v>
      </c>
      <c r="C180" s="2">
        <f t="shared" si="9"/>
        <v>14488598.39916393</v>
      </c>
      <c r="D180" s="3">
        <f t="shared" si="8"/>
        <v>-1552943801.6732495</v>
      </c>
      <c r="E180" s="3">
        <f t="shared" si="11"/>
        <v>28463005.695625484</v>
      </c>
      <c r="F180" s="4">
        <f t="shared" si="10"/>
        <v>-13974407.296461552</v>
      </c>
    </row>
    <row r="181" spans="1:6" x14ac:dyDescent="0.2">
      <c r="A181" s="26"/>
      <c r="B181" s="1">
        <v>172</v>
      </c>
      <c r="C181" s="2">
        <f t="shared" si="9"/>
        <v>14488598.39916393</v>
      </c>
      <c r="D181" s="3">
        <f t="shared" si="8"/>
        <v>-1581667718.2544181</v>
      </c>
      <c r="E181" s="3">
        <f t="shared" si="11"/>
        <v>28723916.581168719</v>
      </c>
      <c r="F181" s="4">
        <f t="shared" si="10"/>
        <v>-14235318.182004787</v>
      </c>
    </row>
    <row r="182" spans="1:6" x14ac:dyDescent="0.2">
      <c r="A182" s="26"/>
      <c r="B182" s="1">
        <v>173</v>
      </c>
      <c r="C182" s="2">
        <f t="shared" si="9"/>
        <v>14488598.39916393</v>
      </c>
      <c r="D182" s="3">
        <f t="shared" si="8"/>
        <v>-1610654937.4042475</v>
      </c>
      <c r="E182" s="3">
        <f t="shared" si="11"/>
        <v>28987219.149829432</v>
      </c>
      <c r="F182" s="4">
        <f t="shared" si="10"/>
        <v>-14498620.750665501</v>
      </c>
    </row>
    <row r="183" spans="1:6" x14ac:dyDescent="0.2">
      <c r="A183" s="26"/>
      <c r="B183" s="1">
        <v>174</v>
      </c>
      <c r="C183" s="2">
        <f t="shared" si="9"/>
        <v>14488598.39916393</v>
      </c>
      <c r="D183" s="3">
        <f t="shared" si="8"/>
        <v>-1639907872.7296171</v>
      </c>
      <c r="E183" s="3">
        <f t="shared" si="11"/>
        <v>29252935.325369533</v>
      </c>
      <c r="F183" s="4">
        <f t="shared" si="10"/>
        <v>-14764336.926205603</v>
      </c>
    </row>
    <row r="184" spans="1:6" x14ac:dyDescent="0.2">
      <c r="A184" s="26"/>
      <c r="B184" s="1">
        <v>175</v>
      </c>
      <c r="C184" s="2">
        <f t="shared" si="9"/>
        <v>14488598.39916393</v>
      </c>
      <c r="D184" s="3">
        <f t="shared" si="8"/>
        <v>-1669428959.9621358</v>
      </c>
      <c r="E184" s="3">
        <f t="shared" si="11"/>
        <v>29521087.232518755</v>
      </c>
      <c r="F184" s="4">
        <f t="shared" si="10"/>
        <v>-15032488.833354823</v>
      </c>
    </row>
    <row r="185" spans="1:6" x14ac:dyDescent="0.2">
      <c r="A185" s="26"/>
      <c r="B185" s="1">
        <v>176</v>
      </c>
      <c r="C185" s="2">
        <f t="shared" si="9"/>
        <v>14488598.39916393</v>
      </c>
      <c r="D185" s="3">
        <f t="shared" si="8"/>
        <v>-1699220657.1609526</v>
      </c>
      <c r="E185" s="3">
        <f t="shared" si="11"/>
        <v>29791697.198816843</v>
      </c>
      <c r="F185" s="4">
        <f t="shared" si="10"/>
        <v>-15303098.799652912</v>
      </c>
    </row>
    <row r="186" spans="1:6" x14ac:dyDescent="0.2">
      <c r="A186" s="26"/>
      <c r="B186" s="1">
        <v>177</v>
      </c>
      <c r="C186" s="2">
        <f t="shared" si="9"/>
        <v>14488598.39916393</v>
      </c>
      <c r="D186" s="3">
        <f t="shared" si="8"/>
        <v>-1729285444.9174252</v>
      </c>
      <c r="E186" s="3">
        <f t="shared" si="11"/>
        <v>30064787.756472662</v>
      </c>
      <c r="F186" s="4">
        <f t="shared" si="10"/>
        <v>-15576189.357308732</v>
      </c>
    </row>
    <row r="187" spans="1:6" x14ac:dyDescent="0.2">
      <c r="A187" s="26"/>
      <c r="B187" s="1">
        <v>178</v>
      </c>
      <c r="C187" s="2">
        <f t="shared" si="9"/>
        <v>14488598.39916393</v>
      </c>
      <c r="D187" s="3">
        <f t="shared" si="8"/>
        <v>-1759625826.5616655</v>
      </c>
      <c r="E187" s="3">
        <f t="shared" si="11"/>
        <v>30340381.644240327</v>
      </c>
      <c r="F187" s="4">
        <f t="shared" si="10"/>
        <v>-15851783.245076397</v>
      </c>
    </row>
    <row r="188" spans="1:6" x14ac:dyDescent="0.2">
      <c r="A188" s="26"/>
      <c r="B188" s="1">
        <v>179</v>
      </c>
      <c r="C188" s="2">
        <f t="shared" si="9"/>
        <v>14488598.39916393</v>
      </c>
      <c r="D188" s="3">
        <f t="shared" si="8"/>
        <v>-1790244328.3709781</v>
      </c>
      <c r="E188" s="3">
        <f t="shared" si="11"/>
        <v>30618501.80931253</v>
      </c>
      <c r="F188" s="4">
        <f t="shared" si="10"/>
        <v>-16129903.4101486</v>
      </c>
    </row>
    <row r="189" spans="1:6" x14ac:dyDescent="0.2">
      <c r="A189" s="26"/>
      <c r="B189" s="1">
        <v>180</v>
      </c>
      <c r="C189" s="2">
        <f t="shared" si="9"/>
        <v>14488598.39916393</v>
      </c>
      <c r="D189" s="3">
        <f t="shared" si="8"/>
        <v>-1821143499.7802093</v>
      </c>
      <c r="E189" s="3">
        <f t="shared" si="11"/>
        <v>30899171.409231231</v>
      </c>
      <c r="F189" s="4">
        <f t="shared" si="10"/>
        <v>-16410573.010067299</v>
      </c>
    </row>
    <row r="190" spans="1:6" x14ac:dyDescent="0.2">
      <c r="A190" s="26" t="s">
        <v>28</v>
      </c>
      <c r="B190" s="1">
        <v>181</v>
      </c>
      <c r="C190" s="2">
        <f t="shared" si="9"/>
        <v>14488598.39916393</v>
      </c>
      <c r="D190" s="3">
        <f t="shared" si="8"/>
        <v>-1852325913.5940251</v>
      </c>
      <c r="E190" s="3">
        <f t="shared" si="11"/>
        <v>31182413.813815847</v>
      </c>
      <c r="F190" s="4">
        <f t="shared" si="10"/>
        <v>-16693815.414651917</v>
      </c>
    </row>
    <row r="191" spans="1:6" x14ac:dyDescent="0.2">
      <c r="A191" s="26"/>
      <c r="B191" s="1">
        <v>182</v>
      </c>
      <c r="C191" s="2">
        <f t="shared" si="9"/>
        <v>14488598.39916393</v>
      </c>
      <c r="D191" s="3">
        <f t="shared" si="8"/>
        <v>-1883794166.2011342</v>
      </c>
      <c r="E191" s="3">
        <f t="shared" si="11"/>
        <v>31468252.607109159</v>
      </c>
      <c r="F191" s="4">
        <f t="shared" si="10"/>
        <v>-16979654.207945231</v>
      </c>
    </row>
    <row r="192" spans="1:6" x14ac:dyDescent="0.2">
      <c r="A192" s="26"/>
      <c r="B192" s="1">
        <v>183</v>
      </c>
      <c r="C192" s="2">
        <f t="shared" si="9"/>
        <v>14488598.39916393</v>
      </c>
      <c r="D192" s="3">
        <f t="shared" si="8"/>
        <v>-1915550877.7904751</v>
      </c>
      <c r="E192" s="3">
        <f t="shared" si="11"/>
        <v>31756711.589340992</v>
      </c>
      <c r="F192" s="4">
        <f t="shared" si="10"/>
        <v>-17268113.190177064</v>
      </c>
    </row>
    <row r="193" spans="1:6" x14ac:dyDescent="0.2">
      <c r="A193" s="26"/>
      <c r="B193" s="1">
        <v>184</v>
      </c>
      <c r="C193" s="2">
        <f t="shared" si="9"/>
        <v>14488598.39916393</v>
      </c>
      <c r="D193" s="3">
        <f t="shared" si="8"/>
        <v>-1947598692.5693851</v>
      </c>
      <c r="E193" s="3">
        <f t="shared" si="11"/>
        <v>32047814.778909951</v>
      </c>
      <c r="F193" s="4">
        <f t="shared" si="10"/>
        <v>-17559216.379746024</v>
      </c>
    </row>
    <row r="194" spans="1:6" x14ac:dyDescent="0.2">
      <c r="A194" s="26"/>
      <c r="B194" s="1">
        <v>185</v>
      </c>
      <c r="C194" s="2">
        <f t="shared" si="9"/>
        <v>14488598.39916393</v>
      </c>
      <c r="D194" s="3">
        <f t="shared" si="8"/>
        <v>-1979940278.9837685</v>
      </c>
      <c r="E194" s="3">
        <f t="shared" si="11"/>
        <v>32341586.414383292</v>
      </c>
      <c r="F194" s="4">
        <f t="shared" si="10"/>
        <v>-17852988.015219364</v>
      </c>
    </row>
    <row r="195" spans="1:6" x14ac:dyDescent="0.2">
      <c r="A195" s="26"/>
      <c r="B195" s="1">
        <v>186</v>
      </c>
      <c r="C195" s="2">
        <f t="shared" si="9"/>
        <v>14488598.39916393</v>
      </c>
      <c r="D195" s="3">
        <f t="shared" si="8"/>
        <v>-2012578329.9402835</v>
      </c>
      <c r="E195" s="3">
        <f t="shared" si="11"/>
        <v>32638050.956515141</v>
      </c>
      <c r="F195" s="4">
        <f t="shared" si="10"/>
        <v>-18149452.557351213</v>
      </c>
    </row>
    <row r="196" spans="1:6" x14ac:dyDescent="0.2">
      <c r="A196" s="26"/>
      <c r="B196" s="1">
        <v>187</v>
      </c>
      <c r="C196" s="2">
        <f t="shared" si="9"/>
        <v>14488598.39916393</v>
      </c>
      <c r="D196" s="3">
        <f t="shared" si="8"/>
        <v>-2045515563.0305667</v>
      </c>
      <c r="E196" s="3">
        <f t="shared" si="11"/>
        <v>32937233.090283193</v>
      </c>
      <c r="F196" s="4">
        <f t="shared" si="10"/>
        <v>-18448634.691119265</v>
      </c>
    </row>
    <row r="197" spans="1:6" x14ac:dyDescent="0.2">
      <c r="A197" s="26"/>
      <c r="B197" s="1">
        <v>188</v>
      </c>
      <c r="C197" s="2">
        <f t="shared" si="9"/>
        <v>14488598.39916393</v>
      </c>
      <c r="D197" s="3">
        <f t="shared" si="8"/>
        <v>-2078754720.7575109</v>
      </c>
      <c r="E197" s="3">
        <f t="shared" si="11"/>
        <v>33239157.726944126</v>
      </c>
      <c r="F197" s="4">
        <f t="shared" si="10"/>
        <v>-18750559.327780195</v>
      </c>
    </row>
    <row r="198" spans="1:6" x14ac:dyDescent="0.2">
      <c r="A198" s="26"/>
      <c r="B198" s="1">
        <v>189</v>
      </c>
      <c r="C198" s="2">
        <f t="shared" si="9"/>
        <v>14488598.39916393</v>
      </c>
      <c r="D198" s="3">
        <f t="shared" ref="D198:D249" si="12">D197-E198</f>
        <v>-2112298570.7636187</v>
      </c>
      <c r="E198" s="3">
        <f t="shared" si="11"/>
        <v>33543850.006107777</v>
      </c>
      <c r="F198" s="4">
        <f t="shared" si="10"/>
        <v>-19055251.606943849</v>
      </c>
    </row>
    <row r="199" spans="1:6" x14ac:dyDescent="0.2">
      <c r="A199" s="26"/>
      <c r="B199" s="1">
        <v>190</v>
      </c>
      <c r="C199" s="2">
        <f t="shared" si="9"/>
        <v>14488598.39916393</v>
      </c>
      <c r="D199" s="3">
        <f t="shared" si="12"/>
        <v>-2146149906.0614491</v>
      </c>
      <c r="E199" s="3">
        <f t="shared" si="11"/>
        <v>33851335.297830433</v>
      </c>
      <c r="F199" s="4">
        <f t="shared" si="10"/>
        <v>-19362736.898666505</v>
      </c>
    </row>
    <row r="200" spans="1:6" x14ac:dyDescent="0.2">
      <c r="A200" s="26"/>
      <c r="B200" s="1">
        <v>191</v>
      </c>
      <c r="C200" s="2">
        <f t="shared" si="9"/>
        <v>14488598.39916393</v>
      </c>
      <c r="D200" s="3">
        <f t="shared" si="12"/>
        <v>-2180311545.2661762</v>
      </c>
      <c r="E200" s="3">
        <f t="shared" si="11"/>
        <v>34161639.20472721</v>
      </c>
      <c r="F200" s="4">
        <f t="shared" si="10"/>
        <v>-19673040.805563282</v>
      </c>
    </row>
    <row r="201" spans="1:6" x14ac:dyDescent="0.2">
      <c r="A201" s="26"/>
      <c r="B201" s="1">
        <v>192</v>
      </c>
      <c r="C201" s="2">
        <f t="shared" si="9"/>
        <v>14488598.39916393</v>
      </c>
      <c r="D201" s="3">
        <f t="shared" si="12"/>
        <v>-2214786332.8302803</v>
      </c>
      <c r="E201" s="3">
        <f t="shared" si="11"/>
        <v>34474787.564103879</v>
      </c>
      <c r="F201" s="4">
        <f t="shared" si="10"/>
        <v>-19986189.164939951</v>
      </c>
    </row>
    <row r="202" spans="1:6" x14ac:dyDescent="0.2">
      <c r="A202" s="26" t="s">
        <v>29</v>
      </c>
      <c r="B202" s="1">
        <v>193</v>
      </c>
      <c r="C202" s="2">
        <f t="shared" ref="C202:C249" si="13">IF(AND($E$3&lt;=$B$2,B202&lt;=$E$3),($B$1*($B$3/12))/(1-1/(1+$B$3/12)^$B$2),($B$5*($B$4/12))/(1-1/(1+$B$4/12)^$E$4))</f>
        <v>14488598.39916393</v>
      </c>
      <c r="D202" s="3">
        <f t="shared" si="12"/>
        <v>-2249577139.2803884</v>
      </c>
      <c r="E202" s="3">
        <f t="shared" si="11"/>
        <v>34790806.450108163</v>
      </c>
      <c r="F202" s="4">
        <f t="shared" ref="F202:F249" si="14">IF(B202&lt;=$E$3,D201*$B$3/12,D201*$B$4/12)</f>
        <v>-20302208.050944235</v>
      </c>
    </row>
    <row r="203" spans="1:6" x14ac:dyDescent="0.2">
      <c r="A203" s="26"/>
      <c r="B203" s="1">
        <v>194</v>
      </c>
      <c r="C203" s="2">
        <f t="shared" si="13"/>
        <v>14488598.39916393</v>
      </c>
      <c r="D203" s="3">
        <f t="shared" si="12"/>
        <v>-2284686861.4562893</v>
      </c>
      <c r="E203" s="3">
        <f t="shared" ref="E203:E249" si="15">C203-F203</f>
        <v>35109722.175900824</v>
      </c>
      <c r="F203" s="4">
        <f t="shared" si="14"/>
        <v>-20621123.776736893</v>
      </c>
    </row>
    <row r="204" spans="1:6" x14ac:dyDescent="0.2">
      <c r="A204" s="26"/>
      <c r="B204" s="1">
        <v>195</v>
      </c>
      <c r="C204" s="2">
        <f t="shared" si="13"/>
        <v>14488598.39916393</v>
      </c>
      <c r="D204" s="3">
        <f t="shared" si="12"/>
        <v>-2320118422.7521358</v>
      </c>
      <c r="E204" s="3">
        <f t="shared" si="15"/>
        <v>35431561.295846581</v>
      </c>
      <c r="F204" s="4">
        <f t="shared" si="14"/>
        <v>-20942962.896682654</v>
      </c>
    </row>
    <row r="205" spans="1:6" x14ac:dyDescent="0.2">
      <c r="A205" s="26"/>
      <c r="B205" s="1">
        <v>196</v>
      </c>
      <c r="C205" s="2">
        <f t="shared" si="13"/>
        <v>14488598.39916393</v>
      </c>
      <c r="D205" s="3">
        <f t="shared" si="12"/>
        <v>-2355874773.3598609</v>
      </c>
      <c r="E205" s="3">
        <f t="shared" si="15"/>
        <v>35756350.607725173</v>
      </c>
      <c r="F205" s="4">
        <f t="shared" si="14"/>
        <v>-21267752.208561245</v>
      </c>
    </row>
    <row r="206" spans="1:6" x14ac:dyDescent="0.2">
      <c r="A206" s="26"/>
      <c r="B206" s="1">
        <v>197</v>
      </c>
      <c r="C206" s="2">
        <f t="shared" si="13"/>
        <v>14488598.39916393</v>
      </c>
      <c r="D206" s="3">
        <f t="shared" si="12"/>
        <v>-2391958890.5148234</v>
      </c>
      <c r="E206" s="3">
        <f t="shared" si="15"/>
        <v>36084117.154962651</v>
      </c>
      <c r="F206" s="4">
        <f t="shared" si="14"/>
        <v>-21595518.755798724</v>
      </c>
    </row>
    <row r="207" spans="1:6" x14ac:dyDescent="0.2">
      <c r="A207" s="26"/>
      <c r="B207" s="1">
        <v>198</v>
      </c>
      <c r="C207" s="2">
        <f t="shared" si="13"/>
        <v>14488598.39916393</v>
      </c>
      <c r="D207" s="3">
        <f t="shared" si="12"/>
        <v>-2428373778.7437067</v>
      </c>
      <c r="E207" s="3">
        <f t="shared" si="15"/>
        <v>36414888.228883147</v>
      </c>
      <c r="F207" s="4">
        <f t="shared" si="14"/>
        <v>-21926289.829719216</v>
      </c>
    </row>
    <row r="208" spans="1:6" x14ac:dyDescent="0.2">
      <c r="A208" s="26"/>
      <c r="B208" s="1">
        <v>199</v>
      </c>
      <c r="C208" s="2">
        <f t="shared" si="13"/>
        <v>14488598.39916393</v>
      </c>
      <c r="D208" s="3">
        <f t="shared" si="12"/>
        <v>-2465122470.1146879</v>
      </c>
      <c r="E208" s="3">
        <f t="shared" si="15"/>
        <v>36748691.370981239</v>
      </c>
      <c r="F208" s="4">
        <f t="shared" si="14"/>
        <v>-22260092.971817311</v>
      </c>
    </row>
    <row r="209" spans="1:6" x14ac:dyDescent="0.2">
      <c r="A209" s="26"/>
      <c r="B209" s="1">
        <v>200</v>
      </c>
      <c r="C209" s="2">
        <f t="shared" si="13"/>
        <v>14488598.39916393</v>
      </c>
      <c r="D209" s="3">
        <f t="shared" si="12"/>
        <v>-2502208024.489903</v>
      </c>
      <c r="E209" s="3">
        <f t="shared" si="15"/>
        <v>37085554.375215232</v>
      </c>
      <c r="F209" s="4">
        <f t="shared" si="14"/>
        <v>-22596955.976051304</v>
      </c>
    </row>
    <row r="210" spans="1:6" x14ac:dyDescent="0.2">
      <c r="A210" s="26"/>
      <c r="B210" s="1">
        <v>201</v>
      </c>
      <c r="C210" s="2">
        <f t="shared" si="13"/>
        <v>14488598.39916393</v>
      </c>
      <c r="D210" s="3">
        <f t="shared" si="12"/>
        <v>-2539633529.7802243</v>
      </c>
      <c r="E210" s="3">
        <f t="shared" si="15"/>
        <v>37425505.290321372</v>
      </c>
      <c r="F210" s="4">
        <f t="shared" si="14"/>
        <v>-22936906.891157445</v>
      </c>
    </row>
    <row r="211" spans="1:6" x14ac:dyDescent="0.2">
      <c r="A211" s="26"/>
      <c r="B211" s="1">
        <v>202</v>
      </c>
      <c r="C211" s="2">
        <f t="shared" si="13"/>
        <v>14488598.39916393</v>
      </c>
      <c r="D211" s="3">
        <f t="shared" si="12"/>
        <v>-2577402102.2023735</v>
      </c>
      <c r="E211" s="3">
        <f t="shared" si="15"/>
        <v>37768572.422149315</v>
      </c>
      <c r="F211" s="4">
        <f t="shared" si="14"/>
        <v>-23279974.022985388</v>
      </c>
    </row>
    <row r="212" spans="1:6" x14ac:dyDescent="0.2">
      <c r="A212" s="26"/>
      <c r="B212" s="1">
        <v>203</v>
      </c>
      <c r="C212" s="2">
        <f t="shared" si="13"/>
        <v>14488598.39916393</v>
      </c>
      <c r="D212" s="3">
        <f t="shared" si="12"/>
        <v>-2615516886.5383925</v>
      </c>
      <c r="E212" s="3">
        <f t="shared" si="15"/>
        <v>38114784.336019024</v>
      </c>
      <c r="F212" s="4">
        <f t="shared" si="14"/>
        <v>-23626185.936855093</v>
      </c>
    </row>
    <row r="213" spans="1:6" x14ac:dyDescent="0.2">
      <c r="A213" s="26"/>
      <c r="B213" s="1">
        <v>204</v>
      </c>
      <c r="C213" s="2">
        <f t="shared" si="13"/>
        <v>14488598.39916393</v>
      </c>
      <c r="D213" s="3">
        <f t="shared" si="12"/>
        <v>-2653981056.3974919</v>
      </c>
      <c r="E213" s="3">
        <f t="shared" si="15"/>
        <v>38464169.859099194</v>
      </c>
      <c r="F213" s="4">
        <f t="shared" si="14"/>
        <v>-23975571.459935263</v>
      </c>
    </row>
    <row r="214" spans="1:6" x14ac:dyDescent="0.2">
      <c r="A214" s="26" t="s">
        <v>30</v>
      </c>
      <c r="B214" s="1">
        <v>205</v>
      </c>
      <c r="C214" s="2">
        <f t="shared" si="13"/>
        <v>14488598.39916393</v>
      </c>
      <c r="D214" s="3">
        <f t="shared" si="12"/>
        <v>-2692797814.4802995</v>
      </c>
      <c r="E214" s="3">
        <f t="shared" si="15"/>
        <v>38816758.0828076</v>
      </c>
      <c r="F214" s="4">
        <f t="shared" si="14"/>
        <v>-24328159.683643673</v>
      </c>
    </row>
    <row r="215" spans="1:6" x14ac:dyDescent="0.2">
      <c r="A215" s="26"/>
      <c r="B215" s="1">
        <v>206</v>
      </c>
      <c r="C215" s="2">
        <f t="shared" si="13"/>
        <v>14488598.39916393</v>
      </c>
      <c r="D215" s="3">
        <f t="shared" si="12"/>
        <v>-2731970392.8455329</v>
      </c>
      <c r="E215" s="3">
        <f t="shared" si="15"/>
        <v>39172578.365233339</v>
      </c>
      <c r="F215" s="4">
        <f t="shared" si="14"/>
        <v>-24683979.966069411</v>
      </c>
    </row>
    <row r="216" spans="1:6" x14ac:dyDescent="0.2">
      <c r="A216" s="26"/>
      <c r="B216" s="1">
        <v>207</v>
      </c>
      <c r="C216" s="2">
        <f t="shared" si="13"/>
        <v>14488598.39916393</v>
      </c>
      <c r="D216" s="3">
        <f t="shared" si="12"/>
        <v>-2771502053.1791143</v>
      </c>
      <c r="E216" s="3">
        <f t="shared" si="15"/>
        <v>39531660.333581313</v>
      </c>
      <c r="F216" s="4">
        <f t="shared" si="14"/>
        <v>-25043061.934417386</v>
      </c>
    </row>
    <row r="217" spans="1:6" x14ac:dyDescent="0.2">
      <c r="A217" s="26"/>
      <c r="B217" s="1">
        <v>208</v>
      </c>
      <c r="C217" s="2">
        <f t="shared" si="13"/>
        <v>14488598.39916393</v>
      </c>
      <c r="D217" s="3">
        <f t="shared" si="12"/>
        <v>-2811396087.0657535</v>
      </c>
      <c r="E217" s="3">
        <f t="shared" si="15"/>
        <v>39894033.886639148</v>
      </c>
      <c r="F217" s="4">
        <f t="shared" si="14"/>
        <v>-25405435.487475216</v>
      </c>
    </row>
    <row r="218" spans="1:6" x14ac:dyDescent="0.2">
      <c r="A218" s="26"/>
      <c r="B218" s="1">
        <v>209</v>
      </c>
      <c r="C218" s="2">
        <f t="shared" si="13"/>
        <v>14488598.39916393</v>
      </c>
      <c r="D218" s="3">
        <f t="shared" si="12"/>
        <v>-2851655816.26302</v>
      </c>
      <c r="E218" s="3">
        <f t="shared" si="15"/>
        <v>40259729.197266668</v>
      </c>
      <c r="F218" s="4">
        <f t="shared" si="14"/>
        <v>-25771130.79810274</v>
      </c>
    </row>
    <row r="219" spans="1:6" x14ac:dyDescent="0.2">
      <c r="A219" s="26"/>
      <c r="B219" s="1">
        <v>210</v>
      </c>
      <c r="C219" s="2">
        <f t="shared" si="13"/>
        <v>14488598.39916393</v>
      </c>
      <c r="D219" s="3">
        <f t="shared" si="12"/>
        <v>-2892284592.9779282</v>
      </c>
      <c r="E219" s="3">
        <f t="shared" si="15"/>
        <v>40628776.714908279</v>
      </c>
      <c r="F219" s="4">
        <f t="shared" si="14"/>
        <v>-26140178.315744352</v>
      </c>
    </row>
    <row r="220" spans="1:6" x14ac:dyDescent="0.2">
      <c r="A220" s="26"/>
      <c r="B220" s="1">
        <v>211</v>
      </c>
      <c r="C220" s="2">
        <f t="shared" si="13"/>
        <v>14488598.39916393</v>
      </c>
      <c r="D220" s="3">
        <f t="shared" si="12"/>
        <v>-2933285800.1460567</v>
      </c>
      <c r="E220" s="3">
        <f t="shared" si="15"/>
        <v>41001207.168128267</v>
      </c>
      <c r="F220" s="4">
        <f t="shared" si="14"/>
        <v>-26512608.768964339</v>
      </c>
    </row>
    <row r="221" spans="1:6" x14ac:dyDescent="0.2">
      <c r="A221" s="26"/>
      <c r="B221" s="1">
        <v>212</v>
      </c>
      <c r="C221" s="2">
        <f t="shared" si="13"/>
        <v>14488598.39916393</v>
      </c>
      <c r="D221" s="3">
        <f t="shared" si="12"/>
        <v>-2974662851.7132263</v>
      </c>
      <c r="E221" s="3">
        <f t="shared" si="15"/>
        <v>41377051.56716945</v>
      </c>
      <c r="F221" s="4">
        <f t="shared" si="14"/>
        <v>-26888453.168005522</v>
      </c>
    </row>
    <row r="222" spans="1:6" x14ac:dyDescent="0.2">
      <c r="A222" s="26"/>
      <c r="B222" s="1">
        <v>213</v>
      </c>
      <c r="C222" s="2">
        <f t="shared" si="13"/>
        <v>14488598.39916393</v>
      </c>
      <c r="D222" s="3">
        <f t="shared" si="12"/>
        <v>-3016419192.9197617</v>
      </c>
      <c r="E222" s="3">
        <f t="shared" si="15"/>
        <v>41756341.206535175</v>
      </c>
      <c r="F222" s="4">
        <f t="shared" si="14"/>
        <v>-27267742.807371244</v>
      </c>
    </row>
    <row r="223" spans="1:6" x14ac:dyDescent="0.2">
      <c r="A223" s="26"/>
      <c r="B223" s="1">
        <v>214</v>
      </c>
      <c r="C223" s="2">
        <f t="shared" si="13"/>
        <v>14488598.39916393</v>
      </c>
      <c r="D223" s="3">
        <f t="shared" si="12"/>
        <v>-3058558300.5873566</v>
      </c>
      <c r="E223" s="3">
        <f t="shared" si="15"/>
        <v>42139107.667595074</v>
      </c>
      <c r="F223" s="4">
        <f t="shared" si="14"/>
        <v>-27650509.268431146</v>
      </c>
    </row>
    <row r="224" spans="1:6" x14ac:dyDescent="0.2">
      <c r="A224" s="26"/>
      <c r="B224" s="1">
        <v>215</v>
      </c>
      <c r="C224" s="2">
        <f t="shared" si="13"/>
        <v>14488598.39916393</v>
      </c>
      <c r="D224" s="3">
        <f t="shared" si="12"/>
        <v>-3101083683.4085712</v>
      </c>
      <c r="E224" s="3">
        <f t="shared" si="15"/>
        <v>42525382.821214698</v>
      </c>
      <c r="F224" s="4">
        <f t="shared" si="14"/>
        <v>-28036784.42205077</v>
      </c>
    </row>
    <row r="225" spans="1:6" x14ac:dyDescent="0.2">
      <c r="A225" s="26"/>
      <c r="B225" s="1">
        <v>216</v>
      </c>
      <c r="C225" s="2">
        <f t="shared" si="13"/>
        <v>14488598.39916393</v>
      </c>
      <c r="D225" s="3">
        <f t="shared" si="12"/>
        <v>-3143998882.2389803</v>
      </c>
      <c r="E225" s="3">
        <f t="shared" si="15"/>
        <v>42915198.830409169</v>
      </c>
      <c r="F225" s="4">
        <f t="shared" si="14"/>
        <v>-28426600.431245238</v>
      </c>
    </row>
    <row r="226" spans="1:6" x14ac:dyDescent="0.2">
      <c r="A226" s="26" t="s">
        <v>31</v>
      </c>
      <c r="B226" s="1">
        <v>217</v>
      </c>
      <c r="C226" s="2">
        <f t="shared" si="13"/>
        <v>14488598.39916393</v>
      </c>
      <c r="D226" s="3">
        <f t="shared" si="12"/>
        <v>-3187307470.3920016</v>
      </c>
      <c r="E226" s="3">
        <f t="shared" si="15"/>
        <v>43308588.153021246</v>
      </c>
      <c r="F226" s="4">
        <f t="shared" si="14"/>
        <v>-28819989.753857318</v>
      </c>
    </row>
    <row r="227" spans="1:6" x14ac:dyDescent="0.2">
      <c r="A227" s="26"/>
      <c r="B227" s="1">
        <v>218</v>
      </c>
      <c r="C227" s="2">
        <f t="shared" si="13"/>
        <v>14488598.39916393</v>
      </c>
      <c r="D227" s="3">
        <f t="shared" si="12"/>
        <v>-3231013053.9364257</v>
      </c>
      <c r="E227" s="3">
        <f t="shared" si="15"/>
        <v>43705583.544423945</v>
      </c>
      <c r="F227" s="4">
        <f t="shared" si="14"/>
        <v>-29216985.145260017</v>
      </c>
    </row>
    <row r="228" spans="1:6" x14ac:dyDescent="0.2">
      <c r="A228" s="26"/>
      <c r="B228" s="1">
        <v>219</v>
      </c>
      <c r="C228" s="2">
        <f t="shared" si="13"/>
        <v>14488598.39916393</v>
      </c>
      <c r="D228" s="3">
        <f t="shared" si="12"/>
        <v>-3275119271.9966736</v>
      </c>
      <c r="E228" s="3">
        <f t="shared" si="15"/>
        <v>44106218.060247831</v>
      </c>
      <c r="F228" s="4">
        <f t="shared" si="14"/>
        <v>-29617619.661083903</v>
      </c>
    </row>
    <row r="229" spans="1:6" x14ac:dyDescent="0.2">
      <c r="A229" s="26"/>
      <c r="B229" s="1">
        <v>220</v>
      </c>
      <c r="C229" s="2">
        <f t="shared" si="13"/>
        <v>14488598.39916393</v>
      </c>
      <c r="D229" s="3">
        <f t="shared" si="12"/>
        <v>-3319629797.0558071</v>
      </c>
      <c r="E229" s="3">
        <f t="shared" si="15"/>
        <v>44510525.05913344</v>
      </c>
      <c r="F229" s="4">
        <f t="shared" si="14"/>
        <v>-30021926.659969509</v>
      </c>
    </row>
    <row r="230" spans="1:6" x14ac:dyDescent="0.2">
      <c r="A230" s="26"/>
      <c r="B230" s="1">
        <v>221</v>
      </c>
      <c r="C230" s="2">
        <f t="shared" si="13"/>
        <v>14488598.39916393</v>
      </c>
      <c r="D230" s="3">
        <f t="shared" si="12"/>
        <v>-3364548335.2613158</v>
      </c>
      <c r="E230" s="3">
        <f t="shared" si="15"/>
        <v>44918538.205508828</v>
      </c>
      <c r="F230" s="4">
        <f t="shared" si="14"/>
        <v>-30429939.806344897</v>
      </c>
    </row>
    <row r="231" spans="1:6" x14ac:dyDescent="0.2">
      <c r="A231" s="26"/>
      <c r="B231" s="1">
        <v>222</v>
      </c>
      <c r="C231" s="2">
        <f t="shared" si="13"/>
        <v>14488598.39916393</v>
      </c>
      <c r="D231" s="3">
        <f t="shared" si="12"/>
        <v>-3409878626.7337084</v>
      </c>
      <c r="E231" s="3">
        <f t="shared" si="15"/>
        <v>45330291.472392656</v>
      </c>
      <c r="F231" s="4">
        <f t="shared" si="14"/>
        <v>-30841693.073228728</v>
      </c>
    </row>
    <row r="232" spans="1:6" x14ac:dyDescent="0.2">
      <c r="A232" s="26"/>
      <c r="B232" s="1">
        <v>223</v>
      </c>
      <c r="C232" s="2">
        <f t="shared" si="13"/>
        <v>14488598.39916393</v>
      </c>
      <c r="D232" s="3">
        <f t="shared" si="12"/>
        <v>-3455624445.8779311</v>
      </c>
      <c r="E232" s="3">
        <f t="shared" si="15"/>
        <v>45745819.144222923</v>
      </c>
      <c r="F232" s="4">
        <f t="shared" si="14"/>
        <v>-31257220.745058995</v>
      </c>
    </row>
    <row r="233" spans="1:6" x14ac:dyDescent="0.2">
      <c r="A233" s="26"/>
      <c r="B233" s="1">
        <v>224</v>
      </c>
      <c r="C233" s="2">
        <f t="shared" si="13"/>
        <v>14488598.39916393</v>
      </c>
      <c r="D233" s="3">
        <f t="shared" si="12"/>
        <v>-3501789601.6976428</v>
      </c>
      <c r="E233" s="3">
        <f t="shared" si="15"/>
        <v>46165155.819711633</v>
      </c>
      <c r="F233" s="4">
        <f t="shared" si="14"/>
        <v>-31676557.420547705</v>
      </c>
    </row>
    <row r="234" spans="1:6" x14ac:dyDescent="0.2">
      <c r="A234" s="26"/>
      <c r="B234" s="1">
        <v>225</v>
      </c>
      <c r="C234" s="2">
        <f t="shared" si="13"/>
        <v>14488598.39916393</v>
      </c>
      <c r="D234" s="3">
        <f t="shared" si="12"/>
        <v>-3548377938.1123686</v>
      </c>
      <c r="E234" s="3">
        <f t="shared" si="15"/>
        <v>46588336.414725654</v>
      </c>
      <c r="F234" s="4">
        <f t="shared" si="14"/>
        <v>-32099738.015561726</v>
      </c>
    </row>
    <row r="235" spans="1:6" x14ac:dyDescent="0.2">
      <c r="A235" s="26"/>
      <c r="B235" s="1">
        <v>226</v>
      </c>
      <c r="C235" s="2">
        <f t="shared" si="13"/>
        <v>14488598.39916393</v>
      </c>
      <c r="D235" s="3">
        <f t="shared" si="12"/>
        <v>-3595393334.2775626</v>
      </c>
      <c r="E235" s="3">
        <f t="shared" si="15"/>
        <v>47015396.165193975</v>
      </c>
      <c r="F235" s="4">
        <f t="shared" si="14"/>
        <v>-32526797.766030043</v>
      </c>
    </row>
    <row r="236" spans="1:6" x14ac:dyDescent="0.2">
      <c r="A236" s="26"/>
      <c r="B236" s="1">
        <v>227</v>
      </c>
      <c r="C236" s="2">
        <f t="shared" si="13"/>
        <v>14488598.39916393</v>
      </c>
      <c r="D236" s="3">
        <f t="shared" si="12"/>
        <v>-3642839704.9076042</v>
      </c>
      <c r="E236" s="3">
        <f t="shared" si="15"/>
        <v>47446370.630041584</v>
      </c>
      <c r="F236" s="4">
        <f t="shared" si="14"/>
        <v>-32957772.230877656</v>
      </c>
    </row>
    <row r="237" spans="1:6" x14ac:dyDescent="0.2">
      <c r="A237" s="26"/>
      <c r="B237" s="1">
        <v>228</v>
      </c>
      <c r="C237" s="2">
        <f t="shared" si="13"/>
        <v>14488598.39916393</v>
      </c>
      <c r="D237" s="3">
        <f t="shared" si="12"/>
        <v>-3690721000.6017547</v>
      </c>
      <c r="E237" s="3">
        <f t="shared" si="15"/>
        <v>47881295.694150299</v>
      </c>
      <c r="F237" s="4">
        <f t="shared" si="14"/>
        <v>-33392697.294986371</v>
      </c>
    </row>
    <row r="238" spans="1:6" x14ac:dyDescent="0.2">
      <c r="A238" s="26" t="s">
        <v>32</v>
      </c>
      <c r="B238" s="1">
        <v>229</v>
      </c>
      <c r="C238" s="2">
        <f t="shared" si="13"/>
        <v>14488598.39916393</v>
      </c>
      <c r="D238" s="3">
        <f t="shared" si="12"/>
        <v>-3739041208.1731014</v>
      </c>
      <c r="E238" s="3">
        <f t="shared" si="15"/>
        <v>48320207.571346685</v>
      </c>
      <c r="F238" s="4">
        <f t="shared" si="14"/>
        <v>-33831609.172182754</v>
      </c>
    </row>
    <row r="239" spans="1:6" x14ac:dyDescent="0.2">
      <c r="A239" s="26"/>
      <c r="B239" s="1">
        <v>230</v>
      </c>
      <c r="C239" s="2">
        <f t="shared" si="13"/>
        <v>14488598.39916393</v>
      </c>
      <c r="D239" s="3">
        <f t="shared" si="12"/>
        <v>-3787804350.9805188</v>
      </c>
      <c r="E239" s="3">
        <f t="shared" si="15"/>
        <v>48763142.807417363</v>
      </c>
      <c r="F239" s="4">
        <f t="shared" si="14"/>
        <v>-34274544.408253431</v>
      </c>
    </row>
    <row r="240" spans="1:6" x14ac:dyDescent="0.2">
      <c r="A240" s="26"/>
      <c r="B240" s="1">
        <v>231</v>
      </c>
      <c r="C240" s="2">
        <f t="shared" si="13"/>
        <v>14488598.39916393</v>
      </c>
      <c r="D240" s="3">
        <f t="shared" si="12"/>
        <v>-3837014489.2636709</v>
      </c>
      <c r="E240" s="3">
        <f t="shared" si="15"/>
        <v>49210138.283152021</v>
      </c>
      <c r="F240" s="4">
        <f t="shared" si="14"/>
        <v>-34721539.88398809</v>
      </c>
    </row>
    <row r="241" spans="1:6" x14ac:dyDescent="0.2">
      <c r="A241" s="26"/>
      <c r="B241" s="1">
        <v>232</v>
      </c>
      <c r="C241" s="2">
        <f t="shared" si="13"/>
        <v>14488598.39916393</v>
      </c>
      <c r="D241" s="3">
        <f t="shared" si="12"/>
        <v>-3886675720.4810853</v>
      </c>
      <c r="E241" s="3">
        <f t="shared" si="15"/>
        <v>49661231.217414252</v>
      </c>
      <c r="F241" s="4">
        <f t="shared" si="14"/>
        <v>-35172632.818250321</v>
      </c>
    </row>
    <row r="242" spans="1:6" x14ac:dyDescent="0.2">
      <c r="A242" s="26"/>
      <c r="B242" s="1">
        <v>233</v>
      </c>
      <c r="C242" s="2">
        <f t="shared" si="13"/>
        <v>14488598.39916393</v>
      </c>
      <c r="D242" s="3">
        <f t="shared" si="12"/>
        <v>-3936792179.6513257</v>
      </c>
      <c r="E242" s="3">
        <f t="shared" si="15"/>
        <v>50116459.170240544</v>
      </c>
      <c r="F242" s="4">
        <f t="shared" si="14"/>
        <v>-35627860.771076612</v>
      </c>
    </row>
    <row r="243" spans="1:6" x14ac:dyDescent="0.2">
      <c r="A243" s="26"/>
      <c r="B243" s="1">
        <v>234</v>
      </c>
      <c r="C243" s="2">
        <f t="shared" si="13"/>
        <v>14488598.39916393</v>
      </c>
      <c r="D243" s="3">
        <f t="shared" si="12"/>
        <v>-3987368039.6972933</v>
      </c>
      <c r="E243" s="3">
        <f t="shared" si="15"/>
        <v>50575860.04596775</v>
      </c>
      <c r="F243" s="4">
        <f t="shared" si="14"/>
        <v>-36087261.646803819</v>
      </c>
    </row>
    <row r="244" spans="1:6" x14ac:dyDescent="0.2">
      <c r="A244" s="26"/>
      <c r="B244" s="1">
        <v>235</v>
      </c>
      <c r="C244" s="2">
        <f t="shared" si="13"/>
        <v>14488598.39916393</v>
      </c>
      <c r="D244" s="3">
        <f t="shared" si="12"/>
        <v>-4038407511.7936826</v>
      </c>
      <c r="E244" s="3">
        <f t="shared" si="15"/>
        <v>51039472.096389122</v>
      </c>
      <c r="F244" s="4">
        <f t="shared" si="14"/>
        <v>-36550873.697225191</v>
      </c>
    </row>
    <row r="245" spans="1:6" x14ac:dyDescent="0.2">
      <c r="A245" s="26"/>
      <c r="B245" s="1">
        <v>236</v>
      </c>
      <c r="C245" s="2">
        <f t="shared" si="13"/>
        <v>14488598.39916393</v>
      </c>
      <c r="D245" s="3">
        <f t="shared" si="12"/>
        <v>-4089914845.7176218</v>
      </c>
      <c r="E245" s="3">
        <f t="shared" si="15"/>
        <v>51507333.923939355</v>
      </c>
      <c r="F245" s="4">
        <f t="shared" si="14"/>
        <v>-37018735.524775423</v>
      </c>
    </row>
    <row r="246" spans="1:6" x14ac:dyDescent="0.2">
      <c r="A246" s="26"/>
      <c r="B246" s="1">
        <v>237</v>
      </c>
      <c r="C246" s="2">
        <f t="shared" si="13"/>
        <v>14488598.39916393</v>
      </c>
      <c r="D246" s="3">
        <f t="shared" si="12"/>
        <v>-4141894330.2025304</v>
      </c>
      <c r="E246" s="3">
        <f t="shared" si="15"/>
        <v>51979484.484908797</v>
      </c>
      <c r="F246" s="4">
        <f t="shared" si="14"/>
        <v>-37490886.085744865</v>
      </c>
    </row>
    <row r="247" spans="1:6" x14ac:dyDescent="0.2">
      <c r="A247" s="26"/>
      <c r="B247" s="1">
        <v>238</v>
      </c>
      <c r="C247" s="2">
        <f t="shared" si="13"/>
        <v>14488598.39916393</v>
      </c>
      <c r="D247" s="3">
        <f t="shared" si="12"/>
        <v>-4194350293.2952175</v>
      </c>
      <c r="E247" s="3">
        <f t="shared" si="15"/>
        <v>52455963.092687123</v>
      </c>
      <c r="F247" s="4">
        <f t="shared" si="14"/>
        <v>-37967364.693523191</v>
      </c>
    </row>
    <row r="248" spans="1:6" x14ac:dyDescent="0.2">
      <c r="A248" s="26"/>
      <c r="B248" s="1">
        <v>239</v>
      </c>
      <c r="C248" s="2">
        <f t="shared" si="13"/>
        <v>14488598.39916393</v>
      </c>
      <c r="D248" s="3">
        <f t="shared" si="12"/>
        <v>-4247287102.7162542</v>
      </c>
      <c r="E248" s="3">
        <f t="shared" si="15"/>
        <v>52936809.421036758</v>
      </c>
      <c r="F248" s="4">
        <f t="shared" si="14"/>
        <v>-38448211.021872826</v>
      </c>
    </row>
    <row r="249" spans="1:6" x14ac:dyDescent="0.2">
      <c r="A249" s="26"/>
      <c r="B249" s="1">
        <v>240</v>
      </c>
      <c r="C249" s="2">
        <f t="shared" si="13"/>
        <v>14488598.39916393</v>
      </c>
      <c r="D249" s="3">
        <f t="shared" si="12"/>
        <v>-4300709166.2236509</v>
      </c>
      <c r="E249" s="3">
        <f t="shared" si="15"/>
        <v>53422063.507396258</v>
      </c>
      <c r="F249" s="4">
        <f t="shared" si="14"/>
        <v>-38933465.108232327</v>
      </c>
    </row>
  </sheetData>
  <mergeCells count="20">
    <mergeCell ref="A142:A153"/>
    <mergeCell ref="A9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226:A237"/>
    <mergeCell ref="A238:A249"/>
    <mergeCell ref="A154:A165"/>
    <mergeCell ref="A166:A177"/>
    <mergeCell ref="A178:A189"/>
    <mergeCell ref="A190:A201"/>
    <mergeCell ref="A202:A213"/>
    <mergeCell ref="A214:A225"/>
  </mergeCells>
  <conditionalFormatting sqref="D10:D249">
    <cfRule type="cellIs" dxfId="2" priority="1" operator="between">
      <formula>0</formula>
      <formula>0.01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396B-136F-114B-8F32-F69957D85C04}">
  <dimension ref="A1:G249"/>
  <sheetViews>
    <sheetView tabSelected="1" zoomScale="140" zoomScaleNormal="140" workbookViewId="0">
      <pane ySplit="8" topLeftCell="A9" activePane="bottomLeft" state="frozen"/>
      <selection pane="bottomLeft" activeCell="D16" sqref="D16"/>
    </sheetView>
  </sheetViews>
  <sheetFormatPr baseColWidth="10" defaultColWidth="8.83203125" defaultRowHeight="15" x14ac:dyDescent="0.2"/>
  <cols>
    <col min="1" max="1" width="26.6640625" bestFit="1" customWidth="1"/>
    <col min="2" max="2" width="18" bestFit="1" customWidth="1"/>
    <col min="3" max="5" width="26.5" bestFit="1" customWidth="1"/>
    <col min="6" max="6" width="25.33203125" bestFit="1" customWidth="1"/>
    <col min="7" max="7" width="13.1640625" bestFit="1" customWidth="1"/>
  </cols>
  <sheetData>
    <row r="1" spans="1:7" x14ac:dyDescent="0.2">
      <c r="A1" s="20" t="s">
        <v>0</v>
      </c>
      <c r="B1" s="16">
        <f>1000000000</f>
        <v>1000000000</v>
      </c>
      <c r="G1" s="14" t="s">
        <v>37</v>
      </c>
    </row>
    <row r="2" spans="1:7" x14ac:dyDescent="0.2">
      <c r="A2" s="20" t="s">
        <v>1</v>
      </c>
      <c r="B2" s="17">
        <f>12*15</f>
        <v>180</v>
      </c>
      <c r="C2" s="23" t="s">
        <v>7</v>
      </c>
      <c r="G2" s="15" t="s">
        <v>36</v>
      </c>
    </row>
    <row r="3" spans="1:7" x14ac:dyDescent="0.2">
      <c r="A3" s="20" t="s">
        <v>8</v>
      </c>
      <c r="B3" s="18">
        <v>5.7500000000000002E-2</v>
      </c>
      <c r="D3" s="20" t="s">
        <v>10</v>
      </c>
      <c r="E3" s="21">
        <f>12*5</f>
        <v>60</v>
      </c>
      <c r="F3" s="23" t="s">
        <v>7</v>
      </c>
    </row>
    <row r="4" spans="1:7" x14ac:dyDescent="0.2">
      <c r="A4" s="20" t="s">
        <v>9</v>
      </c>
      <c r="B4" s="19">
        <v>0.11</v>
      </c>
      <c r="D4" s="20" t="s">
        <v>11</v>
      </c>
      <c r="E4" s="22">
        <f>B2-E3</f>
        <v>120</v>
      </c>
      <c r="F4" s="23" t="s">
        <v>7</v>
      </c>
    </row>
    <row r="5" spans="1:7" x14ac:dyDescent="0.2">
      <c r="A5" s="20" t="s">
        <v>35</v>
      </c>
      <c r="B5" s="10">
        <f>VLOOKUP(E3,$B$9:$D$69,3)</f>
        <v>756505408.79801118</v>
      </c>
      <c r="C5" s="24"/>
    </row>
    <row r="6" spans="1:7" x14ac:dyDescent="0.2">
      <c r="A6" s="20" t="s">
        <v>33</v>
      </c>
      <c r="B6" s="11">
        <f>SUMIF($B$10:$B$249,"&lt;="&amp;$E$3,$F$10:$F$249)</f>
        <v>254751461.00980911</v>
      </c>
      <c r="C6" s="24"/>
    </row>
    <row r="7" spans="1:7" x14ac:dyDescent="0.2">
      <c r="A7" s="20" t="s">
        <v>34</v>
      </c>
      <c r="B7" s="11">
        <f>F9-B6</f>
        <v>493998134.45391214</v>
      </c>
      <c r="C7" s="24">
        <f>B6+B7</f>
        <v>748749595.46372128</v>
      </c>
    </row>
    <row r="8" spans="1:7" x14ac:dyDescent="0.2">
      <c r="A8" s="25" t="s">
        <v>12</v>
      </c>
      <c r="B8" s="25" t="s">
        <v>2</v>
      </c>
      <c r="C8" s="25" t="s">
        <v>3</v>
      </c>
      <c r="D8" s="25" t="s">
        <v>4</v>
      </c>
      <c r="E8" s="25" t="s">
        <v>5</v>
      </c>
      <c r="F8" s="25" t="s">
        <v>6</v>
      </c>
    </row>
    <row r="9" spans="1:7" x14ac:dyDescent="0.2">
      <c r="A9" s="26" t="s">
        <v>13</v>
      </c>
      <c r="B9" s="1">
        <v>0</v>
      </c>
      <c r="C9" s="10">
        <f>E9+F9</f>
        <v>1748749595.4637213</v>
      </c>
      <c r="D9" s="11">
        <f>$B$1</f>
        <v>1000000000</v>
      </c>
      <c r="E9" s="12">
        <f>$B$1</f>
        <v>1000000000</v>
      </c>
      <c r="F9" s="11">
        <f>SUMIF($B$10:$B$249,"&lt;="&amp;B2,$F$10:$F$249)</f>
        <v>748749595.46372128</v>
      </c>
    </row>
    <row r="10" spans="1:7" x14ac:dyDescent="0.2">
      <c r="A10" s="26"/>
      <c r="B10" s="1">
        <v>1</v>
      </c>
      <c r="C10" s="2">
        <f t="shared" ref="C10:C73" si="0">IF(AND($E$3&lt;=$B$2,B10&lt;=$E$3),($B$1*($B$3/12))/(1-1/(1+$B$3/12)^$B$2),($B$5*($B$4/12))/(1-1/(1+$B$4/12)^$E$4))</f>
        <v>8304100.870196634</v>
      </c>
      <c r="D10" s="3">
        <f>D9-E10</f>
        <v>996487565.79647005</v>
      </c>
      <c r="E10" s="3">
        <f>C10-F10</f>
        <v>3512434.203529967</v>
      </c>
      <c r="F10" s="4">
        <f t="shared" ref="F10:F73" si="1">IF(B10&lt;=$E$3,D9*$B$3/12,D9*$B$4/12)</f>
        <v>4791666.666666667</v>
      </c>
    </row>
    <row r="11" spans="1:7" x14ac:dyDescent="0.2">
      <c r="A11" s="26"/>
      <c r="B11" s="1">
        <v>2</v>
      </c>
      <c r="C11" s="2">
        <f t="shared" si="0"/>
        <v>8304100.870196634</v>
      </c>
      <c r="D11" s="3">
        <f t="shared" ref="D11:D68" si="2">D10-E11</f>
        <v>992958301.17904818</v>
      </c>
      <c r="E11" s="3">
        <f t="shared" ref="E11:E74" si="3">C11-F11</f>
        <v>3529264.6174218813</v>
      </c>
      <c r="F11" s="4">
        <f t="shared" si="1"/>
        <v>4774836.2527747527</v>
      </c>
    </row>
    <row r="12" spans="1:7" x14ac:dyDescent="0.2">
      <c r="A12" s="26"/>
      <c r="B12" s="1">
        <v>3</v>
      </c>
      <c r="C12" s="2">
        <f t="shared" si="0"/>
        <v>8304100.870196634</v>
      </c>
      <c r="D12" s="3">
        <f t="shared" si="2"/>
        <v>989412125.50200117</v>
      </c>
      <c r="E12" s="3">
        <f t="shared" si="3"/>
        <v>3546175.6770470282</v>
      </c>
      <c r="F12" s="4">
        <f t="shared" si="1"/>
        <v>4757925.1931496058</v>
      </c>
    </row>
    <row r="13" spans="1:7" x14ac:dyDescent="0.2">
      <c r="A13" s="26"/>
      <c r="B13" s="1">
        <v>4</v>
      </c>
      <c r="C13" s="2">
        <f t="shared" si="0"/>
        <v>8304100.870196634</v>
      </c>
      <c r="D13" s="3">
        <f t="shared" si="2"/>
        <v>985848957.73316824</v>
      </c>
      <c r="E13" s="3">
        <f t="shared" si="3"/>
        <v>3563167.7688328782</v>
      </c>
      <c r="F13" s="4">
        <f t="shared" si="1"/>
        <v>4740933.1013637558</v>
      </c>
    </row>
    <row r="14" spans="1:7" x14ac:dyDescent="0.2">
      <c r="A14" s="26"/>
      <c r="B14" s="1">
        <v>5</v>
      </c>
      <c r="C14" s="2">
        <f t="shared" si="0"/>
        <v>8304100.870196634</v>
      </c>
      <c r="D14" s="3">
        <f t="shared" si="2"/>
        <v>982268716.45210969</v>
      </c>
      <c r="E14" s="3">
        <f t="shared" si="3"/>
        <v>3580241.2810585359</v>
      </c>
      <c r="F14" s="4">
        <f t="shared" si="1"/>
        <v>4723859.5891380981</v>
      </c>
    </row>
    <row r="15" spans="1:7" x14ac:dyDescent="0.2">
      <c r="A15" s="26"/>
      <c r="B15" s="1">
        <v>6</v>
      </c>
      <c r="C15" s="2">
        <f t="shared" si="0"/>
        <v>8304100.870196634</v>
      </c>
      <c r="D15" s="3">
        <f>D14-E15</f>
        <v>978671319.8482461</v>
      </c>
      <c r="E15" s="3">
        <f t="shared" si="3"/>
        <v>3597396.6038636081</v>
      </c>
      <c r="F15" s="4">
        <f t="shared" si="1"/>
        <v>4706704.2663330259</v>
      </c>
    </row>
    <row r="16" spans="1:7" x14ac:dyDescent="0.2">
      <c r="A16" s="26"/>
      <c r="B16" s="1">
        <v>7</v>
      </c>
      <c r="C16" s="2">
        <f t="shared" si="0"/>
        <v>8304100.870196634</v>
      </c>
      <c r="D16" s="3">
        <f t="shared" si="2"/>
        <v>975056685.71898901</v>
      </c>
      <c r="E16" s="3">
        <f t="shared" si="3"/>
        <v>3614634.1292571211</v>
      </c>
      <c r="F16" s="4">
        <f t="shared" si="1"/>
        <v>4689466.7409395128</v>
      </c>
    </row>
    <row r="17" spans="1:6" x14ac:dyDescent="0.2">
      <c r="A17" s="26"/>
      <c r="B17" s="1">
        <v>8</v>
      </c>
      <c r="C17" s="2">
        <f t="shared" si="0"/>
        <v>8304100.870196634</v>
      </c>
      <c r="D17" s="3">
        <f t="shared" si="2"/>
        <v>971424731.46786249</v>
      </c>
      <c r="E17" s="3">
        <f t="shared" si="3"/>
        <v>3631954.2511264775</v>
      </c>
      <c r="F17" s="4">
        <f t="shared" si="1"/>
        <v>4672146.6190701565</v>
      </c>
    </row>
    <row r="18" spans="1:6" x14ac:dyDescent="0.2">
      <c r="A18" s="26"/>
      <c r="B18" s="1">
        <v>9</v>
      </c>
      <c r="C18" s="2">
        <f t="shared" si="0"/>
        <v>8304100.870196634</v>
      </c>
      <c r="D18" s="3">
        <f t="shared" si="2"/>
        <v>967775374.10261607</v>
      </c>
      <c r="E18" s="3">
        <f t="shared" si="3"/>
        <v>3649357.3652464598</v>
      </c>
      <c r="F18" s="4">
        <f t="shared" si="1"/>
        <v>4654743.5049501741</v>
      </c>
    </row>
    <row r="19" spans="1:6" x14ac:dyDescent="0.2">
      <c r="A19" s="26"/>
      <c r="B19" s="1">
        <v>10</v>
      </c>
      <c r="C19" s="2">
        <f t="shared" si="0"/>
        <v>8304100.870196634</v>
      </c>
      <c r="D19" s="3">
        <f t="shared" si="2"/>
        <v>964108530.23332787</v>
      </c>
      <c r="E19" s="3">
        <f t="shared" si="3"/>
        <v>3666843.8692882657</v>
      </c>
      <c r="F19" s="4">
        <f t="shared" si="1"/>
        <v>4637257.0009083683</v>
      </c>
    </row>
    <row r="20" spans="1:6" x14ac:dyDescent="0.2">
      <c r="A20" s="26"/>
      <c r="B20" s="1">
        <v>11</v>
      </c>
      <c r="C20" s="2">
        <f t="shared" si="0"/>
        <v>8304100.870196634</v>
      </c>
      <c r="D20" s="3">
        <f t="shared" si="2"/>
        <v>960424116.0704993</v>
      </c>
      <c r="E20" s="3">
        <f t="shared" si="3"/>
        <v>3684414.1628286047</v>
      </c>
      <c r="F20" s="4">
        <f t="shared" si="1"/>
        <v>4619686.7073680293</v>
      </c>
    </row>
    <row r="21" spans="1:6" x14ac:dyDescent="0.2">
      <c r="A21" s="26"/>
      <c r="B21" s="1">
        <v>12</v>
      </c>
      <c r="C21" s="2">
        <f t="shared" si="0"/>
        <v>8304100.870196634</v>
      </c>
      <c r="D21" s="3">
        <f t="shared" si="2"/>
        <v>956722047.42314053</v>
      </c>
      <c r="E21" s="3">
        <f t="shared" si="3"/>
        <v>3702068.6473588245</v>
      </c>
      <c r="F21" s="4">
        <f t="shared" si="1"/>
        <v>4602032.2228378095</v>
      </c>
    </row>
    <row r="22" spans="1:6" x14ac:dyDescent="0.2">
      <c r="A22" s="26" t="s">
        <v>14</v>
      </c>
      <c r="B22" s="1">
        <v>13</v>
      </c>
      <c r="C22" s="2">
        <f t="shared" si="0"/>
        <v>8304100.870196634</v>
      </c>
      <c r="D22" s="3">
        <f t="shared" si="2"/>
        <v>953002239.69684649</v>
      </c>
      <c r="E22" s="3">
        <f t="shared" si="3"/>
        <v>3719807.7262940854</v>
      </c>
      <c r="F22" s="4">
        <f t="shared" si="1"/>
        <v>4584293.1439025486</v>
      </c>
    </row>
    <row r="23" spans="1:6" x14ac:dyDescent="0.2">
      <c r="A23" s="26"/>
      <c r="B23" s="1">
        <v>14</v>
      </c>
      <c r="C23" s="2">
        <f t="shared" si="0"/>
        <v>8304100.870196634</v>
      </c>
      <c r="D23" s="3">
        <f t="shared" si="2"/>
        <v>949264607.89186394</v>
      </c>
      <c r="E23" s="3">
        <f t="shared" si="3"/>
        <v>3737631.8049825775</v>
      </c>
      <c r="F23" s="4">
        <f t="shared" si="1"/>
        <v>4566469.0652140565</v>
      </c>
    </row>
    <row r="24" spans="1:6" x14ac:dyDescent="0.2">
      <c r="A24" s="26"/>
      <c r="B24" s="1">
        <v>15</v>
      </c>
      <c r="C24" s="2">
        <f t="shared" si="0"/>
        <v>8304100.870196634</v>
      </c>
      <c r="D24" s="3">
        <f t="shared" si="2"/>
        <v>945509066.6011492</v>
      </c>
      <c r="E24" s="3">
        <f t="shared" si="3"/>
        <v>3755541.2907147855</v>
      </c>
      <c r="F24" s="4">
        <f t="shared" si="1"/>
        <v>4548559.5794818485</v>
      </c>
    </row>
    <row r="25" spans="1:6" x14ac:dyDescent="0.2">
      <c r="A25" s="26"/>
      <c r="B25" s="1">
        <v>16</v>
      </c>
      <c r="C25" s="2">
        <f t="shared" si="0"/>
        <v>8304100.870196634</v>
      </c>
      <c r="D25" s="3">
        <f t="shared" si="2"/>
        <v>941735530.00841641</v>
      </c>
      <c r="E25" s="3">
        <f t="shared" si="3"/>
        <v>3773536.5927327937</v>
      </c>
      <c r="F25" s="4">
        <f t="shared" si="1"/>
        <v>4530564.2774638403</v>
      </c>
    </row>
    <row r="26" spans="1:6" x14ac:dyDescent="0.2">
      <c r="A26" s="26"/>
      <c r="B26" s="1">
        <v>17</v>
      </c>
      <c r="C26" s="2">
        <f t="shared" si="0"/>
        <v>8304100.870196634</v>
      </c>
      <c r="D26" s="3">
        <f t="shared" si="2"/>
        <v>937943911.88617682</v>
      </c>
      <c r="E26" s="3">
        <f t="shared" si="3"/>
        <v>3791618.1222396381</v>
      </c>
      <c r="F26" s="4">
        <f t="shared" si="1"/>
        <v>4512482.7479569959</v>
      </c>
    </row>
    <row r="27" spans="1:6" x14ac:dyDescent="0.2">
      <c r="A27" s="26"/>
      <c r="B27" s="1">
        <v>18</v>
      </c>
      <c r="C27" s="2">
        <f t="shared" si="0"/>
        <v>8304100.870196634</v>
      </c>
      <c r="D27" s="3">
        <f t="shared" si="2"/>
        <v>934134125.59376812</v>
      </c>
      <c r="E27" s="3">
        <f t="shared" si="3"/>
        <v>3809786.2924087029</v>
      </c>
      <c r="F27" s="4">
        <f t="shared" si="1"/>
        <v>4494314.5777879311</v>
      </c>
    </row>
    <row r="28" spans="1:6" x14ac:dyDescent="0.2">
      <c r="A28" s="26"/>
      <c r="B28" s="1">
        <v>19</v>
      </c>
      <c r="C28" s="2">
        <f t="shared" si="0"/>
        <v>8304100.870196634</v>
      </c>
      <c r="D28" s="3">
        <f t="shared" si="2"/>
        <v>930306084.07537496</v>
      </c>
      <c r="E28" s="3">
        <f t="shared" si="3"/>
        <v>3828041.5183931617</v>
      </c>
      <c r="F28" s="4">
        <f t="shared" si="1"/>
        <v>4476059.3518034723</v>
      </c>
    </row>
    <row r="29" spans="1:6" x14ac:dyDescent="0.2">
      <c r="A29" s="26"/>
      <c r="B29" s="1">
        <v>20</v>
      </c>
      <c r="C29" s="2">
        <f t="shared" si="0"/>
        <v>8304100.870196634</v>
      </c>
      <c r="D29" s="3">
        <f t="shared" si="2"/>
        <v>926459699.8580395</v>
      </c>
      <c r="E29" s="3">
        <f t="shared" si="3"/>
        <v>3846384.2173354626</v>
      </c>
      <c r="F29" s="4">
        <f t="shared" si="1"/>
        <v>4457716.6528611714</v>
      </c>
    </row>
    <row r="30" spans="1:6" x14ac:dyDescent="0.2">
      <c r="A30" s="26"/>
      <c r="B30" s="1">
        <v>21</v>
      </c>
      <c r="C30" s="2">
        <f t="shared" si="0"/>
        <v>8304100.870196634</v>
      </c>
      <c r="D30" s="3">
        <f t="shared" si="2"/>
        <v>922594885.04966259</v>
      </c>
      <c r="E30" s="3">
        <f t="shared" si="3"/>
        <v>3864814.8083768617</v>
      </c>
      <c r="F30" s="4">
        <f t="shared" si="1"/>
        <v>4439286.0618197722</v>
      </c>
    </row>
    <row r="31" spans="1:6" x14ac:dyDescent="0.2">
      <c r="A31" s="26"/>
      <c r="B31" s="1">
        <v>22</v>
      </c>
      <c r="C31" s="2">
        <f t="shared" si="0"/>
        <v>8304100.870196634</v>
      </c>
      <c r="D31" s="3">
        <f t="shared" si="2"/>
        <v>918711551.3369956</v>
      </c>
      <c r="E31" s="3">
        <f t="shared" si="3"/>
        <v>3883333.7126670005</v>
      </c>
      <c r="F31" s="4">
        <f t="shared" si="1"/>
        <v>4420767.1575296335</v>
      </c>
    </row>
    <row r="32" spans="1:6" x14ac:dyDescent="0.2">
      <c r="A32" s="26"/>
      <c r="B32" s="1">
        <v>23</v>
      </c>
      <c r="C32" s="2">
        <f t="shared" si="0"/>
        <v>8304100.870196634</v>
      </c>
      <c r="D32" s="3">
        <f t="shared" si="2"/>
        <v>914809609.98362207</v>
      </c>
      <c r="E32" s="3">
        <f t="shared" si="3"/>
        <v>3901941.3533735294</v>
      </c>
      <c r="F32" s="4">
        <f t="shared" si="1"/>
        <v>4402159.5168231046</v>
      </c>
    </row>
    <row r="33" spans="1:6" x14ac:dyDescent="0.2">
      <c r="A33" s="26"/>
      <c r="B33" s="1">
        <v>24</v>
      </c>
      <c r="C33" s="2">
        <f t="shared" si="0"/>
        <v>8304100.870196634</v>
      </c>
      <c r="D33" s="3">
        <f t="shared" si="2"/>
        <v>910888971.82793033</v>
      </c>
      <c r="E33" s="3">
        <f t="shared" si="3"/>
        <v>3920638.1556917783</v>
      </c>
      <c r="F33" s="4">
        <f t="shared" si="1"/>
        <v>4383462.7145048557</v>
      </c>
    </row>
    <row r="34" spans="1:6" x14ac:dyDescent="0.2">
      <c r="A34" s="26" t="s">
        <v>15</v>
      </c>
      <c r="B34" s="1">
        <v>25</v>
      </c>
      <c r="C34" s="2">
        <f t="shared" si="0"/>
        <v>8304100.870196634</v>
      </c>
      <c r="D34" s="3">
        <f t="shared" si="2"/>
        <v>906949547.28107584</v>
      </c>
      <c r="E34" s="3">
        <f t="shared" si="3"/>
        <v>3939424.5468544681</v>
      </c>
      <c r="F34" s="4">
        <f t="shared" si="1"/>
        <v>4364676.3233421659</v>
      </c>
    </row>
    <row r="35" spans="1:6" x14ac:dyDescent="0.2">
      <c r="A35" s="26"/>
      <c r="B35" s="1">
        <v>26</v>
      </c>
      <c r="C35" s="2">
        <f t="shared" si="0"/>
        <v>8304100.870196634</v>
      </c>
      <c r="D35" s="3">
        <f t="shared" si="2"/>
        <v>902991246.32493436</v>
      </c>
      <c r="E35" s="3">
        <f t="shared" si="3"/>
        <v>3958300.9561414793</v>
      </c>
      <c r="F35" s="4">
        <f t="shared" si="1"/>
        <v>4345799.9140551547</v>
      </c>
    </row>
    <row r="36" spans="1:6" x14ac:dyDescent="0.2">
      <c r="A36" s="26"/>
      <c r="B36" s="1">
        <v>27</v>
      </c>
      <c r="C36" s="2">
        <f t="shared" si="0"/>
        <v>8304100.870196634</v>
      </c>
      <c r="D36" s="3">
        <f t="shared" si="2"/>
        <v>899013978.51004469</v>
      </c>
      <c r="E36" s="3">
        <f t="shared" si="3"/>
        <v>3977267.8148896564</v>
      </c>
      <c r="F36" s="4">
        <f t="shared" si="1"/>
        <v>4326833.0553069776</v>
      </c>
    </row>
    <row r="37" spans="1:6" x14ac:dyDescent="0.2">
      <c r="A37" s="26"/>
      <c r="B37" s="1">
        <v>28</v>
      </c>
      <c r="C37" s="2">
        <f t="shared" si="0"/>
        <v>8304100.870196634</v>
      </c>
      <c r="D37" s="3">
        <f t="shared" si="2"/>
        <v>895017652.95354199</v>
      </c>
      <c r="E37" s="3">
        <f t="shared" si="3"/>
        <v>3996325.55650267</v>
      </c>
      <c r="F37" s="4">
        <f t="shared" si="1"/>
        <v>4307775.3136939639</v>
      </c>
    </row>
    <row r="38" spans="1:6" x14ac:dyDescent="0.2">
      <c r="A38" s="26"/>
      <c r="B38" s="1">
        <v>29</v>
      </c>
      <c r="C38" s="2">
        <f t="shared" si="0"/>
        <v>8304100.870196634</v>
      </c>
      <c r="D38" s="3">
        <f t="shared" si="2"/>
        <v>891002178.33708107</v>
      </c>
      <c r="E38" s="3">
        <f t="shared" si="3"/>
        <v>4015474.6164609119</v>
      </c>
      <c r="F38" s="4">
        <f t="shared" si="1"/>
        <v>4288626.253735722</v>
      </c>
    </row>
    <row r="39" spans="1:6" x14ac:dyDescent="0.2">
      <c r="A39" s="26"/>
      <c r="B39" s="1">
        <v>30</v>
      </c>
      <c r="C39" s="2">
        <f t="shared" si="0"/>
        <v>8304100.870196634</v>
      </c>
      <c r="D39" s="3">
        <f t="shared" si="2"/>
        <v>886967462.90474963</v>
      </c>
      <c r="E39" s="3">
        <f t="shared" si="3"/>
        <v>4034715.432331454</v>
      </c>
      <c r="F39" s="4">
        <f t="shared" si="1"/>
        <v>4269385.43786518</v>
      </c>
    </row>
    <row r="40" spans="1:6" x14ac:dyDescent="0.2">
      <c r="A40" s="26"/>
      <c r="B40" s="1">
        <v>31</v>
      </c>
      <c r="C40" s="2">
        <f t="shared" si="0"/>
        <v>8304100.870196634</v>
      </c>
      <c r="D40" s="3">
        <f t="shared" si="2"/>
        <v>882913414.46097159</v>
      </c>
      <c r="E40" s="3">
        <f t="shared" si="3"/>
        <v>4054048.4437780418</v>
      </c>
      <c r="F40" s="4">
        <f t="shared" si="1"/>
        <v>4250052.4264185922</v>
      </c>
    </row>
    <row r="41" spans="1:6" x14ac:dyDescent="0.2">
      <c r="A41" s="26"/>
      <c r="B41" s="1">
        <v>32</v>
      </c>
      <c r="C41" s="2">
        <f t="shared" si="0"/>
        <v>8304100.870196634</v>
      </c>
      <c r="D41" s="3">
        <f t="shared" si="2"/>
        <v>878839940.36840045</v>
      </c>
      <c r="E41" s="3">
        <f t="shared" si="3"/>
        <v>4073474.0925711449</v>
      </c>
      <c r="F41" s="4">
        <f t="shared" si="1"/>
        <v>4230626.777625489</v>
      </c>
    </row>
    <row r="42" spans="1:6" x14ac:dyDescent="0.2">
      <c r="A42" s="26"/>
      <c r="B42" s="1">
        <v>33</v>
      </c>
      <c r="C42" s="2">
        <f t="shared" si="0"/>
        <v>8304100.870196634</v>
      </c>
      <c r="D42" s="3">
        <f t="shared" si="2"/>
        <v>874746947.54580235</v>
      </c>
      <c r="E42" s="3">
        <f t="shared" si="3"/>
        <v>4092992.8225980485</v>
      </c>
      <c r="F42" s="4">
        <f t="shared" si="1"/>
        <v>4211108.0475985855</v>
      </c>
    </row>
    <row r="43" spans="1:6" x14ac:dyDescent="0.2">
      <c r="A43" s="26"/>
      <c r="B43" s="1">
        <v>34</v>
      </c>
      <c r="C43" s="2">
        <f t="shared" si="0"/>
        <v>8304100.870196634</v>
      </c>
      <c r="D43" s="3">
        <f t="shared" si="2"/>
        <v>870634342.46592939</v>
      </c>
      <c r="E43" s="3">
        <f t="shared" si="3"/>
        <v>4112605.0798729979</v>
      </c>
      <c r="F43" s="4">
        <f t="shared" si="1"/>
        <v>4191495.790323636</v>
      </c>
    </row>
    <row r="44" spans="1:6" x14ac:dyDescent="0.2">
      <c r="A44" s="26"/>
      <c r="B44" s="1">
        <v>35</v>
      </c>
      <c r="C44" s="2">
        <f t="shared" si="0"/>
        <v>8304100.870196634</v>
      </c>
      <c r="D44" s="3">
        <f t="shared" si="2"/>
        <v>866502031.15338194</v>
      </c>
      <c r="E44" s="3">
        <f t="shared" si="3"/>
        <v>4132311.312547389</v>
      </c>
      <c r="F44" s="4">
        <f t="shared" si="1"/>
        <v>4171789.557649245</v>
      </c>
    </row>
    <row r="45" spans="1:6" x14ac:dyDescent="0.2">
      <c r="A45" s="26"/>
      <c r="B45" s="5">
        <v>36</v>
      </c>
      <c r="C45" s="6">
        <f t="shared" si="0"/>
        <v>8304100.870196634</v>
      </c>
      <c r="D45" s="7">
        <f t="shared" si="2"/>
        <v>862349919.18246198</v>
      </c>
      <c r="E45" s="7">
        <f t="shared" si="3"/>
        <v>4152111.9709200119</v>
      </c>
      <c r="F45" s="8">
        <f t="shared" si="1"/>
        <v>4151988.8992766221</v>
      </c>
    </row>
    <row r="46" spans="1:6" x14ac:dyDescent="0.2">
      <c r="A46" s="26" t="s">
        <v>16</v>
      </c>
      <c r="B46" s="5">
        <v>37</v>
      </c>
      <c r="C46" s="6">
        <f t="shared" si="0"/>
        <v>8304100.870196634</v>
      </c>
      <c r="D46" s="7">
        <f t="shared" si="2"/>
        <v>858177911.67501462</v>
      </c>
      <c r="E46" s="7">
        <f t="shared" si="3"/>
        <v>4172007.5074473368</v>
      </c>
      <c r="F46" s="8">
        <f t="shared" si="1"/>
        <v>4132093.3627492972</v>
      </c>
    </row>
    <row r="47" spans="1:6" x14ac:dyDescent="0.2">
      <c r="A47" s="26"/>
      <c r="B47" s="1">
        <v>38</v>
      </c>
      <c r="C47" s="2">
        <f t="shared" si="0"/>
        <v>8304100.870196634</v>
      </c>
      <c r="D47" s="3">
        <f t="shared" si="2"/>
        <v>853985913.29826081</v>
      </c>
      <c r="E47" s="3">
        <f t="shared" si="3"/>
        <v>4191998.376753855</v>
      </c>
      <c r="F47" s="4">
        <f t="shared" si="1"/>
        <v>4112102.4934427789</v>
      </c>
    </row>
    <row r="48" spans="1:6" x14ac:dyDescent="0.2">
      <c r="A48" s="26"/>
      <c r="B48" s="1">
        <v>39</v>
      </c>
      <c r="C48" s="2">
        <f t="shared" si="0"/>
        <v>8304100.870196634</v>
      </c>
      <c r="D48" s="3">
        <f t="shared" si="2"/>
        <v>849773828.2626183</v>
      </c>
      <c r="E48" s="3">
        <f t="shared" si="3"/>
        <v>4212085.0356424674</v>
      </c>
      <c r="F48" s="4">
        <f t="shared" si="1"/>
        <v>4092015.834554167</v>
      </c>
    </row>
    <row r="49" spans="1:6" x14ac:dyDescent="0.2">
      <c r="A49" s="26"/>
      <c r="B49" s="1">
        <v>40</v>
      </c>
      <c r="C49" s="2">
        <f t="shared" si="0"/>
        <v>8304100.870196634</v>
      </c>
      <c r="D49" s="3">
        <f t="shared" si="2"/>
        <v>845541560.31951344</v>
      </c>
      <c r="E49" s="3">
        <f t="shared" si="3"/>
        <v>4232267.9431049209</v>
      </c>
      <c r="F49" s="4">
        <f t="shared" si="1"/>
        <v>4071832.9270917126</v>
      </c>
    </row>
    <row r="50" spans="1:6" x14ac:dyDescent="0.2">
      <c r="A50" s="26"/>
      <c r="B50" s="1">
        <v>41</v>
      </c>
      <c r="C50" s="2">
        <f t="shared" si="0"/>
        <v>8304100.870196634</v>
      </c>
      <c r="D50" s="3">
        <f t="shared" si="2"/>
        <v>841289012.75918114</v>
      </c>
      <c r="E50" s="3">
        <f t="shared" si="3"/>
        <v>4252547.5603322983</v>
      </c>
      <c r="F50" s="4">
        <f t="shared" si="1"/>
        <v>4051553.3098643352</v>
      </c>
    </row>
    <row r="51" spans="1:6" x14ac:dyDescent="0.2">
      <c r="A51" s="26"/>
      <c r="B51" s="1">
        <v>42</v>
      </c>
      <c r="C51" s="2">
        <f t="shared" si="0"/>
        <v>8304100.870196634</v>
      </c>
      <c r="D51" s="3">
        <f t="shared" si="2"/>
        <v>837016088.40845561</v>
      </c>
      <c r="E51" s="3">
        <f t="shared" si="3"/>
        <v>4272924.3507255577</v>
      </c>
      <c r="F51" s="4">
        <f t="shared" si="1"/>
        <v>4031176.5194710768</v>
      </c>
    </row>
    <row r="52" spans="1:6" x14ac:dyDescent="0.2">
      <c r="A52" s="26"/>
      <c r="B52" s="1">
        <v>43</v>
      </c>
      <c r="C52" s="2">
        <f t="shared" si="0"/>
        <v>8304100.870196634</v>
      </c>
      <c r="D52" s="3">
        <f t="shared" si="2"/>
        <v>832722689.62854946</v>
      </c>
      <c r="E52" s="3">
        <f t="shared" si="3"/>
        <v>4293398.7799061174</v>
      </c>
      <c r="F52" s="4">
        <f t="shared" si="1"/>
        <v>4010702.0902905166</v>
      </c>
    </row>
    <row r="53" spans="1:6" x14ac:dyDescent="0.2">
      <c r="A53" s="26"/>
      <c r="B53" s="1">
        <v>44</v>
      </c>
      <c r="C53" s="2">
        <f t="shared" si="0"/>
        <v>8304100.870196634</v>
      </c>
      <c r="D53" s="3">
        <f t="shared" si="2"/>
        <v>828408718.31282294</v>
      </c>
      <c r="E53" s="3">
        <f t="shared" si="3"/>
        <v>4313971.3157265009</v>
      </c>
      <c r="F53" s="4">
        <f t="shared" si="1"/>
        <v>3990129.554470133</v>
      </c>
    </row>
    <row r="54" spans="1:6" x14ac:dyDescent="0.2">
      <c r="A54" s="26"/>
      <c r="B54" s="1">
        <v>45</v>
      </c>
      <c r="C54" s="2">
        <f t="shared" si="0"/>
        <v>8304100.870196634</v>
      </c>
      <c r="D54" s="3">
        <f t="shared" si="2"/>
        <v>824074075.88454187</v>
      </c>
      <c r="E54" s="3">
        <f t="shared" si="3"/>
        <v>4334642.4282810241</v>
      </c>
      <c r="F54" s="4">
        <f t="shared" si="1"/>
        <v>3969458.4419156103</v>
      </c>
    </row>
    <row r="55" spans="1:6" x14ac:dyDescent="0.2">
      <c r="A55" s="26"/>
      <c r="B55" s="1">
        <v>46</v>
      </c>
      <c r="C55" s="2">
        <f t="shared" si="0"/>
        <v>8304100.870196634</v>
      </c>
      <c r="D55" s="3">
        <f t="shared" si="2"/>
        <v>819718663.29462528</v>
      </c>
      <c r="E55" s="3">
        <f t="shared" si="3"/>
        <v>4355412.5899165375</v>
      </c>
      <c r="F55" s="4">
        <f t="shared" si="1"/>
        <v>3948688.2802800965</v>
      </c>
    </row>
    <row r="56" spans="1:6" x14ac:dyDescent="0.2">
      <c r="A56" s="26"/>
      <c r="B56" s="1">
        <v>47</v>
      </c>
      <c r="C56" s="2">
        <f t="shared" si="0"/>
        <v>8304100.870196634</v>
      </c>
      <c r="D56" s="3">
        <f t="shared" si="2"/>
        <v>815342381.01938212</v>
      </c>
      <c r="E56" s="3">
        <f t="shared" si="3"/>
        <v>4376282.2752432209</v>
      </c>
      <c r="F56" s="4">
        <f t="shared" si="1"/>
        <v>3927818.5949534127</v>
      </c>
    </row>
    <row r="57" spans="1:6" x14ac:dyDescent="0.2">
      <c r="A57" s="26"/>
      <c r="B57" s="1">
        <v>48</v>
      </c>
      <c r="C57" s="2">
        <f t="shared" si="0"/>
        <v>8304100.870196634</v>
      </c>
      <c r="D57" s="3">
        <f t="shared" si="2"/>
        <v>810945129.05823672</v>
      </c>
      <c r="E57" s="3">
        <f t="shared" si="3"/>
        <v>4397251.961145428</v>
      </c>
      <c r="F57" s="4">
        <f t="shared" si="1"/>
        <v>3906848.909051206</v>
      </c>
    </row>
    <row r="58" spans="1:6" x14ac:dyDescent="0.2">
      <c r="A58" s="26" t="s">
        <v>17</v>
      </c>
      <c r="B58" s="1">
        <v>49</v>
      </c>
      <c r="C58" s="2">
        <f t="shared" si="0"/>
        <v>8304100.870196634</v>
      </c>
      <c r="D58" s="3">
        <f t="shared" si="2"/>
        <v>806526806.93144417</v>
      </c>
      <c r="E58" s="3">
        <f t="shared" si="3"/>
        <v>4418322.1267925827</v>
      </c>
      <c r="F58" s="4">
        <f t="shared" si="1"/>
        <v>3885778.7434040513</v>
      </c>
    </row>
    <row r="59" spans="1:6" x14ac:dyDescent="0.2">
      <c r="A59" s="26"/>
      <c r="B59" s="1">
        <v>50</v>
      </c>
      <c r="C59" s="2">
        <f t="shared" si="0"/>
        <v>8304100.870196634</v>
      </c>
      <c r="D59" s="3">
        <f t="shared" si="2"/>
        <v>802087313.67779398</v>
      </c>
      <c r="E59" s="3">
        <f t="shared" si="3"/>
        <v>4439493.2536501307</v>
      </c>
      <c r="F59" s="4">
        <f t="shared" si="1"/>
        <v>3864607.6165465037</v>
      </c>
    </row>
    <row r="60" spans="1:6" x14ac:dyDescent="0.2">
      <c r="A60" s="26"/>
      <c r="B60" s="1">
        <v>51</v>
      </c>
      <c r="C60" s="2">
        <f t="shared" si="0"/>
        <v>8304100.870196634</v>
      </c>
      <c r="D60" s="3">
        <f t="shared" si="2"/>
        <v>797626547.85230339</v>
      </c>
      <c r="E60" s="3">
        <f t="shared" si="3"/>
        <v>4460765.825490538</v>
      </c>
      <c r="F60" s="4">
        <f t="shared" si="1"/>
        <v>3843335.0447060964</v>
      </c>
    </row>
    <row r="61" spans="1:6" x14ac:dyDescent="0.2">
      <c r="A61" s="26"/>
      <c r="B61" s="1">
        <v>52</v>
      </c>
      <c r="C61" s="2">
        <f t="shared" si="0"/>
        <v>8304100.870196634</v>
      </c>
      <c r="D61" s="3">
        <f t="shared" si="2"/>
        <v>793144407.52389908</v>
      </c>
      <c r="E61" s="3">
        <f t="shared" si="3"/>
        <v>4482140.3284043465</v>
      </c>
      <c r="F61" s="4">
        <f t="shared" si="1"/>
        <v>3821960.541792287</v>
      </c>
    </row>
    <row r="62" spans="1:6" x14ac:dyDescent="0.2">
      <c r="A62" s="26"/>
      <c r="B62" s="1">
        <v>53</v>
      </c>
      <c r="C62" s="2">
        <f t="shared" si="0"/>
        <v>8304100.870196634</v>
      </c>
      <c r="D62" s="3">
        <f t="shared" si="2"/>
        <v>788640790.27308774</v>
      </c>
      <c r="E62" s="3">
        <f t="shared" si="3"/>
        <v>4503617.2508112844</v>
      </c>
      <c r="F62" s="4">
        <f t="shared" si="1"/>
        <v>3800483.61938535</v>
      </c>
    </row>
    <row r="63" spans="1:6" x14ac:dyDescent="0.2">
      <c r="A63" s="26"/>
      <c r="B63" s="1">
        <v>54</v>
      </c>
      <c r="C63" s="2">
        <f t="shared" si="0"/>
        <v>8304100.870196634</v>
      </c>
      <c r="D63" s="3">
        <f t="shared" si="2"/>
        <v>784115593.18961632</v>
      </c>
      <c r="E63" s="3">
        <f t="shared" si="3"/>
        <v>4525197.0834714212</v>
      </c>
      <c r="F63" s="4">
        <f t="shared" si="1"/>
        <v>3778903.7867252124</v>
      </c>
    </row>
    <row r="64" spans="1:6" x14ac:dyDescent="0.2">
      <c r="A64" s="26"/>
      <c r="B64" s="1">
        <v>55</v>
      </c>
      <c r="C64" s="2">
        <f t="shared" si="0"/>
        <v>8304100.870196634</v>
      </c>
      <c r="D64" s="3">
        <f t="shared" si="2"/>
        <v>779568712.87011993</v>
      </c>
      <c r="E64" s="3">
        <f t="shared" si="3"/>
        <v>4546880.3194963895</v>
      </c>
      <c r="F64" s="4">
        <f t="shared" si="1"/>
        <v>3757220.550700245</v>
      </c>
    </row>
    <row r="65" spans="1:7" x14ac:dyDescent="0.2">
      <c r="A65" s="26"/>
      <c r="B65" s="1">
        <v>56</v>
      </c>
      <c r="C65" s="2">
        <f t="shared" si="0"/>
        <v>8304100.870196634</v>
      </c>
      <c r="D65" s="3">
        <f t="shared" si="2"/>
        <v>775000045.41575933</v>
      </c>
      <c r="E65" s="3">
        <f t="shared" si="3"/>
        <v>4568667.4543606425</v>
      </c>
      <c r="F65" s="4">
        <f t="shared" si="1"/>
        <v>3735433.4158359915</v>
      </c>
    </row>
    <row r="66" spans="1:7" x14ac:dyDescent="0.2">
      <c r="A66" s="26"/>
      <c r="B66" s="1">
        <v>57</v>
      </c>
      <c r="C66" s="2">
        <f t="shared" si="0"/>
        <v>8304100.870196634</v>
      </c>
      <c r="D66" s="3">
        <f t="shared" si="2"/>
        <v>770409486.42984653</v>
      </c>
      <c r="E66" s="3">
        <f t="shared" si="3"/>
        <v>4590558.9859127868</v>
      </c>
      <c r="F66" s="4">
        <f t="shared" si="1"/>
        <v>3713541.8842838467</v>
      </c>
    </row>
    <row r="67" spans="1:7" x14ac:dyDescent="0.2">
      <c r="A67" s="26"/>
      <c r="B67" s="1">
        <v>58</v>
      </c>
      <c r="C67" s="2">
        <f t="shared" si="0"/>
        <v>8304100.870196634</v>
      </c>
      <c r="D67" s="3">
        <f t="shared" si="2"/>
        <v>765796931.01545954</v>
      </c>
      <c r="E67" s="3">
        <f t="shared" si="3"/>
        <v>4612555.4143869523</v>
      </c>
      <c r="F67" s="4">
        <f t="shared" si="1"/>
        <v>3691545.4558096812</v>
      </c>
    </row>
    <row r="68" spans="1:7" x14ac:dyDescent="0.2">
      <c r="A68" s="26"/>
      <c r="B68" s="1">
        <v>59</v>
      </c>
      <c r="C68" s="2">
        <f t="shared" si="0"/>
        <v>8304100.870196634</v>
      </c>
      <c r="D68" s="3">
        <f t="shared" si="2"/>
        <v>761162273.7730453</v>
      </c>
      <c r="E68" s="3">
        <f t="shared" si="3"/>
        <v>4634657.242414223</v>
      </c>
      <c r="F68" s="4">
        <f t="shared" si="1"/>
        <v>3669443.6277824105</v>
      </c>
    </row>
    <row r="69" spans="1:7" x14ac:dyDescent="0.2">
      <c r="A69" s="26"/>
      <c r="B69" s="1">
        <v>60</v>
      </c>
      <c r="C69" s="2">
        <f t="shared" si="0"/>
        <v>8304100.870196634</v>
      </c>
      <c r="D69" s="3">
        <f>D68-E69</f>
        <v>756505408.79801118</v>
      </c>
      <c r="E69" s="3">
        <f t="shared" si="3"/>
        <v>4656864.9750341251</v>
      </c>
      <c r="F69" s="4">
        <f t="shared" si="1"/>
        <v>3647235.8951625093</v>
      </c>
      <c r="G69" s="13"/>
    </row>
    <row r="70" spans="1:7" x14ac:dyDescent="0.2">
      <c r="A70" s="26" t="s">
        <v>18</v>
      </c>
      <c r="B70" s="1">
        <v>61</v>
      </c>
      <c r="C70" s="2">
        <f t="shared" si="0"/>
        <v>10420862.860432591</v>
      </c>
      <c r="D70" s="3">
        <f t="shared" ref="D70:D133" si="4">D69-E70</f>
        <v>753019178.85156035</v>
      </c>
      <c r="E70" s="3">
        <f t="shared" si="3"/>
        <v>3486229.9464508221</v>
      </c>
      <c r="F70" s="4">
        <f t="shared" si="1"/>
        <v>6934632.9139817692</v>
      </c>
    </row>
    <row r="71" spans="1:7" x14ac:dyDescent="0.2">
      <c r="A71" s="26"/>
      <c r="B71" s="1">
        <v>62</v>
      </c>
      <c r="C71" s="2">
        <f t="shared" si="0"/>
        <v>10420862.860432591</v>
      </c>
      <c r="D71" s="3">
        <f t="shared" si="4"/>
        <v>749500991.79726708</v>
      </c>
      <c r="E71" s="3">
        <f t="shared" si="3"/>
        <v>3518187.0542932888</v>
      </c>
      <c r="F71" s="4">
        <f t="shared" si="1"/>
        <v>6902675.8061393024</v>
      </c>
    </row>
    <row r="72" spans="1:7" x14ac:dyDescent="0.2">
      <c r="A72" s="26"/>
      <c r="B72" s="1">
        <v>63</v>
      </c>
      <c r="C72" s="2">
        <f t="shared" si="0"/>
        <v>10420862.860432591</v>
      </c>
      <c r="D72" s="3">
        <f t="shared" si="4"/>
        <v>745950554.69497609</v>
      </c>
      <c r="E72" s="3">
        <f t="shared" si="3"/>
        <v>3550437.1022909768</v>
      </c>
      <c r="F72" s="4">
        <f t="shared" si="1"/>
        <v>6870425.7581416145</v>
      </c>
    </row>
    <row r="73" spans="1:7" x14ac:dyDescent="0.2">
      <c r="A73" s="26"/>
      <c r="B73" s="1">
        <v>64</v>
      </c>
      <c r="C73" s="2">
        <f t="shared" si="0"/>
        <v>10420862.860432591</v>
      </c>
      <c r="D73" s="3">
        <f t="shared" si="4"/>
        <v>742367571.91924739</v>
      </c>
      <c r="E73" s="3">
        <f t="shared" si="3"/>
        <v>3582982.7757286439</v>
      </c>
      <c r="F73" s="4">
        <f t="shared" si="1"/>
        <v>6837880.0847039474</v>
      </c>
    </row>
    <row r="74" spans="1:7" x14ac:dyDescent="0.2">
      <c r="A74" s="26"/>
      <c r="B74" s="1">
        <v>65</v>
      </c>
      <c r="C74" s="2">
        <f t="shared" ref="C74:C137" si="5">IF(AND($E$3&lt;=$B$2,B74&lt;=$E$3),($B$1*($B$3/12))/(1-1/(1+$B$3/12)^$B$2),($B$5*($B$4/12))/(1-1/(1+$B$4/12)^$E$4))</f>
        <v>10420862.860432591</v>
      </c>
      <c r="D74" s="3">
        <f t="shared" si="4"/>
        <v>738751745.13474119</v>
      </c>
      <c r="E74" s="3">
        <f t="shared" si="3"/>
        <v>3615826.784506157</v>
      </c>
      <c r="F74" s="4">
        <f t="shared" ref="F74:F137" si="6">IF(B74&lt;=$E$3,D73*$B$3/12,D73*$B$4/12)</f>
        <v>6805036.0759264342</v>
      </c>
    </row>
    <row r="75" spans="1:7" x14ac:dyDescent="0.2">
      <c r="A75" s="26"/>
      <c r="B75" s="1">
        <v>66</v>
      </c>
      <c r="C75" s="2">
        <f t="shared" si="5"/>
        <v>10420862.860432591</v>
      </c>
      <c r="D75" s="3">
        <f t="shared" si="4"/>
        <v>735102773.27137709</v>
      </c>
      <c r="E75" s="3">
        <f t="shared" ref="E75:E138" si="7">C75-F75</f>
        <v>3648971.8633641303</v>
      </c>
      <c r="F75" s="4">
        <f t="shared" si="6"/>
        <v>6771890.997068461</v>
      </c>
    </row>
    <row r="76" spans="1:7" x14ac:dyDescent="0.2">
      <c r="A76" s="26"/>
      <c r="B76" s="1">
        <v>67</v>
      </c>
      <c r="C76" s="2">
        <f t="shared" si="5"/>
        <v>10420862.860432591</v>
      </c>
      <c r="D76" s="3">
        <f t="shared" si="4"/>
        <v>731420352.49926543</v>
      </c>
      <c r="E76" s="3">
        <f t="shared" si="7"/>
        <v>3682420.7721116347</v>
      </c>
      <c r="F76" s="4">
        <f t="shared" si="6"/>
        <v>6738442.0883209566</v>
      </c>
    </row>
    <row r="77" spans="1:7" x14ac:dyDescent="0.2">
      <c r="A77" s="26"/>
      <c r="B77" s="1">
        <v>68</v>
      </c>
      <c r="C77" s="2">
        <f t="shared" si="5"/>
        <v>10420862.860432591</v>
      </c>
      <c r="D77" s="3">
        <f t="shared" si="4"/>
        <v>727704176.20340943</v>
      </c>
      <c r="E77" s="3">
        <f t="shared" si="7"/>
        <v>3716176.2958559915</v>
      </c>
      <c r="F77" s="4">
        <f t="shared" si="6"/>
        <v>6704686.5645765997</v>
      </c>
    </row>
    <row r="78" spans="1:7" x14ac:dyDescent="0.2">
      <c r="A78" s="26"/>
      <c r="B78" s="1">
        <v>69</v>
      </c>
      <c r="C78" s="2">
        <f t="shared" si="5"/>
        <v>10420862.860432591</v>
      </c>
      <c r="D78" s="3">
        <f t="shared" si="4"/>
        <v>723953934.95817471</v>
      </c>
      <c r="E78" s="3">
        <f t="shared" si="7"/>
        <v>3750241.245234672</v>
      </c>
      <c r="F78" s="4">
        <f t="shared" si="6"/>
        <v>6670621.6151979193</v>
      </c>
    </row>
    <row r="79" spans="1:7" x14ac:dyDescent="0.2">
      <c r="A79" s="26"/>
      <c r="B79" s="1">
        <v>70</v>
      </c>
      <c r="C79" s="2">
        <f t="shared" si="5"/>
        <v>10420862.860432591</v>
      </c>
      <c r="D79" s="3">
        <f t="shared" si="4"/>
        <v>720169316.5015254</v>
      </c>
      <c r="E79" s="3">
        <f t="shared" si="7"/>
        <v>3784618.456649323</v>
      </c>
      <c r="F79" s="4">
        <f t="shared" si="6"/>
        <v>6636244.4037832683</v>
      </c>
    </row>
    <row r="80" spans="1:7" x14ac:dyDescent="0.2">
      <c r="A80" s="26"/>
      <c r="B80" s="1">
        <v>71</v>
      </c>
      <c r="C80" s="2">
        <f t="shared" si="5"/>
        <v>10420862.860432591</v>
      </c>
      <c r="D80" s="3">
        <f t="shared" si="4"/>
        <v>716350005.70902348</v>
      </c>
      <c r="E80" s="3">
        <f t="shared" si="7"/>
        <v>3819310.7925019413</v>
      </c>
      <c r="F80" s="4">
        <f t="shared" si="6"/>
        <v>6601552.06793065</v>
      </c>
    </row>
    <row r="81" spans="1:6" x14ac:dyDescent="0.2">
      <c r="A81" s="26"/>
      <c r="B81" s="1">
        <v>72</v>
      </c>
      <c r="C81" s="2">
        <f t="shared" si="5"/>
        <v>10420862.860432591</v>
      </c>
      <c r="D81" s="3">
        <f t="shared" si="4"/>
        <v>712495684.56759024</v>
      </c>
      <c r="E81" s="3">
        <f t="shared" si="7"/>
        <v>3854321.1414332092</v>
      </c>
      <c r="F81" s="4">
        <f t="shared" si="6"/>
        <v>6566541.7189993821</v>
      </c>
    </row>
    <row r="82" spans="1:6" x14ac:dyDescent="0.2">
      <c r="A82" s="26" t="s">
        <v>19</v>
      </c>
      <c r="B82" s="1">
        <v>73</v>
      </c>
      <c r="C82" s="2">
        <f t="shared" si="5"/>
        <v>10420862.860432591</v>
      </c>
      <c r="D82" s="3">
        <f t="shared" si="4"/>
        <v>708606032.14902723</v>
      </c>
      <c r="E82" s="3">
        <f t="shared" si="7"/>
        <v>3889652.4185630148</v>
      </c>
      <c r="F82" s="4">
        <f t="shared" si="6"/>
        <v>6531210.4418695765</v>
      </c>
    </row>
    <row r="83" spans="1:6" x14ac:dyDescent="0.2">
      <c r="A83" s="26"/>
      <c r="B83" s="1">
        <v>74</v>
      </c>
      <c r="C83" s="2">
        <f t="shared" si="5"/>
        <v>10420862.860432591</v>
      </c>
      <c r="D83" s="3">
        <f t="shared" si="4"/>
        <v>704680724.58329403</v>
      </c>
      <c r="E83" s="3">
        <f t="shared" si="7"/>
        <v>3925307.5657331748</v>
      </c>
      <c r="F83" s="4">
        <f t="shared" si="6"/>
        <v>6495555.2946994165</v>
      </c>
    </row>
    <row r="84" spans="1:6" x14ac:dyDescent="0.2">
      <c r="A84" s="26"/>
      <c r="B84" s="1">
        <v>75</v>
      </c>
      <c r="C84" s="2">
        <f t="shared" si="5"/>
        <v>10420862.860432591</v>
      </c>
      <c r="D84" s="3">
        <f t="shared" si="4"/>
        <v>700719435.03154159</v>
      </c>
      <c r="E84" s="3">
        <f t="shared" si="7"/>
        <v>3961289.5517523959</v>
      </c>
      <c r="F84" s="4">
        <f t="shared" si="6"/>
        <v>6459573.3086801954</v>
      </c>
    </row>
    <row r="85" spans="1:6" x14ac:dyDescent="0.2">
      <c r="A85" s="26"/>
      <c r="B85" s="1">
        <v>76</v>
      </c>
      <c r="C85" s="2">
        <f t="shared" si="5"/>
        <v>10420862.860432591</v>
      </c>
      <c r="D85" s="3">
        <f t="shared" si="4"/>
        <v>696721833.65889812</v>
      </c>
      <c r="E85" s="3">
        <f t="shared" si="7"/>
        <v>3997601.3726434596</v>
      </c>
      <c r="F85" s="4">
        <f t="shared" si="6"/>
        <v>6423261.4877891317</v>
      </c>
    </row>
    <row r="86" spans="1:6" x14ac:dyDescent="0.2">
      <c r="A86" s="26"/>
      <c r="B86" s="1">
        <v>77</v>
      </c>
      <c r="C86" s="2">
        <f t="shared" si="5"/>
        <v>10420862.860432591</v>
      </c>
      <c r="D86" s="3">
        <f t="shared" si="4"/>
        <v>692687587.60700548</v>
      </c>
      <c r="E86" s="3">
        <f t="shared" si="7"/>
        <v>4034246.0518926913</v>
      </c>
      <c r="F86" s="4">
        <f t="shared" si="6"/>
        <v>6386616.8085399</v>
      </c>
    </row>
    <row r="87" spans="1:6" x14ac:dyDescent="0.2">
      <c r="A87" s="26"/>
      <c r="B87" s="1">
        <v>78</v>
      </c>
      <c r="C87" s="2">
        <f t="shared" si="5"/>
        <v>10420862.860432591</v>
      </c>
      <c r="D87" s="3">
        <f t="shared" si="4"/>
        <v>688616360.96630383</v>
      </c>
      <c r="E87" s="3">
        <f t="shared" si="7"/>
        <v>4071226.6407017075</v>
      </c>
      <c r="F87" s="4">
        <f t="shared" si="6"/>
        <v>6349636.2197308838</v>
      </c>
    </row>
    <row r="88" spans="1:6" x14ac:dyDescent="0.2">
      <c r="A88" s="26"/>
      <c r="B88" s="1">
        <v>79</v>
      </c>
      <c r="C88" s="2">
        <f t="shared" si="5"/>
        <v>10420862.860432591</v>
      </c>
      <c r="D88" s="3">
        <f t="shared" si="4"/>
        <v>684507814.74806237</v>
      </c>
      <c r="E88" s="3">
        <f t="shared" si="7"/>
        <v>4108546.2182414727</v>
      </c>
      <c r="F88" s="4">
        <f t="shared" si="6"/>
        <v>6312316.6421911186</v>
      </c>
    </row>
    <row r="89" spans="1:6" x14ac:dyDescent="0.2">
      <c r="A89" s="26"/>
      <c r="B89" s="1">
        <v>80</v>
      </c>
      <c r="C89" s="2">
        <f t="shared" si="5"/>
        <v>10420862.860432591</v>
      </c>
      <c r="D89" s="3">
        <f t="shared" si="4"/>
        <v>680361606.85615373</v>
      </c>
      <c r="E89" s="3">
        <f t="shared" si="7"/>
        <v>4146207.8919086866</v>
      </c>
      <c r="F89" s="4">
        <f t="shared" si="6"/>
        <v>6274654.9685239047</v>
      </c>
    </row>
    <row r="90" spans="1:6" x14ac:dyDescent="0.2">
      <c r="A90" s="26"/>
      <c r="B90" s="1">
        <v>81</v>
      </c>
      <c r="C90" s="2">
        <f t="shared" si="5"/>
        <v>10420862.860432591</v>
      </c>
      <c r="D90" s="3">
        <f t="shared" si="4"/>
        <v>676177392.05856919</v>
      </c>
      <c r="E90" s="3">
        <f t="shared" si="7"/>
        <v>4184214.7975845151</v>
      </c>
      <c r="F90" s="4">
        <f t="shared" si="6"/>
        <v>6236648.0628480762</v>
      </c>
    </row>
    <row r="91" spans="1:6" x14ac:dyDescent="0.2">
      <c r="A91" s="26"/>
      <c r="B91" s="1">
        <v>82</v>
      </c>
      <c r="C91" s="2">
        <f t="shared" si="5"/>
        <v>10420862.860432591</v>
      </c>
      <c r="D91" s="3">
        <f t="shared" si="4"/>
        <v>671954821.95867348</v>
      </c>
      <c r="E91" s="3">
        <f t="shared" si="7"/>
        <v>4222570.0998957073</v>
      </c>
      <c r="F91" s="4">
        <f t="shared" si="6"/>
        <v>6198292.760536884</v>
      </c>
    </row>
    <row r="92" spans="1:6" x14ac:dyDescent="0.2">
      <c r="A92" s="26"/>
      <c r="B92" s="1">
        <v>83</v>
      </c>
      <c r="C92" s="2">
        <f t="shared" si="5"/>
        <v>10420862.860432591</v>
      </c>
      <c r="D92" s="3">
        <f t="shared" si="4"/>
        <v>667693544.96619534</v>
      </c>
      <c r="E92" s="3">
        <f t="shared" si="7"/>
        <v>4261276.9924780838</v>
      </c>
      <c r="F92" s="4">
        <f t="shared" si="6"/>
        <v>6159585.8679545075</v>
      </c>
    </row>
    <row r="93" spans="1:6" x14ac:dyDescent="0.2">
      <c r="A93" s="26"/>
      <c r="B93" s="1">
        <v>84</v>
      </c>
      <c r="C93" s="2">
        <f t="shared" si="5"/>
        <v>10420862.860432591</v>
      </c>
      <c r="D93" s="3">
        <f t="shared" si="4"/>
        <v>663393206.26795292</v>
      </c>
      <c r="E93" s="3">
        <f t="shared" si="7"/>
        <v>4300338.6982424669</v>
      </c>
      <c r="F93" s="4">
        <f t="shared" si="6"/>
        <v>6120524.1621901244</v>
      </c>
    </row>
    <row r="94" spans="1:6" x14ac:dyDescent="0.2">
      <c r="A94" s="26" t="s">
        <v>20</v>
      </c>
      <c r="B94" s="1">
        <v>85</v>
      </c>
      <c r="C94" s="2">
        <f t="shared" si="5"/>
        <v>10420862.860432591</v>
      </c>
      <c r="D94" s="3">
        <f t="shared" si="4"/>
        <v>659053447.79830992</v>
      </c>
      <c r="E94" s="3">
        <f t="shared" si="7"/>
        <v>4339758.4696430229</v>
      </c>
      <c r="F94" s="4">
        <f t="shared" si="6"/>
        <v>6081104.3907895684</v>
      </c>
    </row>
    <row r="95" spans="1:6" x14ac:dyDescent="0.2">
      <c r="A95" s="26"/>
      <c r="B95" s="1">
        <v>86</v>
      </c>
      <c r="C95" s="2">
        <f t="shared" si="5"/>
        <v>10420862.860432591</v>
      </c>
      <c r="D95" s="3">
        <f t="shared" si="4"/>
        <v>654673908.20936179</v>
      </c>
      <c r="E95" s="3">
        <f t="shared" si="7"/>
        <v>4379539.5889480831</v>
      </c>
      <c r="F95" s="4">
        <f t="shared" si="6"/>
        <v>6041323.2714845082</v>
      </c>
    </row>
    <row r="96" spans="1:6" x14ac:dyDescent="0.2">
      <c r="A96" s="26"/>
      <c r="B96" s="1">
        <v>87</v>
      </c>
      <c r="C96" s="2">
        <f t="shared" si="5"/>
        <v>10420862.860432591</v>
      </c>
      <c r="D96" s="3">
        <f t="shared" si="4"/>
        <v>650254222.84084833</v>
      </c>
      <c r="E96" s="3">
        <f t="shared" si="7"/>
        <v>4419685.3685134416</v>
      </c>
      <c r="F96" s="4">
        <f t="shared" si="6"/>
        <v>6001177.4919191496</v>
      </c>
    </row>
    <row r="97" spans="1:6" x14ac:dyDescent="0.2">
      <c r="A97" s="26"/>
      <c r="B97" s="1">
        <v>88</v>
      </c>
      <c r="C97" s="2">
        <f t="shared" si="5"/>
        <v>10420862.860432591</v>
      </c>
      <c r="D97" s="3">
        <f t="shared" si="4"/>
        <v>645794023.68979013</v>
      </c>
      <c r="E97" s="3">
        <f t="shared" si="7"/>
        <v>4460199.1510581486</v>
      </c>
      <c r="F97" s="4">
        <f t="shared" si="6"/>
        <v>5960663.7093744427</v>
      </c>
    </row>
    <row r="98" spans="1:6" x14ac:dyDescent="0.2">
      <c r="A98" s="26"/>
      <c r="B98" s="1">
        <v>89</v>
      </c>
      <c r="C98" s="2">
        <f t="shared" si="5"/>
        <v>10420862.860432591</v>
      </c>
      <c r="D98" s="3">
        <f t="shared" si="4"/>
        <v>641292939.37984729</v>
      </c>
      <c r="E98" s="3">
        <f t="shared" si="7"/>
        <v>4501084.309942849</v>
      </c>
      <c r="F98" s="4">
        <f t="shared" si="6"/>
        <v>5919778.5504897423</v>
      </c>
    </row>
    <row r="99" spans="1:6" x14ac:dyDescent="0.2">
      <c r="A99" s="26"/>
      <c r="B99" s="1">
        <v>90</v>
      </c>
      <c r="C99" s="2">
        <f t="shared" si="5"/>
        <v>10420862.860432591</v>
      </c>
      <c r="D99" s="3">
        <f t="shared" si="4"/>
        <v>636750595.1303966</v>
      </c>
      <c r="E99" s="3">
        <f t="shared" si="7"/>
        <v>4542344.2494506575</v>
      </c>
      <c r="F99" s="4">
        <f t="shared" si="6"/>
        <v>5878518.6109819338</v>
      </c>
    </row>
    <row r="100" spans="1:6" x14ac:dyDescent="0.2">
      <c r="A100" s="26"/>
      <c r="B100" s="1">
        <v>91</v>
      </c>
      <c r="C100" s="2">
        <f t="shared" si="5"/>
        <v>10420862.860432591</v>
      </c>
      <c r="D100" s="3">
        <f t="shared" si="4"/>
        <v>632166612.72532594</v>
      </c>
      <c r="E100" s="3">
        <f t="shared" si="7"/>
        <v>4583982.4050706225</v>
      </c>
      <c r="F100" s="4">
        <f t="shared" si="6"/>
        <v>5836880.4553619688</v>
      </c>
    </row>
    <row r="101" spans="1:6" x14ac:dyDescent="0.2">
      <c r="A101" s="26"/>
      <c r="B101" s="1">
        <v>92</v>
      </c>
      <c r="C101" s="2">
        <f t="shared" si="5"/>
        <v>10420862.860432591</v>
      </c>
      <c r="D101" s="3">
        <f t="shared" si="4"/>
        <v>627540610.48154223</v>
      </c>
      <c r="E101" s="3">
        <f t="shared" si="7"/>
        <v>4626002.2437837692</v>
      </c>
      <c r="F101" s="4">
        <f t="shared" si="6"/>
        <v>5794860.6166488221</v>
      </c>
    </row>
    <row r="102" spans="1:6" x14ac:dyDescent="0.2">
      <c r="A102" s="26"/>
      <c r="B102" s="1">
        <v>93</v>
      </c>
      <c r="C102" s="2">
        <f t="shared" si="5"/>
        <v>10420862.860432591</v>
      </c>
      <c r="D102" s="3">
        <f t="shared" si="4"/>
        <v>622872203.21719038</v>
      </c>
      <c r="E102" s="3">
        <f t="shared" si="7"/>
        <v>4668407.264351788</v>
      </c>
      <c r="F102" s="4">
        <f t="shared" si="6"/>
        <v>5752455.5960808033</v>
      </c>
    </row>
    <row r="103" spans="1:6" x14ac:dyDescent="0.2">
      <c r="A103" s="26"/>
      <c r="B103" s="1">
        <v>94</v>
      </c>
      <c r="C103" s="2">
        <f t="shared" si="5"/>
        <v>10420862.860432591</v>
      </c>
      <c r="D103" s="3">
        <f t="shared" si="4"/>
        <v>618161002.21958208</v>
      </c>
      <c r="E103" s="3">
        <f t="shared" si="7"/>
        <v>4711200.9976083459</v>
      </c>
      <c r="F103" s="4">
        <f t="shared" si="6"/>
        <v>5709661.8628242454</v>
      </c>
    </row>
    <row r="104" spans="1:6" x14ac:dyDescent="0.2">
      <c r="A104" s="26"/>
      <c r="B104" s="1">
        <v>95</v>
      </c>
      <c r="C104" s="2">
        <f t="shared" si="5"/>
        <v>10420862.860432591</v>
      </c>
      <c r="D104" s="3">
        <f t="shared" si="4"/>
        <v>613406615.21282899</v>
      </c>
      <c r="E104" s="3">
        <f t="shared" si="7"/>
        <v>4754387.006753088</v>
      </c>
      <c r="F104" s="4">
        <f t="shared" si="6"/>
        <v>5666475.8536795033</v>
      </c>
    </row>
    <row r="105" spans="1:6" x14ac:dyDescent="0.2">
      <c r="A105" s="26"/>
      <c r="B105" s="1">
        <v>96</v>
      </c>
      <c r="C105" s="2">
        <f t="shared" si="5"/>
        <v>10420862.860432591</v>
      </c>
      <c r="D105" s="3">
        <f t="shared" si="4"/>
        <v>608608646.32518065</v>
      </c>
      <c r="E105" s="3">
        <f t="shared" si="7"/>
        <v>4797968.8876483254</v>
      </c>
      <c r="F105" s="4">
        <f t="shared" si="6"/>
        <v>5622893.9727842659</v>
      </c>
    </row>
    <row r="106" spans="1:6" x14ac:dyDescent="0.2">
      <c r="A106" s="26" t="s">
        <v>21</v>
      </c>
      <c r="B106" s="1">
        <v>97</v>
      </c>
      <c r="C106" s="2">
        <f t="shared" si="5"/>
        <v>10420862.860432591</v>
      </c>
      <c r="D106" s="3">
        <f t="shared" si="4"/>
        <v>603766696.05606222</v>
      </c>
      <c r="E106" s="3">
        <f t="shared" si="7"/>
        <v>4841950.2691184347</v>
      </c>
      <c r="F106" s="4">
        <f t="shared" si="6"/>
        <v>5578912.5913141565</v>
      </c>
    </row>
    <row r="107" spans="1:6" x14ac:dyDescent="0.2">
      <c r="A107" s="26"/>
      <c r="B107" s="1">
        <v>98</v>
      </c>
      <c r="C107" s="2">
        <f t="shared" si="5"/>
        <v>10420862.860432591</v>
      </c>
      <c r="D107" s="3">
        <f t="shared" si="4"/>
        <v>598880361.24281025</v>
      </c>
      <c r="E107" s="3">
        <f t="shared" si="7"/>
        <v>4886334.8132520206</v>
      </c>
      <c r="F107" s="4">
        <f t="shared" si="6"/>
        <v>5534528.0471805707</v>
      </c>
    </row>
    <row r="108" spans="1:6" x14ac:dyDescent="0.2">
      <c r="A108" s="26"/>
      <c r="B108" s="1">
        <v>99</v>
      </c>
      <c r="C108" s="2">
        <f t="shared" si="5"/>
        <v>10420862.860432591</v>
      </c>
      <c r="D108" s="3">
        <f t="shared" si="4"/>
        <v>593949235.02710342</v>
      </c>
      <c r="E108" s="3">
        <f t="shared" si="7"/>
        <v>4931126.2157068308</v>
      </c>
      <c r="F108" s="4">
        <f t="shared" si="6"/>
        <v>5489736.6447257604</v>
      </c>
    </row>
    <row r="109" spans="1:6" x14ac:dyDescent="0.2">
      <c r="A109" s="26"/>
      <c r="B109" s="1">
        <v>100</v>
      </c>
      <c r="C109" s="2">
        <f t="shared" si="5"/>
        <v>10420862.860432591</v>
      </c>
      <c r="D109" s="3">
        <f t="shared" si="4"/>
        <v>588972906.82108593</v>
      </c>
      <c r="E109" s="3">
        <f t="shared" si="7"/>
        <v>4976328.2060174765</v>
      </c>
      <c r="F109" s="4">
        <f t="shared" si="6"/>
        <v>5444534.6544151148</v>
      </c>
    </row>
    <row r="110" spans="1:6" x14ac:dyDescent="0.2">
      <c r="A110" s="26"/>
      <c r="B110" s="1">
        <v>101</v>
      </c>
      <c r="C110" s="2">
        <f t="shared" si="5"/>
        <v>10420862.860432591</v>
      </c>
      <c r="D110" s="3">
        <f t="shared" si="4"/>
        <v>583950962.27318001</v>
      </c>
      <c r="E110" s="3">
        <f t="shared" si="7"/>
        <v>5021944.5479059704</v>
      </c>
      <c r="F110" s="4">
        <f t="shared" si="6"/>
        <v>5398918.3125266209</v>
      </c>
    </row>
    <row r="111" spans="1:6" x14ac:dyDescent="0.2">
      <c r="A111" s="26"/>
      <c r="B111" s="1">
        <v>102</v>
      </c>
      <c r="C111" s="2">
        <f t="shared" si="5"/>
        <v>10420862.860432591</v>
      </c>
      <c r="D111" s="3">
        <f t="shared" si="4"/>
        <v>578882983.23358488</v>
      </c>
      <c r="E111" s="3">
        <f t="shared" si="7"/>
        <v>5067979.0395951075</v>
      </c>
      <c r="F111" s="4">
        <f t="shared" si="6"/>
        <v>5352883.8208374837</v>
      </c>
    </row>
    <row r="112" spans="1:6" x14ac:dyDescent="0.2">
      <c r="A112" s="26"/>
      <c r="B112" s="1">
        <v>103</v>
      </c>
      <c r="C112" s="2">
        <f t="shared" si="5"/>
        <v>10420862.860432591</v>
      </c>
      <c r="D112" s="3">
        <f t="shared" si="4"/>
        <v>573768547.71946013</v>
      </c>
      <c r="E112" s="3">
        <f t="shared" si="7"/>
        <v>5114435.5141247297</v>
      </c>
      <c r="F112" s="4">
        <f t="shared" si="6"/>
        <v>5306427.3463078616</v>
      </c>
    </row>
    <row r="113" spans="1:6" x14ac:dyDescent="0.2">
      <c r="A113" s="26"/>
      <c r="B113" s="1">
        <v>104</v>
      </c>
      <c r="C113" s="2">
        <f t="shared" si="5"/>
        <v>10420862.860432591</v>
      </c>
      <c r="D113" s="3">
        <f t="shared" si="4"/>
        <v>568607229.87978923</v>
      </c>
      <c r="E113" s="3">
        <f t="shared" si="7"/>
        <v>5161317.8396708732</v>
      </c>
      <c r="F113" s="4">
        <f t="shared" si="6"/>
        <v>5259545.020761718</v>
      </c>
    </row>
    <row r="114" spans="1:6" x14ac:dyDescent="0.2">
      <c r="A114" s="26"/>
      <c r="B114" s="1">
        <v>105</v>
      </c>
      <c r="C114" s="2">
        <f t="shared" si="5"/>
        <v>10420862.860432591</v>
      </c>
      <c r="D114" s="3">
        <f t="shared" si="4"/>
        <v>563398599.95992136</v>
      </c>
      <c r="E114" s="3">
        <f t="shared" si="7"/>
        <v>5208629.9198678564</v>
      </c>
      <c r="F114" s="4">
        <f t="shared" si="6"/>
        <v>5212232.9405647349</v>
      </c>
    </row>
    <row r="115" spans="1:6" x14ac:dyDescent="0.2">
      <c r="A115" s="26"/>
      <c r="B115" s="1">
        <v>106</v>
      </c>
      <c r="C115" s="2">
        <f t="shared" si="5"/>
        <v>10420862.860432591</v>
      </c>
      <c r="D115" s="3">
        <f t="shared" si="4"/>
        <v>558142224.26578808</v>
      </c>
      <c r="E115" s="3">
        <f t="shared" si="7"/>
        <v>5256375.6941333124</v>
      </c>
      <c r="F115" s="4">
        <f t="shared" si="6"/>
        <v>5164487.1662992788</v>
      </c>
    </row>
    <row r="116" spans="1:6" x14ac:dyDescent="0.2">
      <c r="A116" s="26"/>
      <c r="B116" s="1">
        <v>107</v>
      </c>
      <c r="C116" s="2">
        <f t="shared" si="5"/>
        <v>10420862.860432591</v>
      </c>
      <c r="D116" s="3">
        <f t="shared" si="4"/>
        <v>552837665.12779188</v>
      </c>
      <c r="E116" s="3">
        <f t="shared" si="7"/>
        <v>5304559.1379962005</v>
      </c>
      <c r="F116" s="4">
        <f t="shared" si="6"/>
        <v>5116303.7224363908</v>
      </c>
    </row>
    <row r="117" spans="1:6" x14ac:dyDescent="0.2">
      <c r="A117" s="26"/>
      <c r="B117" s="1">
        <v>108</v>
      </c>
      <c r="C117" s="2">
        <f t="shared" si="5"/>
        <v>10420862.860432591</v>
      </c>
      <c r="D117" s="3">
        <f t="shared" si="4"/>
        <v>547484480.86436403</v>
      </c>
      <c r="E117" s="3">
        <f t="shared" si="7"/>
        <v>5353184.2634278322</v>
      </c>
      <c r="F117" s="4">
        <f t="shared" si="6"/>
        <v>5067678.5970047591</v>
      </c>
    </row>
    <row r="118" spans="1:6" x14ac:dyDescent="0.2">
      <c r="A118" s="26" t="s">
        <v>22</v>
      </c>
      <c r="B118" s="1">
        <v>109</v>
      </c>
      <c r="C118" s="2">
        <f t="shared" si="5"/>
        <v>10420862.860432591</v>
      </c>
      <c r="D118" s="3">
        <f t="shared" si="4"/>
        <v>542082225.74518812</v>
      </c>
      <c r="E118" s="3">
        <f t="shared" si="7"/>
        <v>5402255.1191759212</v>
      </c>
      <c r="F118" s="4">
        <f t="shared" si="6"/>
        <v>5018607.7412566701</v>
      </c>
    </row>
    <row r="119" spans="1:6" x14ac:dyDescent="0.2">
      <c r="A119" s="26"/>
      <c r="B119" s="1">
        <v>110</v>
      </c>
      <c r="C119" s="2">
        <f t="shared" si="5"/>
        <v>10420862.860432591</v>
      </c>
      <c r="D119" s="3">
        <f t="shared" si="4"/>
        <v>536630449.95408642</v>
      </c>
      <c r="E119" s="3">
        <f t="shared" si="7"/>
        <v>5451775.7911017006</v>
      </c>
      <c r="F119" s="4">
        <f t="shared" si="6"/>
        <v>4969087.0693308907</v>
      </c>
    </row>
    <row r="120" spans="1:6" x14ac:dyDescent="0.2">
      <c r="A120" s="26"/>
      <c r="B120" s="1">
        <v>111</v>
      </c>
      <c r="C120" s="2">
        <f t="shared" si="5"/>
        <v>10420862.860432591</v>
      </c>
      <c r="D120" s="3">
        <f t="shared" si="4"/>
        <v>531128699.5515663</v>
      </c>
      <c r="E120" s="3">
        <f t="shared" si="7"/>
        <v>5501750.4025201323</v>
      </c>
      <c r="F120" s="4">
        <f t="shared" si="6"/>
        <v>4919112.457912459</v>
      </c>
    </row>
    <row r="121" spans="1:6" x14ac:dyDescent="0.2">
      <c r="A121" s="26"/>
      <c r="B121" s="1">
        <v>112</v>
      </c>
      <c r="C121" s="2">
        <f t="shared" si="5"/>
        <v>10420862.860432591</v>
      </c>
      <c r="D121" s="3">
        <f t="shared" si="4"/>
        <v>525576516.43702304</v>
      </c>
      <c r="E121" s="3">
        <f t="shared" si="7"/>
        <v>5552183.114543234</v>
      </c>
      <c r="F121" s="4">
        <f t="shared" si="6"/>
        <v>4868679.7458893573</v>
      </c>
    </row>
    <row r="122" spans="1:6" x14ac:dyDescent="0.2">
      <c r="A122" s="26"/>
      <c r="B122" s="1">
        <v>113</v>
      </c>
      <c r="C122" s="2">
        <f t="shared" si="5"/>
        <v>10420862.860432591</v>
      </c>
      <c r="D122" s="3">
        <f t="shared" si="4"/>
        <v>519973438.31059653</v>
      </c>
      <c r="E122" s="3">
        <f t="shared" si="7"/>
        <v>5603078.1264265468</v>
      </c>
      <c r="F122" s="4">
        <f t="shared" si="6"/>
        <v>4817784.7340060445</v>
      </c>
    </row>
    <row r="123" spans="1:6" x14ac:dyDescent="0.2">
      <c r="A123" s="26"/>
      <c r="B123" s="1">
        <v>114</v>
      </c>
      <c r="C123" s="2">
        <f t="shared" si="5"/>
        <v>10420862.860432591</v>
      </c>
      <c r="D123" s="3">
        <f t="shared" si="4"/>
        <v>514318998.63467771</v>
      </c>
      <c r="E123" s="3">
        <f t="shared" si="7"/>
        <v>5654439.6759187896</v>
      </c>
      <c r="F123" s="4">
        <f t="shared" si="6"/>
        <v>4766423.1845138017</v>
      </c>
    </row>
    <row r="124" spans="1:6" x14ac:dyDescent="0.2">
      <c r="A124" s="26"/>
      <c r="B124" s="1">
        <v>115</v>
      </c>
      <c r="C124" s="2">
        <f t="shared" si="5"/>
        <v>10420862.860432591</v>
      </c>
      <c r="D124" s="3">
        <f t="shared" si="4"/>
        <v>508612726.59506297</v>
      </c>
      <c r="E124" s="3">
        <f t="shared" si="7"/>
        <v>5706272.0396147119</v>
      </c>
      <c r="F124" s="4">
        <f t="shared" si="6"/>
        <v>4714590.8208178794</v>
      </c>
    </row>
    <row r="125" spans="1:6" x14ac:dyDescent="0.2">
      <c r="A125" s="26"/>
      <c r="B125" s="1">
        <v>116</v>
      </c>
      <c r="C125" s="2">
        <f t="shared" si="5"/>
        <v>10420862.860432591</v>
      </c>
      <c r="D125" s="3">
        <f t="shared" si="4"/>
        <v>502854147.06175178</v>
      </c>
      <c r="E125" s="3">
        <f t="shared" si="7"/>
        <v>5758579.5333111808</v>
      </c>
      <c r="F125" s="4">
        <f t="shared" si="6"/>
        <v>4662283.3271214105</v>
      </c>
    </row>
    <row r="126" spans="1:6" x14ac:dyDescent="0.2">
      <c r="A126" s="26"/>
      <c r="B126" s="1">
        <v>117</v>
      </c>
      <c r="C126" s="2">
        <f t="shared" si="5"/>
        <v>10420862.860432591</v>
      </c>
      <c r="D126" s="3">
        <f t="shared" si="4"/>
        <v>497042780.54938525</v>
      </c>
      <c r="E126" s="3">
        <f t="shared" si="7"/>
        <v>5811366.5123665333</v>
      </c>
      <c r="F126" s="4">
        <f t="shared" si="6"/>
        <v>4609496.348066058</v>
      </c>
    </row>
    <row r="127" spans="1:6" x14ac:dyDescent="0.2">
      <c r="A127" s="26"/>
      <c r="B127" s="1">
        <v>118</v>
      </c>
      <c r="C127" s="2">
        <f t="shared" si="5"/>
        <v>10420862.860432591</v>
      </c>
      <c r="D127" s="3">
        <f t="shared" si="4"/>
        <v>491178143.17732203</v>
      </c>
      <c r="E127" s="3">
        <f t="shared" si="7"/>
        <v>5864637.3720632261</v>
      </c>
      <c r="F127" s="4">
        <f t="shared" si="6"/>
        <v>4556225.4883693652</v>
      </c>
    </row>
    <row r="128" spans="1:6" x14ac:dyDescent="0.2">
      <c r="A128" s="26"/>
      <c r="B128" s="1">
        <v>119</v>
      </c>
      <c r="C128" s="2">
        <f t="shared" si="5"/>
        <v>10420862.860432591</v>
      </c>
      <c r="D128" s="3">
        <f t="shared" si="4"/>
        <v>485259746.62934822</v>
      </c>
      <c r="E128" s="3">
        <f t="shared" si="7"/>
        <v>5918396.547973806</v>
      </c>
      <c r="F128" s="4">
        <f t="shared" si="6"/>
        <v>4502466.3124587853</v>
      </c>
    </row>
    <row r="129" spans="1:6" x14ac:dyDescent="0.2">
      <c r="A129" s="26"/>
      <c r="B129" s="1">
        <v>120</v>
      </c>
      <c r="C129" s="2">
        <f t="shared" si="5"/>
        <v>10420862.860432591</v>
      </c>
      <c r="D129" s="3">
        <f t="shared" si="4"/>
        <v>479287098.11301798</v>
      </c>
      <c r="E129" s="3">
        <f t="shared" si="7"/>
        <v>5972648.5163302328</v>
      </c>
      <c r="F129" s="4">
        <f t="shared" si="6"/>
        <v>4448214.3441023584</v>
      </c>
    </row>
    <row r="130" spans="1:6" x14ac:dyDescent="0.2">
      <c r="A130" s="26" t="s">
        <v>23</v>
      </c>
      <c r="B130" s="1">
        <v>121</v>
      </c>
      <c r="C130" s="2">
        <f t="shared" si="5"/>
        <v>10420862.860432591</v>
      </c>
      <c r="D130" s="3">
        <f t="shared" si="4"/>
        <v>473259700.3186214</v>
      </c>
      <c r="E130" s="3">
        <f t="shared" si="7"/>
        <v>6027397.7943965932</v>
      </c>
      <c r="F130" s="4">
        <f t="shared" si="6"/>
        <v>4393465.0660359981</v>
      </c>
    </row>
    <row r="131" spans="1:6" x14ac:dyDescent="0.2">
      <c r="A131" s="26"/>
      <c r="B131" s="1">
        <v>122</v>
      </c>
      <c r="C131" s="2">
        <f t="shared" si="5"/>
        <v>10420862.860432591</v>
      </c>
      <c r="D131" s="3">
        <f t="shared" si="4"/>
        <v>467177051.37777615</v>
      </c>
      <c r="E131" s="3">
        <f t="shared" si="7"/>
        <v>6082648.9408452287</v>
      </c>
      <c r="F131" s="4">
        <f t="shared" si="6"/>
        <v>4338213.9195873626</v>
      </c>
    </row>
    <row r="132" spans="1:6" x14ac:dyDescent="0.2">
      <c r="A132" s="26"/>
      <c r="B132" s="1">
        <v>123</v>
      </c>
      <c r="C132" s="2">
        <f t="shared" si="5"/>
        <v>10420862.860432591</v>
      </c>
      <c r="D132" s="3">
        <f t="shared" si="4"/>
        <v>461038644.82163984</v>
      </c>
      <c r="E132" s="3">
        <f t="shared" si="7"/>
        <v>6138406.5561363101</v>
      </c>
      <c r="F132" s="4">
        <f t="shared" si="6"/>
        <v>4282456.3042962812</v>
      </c>
    </row>
    <row r="133" spans="1:6" x14ac:dyDescent="0.2">
      <c r="A133" s="26"/>
      <c r="B133" s="1">
        <v>124</v>
      </c>
      <c r="C133" s="2">
        <f t="shared" si="5"/>
        <v>10420862.860432591</v>
      </c>
      <c r="D133" s="3">
        <f t="shared" si="4"/>
        <v>454843969.53873897</v>
      </c>
      <c r="E133" s="3">
        <f t="shared" si="7"/>
        <v>6194675.2829008931</v>
      </c>
      <c r="F133" s="4">
        <f t="shared" si="6"/>
        <v>4226187.5775316982</v>
      </c>
    </row>
    <row r="134" spans="1:6" x14ac:dyDescent="0.2">
      <c r="A134" s="26"/>
      <c r="B134" s="1">
        <v>125</v>
      </c>
      <c r="C134" s="2">
        <f t="shared" si="5"/>
        <v>10420862.860432591</v>
      </c>
      <c r="D134" s="3">
        <f t="shared" ref="D134:D197" si="8">D133-E134</f>
        <v>448592509.7324115</v>
      </c>
      <c r="E134" s="3">
        <f t="shared" si="7"/>
        <v>6251459.8063274845</v>
      </c>
      <c r="F134" s="4">
        <f t="shared" si="6"/>
        <v>4169403.0541051072</v>
      </c>
    </row>
    <row r="135" spans="1:6" x14ac:dyDescent="0.2">
      <c r="A135" s="26"/>
      <c r="B135" s="1">
        <v>126</v>
      </c>
      <c r="C135" s="2">
        <f t="shared" si="5"/>
        <v>10420862.860432591</v>
      </c>
      <c r="D135" s="3">
        <f t="shared" si="8"/>
        <v>442283744.87785935</v>
      </c>
      <c r="E135" s="3">
        <f t="shared" si="7"/>
        <v>6308764.8545521516</v>
      </c>
      <c r="F135" s="4">
        <f t="shared" si="6"/>
        <v>4112098.0058804392</v>
      </c>
    </row>
    <row r="136" spans="1:6" x14ac:dyDescent="0.2">
      <c r="A136" s="26"/>
      <c r="B136" s="1">
        <v>127</v>
      </c>
      <c r="C136" s="2">
        <f t="shared" si="5"/>
        <v>10420862.860432591</v>
      </c>
      <c r="D136" s="3">
        <f t="shared" si="8"/>
        <v>435917149.67880714</v>
      </c>
      <c r="E136" s="3">
        <f t="shared" si="7"/>
        <v>6366595.1990522146</v>
      </c>
      <c r="F136" s="4">
        <f t="shared" si="6"/>
        <v>4054267.6613803771</v>
      </c>
    </row>
    <row r="137" spans="1:6" x14ac:dyDescent="0.2">
      <c r="A137" s="26"/>
      <c r="B137" s="1">
        <v>128</v>
      </c>
      <c r="C137" s="2">
        <f t="shared" si="5"/>
        <v>10420862.860432591</v>
      </c>
      <c r="D137" s="3">
        <f t="shared" si="8"/>
        <v>429492194.0237636</v>
      </c>
      <c r="E137" s="3">
        <f t="shared" si="7"/>
        <v>6424955.6550435256</v>
      </c>
      <c r="F137" s="4">
        <f t="shared" si="6"/>
        <v>3995907.2053890657</v>
      </c>
    </row>
    <row r="138" spans="1:6" x14ac:dyDescent="0.2">
      <c r="A138" s="26"/>
      <c r="B138" s="1">
        <v>129</v>
      </c>
      <c r="C138" s="2">
        <f t="shared" ref="C138:C201" si="9">IF(AND($E$3&lt;=$B$2,B138&lt;=$E$3),($B$1*($B$3/12))/(1-1/(1+$B$3/12)^$B$2),($B$5*($B$4/12))/(1-1/(1+$B$4/12)^$E$4))</f>
        <v>10420862.860432591</v>
      </c>
      <c r="D138" s="3">
        <f t="shared" si="8"/>
        <v>423008342.94188219</v>
      </c>
      <c r="E138" s="3">
        <f t="shared" si="7"/>
        <v>6483851.0818814244</v>
      </c>
      <c r="F138" s="4">
        <f t="shared" ref="F138:F201" si="10">IF(B138&lt;=$E$3,D137*$B$3/12,D137*$B$4/12)</f>
        <v>3937011.7785511664</v>
      </c>
    </row>
    <row r="139" spans="1:6" x14ac:dyDescent="0.2">
      <c r="A139" s="26"/>
      <c r="B139" s="1">
        <v>130</v>
      </c>
      <c r="C139" s="2">
        <f t="shared" si="9"/>
        <v>10420862.860432591</v>
      </c>
      <c r="D139" s="3">
        <f t="shared" si="8"/>
        <v>416465056.55841684</v>
      </c>
      <c r="E139" s="3">
        <f t="shared" ref="E139:E202" si="11">C139-F139</f>
        <v>6543286.3834653385</v>
      </c>
      <c r="F139" s="4">
        <f t="shared" si="10"/>
        <v>3877576.4769672533</v>
      </c>
    </row>
    <row r="140" spans="1:6" x14ac:dyDescent="0.2">
      <c r="A140" s="26"/>
      <c r="B140" s="1">
        <v>131</v>
      </c>
      <c r="C140" s="2">
        <f t="shared" si="9"/>
        <v>10420862.860432591</v>
      </c>
      <c r="D140" s="3">
        <f t="shared" si="8"/>
        <v>409861790.04976976</v>
      </c>
      <c r="E140" s="3">
        <f t="shared" si="11"/>
        <v>6603266.5086471029</v>
      </c>
      <c r="F140" s="4">
        <f t="shared" si="10"/>
        <v>3817596.351785488</v>
      </c>
    </row>
    <row r="141" spans="1:6" x14ac:dyDescent="0.2">
      <c r="A141" s="26"/>
      <c r="B141" s="1">
        <v>132</v>
      </c>
      <c r="C141" s="2">
        <f t="shared" si="9"/>
        <v>10420862.860432591</v>
      </c>
      <c r="D141" s="3">
        <f t="shared" si="8"/>
        <v>403197993.59812671</v>
      </c>
      <c r="E141" s="3">
        <f t="shared" si="11"/>
        <v>6663796.4516430348</v>
      </c>
      <c r="F141" s="4">
        <f t="shared" si="10"/>
        <v>3757066.408789556</v>
      </c>
    </row>
    <row r="142" spans="1:6" x14ac:dyDescent="0.2">
      <c r="A142" s="26" t="s">
        <v>24</v>
      </c>
      <c r="B142" s="1">
        <v>133</v>
      </c>
      <c r="C142" s="2">
        <f t="shared" si="9"/>
        <v>10420862.860432591</v>
      </c>
      <c r="D142" s="3">
        <f t="shared" si="8"/>
        <v>396473112.34567696</v>
      </c>
      <c r="E142" s="3">
        <f t="shared" si="11"/>
        <v>6724881.2524497639</v>
      </c>
      <c r="F142" s="4">
        <f t="shared" si="10"/>
        <v>3695981.6079828278</v>
      </c>
    </row>
    <row r="143" spans="1:6" x14ac:dyDescent="0.2">
      <c r="A143" s="26"/>
      <c r="B143" s="1">
        <v>134</v>
      </c>
      <c r="C143" s="2">
        <f t="shared" si="9"/>
        <v>10420862.860432591</v>
      </c>
      <c r="D143" s="3">
        <f t="shared" si="8"/>
        <v>389686586.34841305</v>
      </c>
      <c r="E143" s="3">
        <f t="shared" si="11"/>
        <v>6786525.997263886</v>
      </c>
      <c r="F143" s="4">
        <f t="shared" si="10"/>
        <v>3634336.8631687053</v>
      </c>
    </row>
    <row r="144" spans="1:6" x14ac:dyDescent="0.2">
      <c r="A144" s="26"/>
      <c r="B144" s="1">
        <v>135</v>
      </c>
      <c r="C144" s="2">
        <f t="shared" si="9"/>
        <v>10420862.860432591</v>
      </c>
      <c r="D144" s="3">
        <f t="shared" si="8"/>
        <v>382837850.52950758</v>
      </c>
      <c r="E144" s="3">
        <f t="shared" si="11"/>
        <v>6848735.8189054709</v>
      </c>
      <c r="F144" s="4">
        <f t="shared" si="10"/>
        <v>3572127.0415271199</v>
      </c>
    </row>
    <row r="145" spans="1:6" x14ac:dyDescent="0.2">
      <c r="A145" s="26"/>
      <c r="B145" s="1">
        <v>136</v>
      </c>
      <c r="C145" s="2">
        <f t="shared" si="9"/>
        <v>10420862.860432591</v>
      </c>
      <c r="D145" s="3">
        <f t="shared" si="8"/>
        <v>375926334.63226211</v>
      </c>
      <c r="E145" s="3">
        <f t="shared" si="11"/>
        <v>6911515.8972454388</v>
      </c>
      <c r="F145" s="4">
        <f t="shared" si="10"/>
        <v>3509346.9631871525</v>
      </c>
    </row>
    <row r="146" spans="1:6" x14ac:dyDescent="0.2">
      <c r="A146" s="26"/>
      <c r="B146" s="1">
        <v>137</v>
      </c>
      <c r="C146" s="2">
        <f t="shared" si="9"/>
        <v>10420862.860432591</v>
      </c>
      <c r="D146" s="3">
        <f t="shared" si="8"/>
        <v>368951463.17262524</v>
      </c>
      <c r="E146" s="3">
        <f t="shared" si="11"/>
        <v>6974871.4596368559</v>
      </c>
      <c r="F146" s="4">
        <f t="shared" si="10"/>
        <v>3445991.4007957359</v>
      </c>
    </row>
    <row r="147" spans="1:6" x14ac:dyDescent="0.2">
      <c r="A147" s="26"/>
      <c r="B147" s="1">
        <v>138</v>
      </c>
      <c r="C147" s="2">
        <f t="shared" si="9"/>
        <v>10420862.860432591</v>
      </c>
      <c r="D147" s="3">
        <f t="shared" si="8"/>
        <v>361912655.39127505</v>
      </c>
      <c r="E147" s="3">
        <f t="shared" si="11"/>
        <v>7038807.7813501935</v>
      </c>
      <c r="F147" s="4">
        <f t="shared" si="10"/>
        <v>3382055.0790823982</v>
      </c>
    </row>
    <row r="148" spans="1:6" x14ac:dyDescent="0.2">
      <c r="A148" s="26"/>
      <c r="B148" s="1">
        <v>139</v>
      </c>
      <c r="C148" s="2">
        <f t="shared" si="9"/>
        <v>10420862.860432591</v>
      </c>
      <c r="D148" s="3">
        <f t="shared" si="8"/>
        <v>354809325.20526248</v>
      </c>
      <c r="E148" s="3">
        <f t="shared" si="11"/>
        <v>7103330.1860125698</v>
      </c>
      <c r="F148" s="4">
        <f t="shared" si="10"/>
        <v>3317532.6744200215</v>
      </c>
    </row>
    <row r="149" spans="1:6" x14ac:dyDescent="0.2">
      <c r="A149" s="26"/>
      <c r="B149" s="1">
        <v>140</v>
      </c>
      <c r="C149" s="2">
        <f t="shared" si="9"/>
        <v>10420862.860432591</v>
      </c>
      <c r="D149" s="3">
        <f t="shared" si="8"/>
        <v>347640881.15921146</v>
      </c>
      <c r="E149" s="3">
        <f t="shared" si="11"/>
        <v>7168444.0460510179</v>
      </c>
      <c r="F149" s="4">
        <f t="shared" si="10"/>
        <v>3252418.8143815729</v>
      </c>
    </row>
    <row r="150" spans="1:6" x14ac:dyDescent="0.2">
      <c r="A150" s="26"/>
      <c r="B150" s="1">
        <v>141</v>
      </c>
      <c r="C150" s="2">
        <f t="shared" si="9"/>
        <v>10420862.860432591</v>
      </c>
      <c r="D150" s="3">
        <f t="shared" si="8"/>
        <v>340406726.37607163</v>
      </c>
      <c r="E150" s="3">
        <f t="shared" si="11"/>
        <v>7234154.7831398193</v>
      </c>
      <c r="F150" s="4">
        <f t="shared" si="10"/>
        <v>3186708.077292772</v>
      </c>
    </row>
    <row r="151" spans="1:6" x14ac:dyDescent="0.2">
      <c r="A151" s="26"/>
      <c r="B151" s="1">
        <v>142</v>
      </c>
      <c r="C151" s="2">
        <f t="shared" si="9"/>
        <v>10420862.860432591</v>
      </c>
      <c r="D151" s="3">
        <f t="shared" si="8"/>
        <v>333106258.50741971</v>
      </c>
      <c r="E151" s="3">
        <f t="shared" si="11"/>
        <v>7300467.868651934</v>
      </c>
      <c r="F151" s="4">
        <f t="shared" si="10"/>
        <v>3120394.9917806569</v>
      </c>
    </row>
    <row r="152" spans="1:6" x14ac:dyDescent="0.2">
      <c r="A152" s="26"/>
      <c r="B152" s="1">
        <v>143</v>
      </c>
      <c r="C152" s="2">
        <f t="shared" si="9"/>
        <v>10420862.860432591</v>
      </c>
      <c r="D152" s="3">
        <f t="shared" si="8"/>
        <v>325738869.68330514</v>
      </c>
      <c r="E152" s="3">
        <f t="shared" si="11"/>
        <v>7367388.8241145778</v>
      </c>
      <c r="F152" s="4">
        <f t="shared" si="10"/>
        <v>3053474.0363180139</v>
      </c>
    </row>
    <row r="153" spans="1:6" x14ac:dyDescent="0.2">
      <c r="A153" s="26"/>
      <c r="B153" s="1">
        <v>144</v>
      </c>
      <c r="C153" s="2">
        <f t="shared" si="9"/>
        <v>10420862.860432591</v>
      </c>
      <c r="D153" s="3">
        <f t="shared" si="8"/>
        <v>318303946.46163619</v>
      </c>
      <c r="E153" s="3">
        <f t="shared" si="11"/>
        <v>7434923.2216689605</v>
      </c>
      <c r="F153" s="4">
        <f t="shared" si="10"/>
        <v>2985939.6387636308</v>
      </c>
    </row>
    <row r="154" spans="1:6" x14ac:dyDescent="0.2">
      <c r="A154" s="26" t="s">
        <v>25</v>
      </c>
      <c r="B154" s="1">
        <v>145</v>
      </c>
      <c r="C154" s="2">
        <f t="shared" si="9"/>
        <v>10420862.860432591</v>
      </c>
      <c r="D154" s="3">
        <f t="shared" si="8"/>
        <v>310800869.77710193</v>
      </c>
      <c r="E154" s="3">
        <f t="shared" si="11"/>
        <v>7503076.6845342591</v>
      </c>
      <c r="F154" s="4">
        <f t="shared" si="10"/>
        <v>2917786.1758983317</v>
      </c>
    </row>
    <row r="155" spans="1:6" x14ac:dyDescent="0.2">
      <c r="A155" s="26"/>
      <c r="B155" s="1">
        <v>146</v>
      </c>
      <c r="C155" s="2">
        <f t="shared" si="9"/>
        <v>10420862.860432591</v>
      </c>
      <c r="D155" s="3">
        <f t="shared" si="8"/>
        <v>303229014.88962609</v>
      </c>
      <c r="E155" s="3">
        <f t="shared" si="11"/>
        <v>7571854.887475824</v>
      </c>
      <c r="F155" s="4">
        <f t="shared" si="10"/>
        <v>2849007.9729567678</v>
      </c>
    </row>
    <row r="156" spans="1:6" x14ac:dyDescent="0.2">
      <c r="A156" s="26"/>
      <c r="B156" s="1">
        <v>147</v>
      </c>
      <c r="C156" s="2">
        <f t="shared" si="9"/>
        <v>10420862.860432591</v>
      </c>
      <c r="D156" s="3">
        <f t="shared" si="8"/>
        <v>295587751.33234841</v>
      </c>
      <c r="E156" s="3">
        <f t="shared" si="11"/>
        <v>7641263.557277685</v>
      </c>
      <c r="F156" s="4">
        <f t="shared" si="10"/>
        <v>2779599.3031549058</v>
      </c>
    </row>
    <row r="157" spans="1:6" x14ac:dyDescent="0.2">
      <c r="A157" s="26"/>
      <c r="B157" s="1">
        <v>148</v>
      </c>
      <c r="C157" s="2">
        <f t="shared" si="9"/>
        <v>10420862.860432591</v>
      </c>
      <c r="D157" s="3">
        <f t="shared" si="8"/>
        <v>287876442.85912901</v>
      </c>
      <c r="E157" s="3">
        <f t="shared" si="11"/>
        <v>7711308.4732193975</v>
      </c>
      <c r="F157" s="4">
        <f t="shared" si="10"/>
        <v>2709554.3872131938</v>
      </c>
    </row>
    <row r="158" spans="1:6" x14ac:dyDescent="0.2">
      <c r="A158" s="26"/>
      <c r="B158" s="1">
        <v>149</v>
      </c>
      <c r="C158" s="2">
        <f t="shared" si="9"/>
        <v>10420862.860432591</v>
      </c>
      <c r="D158" s="3">
        <f t="shared" si="8"/>
        <v>280094447.39157176</v>
      </c>
      <c r="E158" s="3">
        <f t="shared" si="11"/>
        <v>7781995.4675572421</v>
      </c>
      <c r="F158" s="4">
        <f t="shared" si="10"/>
        <v>2638867.3928753491</v>
      </c>
    </row>
    <row r="159" spans="1:6" x14ac:dyDescent="0.2">
      <c r="A159" s="26"/>
      <c r="B159" s="1">
        <v>150</v>
      </c>
      <c r="C159" s="2">
        <f t="shared" si="9"/>
        <v>10420862.860432591</v>
      </c>
      <c r="D159" s="3">
        <f t="shared" si="8"/>
        <v>272241116.96556193</v>
      </c>
      <c r="E159" s="3">
        <f t="shared" si="11"/>
        <v>7853330.4260098506</v>
      </c>
      <c r="F159" s="4">
        <f t="shared" si="10"/>
        <v>2567532.4344227412</v>
      </c>
    </row>
    <row r="160" spans="1:6" x14ac:dyDescent="0.2">
      <c r="A160" s="26"/>
      <c r="B160" s="1">
        <v>151</v>
      </c>
      <c r="C160" s="2">
        <f t="shared" si="9"/>
        <v>10420862.860432591</v>
      </c>
      <c r="D160" s="3">
        <f t="shared" si="8"/>
        <v>264315797.67731366</v>
      </c>
      <c r="E160" s="3">
        <f t="shared" si="11"/>
        <v>7925319.2882482735</v>
      </c>
      <c r="F160" s="4">
        <f t="shared" si="10"/>
        <v>2495543.5721843177</v>
      </c>
    </row>
    <row r="161" spans="1:6" x14ac:dyDescent="0.2">
      <c r="A161" s="26"/>
      <c r="B161" s="1">
        <v>152</v>
      </c>
      <c r="C161" s="2">
        <f t="shared" si="9"/>
        <v>10420862.860432591</v>
      </c>
      <c r="D161" s="3">
        <f t="shared" si="8"/>
        <v>256317829.62892312</v>
      </c>
      <c r="E161" s="3">
        <f t="shared" si="11"/>
        <v>7997968.0483905487</v>
      </c>
      <c r="F161" s="4">
        <f t="shared" si="10"/>
        <v>2422894.8120420421</v>
      </c>
    </row>
    <row r="162" spans="1:6" x14ac:dyDescent="0.2">
      <c r="A162" s="26"/>
      <c r="B162" s="1">
        <v>153</v>
      </c>
      <c r="C162" s="2">
        <f t="shared" si="9"/>
        <v>10420862.860432591</v>
      </c>
      <c r="D162" s="3">
        <f t="shared" si="8"/>
        <v>248246546.87342232</v>
      </c>
      <c r="E162" s="3">
        <f t="shared" si="11"/>
        <v>8071282.7555007953</v>
      </c>
      <c r="F162" s="4">
        <f t="shared" si="10"/>
        <v>2349580.1049317955</v>
      </c>
    </row>
    <row r="163" spans="1:6" x14ac:dyDescent="0.2">
      <c r="A163" s="26"/>
      <c r="B163" s="1">
        <v>154</v>
      </c>
      <c r="C163" s="2">
        <f t="shared" si="9"/>
        <v>10420862.860432591</v>
      </c>
      <c r="D163" s="3">
        <f t="shared" si="8"/>
        <v>240101277.35932943</v>
      </c>
      <c r="E163" s="3">
        <f t="shared" si="11"/>
        <v>8145269.5140928868</v>
      </c>
      <c r="F163" s="4">
        <f t="shared" si="10"/>
        <v>2275593.3463397049</v>
      </c>
    </row>
    <row r="164" spans="1:6" x14ac:dyDescent="0.2">
      <c r="A164" s="26"/>
      <c r="B164" s="1">
        <v>155</v>
      </c>
      <c r="C164" s="2">
        <f t="shared" si="9"/>
        <v>10420862.860432591</v>
      </c>
      <c r="D164" s="3">
        <f t="shared" si="8"/>
        <v>231881342.87469068</v>
      </c>
      <c r="E164" s="3">
        <f t="shared" si="11"/>
        <v>8219934.4846387375</v>
      </c>
      <c r="F164" s="4">
        <f t="shared" si="10"/>
        <v>2200928.3757938533</v>
      </c>
    </row>
    <row r="165" spans="1:6" x14ac:dyDescent="0.2">
      <c r="A165" s="26"/>
      <c r="B165" s="1">
        <v>156</v>
      </c>
      <c r="C165" s="2">
        <f t="shared" si="9"/>
        <v>10420862.860432591</v>
      </c>
      <c r="D165" s="3">
        <f t="shared" si="8"/>
        <v>223586058.99060941</v>
      </c>
      <c r="E165" s="3">
        <f t="shared" si="11"/>
        <v>8295283.8840812594</v>
      </c>
      <c r="F165" s="4">
        <f t="shared" si="10"/>
        <v>2125578.9763513315</v>
      </c>
    </row>
    <row r="166" spans="1:6" x14ac:dyDescent="0.2">
      <c r="A166" s="26" t="s">
        <v>26</v>
      </c>
      <c r="B166" s="1">
        <v>157</v>
      </c>
      <c r="C166" s="2">
        <f t="shared" si="9"/>
        <v>10420862.860432591</v>
      </c>
      <c r="D166" s="3">
        <f t="shared" si="8"/>
        <v>215214735.00425741</v>
      </c>
      <c r="E166" s="3">
        <f t="shared" si="11"/>
        <v>8371323.986352005</v>
      </c>
      <c r="F166" s="4">
        <f t="shared" si="10"/>
        <v>2049538.8740805862</v>
      </c>
    </row>
    <row r="167" spans="1:6" x14ac:dyDescent="0.2">
      <c r="A167" s="26"/>
      <c r="B167" s="1">
        <v>158</v>
      </c>
      <c r="C167" s="2">
        <f t="shared" si="9"/>
        <v>10420862.860432591</v>
      </c>
      <c r="D167" s="3">
        <f t="shared" si="8"/>
        <v>206766673.88136384</v>
      </c>
      <c r="E167" s="3">
        <f t="shared" si="11"/>
        <v>8448061.1228935644</v>
      </c>
      <c r="F167" s="4">
        <f t="shared" si="10"/>
        <v>1972801.7375390262</v>
      </c>
    </row>
    <row r="168" spans="1:6" x14ac:dyDescent="0.2">
      <c r="A168" s="26"/>
      <c r="B168" s="1">
        <v>159</v>
      </c>
      <c r="C168" s="2">
        <f t="shared" si="9"/>
        <v>10420862.860432591</v>
      </c>
      <c r="D168" s="3">
        <f t="shared" si="8"/>
        <v>198241172.19817707</v>
      </c>
      <c r="E168" s="3">
        <f t="shared" si="11"/>
        <v>8525501.6831867564</v>
      </c>
      <c r="F168" s="4">
        <f t="shared" si="10"/>
        <v>1895361.1772458351</v>
      </c>
    </row>
    <row r="169" spans="1:6" x14ac:dyDescent="0.2">
      <c r="A169" s="26"/>
      <c r="B169" s="1">
        <v>160</v>
      </c>
      <c r="C169" s="2">
        <f t="shared" si="9"/>
        <v>10420862.860432591</v>
      </c>
      <c r="D169" s="3">
        <f t="shared" si="8"/>
        <v>189637520.08289444</v>
      </c>
      <c r="E169" s="3">
        <f t="shared" si="11"/>
        <v>8603652.1152826343</v>
      </c>
      <c r="F169" s="4">
        <f t="shared" si="10"/>
        <v>1817210.7451499563</v>
      </c>
    </row>
    <row r="170" spans="1:6" x14ac:dyDescent="0.2">
      <c r="A170" s="26"/>
      <c r="B170" s="1">
        <v>161</v>
      </c>
      <c r="C170" s="2">
        <f t="shared" si="9"/>
        <v>10420862.860432591</v>
      </c>
      <c r="D170" s="3">
        <f t="shared" si="8"/>
        <v>180955001.15655506</v>
      </c>
      <c r="E170" s="3">
        <f t="shared" si="11"/>
        <v>8682518.9263393916</v>
      </c>
      <c r="F170" s="4">
        <f t="shared" si="10"/>
        <v>1738343.934093199</v>
      </c>
    </row>
    <row r="171" spans="1:6" x14ac:dyDescent="0.2">
      <c r="A171" s="26"/>
      <c r="B171" s="1">
        <v>162</v>
      </c>
      <c r="C171" s="2">
        <f t="shared" si="9"/>
        <v>10420862.860432591</v>
      </c>
      <c r="D171" s="3">
        <f t="shared" si="8"/>
        <v>172192892.47339088</v>
      </c>
      <c r="E171" s="3">
        <f t="shared" si="11"/>
        <v>8762108.68316417</v>
      </c>
      <c r="F171" s="4">
        <f t="shared" si="10"/>
        <v>1658754.1772684213</v>
      </c>
    </row>
    <row r="172" spans="1:6" x14ac:dyDescent="0.2">
      <c r="A172" s="26"/>
      <c r="B172" s="1">
        <v>163</v>
      </c>
      <c r="C172" s="2">
        <f t="shared" si="9"/>
        <v>10420862.860432591</v>
      </c>
      <c r="D172" s="3">
        <f t="shared" si="8"/>
        <v>163350464.46063104</v>
      </c>
      <c r="E172" s="3">
        <f t="shared" si="11"/>
        <v>8842428.012759842</v>
      </c>
      <c r="F172" s="4">
        <f t="shared" si="10"/>
        <v>1578434.8476727495</v>
      </c>
    </row>
    <row r="173" spans="1:6" x14ac:dyDescent="0.2">
      <c r="A173" s="26"/>
      <c r="B173" s="1">
        <v>164</v>
      </c>
      <c r="C173" s="2">
        <f t="shared" si="9"/>
        <v>10420862.860432591</v>
      </c>
      <c r="D173" s="3">
        <f t="shared" si="8"/>
        <v>154426980.85775423</v>
      </c>
      <c r="E173" s="3">
        <f t="shared" si="11"/>
        <v>8923483.6028768066</v>
      </c>
      <c r="F173" s="4">
        <f t="shared" si="10"/>
        <v>1497379.2575557847</v>
      </c>
    </row>
    <row r="174" spans="1:6" x14ac:dyDescent="0.2">
      <c r="A174" s="26"/>
      <c r="B174" s="1">
        <v>165</v>
      </c>
      <c r="C174" s="2">
        <f t="shared" si="9"/>
        <v>10420862.860432591</v>
      </c>
      <c r="D174" s="3">
        <f t="shared" si="8"/>
        <v>145421698.65518439</v>
      </c>
      <c r="E174" s="3">
        <f t="shared" si="11"/>
        <v>9005282.2025698442</v>
      </c>
      <c r="F174" s="4">
        <f t="shared" si="10"/>
        <v>1415580.6578627471</v>
      </c>
    </row>
    <row r="175" spans="1:6" x14ac:dyDescent="0.2">
      <c r="A175" s="26"/>
      <c r="B175" s="1">
        <v>166</v>
      </c>
      <c r="C175" s="2">
        <f t="shared" si="9"/>
        <v>10420862.860432591</v>
      </c>
      <c r="D175" s="3">
        <f t="shared" si="8"/>
        <v>136333868.03242433</v>
      </c>
      <c r="E175" s="3">
        <f t="shared" si="11"/>
        <v>9087830.6227600686</v>
      </c>
      <c r="F175" s="4">
        <f t="shared" si="10"/>
        <v>1333032.2376725236</v>
      </c>
    </row>
    <row r="176" spans="1:6" x14ac:dyDescent="0.2">
      <c r="A176" s="26"/>
      <c r="B176" s="1">
        <v>167</v>
      </c>
      <c r="C176" s="2">
        <f t="shared" si="9"/>
        <v>10420862.860432591</v>
      </c>
      <c r="D176" s="3">
        <f t="shared" si="8"/>
        <v>127162732.29562229</v>
      </c>
      <c r="E176" s="3">
        <f t="shared" si="11"/>
        <v>9171135.7368020341</v>
      </c>
      <c r="F176" s="4">
        <f t="shared" si="10"/>
        <v>1249727.1236305565</v>
      </c>
    </row>
    <row r="177" spans="1:6" x14ac:dyDescent="0.2">
      <c r="A177" s="26"/>
      <c r="B177" s="1">
        <v>168</v>
      </c>
      <c r="C177" s="2">
        <f t="shared" si="9"/>
        <v>10420862.860432591</v>
      </c>
      <c r="D177" s="3">
        <f t="shared" si="8"/>
        <v>117907527.81456624</v>
      </c>
      <c r="E177" s="3">
        <f t="shared" si="11"/>
        <v>9255204.4810560532</v>
      </c>
      <c r="F177" s="4">
        <f t="shared" si="10"/>
        <v>1165658.3793765376</v>
      </c>
    </row>
    <row r="178" spans="1:6" x14ac:dyDescent="0.2">
      <c r="A178" s="26" t="s">
        <v>27</v>
      </c>
      <c r="B178" s="1">
        <v>169</v>
      </c>
      <c r="C178" s="2">
        <f t="shared" si="9"/>
        <v>10420862.860432591</v>
      </c>
      <c r="D178" s="3">
        <f t="shared" si="8"/>
        <v>108567483.9591005</v>
      </c>
      <c r="E178" s="3">
        <f t="shared" si="11"/>
        <v>9340043.8554657344</v>
      </c>
      <c r="F178" s="4">
        <f t="shared" si="10"/>
        <v>1080819.0049668571</v>
      </c>
    </row>
    <row r="179" spans="1:6" x14ac:dyDescent="0.2">
      <c r="A179" s="26"/>
      <c r="B179" s="1">
        <v>170</v>
      </c>
      <c r="C179" s="2">
        <f t="shared" si="9"/>
        <v>10420862.860432591</v>
      </c>
      <c r="D179" s="3">
        <f t="shared" si="8"/>
        <v>99141823.034959659</v>
      </c>
      <c r="E179" s="3">
        <f t="shared" si="11"/>
        <v>9425660.924140837</v>
      </c>
      <c r="F179" s="4">
        <f t="shared" si="10"/>
        <v>995201.9362917546</v>
      </c>
    </row>
    <row r="180" spans="1:6" x14ac:dyDescent="0.2">
      <c r="A180" s="26"/>
      <c r="B180" s="1">
        <v>171</v>
      </c>
      <c r="C180" s="2">
        <f t="shared" si="9"/>
        <v>10420862.860432591</v>
      </c>
      <c r="D180" s="3">
        <f t="shared" si="8"/>
        <v>89629760.219014198</v>
      </c>
      <c r="E180" s="3">
        <f t="shared" si="11"/>
        <v>9512062.8159454614</v>
      </c>
      <c r="F180" s="4">
        <f t="shared" si="10"/>
        <v>908800.04448713025</v>
      </c>
    </row>
    <row r="181" spans="1:6" x14ac:dyDescent="0.2">
      <c r="A181" s="26"/>
      <c r="B181" s="1">
        <v>172</v>
      </c>
      <c r="C181" s="2">
        <f t="shared" si="9"/>
        <v>10420862.860432591</v>
      </c>
      <c r="D181" s="3">
        <f t="shared" si="8"/>
        <v>80030503.493922561</v>
      </c>
      <c r="E181" s="3">
        <f t="shared" si="11"/>
        <v>9599256.7250916287</v>
      </c>
      <c r="F181" s="4">
        <f t="shared" si="10"/>
        <v>821606.13534096349</v>
      </c>
    </row>
    <row r="182" spans="1:6" x14ac:dyDescent="0.2">
      <c r="A182" s="26"/>
      <c r="B182" s="1">
        <v>173</v>
      </c>
      <c r="C182" s="2">
        <f t="shared" si="9"/>
        <v>10420862.860432591</v>
      </c>
      <c r="D182" s="3">
        <f t="shared" si="8"/>
        <v>70343253.582184255</v>
      </c>
      <c r="E182" s="3">
        <f t="shared" si="11"/>
        <v>9687249.9117383007</v>
      </c>
      <c r="F182" s="4">
        <f t="shared" si="10"/>
        <v>733612.94869429013</v>
      </c>
    </row>
    <row r="183" spans="1:6" x14ac:dyDescent="0.2">
      <c r="A183" s="26"/>
      <c r="B183" s="1">
        <v>174</v>
      </c>
      <c r="C183" s="2">
        <f t="shared" si="9"/>
        <v>10420862.860432591</v>
      </c>
      <c r="D183" s="3">
        <f t="shared" si="8"/>
        <v>60567203.879588351</v>
      </c>
      <c r="E183" s="3">
        <f t="shared" si="11"/>
        <v>9776049.7025959026</v>
      </c>
      <c r="F183" s="4">
        <f t="shared" si="10"/>
        <v>644813.15783668903</v>
      </c>
    </row>
    <row r="184" spans="1:6" x14ac:dyDescent="0.2">
      <c r="A184" s="26"/>
      <c r="B184" s="1">
        <v>175</v>
      </c>
      <c r="C184" s="2">
        <f t="shared" si="9"/>
        <v>10420862.860432591</v>
      </c>
      <c r="D184" s="3">
        <f t="shared" si="8"/>
        <v>50701540.388051987</v>
      </c>
      <c r="E184" s="3">
        <f t="shared" si="11"/>
        <v>9865663.491536364</v>
      </c>
      <c r="F184" s="4">
        <f t="shared" si="10"/>
        <v>555199.36889622652</v>
      </c>
    </row>
    <row r="185" spans="1:6" x14ac:dyDescent="0.2">
      <c r="A185" s="26"/>
      <c r="B185" s="1">
        <v>176</v>
      </c>
      <c r="C185" s="2">
        <f t="shared" si="9"/>
        <v>10420862.860432591</v>
      </c>
      <c r="D185" s="3">
        <f t="shared" si="8"/>
        <v>40745441.647843204</v>
      </c>
      <c r="E185" s="3">
        <f t="shared" si="11"/>
        <v>9956098.7402087823</v>
      </c>
      <c r="F185" s="4">
        <f t="shared" si="10"/>
        <v>464764.12022380991</v>
      </c>
    </row>
    <row r="186" spans="1:6" x14ac:dyDescent="0.2">
      <c r="A186" s="26"/>
      <c r="B186" s="1">
        <v>177</v>
      </c>
      <c r="C186" s="2">
        <f t="shared" si="9"/>
        <v>10420862.860432591</v>
      </c>
      <c r="D186" s="3">
        <f t="shared" si="8"/>
        <v>30698078.669182509</v>
      </c>
      <c r="E186" s="3">
        <f t="shared" si="11"/>
        <v>10047362.978660695</v>
      </c>
      <c r="F186" s="4">
        <f t="shared" si="10"/>
        <v>373499.88177189603</v>
      </c>
    </row>
    <row r="187" spans="1:6" x14ac:dyDescent="0.2">
      <c r="A187" s="26"/>
      <c r="B187" s="1">
        <v>178</v>
      </c>
      <c r="C187" s="2">
        <f t="shared" si="9"/>
        <v>10420862.860432591</v>
      </c>
      <c r="D187" s="3">
        <f t="shared" si="8"/>
        <v>20558614.863217425</v>
      </c>
      <c r="E187" s="3">
        <f t="shared" si="11"/>
        <v>10139463.805965085</v>
      </c>
      <c r="F187" s="4">
        <f t="shared" si="10"/>
        <v>281399.0544675063</v>
      </c>
    </row>
    <row r="188" spans="1:6" x14ac:dyDescent="0.2">
      <c r="A188" s="26"/>
      <c r="B188" s="1">
        <v>179</v>
      </c>
      <c r="C188" s="2">
        <f t="shared" si="9"/>
        <v>10420862.860432591</v>
      </c>
      <c r="D188" s="3">
        <f t="shared" si="8"/>
        <v>10326205.972364327</v>
      </c>
      <c r="E188" s="3">
        <f t="shared" si="11"/>
        <v>10232408.890853098</v>
      </c>
      <c r="F188" s="4">
        <f t="shared" si="10"/>
        <v>188453.96957949304</v>
      </c>
    </row>
    <row r="189" spans="1:6" x14ac:dyDescent="0.2">
      <c r="A189" s="26"/>
      <c r="B189" s="1">
        <v>180</v>
      </c>
      <c r="C189" s="2">
        <f t="shared" si="9"/>
        <v>10420862.860432591</v>
      </c>
      <c r="D189" s="3">
        <f t="shared" si="8"/>
        <v>1.1742115020751953E-5</v>
      </c>
      <c r="E189" s="3">
        <f t="shared" si="11"/>
        <v>10326205.972352585</v>
      </c>
      <c r="F189" s="4">
        <f t="shared" si="10"/>
        <v>94656.888080006334</v>
      </c>
    </row>
    <row r="190" spans="1:6" x14ac:dyDescent="0.2">
      <c r="A190" s="26" t="s">
        <v>28</v>
      </c>
      <c r="B190" s="1">
        <v>181</v>
      </c>
      <c r="C190" s="2">
        <f t="shared" si="9"/>
        <v>10420862.860432591</v>
      </c>
      <c r="D190" s="3">
        <f t="shared" si="8"/>
        <v>-10420862.860420741</v>
      </c>
      <c r="E190" s="3">
        <f t="shared" si="11"/>
        <v>10420862.860432483</v>
      </c>
      <c r="F190" s="4">
        <f t="shared" si="10"/>
        <v>1.0763605435689291E-7</v>
      </c>
    </row>
    <row r="191" spans="1:6" x14ac:dyDescent="0.2">
      <c r="A191" s="26"/>
      <c r="B191" s="1">
        <v>182</v>
      </c>
      <c r="C191" s="2">
        <f t="shared" si="9"/>
        <v>10420862.860432591</v>
      </c>
      <c r="D191" s="3">
        <f t="shared" si="8"/>
        <v>-20937250.297073856</v>
      </c>
      <c r="E191" s="3">
        <f t="shared" si="11"/>
        <v>10516387.436653115</v>
      </c>
      <c r="F191" s="4">
        <f t="shared" si="10"/>
        <v>-95524.576220523464</v>
      </c>
    </row>
    <row r="192" spans="1:6" x14ac:dyDescent="0.2">
      <c r="A192" s="26"/>
      <c r="B192" s="1">
        <v>183</v>
      </c>
      <c r="C192" s="2">
        <f t="shared" si="9"/>
        <v>10420862.860432591</v>
      </c>
      <c r="D192" s="3">
        <f t="shared" si="8"/>
        <v>-31550037.951896291</v>
      </c>
      <c r="E192" s="3">
        <f t="shared" si="11"/>
        <v>10612787.654822435</v>
      </c>
      <c r="F192" s="4">
        <f t="shared" si="10"/>
        <v>-191924.79438984368</v>
      </c>
    </row>
    <row r="193" spans="1:6" x14ac:dyDescent="0.2">
      <c r="A193" s="26"/>
      <c r="B193" s="1">
        <v>184</v>
      </c>
      <c r="C193" s="2">
        <f t="shared" si="9"/>
        <v>10420862.860432591</v>
      </c>
      <c r="D193" s="3">
        <f t="shared" si="8"/>
        <v>-42260109.4935546</v>
      </c>
      <c r="E193" s="3">
        <f t="shared" si="11"/>
        <v>10710071.541658306</v>
      </c>
      <c r="F193" s="4">
        <f t="shared" si="10"/>
        <v>-289208.68122571602</v>
      </c>
    </row>
    <row r="194" spans="1:6" x14ac:dyDescent="0.2">
      <c r="A194" s="26"/>
      <c r="B194" s="1">
        <v>185</v>
      </c>
      <c r="C194" s="2">
        <f t="shared" si="9"/>
        <v>10420862.860432591</v>
      </c>
      <c r="D194" s="3">
        <f t="shared" si="8"/>
        <v>-53068356.691011444</v>
      </c>
      <c r="E194" s="3">
        <f t="shared" si="11"/>
        <v>10808247.197456842</v>
      </c>
      <c r="F194" s="4">
        <f t="shared" si="10"/>
        <v>-387384.33702425053</v>
      </c>
    </row>
    <row r="195" spans="1:6" x14ac:dyDescent="0.2">
      <c r="A195" s="26"/>
      <c r="B195" s="1">
        <v>186</v>
      </c>
      <c r="C195" s="2">
        <f t="shared" si="9"/>
        <v>10420862.860432591</v>
      </c>
      <c r="D195" s="3">
        <f t="shared" si="8"/>
        <v>-63975679.487778306</v>
      </c>
      <c r="E195" s="3">
        <f t="shared" si="11"/>
        <v>10907322.796766862</v>
      </c>
      <c r="F195" s="4">
        <f t="shared" si="10"/>
        <v>-486459.93633427162</v>
      </c>
    </row>
    <row r="196" spans="1:6" x14ac:dyDescent="0.2">
      <c r="A196" s="26"/>
      <c r="B196" s="1">
        <v>187</v>
      </c>
      <c r="C196" s="2">
        <f t="shared" si="9"/>
        <v>10420862.860432591</v>
      </c>
      <c r="D196" s="3">
        <f t="shared" si="8"/>
        <v>-74982986.076848865</v>
      </c>
      <c r="E196" s="3">
        <f t="shared" si="11"/>
        <v>11007306.589070559</v>
      </c>
      <c r="F196" s="4">
        <f t="shared" si="10"/>
        <v>-586443.72863796784</v>
      </c>
    </row>
    <row r="197" spans="1:6" x14ac:dyDescent="0.2">
      <c r="A197" s="26"/>
      <c r="B197" s="1">
        <v>188</v>
      </c>
      <c r="C197" s="2">
        <f t="shared" si="9"/>
        <v>10420862.860432591</v>
      </c>
      <c r="D197" s="3">
        <f t="shared" si="8"/>
        <v>-86091192.976319239</v>
      </c>
      <c r="E197" s="3">
        <f t="shared" si="11"/>
        <v>11108206.899470372</v>
      </c>
      <c r="F197" s="4">
        <f t="shared" si="10"/>
        <v>-687344.03903778119</v>
      </c>
    </row>
    <row r="198" spans="1:6" x14ac:dyDescent="0.2">
      <c r="A198" s="26"/>
      <c r="B198" s="1">
        <v>189</v>
      </c>
      <c r="C198" s="2">
        <f t="shared" si="9"/>
        <v>10420862.860432591</v>
      </c>
      <c r="D198" s="3">
        <f t="shared" ref="D198:D249" si="12">D197-E198</f>
        <v>-97301225.105701417</v>
      </c>
      <c r="E198" s="3">
        <f t="shared" si="11"/>
        <v>11210032.129382184</v>
      </c>
      <c r="F198" s="4">
        <f t="shared" si="10"/>
        <v>-789169.26894959295</v>
      </c>
    </row>
    <row r="199" spans="1:6" x14ac:dyDescent="0.2">
      <c r="A199" s="26"/>
      <c r="B199" s="1">
        <v>190</v>
      </c>
      <c r="C199" s="2">
        <f t="shared" si="9"/>
        <v>10420862.860432591</v>
      </c>
      <c r="D199" s="3">
        <f t="shared" si="12"/>
        <v>-108614015.86293627</v>
      </c>
      <c r="E199" s="3">
        <f t="shared" si="11"/>
        <v>11312790.757234855</v>
      </c>
      <c r="F199" s="4">
        <f t="shared" si="10"/>
        <v>-891927.89680226299</v>
      </c>
    </row>
    <row r="200" spans="1:6" x14ac:dyDescent="0.2">
      <c r="A200" s="26"/>
      <c r="B200" s="1">
        <v>191</v>
      </c>
      <c r="C200" s="2">
        <f t="shared" si="9"/>
        <v>10420862.860432591</v>
      </c>
      <c r="D200" s="3">
        <f t="shared" si="12"/>
        <v>-120030507.20211245</v>
      </c>
      <c r="E200" s="3">
        <f t="shared" si="11"/>
        <v>11416491.339176174</v>
      </c>
      <c r="F200" s="4">
        <f t="shared" si="10"/>
        <v>-995628.4787435825</v>
      </c>
    </row>
    <row r="201" spans="1:6" x14ac:dyDescent="0.2">
      <c r="A201" s="26"/>
      <c r="B201" s="1">
        <v>192</v>
      </c>
      <c r="C201" s="2">
        <f t="shared" si="9"/>
        <v>10420862.860432591</v>
      </c>
      <c r="D201" s="3">
        <f t="shared" si="12"/>
        <v>-131551649.71189775</v>
      </c>
      <c r="E201" s="3">
        <f t="shared" si="11"/>
        <v>11521142.509785289</v>
      </c>
      <c r="F201" s="4">
        <f t="shared" si="10"/>
        <v>-1100279.6493526974</v>
      </c>
    </row>
    <row r="202" spans="1:6" x14ac:dyDescent="0.2">
      <c r="A202" s="26" t="s">
        <v>29</v>
      </c>
      <c r="B202" s="1">
        <v>193</v>
      </c>
      <c r="C202" s="2">
        <f t="shared" ref="C202:C249" si="13">IF(AND($E$3&lt;=$B$2,B202&lt;=$E$3),($B$1*($B$3/12))/(1-1/(1+$B$3/12)^$B$2),($B$5*($B$4/12))/(1-1/(1+$B$4/12)^$E$4))</f>
        <v>10420862.860432591</v>
      </c>
      <c r="D202" s="3">
        <f t="shared" si="12"/>
        <v>-143178402.69468939</v>
      </c>
      <c r="E202" s="3">
        <f t="shared" si="11"/>
        <v>11626752.982791655</v>
      </c>
      <c r="F202" s="4">
        <f t="shared" ref="F202:F249" si="14">IF(B202&lt;=$E$3,D201*$B$3/12,D201*$B$4/12)</f>
        <v>-1205890.1223590628</v>
      </c>
    </row>
    <row r="203" spans="1:6" x14ac:dyDescent="0.2">
      <c r="A203" s="26"/>
      <c r="B203" s="1">
        <v>194</v>
      </c>
      <c r="C203" s="2">
        <f t="shared" si="13"/>
        <v>10420862.860432591</v>
      </c>
      <c r="D203" s="3">
        <f t="shared" si="12"/>
        <v>-154911734.24648997</v>
      </c>
      <c r="E203" s="3">
        <f t="shared" ref="E203:E249" si="15">C203-F203</f>
        <v>11733331.551800577</v>
      </c>
      <c r="F203" s="4">
        <f t="shared" si="14"/>
        <v>-1312468.6913679861</v>
      </c>
    </row>
    <row r="204" spans="1:6" x14ac:dyDescent="0.2">
      <c r="A204" s="26"/>
      <c r="B204" s="1">
        <v>195</v>
      </c>
      <c r="C204" s="2">
        <f t="shared" si="13"/>
        <v>10420862.860432591</v>
      </c>
      <c r="D204" s="3">
        <f t="shared" si="12"/>
        <v>-166752621.33751538</v>
      </c>
      <c r="E204" s="3">
        <f t="shared" si="15"/>
        <v>11840887.091025416</v>
      </c>
      <c r="F204" s="4">
        <f t="shared" si="14"/>
        <v>-1420024.2305928248</v>
      </c>
    </row>
    <row r="205" spans="1:6" x14ac:dyDescent="0.2">
      <c r="A205" s="26"/>
      <c r="B205" s="1">
        <v>196</v>
      </c>
      <c r="C205" s="2">
        <f t="shared" si="13"/>
        <v>10420862.860432591</v>
      </c>
      <c r="D205" s="3">
        <f t="shared" si="12"/>
        <v>-178702049.89354187</v>
      </c>
      <c r="E205" s="3">
        <f t="shared" si="15"/>
        <v>11949428.556026483</v>
      </c>
      <c r="F205" s="4">
        <f t="shared" si="14"/>
        <v>-1528565.695593891</v>
      </c>
    </row>
    <row r="206" spans="1:6" x14ac:dyDescent="0.2">
      <c r="A206" s="26"/>
      <c r="B206" s="1">
        <v>197</v>
      </c>
      <c r="C206" s="2">
        <f t="shared" si="13"/>
        <v>10420862.860432591</v>
      </c>
      <c r="D206" s="3">
        <f t="shared" si="12"/>
        <v>-190761014.87799859</v>
      </c>
      <c r="E206" s="3">
        <f t="shared" si="15"/>
        <v>12058964.984456725</v>
      </c>
      <c r="F206" s="4">
        <f t="shared" si="14"/>
        <v>-1638102.1240241339</v>
      </c>
    </row>
    <row r="207" spans="1:6" x14ac:dyDescent="0.2">
      <c r="A207" s="26"/>
      <c r="B207" s="1">
        <v>198</v>
      </c>
      <c r="C207" s="2">
        <f t="shared" si="13"/>
        <v>10420862.860432591</v>
      </c>
      <c r="D207" s="3">
        <f t="shared" si="12"/>
        <v>-202930520.37481284</v>
      </c>
      <c r="E207" s="3">
        <f t="shared" si="15"/>
        <v>12169505.496814245</v>
      </c>
      <c r="F207" s="4">
        <f t="shared" si="14"/>
        <v>-1748642.6363816538</v>
      </c>
    </row>
    <row r="208" spans="1:6" x14ac:dyDescent="0.2">
      <c r="A208" s="26"/>
      <c r="B208" s="1">
        <v>199</v>
      </c>
      <c r="C208" s="2">
        <f t="shared" si="13"/>
        <v>10420862.860432591</v>
      </c>
      <c r="D208" s="3">
        <f t="shared" si="12"/>
        <v>-215211579.67201453</v>
      </c>
      <c r="E208" s="3">
        <f t="shared" si="15"/>
        <v>12281059.297201708</v>
      </c>
      <c r="F208" s="4">
        <f t="shared" si="14"/>
        <v>-1860196.4367691176</v>
      </c>
    </row>
    <row r="209" spans="1:6" x14ac:dyDescent="0.2">
      <c r="A209" s="26"/>
      <c r="B209" s="1">
        <v>200</v>
      </c>
      <c r="C209" s="2">
        <f t="shared" si="13"/>
        <v>10420862.860432591</v>
      </c>
      <c r="D209" s="3">
        <f t="shared" si="12"/>
        <v>-227605215.34610724</v>
      </c>
      <c r="E209" s="3">
        <f t="shared" si="15"/>
        <v>12393635.674092725</v>
      </c>
      <c r="F209" s="4">
        <f t="shared" si="14"/>
        <v>-1972772.8136601334</v>
      </c>
    </row>
    <row r="210" spans="1:6" x14ac:dyDescent="0.2">
      <c r="A210" s="26"/>
      <c r="B210" s="1">
        <v>201</v>
      </c>
      <c r="C210" s="2">
        <f t="shared" si="13"/>
        <v>10420862.860432591</v>
      </c>
      <c r="D210" s="3">
        <f t="shared" si="12"/>
        <v>-240112459.34721249</v>
      </c>
      <c r="E210" s="3">
        <f t="shared" si="15"/>
        <v>12507244.001105241</v>
      </c>
      <c r="F210" s="4">
        <f t="shared" si="14"/>
        <v>-2086381.14067265</v>
      </c>
    </row>
    <row r="211" spans="1:6" x14ac:dyDescent="0.2">
      <c r="A211" s="26"/>
      <c r="B211" s="1">
        <v>202</v>
      </c>
      <c r="C211" s="2">
        <f t="shared" si="13"/>
        <v>10420862.860432591</v>
      </c>
      <c r="D211" s="3">
        <f t="shared" si="12"/>
        <v>-252734353.08499452</v>
      </c>
      <c r="E211" s="3">
        <f t="shared" si="15"/>
        <v>12621893.737782039</v>
      </c>
      <c r="F211" s="4">
        <f t="shared" si="14"/>
        <v>-2201030.8773494479</v>
      </c>
    </row>
    <row r="212" spans="1:6" x14ac:dyDescent="0.2">
      <c r="A212" s="26"/>
      <c r="B212" s="1">
        <v>203</v>
      </c>
      <c r="C212" s="2">
        <f t="shared" si="13"/>
        <v>10420862.860432591</v>
      </c>
      <c r="D212" s="3">
        <f t="shared" si="12"/>
        <v>-265471947.5153729</v>
      </c>
      <c r="E212" s="3">
        <f t="shared" si="15"/>
        <v>12737594.430378374</v>
      </c>
      <c r="F212" s="4">
        <f t="shared" si="14"/>
        <v>-2316731.5699457829</v>
      </c>
    </row>
    <row r="213" spans="1:6" x14ac:dyDescent="0.2">
      <c r="A213" s="26"/>
      <c r="B213" s="1">
        <v>204</v>
      </c>
      <c r="C213" s="2">
        <f t="shared" si="13"/>
        <v>10420862.860432591</v>
      </c>
      <c r="D213" s="3">
        <f t="shared" si="12"/>
        <v>-278326303.22802973</v>
      </c>
      <c r="E213" s="3">
        <f t="shared" si="15"/>
        <v>12854355.712656843</v>
      </c>
      <c r="F213" s="4">
        <f t="shared" si="14"/>
        <v>-2433492.8522242517</v>
      </c>
    </row>
    <row r="214" spans="1:6" x14ac:dyDescent="0.2">
      <c r="A214" s="26" t="s">
        <v>30</v>
      </c>
      <c r="B214" s="1">
        <v>205</v>
      </c>
      <c r="C214" s="2">
        <f t="shared" si="13"/>
        <v>10420862.860432591</v>
      </c>
      <c r="D214" s="3">
        <f t="shared" si="12"/>
        <v>-291298490.53471923</v>
      </c>
      <c r="E214" s="3">
        <f t="shared" si="15"/>
        <v>12972187.306689531</v>
      </c>
      <c r="F214" s="4">
        <f t="shared" si="14"/>
        <v>-2551324.4462569393</v>
      </c>
    </row>
    <row r="215" spans="1:6" x14ac:dyDescent="0.2">
      <c r="A215" s="26"/>
      <c r="B215" s="1">
        <v>206</v>
      </c>
      <c r="C215" s="2">
        <f t="shared" si="13"/>
        <v>10420862.860432591</v>
      </c>
      <c r="D215" s="3">
        <f t="shared" si="12"/>
        <v>-304389589.55838674</v>
      </c>
      <c r="E215" s="3">
        <f t="shared" si="15"/>
        <v>13091099.023667518</v>
      </c>
      <c r="F215" s="4">
        <f t="shared" si="14"/>
        <v>-2670236.1632349263</v>
      </c>
    </row>
    <row r="216" spans="1:6" x14ac:dyDescent="0.2">
      <c r="A216" s="26"/>
      <c r="B216" s="1">
        <v>207</v>
      </c>
      <c r="C216" s="2">
        <f t="shared" si="13"/>
        <v>10420862.860432591</v>
      </c>
      <c r="D216" s="3">
        <f t="shared" si="12"/>
        <v>-317600690.32310456</v>
      </c>
      <c r="E216" s="3">
        <f t="shared" si="15"/>
        <v>13211100.764717802</v>
      </c>
      <c r="F216" s="4">
        <f t="shared" si="14"/>
        <v>-2790237.9042852116</v>
      </c>
    </row>
    <row r="217" spans="1:6" x14ac:dyDescent="0.2">
      <c r="A217" s="26"/>
      <c r="B217" s="1">
        <v>208</v>
      </c>
      <c r="C217" s="2">
        <f t="shared" si="13"/>
        <v>10420862.860432591</v>
      </c>
      <c r="D217" s="3">
        <f t="shared" si="12"/>
        <v>-330932892.8448323</v>
      </c>
      <c r="E217" s="3">
        <f t="shared" si="15"/>
        <v>13332202.521727717</v>
      </c>
      <c r="F217" s="4">
        <f t="shared" si="14"/>
        <v>-2911339.6612951253</v>
      </c>
    </row>
    <row r="218" spans="1:6" x14ac:dyDescent="0.2">
      <c r="A218" s="26"/>
      <c r="B218" s="1">
        <v>209</v>
      </c>
      <c r="C218" s="2">
        <f t="shared" si="13"/>
        <v>10420862.860432591</v>
      </c>
      <c r="D218" s="3">
        <f t="shared" si="12"/>
        <v>-344387307.22300917</v>
      </c>
      <c r="E218" s="3">
        <f t="shared" si="15"/>
        <v>13454414.378176887</v>
      </c>
      <c r="F218" s="4">
        <f t="shared" si="14"/>
        <v>-3033551.5177442958</v>
      </c>
    </row>
    <row r="219" spans="1:6" x14ac:dyDescent="0.2">
      <c r="A219" s="26"/>
      <c r="B219" s="1">
        <v>210</v>
      </c>
      <c r="C219" s="2">
        <f t="shared" si="13"/>
        <v>10420862.860432591</v>
      </c>
      <c r="D219" s="3">
        <f t="shared" si="12"/>
        <v>-357965053.73298603</v>
      </c>
      <c r="E219" s="3">
        <f t="shared" si="15"/>
        <v>13577746.509976842</v>
      </c>
      <c r="F219" s="4">
        <f t="shared" si="14"/>
        <v>-3156883.6495442507</v>
      </c>
    </row>
    <row r="220" spans="1:6" x14ac:dyDescent="0.2">
      <c r="A220" s="26"/>
      <c r="B220" s="1">
        <v>211</v>
      </c>
      <c r="C220" s="2">
        <f t="shared" si="13"/>
        <v>10420862.860432591</v>
      </c>
      <c r="D220" s="3">
        <f t="shared" si="12"/>
        <v>-371667262.91930431</v>
      </c>
      <c r="E220" s="3">
        <f t="shared" si="15"/>
        <v>13702209.186318297</v>
      </c>
      <c r="F220" s="4">
        <f t="shared" si="14"/>
        <v>-3281346.3258857052</v>
      </c>
    </row>
    <row r="221" spans="1:6" x14ac:dyDescent="0.2">
      <c r="A221" s="26"/>
      <c r="B221" s="1">
        <v>212</v>
      </c>
      <c r="C221" s="2">
        <f t="shared" si="13"/>
        <v>10420862.860432591</v>
      </c>
      <c r="D221" s="3">
        <f t="shared" si="12"/>
        <v>-385495075.68983054</v>
      </c>
      <c r="E221" s="3">
        <f t="shared" si="15"/>
        <v>13827812.770526214</v>
      </c>
      <c r="F221" s="4">
        <f t="shared" si="14"/>
        <v>-3406949.9100936227</v>
      </c>
    </row>
    <row r="222" spans="1:6" x14ac:dyDescent="0.2">
      <c r="A222" s="26"/>
      <c r="B222" s="1">
        <v>213</v>
      </c>
      <c r="C222" s="2">
        <f t="shared" si="13"/>
        <v>10420862.860432591</v>
      </c>
      <c r="D222" s="3">
        <f t="shared" si="12"/>
        <v>-399449643.41075325</v>
      </c>
      <c r="E222" s="3">
        <f t="shared" si="15"/>
        <v>13954567.720922705</v>
      </c>
      <c r="F222" s="4">
        <f t="shared" si="14"/>
        <v>-3533704.8604901135</v>
      </c>
    </row>
    <row r="223" spans="1:6" x14ac:dyDescent="0.2">
      <c r="A223" s="26"/>
      <c r="B223" s="1">
        <v>214</v>
      </c>
      <c r="C223" s="2">
        <f t="shared" si="13"/>
        <v>10420862.860432591</v>
      </c>
      <c r="D223" s="3">
        <f t="shared" si="12"/>
        <v>-413532128.00245106</v>
      </c>
      <c r="E223" s="3">
        <f t="shared" si="15"/>
        <v>14082484.591697829</v>
      </c>
      <c r="F223" s="4">
        <f t="shared" si="14"/>
        <v>-3661621.731265238</v>
      </c>
    </row>
    <row r="224" spans="1:6" x14ac:dyDescent="0.2">
      <c r="A224" s="26"/>
      <c r="B224" s="1">
        <v>215</v>
      </c>
      <c r="C224" s="2">
        <f t="shared" si="13"/>
        <v>10420862.860432591</v>
      </c>
      <c r="D224" s="3">
        <f t="shared" si="12"/>
        <v>-427743702.03623945</v>
      </c>
      <c r="E224" s="3">
        <f t="shared" si="15"/>
        <v>14211574.033788392</v>
      </c>
      <c r="F224" s="4">
        <f t="shared" si="14"/>
        <v>-3790711.1733558015</v>
      </c>
    </row>
    <row r="225" spans="1:6" x14ac:dyDescent="0.2">
      <c r="A225" s="26"/>
      <c r="B225" s="1">
        <v>216</v>
      </c>
      <c r="C225" s="2">
        <f t="shared" si="13"/>
        <v>10420862.860432591</v>
      </c>
      <c r="D225" s="3">
        <f t="shared" si="12"/>
        <v>-442085548.83200425</v>
      </c>
      <c r="E225" s="3">
        <f t="shared" si="15"/>
        <v>14341846.795764787</v>
      </c>
      <c r="F225" s="4">
        <f t="shared" si="14"/>
        <v>-3920983.9353321954</v>
      </c>
    </row>
    <row r="226" spans="1:6" x14ac:dyDescent="0.2">
      <c r="A226" s="26" t="s">
        <v>31</v>
      </c>
      <c r="B226" s="1">
        <v>217</v>
      </c>
      <c r="C226" s="2">
        <f t="shared" si="13"/>
        <v>10420862.860432591</v>
      </c>
      <c r="D226" s="3">
        <f t="shared" si="12"/>
        <v>-456558862.55673021</v>
      </c>
      <c r="E226" s="3">
        <f t="shared" si="15"/>
        <v>14473313.724725964</v>
      </c>
      <c r="F226" s="4">
        <f t="shared" si="14"/>
        <v>-4052450.8642933723</v>
      </c>
    </row>
    <row r="227" spans="1:6" x14ac:dyDescent="0.2">
      <c r="A227" s="26"/>
      <c r="B227" s="1">
        <v>218</v>
      </c>
      <c r="C227" s="2">
        <f t="shared" si="13"/>
        <v>10420862.860432591</v>
      </c>
      <c r="D227" s="3">
        <f t="shared" si="12"/>
        <v>-471164848.32393283</v>
      </c>
      <c r="E227" s="3">
        <f t="shared" si="15"/>
        <v>14605985.767202618</v>
      </c>
      <c r="F227" s="4">
        <f t="shared" si="14"/>
        <v>-4185122.9067700268</v>
      </c>
    </row>
    <row r="228" spans="1:6" x14ac:dyDescent="0.2">
      <c r="A228" s="26"/>
      <c r="B228" s="1">
        <v>219</v>
      </c>
      <c r="C228" s="2">
        <f t="shared" si="13"/>
        <v>10420862.860432591</v>
      </c>
      <c r="D228" s="3">
        <f t="shared" si="12"/>
        <v>-485904722.29400146</v>
      </c>
      <c r="E228" s="3">
        <f t="shared" si="15"/>
        <v>14739873.970068641</v>
      </c>
      <c r="F228" s="4">
        <f t="shared" si="14"/>
        <v>-4319011.1096360506</v>
      </c>
    </row>
    <row r="229" spans="1:6" x14ac:dyDescent="0.2">
      <c r="A229" s="26"/>
      <c r="B229" s="1">
        <v>220</v>
      </c>
      <c r="C229" s="2">
        <f t="shared" si="13"/>
        <v>10420862.860432591</v>
      </c>
      <c r="D229" s="3">
        <f t="shared" si="12"/>
        <v>-500779711.77546239</v>
      </c>
      <c r="E229" s="3">
        <f t="shared" si="15"/>
        <v>14874989.481460938</v>
      </c>
      <c r="F229" s="4">
        <f t="shared" si="14"/>
        <v>-4454126.6210283469</v>
      </c>
    </row>
    <row r="230" spans="1:6" x14ac:dyDescent="0.2">
      <c r="A230" s="26"/>
      <c r="B230" s="1">
        <v>221</v>
      </c>
      <c r="C230" s="2">
        <f t="shared" si="13"/>
        <v>10420862.860432591</v>
      </c>
      <c r="D230" s="3">
        <f t="shared" si="12"/>
        <v>-515791055.32717007</v>
      </c>
      <c r="E230" s="3">
        <f t="shared" si="15"/>
        <v>15011343.551707663</v>
      </c>
      <c r="F230" s="4">
        <f t="shared" si="14"/>
        <v>-4590480.6912750723</v>
      </c>
    </row>
    <row r="231" spans="1:6" x14ac:dyDescent="0.2">
      <c r="A231" s="26"/>
      <c r="B231" s="1">
        <v>222</v>
      </c>
      <c r="C231" s="2">
        <f t="shared" si="13"/>
        <v>10420862.860432591</v>
      </c>
      <c r="D231" s="3">
        <f t="shared" si="12"/>
        <v>-530940002.86143506</v>
      </c>
      <c r="E231" s="3">
        <f t="shared" si="15"/>
        <v>15148947.534264984</v>
      </c>
      <c r="F231" s="4">
        <f t="shared" si="14"/>
        <v>-4728084.6738323923</v>
      </c>
    </row>
    <row r="232" spans="1:6" x14ac:dyDescent="0.2">
      <c r="A232" s="26"/>
      <c r="B232" s="1">
        <v>223</v>
      </c>
      <c r="C232" s="2">
        <f t="shared" si="13"/>
        <v>10420862.860432591</v>
      </c>
      <c r="D232" s="3">
        <f t="shared" si="12"/>
        <v>-546227815.74809742</v>
      </c>
      <c r="E232" s="3">
        <f t="shared" si="15"/>
        <v>15287812.886662412</v>
      </c>
      <c r="F232" s="4">
        <f t="shared" si="14"/>
        <v>-4866950.0262298211</v>
      </c>
    </row>
    <row r="233" spans="1:6" x14ac:dyDescent="0.2">
      <c r="A233" s="26"/>
      <c r="B233" s="1">
        <v>224</v>
      </c>
      <c r="C233" s="2">
        <f t="shared" si="13"/>
        <v>10420862.860432591</v>
      </c>
      <c r="D233" s="3">
        <f t="shared" si="12"/>
        <v>-561655766.91955423</v>
      </c>
      <c r="E233" s="3">
        <f t="shared" si="15"/>
        <v>15427951.171456818</v>
      </c>
      <c r="F233" s="4">
        <f t="shared" si="14"/>
        <v>-5007088.3110242262</v>
      </c>
    </row>
    <row r="234" spans="1:6" x14ac:dyDescent="0.2">
      <c r="A234" s="26"/>
      <c r="B234" s="1">
        <v>225</v>
      </c>
      <c r="C234" s="2">
        <f t="shared" si="13"/>
        <v>10420862.860432591</v>
      </c>
      <c r="D234" s="3">
        <f t="shared" si="12"/>
        <v>-577225140.97674942</v>
      </c>
      <c r="E234" s="3">
        <f t="shared" si="15"/>
        <v>15569374.057195172</v>
      </c>
      <c r="F234" s="4">
        <f t="shared" si="14"/>
        <v>-5148511.1967625804</v>
      </c>
    </row>
    <row r="235" spans="1:6" x14ac:dyDescent="0.2">
      <c r="A235" s="26"/>
      <c r="B235" s="1">
        <v>226</v>
      </c>
      <c r="C235" s="2">
        <f t="shared" si="13"/>
        <v>10420862.860432591</v>
      </c>
      <c r="D235" s="3">
        <f t="shared" si="12"/>
        <v>-592937234.29613554</v>
      </c>
      <c r="E235" s="3">
        <f t="shared" si="15"/>
        <v>15712093.319386128</v>
      </c>
      <c r="F235" s="4">
        <f t="shared" si="14"/>
        <v>-5291230.4589535361</v>
      </c>
    </row>
    <row r="236" spans="1:6" x14ac:dyDescent="0.2">
      <c r="A236" s="26"/>
      <c r="B236" s="1">
        <v>227</v>
      </c>
      <c r="C236" s="2">
        <f t="shared" si="13"/>
        <v>10420862.860432591</v>
      </c>
      <c r="D236" s="3">
        <f t="shared" si="12"/>
        <v>-608793355.13761604</v>
      </c>
      <c r="E236" s="3">
        <f t="shared" si="15"/>
        <v>15856120.841480501</v>
      </c>
      <c r="F236" s="4">
        <f t="shared" si="14"/>
        <v>-5435257.9810479088</v>
      </c>
    </row>
    <row r="237" spans="1:6" x14ac:dyDescent="0.2">
      <c r="A237" s="26"/>
      <c r="B237" s="1">
        <v>228</v>
      </c>
      <c r="C237" s="2">
        <f t="shared" si="13"/>
        <v>10420862.860432591</v>
      </c>
      <c r="D237" s="3">
        <f t="shared" si="12"/>
        <v>-624794823.75347674</v>
      </c>
      <c r="E237" s="3">
        <f t="shared" si="15"/>
        <v>16001468.615860738</v>
      </c>
      <c r="F237" s="4">
        <f t="shared" si="14"/>
        <v>-5580605.7554281475</v>
      </c>
    </row>
    <row r="238" spans="1:6" x14ac:dyDescent="0.2">
      <c r="A238" s="26" t="s">
        <v>32</v>
      </c>
      <c r="B238" s="1">
        <v>229</v>
      </c>
      <c r="C238" s="2">
        <f t="shared" si="13"/>
        <v>10420862.860432591</v>
      </c>
      <c r="D238" s="3">
        <f t="shared" si="12"/>
        <v>-640942972.49831617</v>
      </c>
      <c r="E238" s="3">
        <f t="shared" si="15"/>
        <v>16148148.74483946</v>
      </c>
      <c r="F238" s="4">
        <f t="shared" si="14"/>
        <v>-5727285.8844068693</v>
      </c>
    </row>
    <row r="239" spans="1:6" x14ac:dyDescent="0.2">
      <c r="A239" s="26"/>
      <c r="B239" s="1">
        <v>230</v>
      </c>
      <c r="C239" s="2">
        <f t="shared" si="13"/>
        <v>10420862.860432591</v>
      </c>
      <c r="D239" s="3">
        <f t="shared" si="12"/>
        <v>-657239145.93998337</v>
      </c>
      <c r="E239" s="3">
        <f t="shared" si="15"/>
        <v>16296173.441667154</v>
      </c>
      <c r="F239" s="4">
        <f t="shared" si="14"/>
        <v>-5875310.5812345641</v>
      </c>
    </row>
    <row r="240" spans="1:6" x14ac:dyDescent="0.2">
      <c r="A240" s="26"/>
      <c r="B240" s="1">
        <v>231</v>
      </c>
      <c r="C240" s="2">
        <f t="shared" si="13"/>
        <v>10420862.860432591</v>
      </c>
      <c r="D240" s="3">
        <f t="shared" si="12"/>
        <v>-673684700.97153246</v>
      </c>
      <c r="E240" s="3">
        <f t="shared" si="15"/>
        <v>16445555.031549107</v>
      </c>
      <c r="F240" s="4">
        <f t="shared" si="14"/>
        <v>-6024692.1711165151</v>
      </c>
    </row>
    <row r="241" spans="1:6" x14ac:dyDescent="0.2">
      <c r="A241" s="26"/>
      <c r="B241" s="1">
        <v>232</v>
      </c>
      <c r="C241" s="2">
        <f t="shared" si="13"/>
        <v>10420862.860432591</v>
      </c>
      <c r="D241" s="3">
        <f t="shared" si="12"/>
        <v>-690281006.92420411</v>
      </c>
      <c r="E241" s="3">
        <f t="shared" si="15"/>
        <v>16596305.95267164</v>
      </c>
      <c r="F241" s="4">
        <f t="shared" si="14"/>
        <v>-6175443.0922390474</v>
      </c>
    </row>
    <row r="242" spans="1:6" x14ac:dyDescent="0.2">
      <c r="A242" s="26"/>
      <c r="B242" s="1">
        <v>233</v>
      </c>
      <c r="C242" s="2">
        <f t="shared" si="13"/>
        <v>10420862.860432591</v>
      </c>
      <c r="D242" s="3">
        <f t="shared" si="12"/>
        <v>-707029445.6814419</v>
      </c>
      <c r="E242" s="3">
        <f t="shared" si="15"/>
        <v>16748438.757237796</v>
      </c>
      <c r="F242" s="4">
        <f t="shared" si="14"/>
        <v>-6327575.8968052045</v>
      </c>
    </row>
    <row r="243" spans="1:6" x14ac:dyDescent="0.2">
      <c r="A243" s="26"/>
      <c r="B243" s="1">
        <v>234</v>
      </c>
      <c r="C243" s="2">
        <f t="shared" si="13"/>
        <v>10420862.860432591</v>
      </c>
      <c r="D243" s="3">
        <f t="shared" si="12"/>
        <v>-723931411.79395437</v>
      </c>
      <c r="E243" s="3">
        <f t="shared" si="15"/>
        <v>16901966.112512477</v>
      </c>
      <c r="F243" s="4">
        <f t="shared" si="14"/>
        <v>-6481103.2520798845</v>
      </c>
    </row>
    <row r="244" spans="1:6" x14ac:dyDescent="0.2">
      <c r="A244" s="26"/>
      <c r="B244" s="1">
        <v>235</v>
      </c>
      <c r="C244" s="2">
        <f t="shared" si="13"/>
        <v>10420862.860432591</v>
      </c>
      <c r="D244" s="3">
        <f t="shared" si="12"/>
        <v>-740988312.59583151</v>
      </c>
      <c r="E244" s="3">
        <f t="shared" si="15"/>
        <v>17056900.801877175</v>
      </c>
      <c r="F244" s="4">
        <f t="shared" si="14"/>
        <v>-6636037.9414445823</v>
      </c>
    </row>
    <row r="245" spans="1:6" x14ac:dyDescent="0.2">
      <c r="A245" s="26"/>
      <c r="B245" s="1">
        <v>236</v>
      </c>
      <c r="C245" s="2">
        <f t="shared" si="13"/>
        <v>10420862.860432591</v>
      </c>
      <c r="D245" s="3">
        <f t="shared" si="12"/>
        <v>-758201568.32172585</v>
      </c>
      <c r="E245" s="3">
        <f t="shared" si="15"/>
        <v>17213255.72589438</v>
      </c>
      <c r="F245" s="4">
        <f t="shared" si="14"/>
        <v>-6792392.8654617891</v>
      </c>
    </row>
    <row r="246" spans="1:6" x14ac:dyDescent="0.2">
      <c r="A246" s="26"/>
      <c r="B246" s="1">
        <v>237</v>
      </c>
      <c r="C246" s="2">
        <f t="shared" si="13"/>
        <v>10420862.860432591</v>
      </c>
      <c r="D246" s="3">
        <f t="shared" si="12"/>
        <v>-775572612.22510755</v>
      </c>
      <c r="E246" s="3">
        <f t="shared" si="15"/>
        <v>17371043.903381746</v>
      </c>
      <c r="F246" s="4">
        <f t="shared" si="14"/>
        <v>-6950181.042949154</v>
      </c>
    </row>
    <row r="247" spans="1:6" x14ac:dyDescent="0.2">
      <c r="A247" s="26"/>
      <c r="B247" s="1">
        <v>238</v>
      </c>
      <c r="C247" s="2">
        <f t="shared" si="13"/>
        <v>10420862.860432591</v>
      </c>
      <c r="D247" s="3">
        <f t="shared" si="12"/>
        <v>-793102890.69760358</v>
      </c>
      <c r="E247" s="3">
        <f t="shared" si="15"/>
        <v>17530278.472496077</v>
      </c>
      <c r="F247" s="4">
        <f t="shared" si="14"/>
        <v>-7109415.6120634861</v>
      </c>
    </row>
    <row r="248" spans="1:6" x14ac:dyDescent="0.2">
      <c r="A248" s="26"/>
      <c r="B248" s="1">
        <v>239</v>
      </c>
      <c r="C248" s="2">
        <f t="shared" si="13"/>
        <v>10420862.860432591</v>
      </c>
      <c r="D248" s="3">
        <f t="shared" si="12"/>
        <v>-810793863.38943088</v>
      </c>
      <c r="E248" s="3">
        <f t="shared" si="15"/>
        <v>17690972.69182729</v>
      </c>
      <c r="F248" s="4">
        <f t="shared" si="14"/>
        <v>-7270109.8313946994</v>
      </c>
    </row>
    <row r="249" spans="1:6" x14ac:dyDescent="0.2">
      <c r="A249" s="26"/>
      <c r="B249" s="1">
        <v>240</v>
      </c>
      <c r="C249" s="2">
        <f t="shared" si="13"/>
        <v>10420862.860432591</v>
      </c>
      <c r="D249" s="3">
        <f t="shared" si="12"/>
        <v>-828647003.33093321</v>
      </c>
      <c r="E249" s="3">
        <f t="shared" si="15"/>
        <v>17853139.941502374</v>
      </c>
      <c r="F249" s="4">
        <f t="shared" si="14"/>
        <v>-7432277.0810697833</v>
      </c>
    </row>
  </sheetData>
  <mergeCells count="20">
    <mergeCell ref="A226:A237"/>
    <mergeCell ref="A238:A249"/>
    <mergeCell ref="A154:A165"/>
    <mergeCell ref="A166:A177"/>
    <mergeCell ref="A178:A189"/>
    <mergeCell ref="A190:A201"/>
    <mergeCell ref="A202:A213"/>
    <mergeCell ref="A214:A225"/>
    <mergeCell ref="A82:A93"/>
    <mergeCell ref="A94:A105"/>
    <mergeCell ref="A106:A117"/>
    <mergeCell ref="A118:A129"/>
    <mergeCell ref="A130:A141"/>
    <mergeCell ref="A142:A153"/>
    <mergeCell ref="A9:A21"/>
    <mergeCell ref="A22:A33"/>
    <mergeCell ref="A34:A45"/>
    <mergeCell ref="A46:A57"/>
    <mergeCell ref="A58:A69"/>
    <mergeCell ref="A70:A81"/>
  </mergeCells>
  <conditionalFormatting sqref="D10:D249">
    <cfRule type="cellIs" dxfId="1" priority="1" operator="between">
      <formula>0</formula>
      <formula>0.01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B2AD-12A6-0145-BBE2-5BA5254B88BF}">
  <dimension ref="A1:G249"/>
  <sheetViews>
    <sheetView zoomScale="140" zoomScaleNormal="140" workbookViewId="0">
      <pane ySplit="8" topLeftCell="A9" activePane="bottomLeft" state="frozen"/>
      <selection pane="bottomLeft" activeCell="C7" sqref="C7"/>
    </sheetView>
  </sheetViews>
  <sheetFormatPr baseColWidth="10" defaultColWidth="8.83203125" defaultRowHeight="15" x14ac:dyDescent="0.2"/>
  <cols>
    <col min="1" max="1" width="26.6640625" bestFit="1" customWidth="1"/>
    <col min="2" max="2" width="18" bestFit="1" customWidth="1"/>
    <col min="3" max="5" width="26.5" bestFit="1" customWidth="1"/>
    <col min="6" max="6" width="25.33203125" bestFit="1" customWidth="1"/>
    <col min="7" max="7" width="13.1640625" bestFit="1" customWidth="1"/>
  </cols>
  <sheetData>
    <row r="1" spans="1:7" x14ac:dyDescent="0.2">
      <c r="A1" s="20" t="s">
        <v>0</v>
      </c>
      <c r="B1" s="16">
        <f>1000000000</f>
        <v>1000000000</v>
      </c>
      <c r="G1" s="14" t="s">
        <v>37</v>
      </c>
    </row>
    <row r="2" spans="1:7" x14ac:dyDescent="0.2">
      <c r="A2" s="20" t="s">
        <v>1</v>
      </c>
      <c r="B2" s="17">
        <f>12*20</f>
        <v>240</v>
      </c>
      <c r="C2" s="23" t="s">
        <v>7</v>
      </c>
      <c r="G2" s="15" t="s">
        <v>36</v>
      </c>
    </row>
    <row r="3" spans="1:7" x14ac:dyDescent="0.2">
      <c r="A3" s="20" t="s">
        <v>8</v>
      </c>
      <c r="B3" s="18">
        <v>5.7500000000000002E-2</v>
      </c>
      <c r="D3" s="20" t="s">
        <v>10</v>
      </c>
      <c r="E3" s="21">
        <f>12*5</f>
        <v>60</v>
      </c>
      <c r="F3" s="23" t="s">
        <v>7</v>
      </c>
    </row>
    <row r="4" spans="1:7" x14ac:dyDescent="0.2">
      <c r="A4" s="20" t="s">
        <v>9</v>
      </c>
      <c r="B4" s="19">
        <v>0.11</v>
      </c>
      <c r="D4" s="20" t="s">
        <v>11</v>
      </c>
      <c r="E4" s="22">
        <f>B2-E3</f>
        <v>180</v>
      </c>
      <c r="F4" s="23" t="s">
        <v>7</v>
      </c>
    </row>
    <row r="5" spans="1:7" x14ac:dyDescent="0.2">
      <c r="A5" s="20" t="s">
        <v>35</v>
      </c>
      <c r="B5" s="10">
        <f>VLOOKUP(E3,$B$9:$D$69,3)</f>
        <v>845466015.94258869</v>
      </c>
      <c r="C5" s="24"/>
    </row>
    <row r="6" spans="1:7" x14ac:dyDescent="0.2">
      <c r="A6" s="20" t="s">
        <v>33</v>
      </c>
      <c r="B6" s="11">
        <f>SUMIF($B$10:$B$249,"&lt;="&amp;$E$3,$F$10:$F$249)</f>
        <v>266716120.66522014</v>
      </c>
      <c r="C6" s="24"/>
    </row>
    <row r="7" spans="1:7" x14ac:dyDescent="0.2">
      <c r="A7" s="20" t="s">
        <v>34</v>
      </c>
      <c r="B7" s="11">
        <f>F9-B6</f>
        <v>884251331.64247382</v>
      </c>
      <c r="C7" s="24">
        <f>B6+B7</f>
        <v>1150967452.307694</v>
      </c>
    </row>
    <row r="8" spans="1:7" x14ac:dyDescent="0.2">
      <c r="A8" s="25" t="s">
        <v>12</v>
      </c>
      <c r="B8" s="25" t="s">
        <v>2</v>
      </c>
      <c r="C8" s="25" t="s">
        <v>3</v>
      </c>
      <c r="D8" s="25" t="s">
        <v>4</v>
      </c>
      <c r="E8" s="25" t="s">
        <v>5</v>
      </c>
      <c r="F8" s="25" t="s">
        <v>6</v>
      </c>
    </row>
    <row r="9" spans="1:7" x14ac:dyDescent="0.2">
      <c r="A9" s="26" t="s">
        <v>13</v>
      </c>
      <c r="B9" s="1">
        <v>0</v>
      </c>
      <c r="C9" s="10">
        <f>E9+F9</f>
        <v>2150967452.307694</v>
      </c>
      <c r="D9" s="11">
        <f>$B$1</f>
        <v>1000000000</v>
      </c>
      <c r="E9" s="12">
        <f>$B$1</f>
        <v>1000000000</v>
      </c>
      <c r="F9" s="11">
        <f>SUMIF($B$10:$B$249,"&lt;="&amp;B2,$F$10:$F$249)</f>
        <v>1150967452.307694</v>
      </c>
    </row>
    <row r="10" spans="1:7" x14ac:dyDescent="0.2">
      <c r="A10" s="26"/>
      <c r="B10" s="1">
        <v>1</v>
      </c>
      <c r="C10" s="2">
        <f t="shared" ref="C10:C73" si="0">IF(AND($E$3&lt;=$B$2,B10&lt;=$E$3),($B$1*($B$3/12))/(1-1/(1+$B$3/12)^$B$2),($B$5*($B$4/12))/(1-1/(1+$B$4/12)^$E$4))</f>
        <v>7020835.0787105244</v>
      </c>
      <c r="D10" s="3">
        <f>D9-E10</f>
        <v>997770831.58795619</v>
      </c>
      <c r="E10" s="3">
        <f>C10-F10</f>
        <v>2229168.4120438574</v>
      </c>
      <c r="F10" s="4">
        <f t="shared" ref="F10:F73" si="1">IF(B10&lt;=$E$3,D9*$B$3/12,D9*$B$4/12)</f>
        <v>4791666.666666667</v>
      </c>
    </row>
    <row r="11" spans="1:7" x14ac:dyDescent="0.2">
      <c r="A11" s="26"/>
      <c r="B11" s="1">
        <v>2</v>
      </c>
      <c r="C11" s="2">
        <f t="shared" si="0"/>
        <v>7020835.0787105244</v>
      </c>
      <c r="D11" s="3">
        <f t="shared" ref="D11:D68" si="2">D10-E11</f>
        <v>995530981.74393797</v>
      </c>
      <c r="E11" s="3">
        <f t="shared" ref="E11:E74" si="3">C11-F11</f>
        <v>2239849.8440182339</v>
      </c>
      <c r="F11" s="4">
        <f t="shared" si="1"/>
        <v>4780985.2346922904</v>
      </c>
    </row>
    <row r="12" spans="1:7" x14ac:dyDescent="0.2">
      <c r="A12" s="26"/>
      <c r="B12" s="1">
        <v>3</v>
      </c>
      <c r="C12" s="2">
        <f t="shared" si="0"/>
        <v>7020835.0787105244</v>
      </c>
      <c r="D12" s="3">
        <f t="shared" si="2"/>
        <v>993280399.28608382</v>
      </c>
      <c r="E12" s="3">
        <f t="shared" si="3"/>
        <v>2250582.4578541545</v>
      </c>
      <c r="F12" s="4">
        <f t="shared" si="1"/>
        <v>4770252.6208563698</v>
      </c>
    </row>
    <row r="13" spans="1:7" x14ac:dyDescent="0.2">
      <c r="A13" s="26"/>
      <c r="B13" s="1">
        <v>4</v>
      </c>
      <c r="C13" s="2">
        <f t="shared" si="0"/>
        <v>7020835.0787105244</v>
      </c>
      <c r="D13" s="3">
        <f t="shared" si="2"/>
        <v>991019032.7872858</v>
      </c>
      <c r="E13" s="3">
        <f t="shared" si="3"/>
        <v>2261366.4987980397</v>
      </c>
      <c r="F13" s="4">
        <f t="shared" si="1"/>
        <v>4759468.5799124846</v>
      </c>
    </row>
    <row r="14" spans="1:7" x14ac:dyDescent="0.2">
      <c r="A14" s="26"/>
      <c r="B14" s="1">
        <v>5</v>
      </c>
      <c r="C14" s="2">
        <f t="shared" si="0"/>
        <v>7020835.0787105244</v>
      </c>
      <c r="D14" s="3">
        <f t="shared" si="2"/>
        <v>988746830.57401431</v>
      </c>
      <c r="E14" s="3">
        <f t="shared" si="3"/>
        <v>2272202.2132714465</v>
      </c>
      <c r="F14" s="4">
        <f t="shared" si="1"/>
        <v>4748632.8654390778</v>
      </c>
    </row>
    <row r="15" spans="1:7" x14ac:dyDescent="0.2">
      <c r="A15" s="26"/>
      <c r="B15" s="1">
        <v>6</v>
      </c>
      <c r="C15" s="2">
        <f t="shared" si="0"/>
        <v>7020835.0787105244</v>
      </c>
      <c r="D15" s="3">
        <f>D14-E15</f>
        <v>986463740.72513759</v>
      </c>
      <c r="E15" s="3">
        <f t="shared" si="3"/>
        <v>2283089.8488767054</v>
      </c>
      <c r="F15" s="4">
        <f t="shared" si="1"/>
        <v>4737745.229833819</v>
      </c>
    </row>
    <row r="16" spans="1:7" x14ac:dyDescent="0.2">
      <c r="A16" s="26"/>
      <c r="B16" s="1">
        <v>7</v>
      </c>
      <c r="C16" s="2">
        <f t="shared" si="0"/>
        <v>7020835.0787105244</v>
      </c>
      <c r="D16" s="3">
        <f t="shared" si="2"/>
        <v>984169711.07073498</v>
      </c>
      <c r="E16" s="3">
        <f t="shared" si="3"/>
        <v>2294029.6544025736</v>
      </c>
      <c r="F16" s="4">
        <f t="shared" si="1"/>
        <v>4726805.4243079508</v>
      </c>
    </row>
    <row r="17" spans="1:6" x14ac:dyDescent="0.2">
      <c r="A17" s="26"/>
      <c r="B17" s="1">
        <v>8</v>
      </c>
      <c r="C17" s="2">
        <f t="shared" si="0"/>
        <v>7020835.0787105244</v>
      </c>
      <c r="D17" s="3">
        <f t="shared" si="2"/>
        <v>981864689.19090509</v>
      </c>
      <c r="E17" s="3">
        <f t="shared" si="3"/>
        <v>2305021.879829919</v>
      </c>
      <c r="F17" s="4">
        <f t="shared" si="1"/>
        <v>4715813.1988806054</v>
      </c>
    </row>
    <row r="18" spans="1:6" x14ac:dyDescent="0.2">
      <c r="A18" s="26"/>
      <c r="B18" s="1">
        <v>9</v>
      </c>
      <c r="C18" s="2">
        <f t="shared" si="0"/>
        <v>7020835.0787105244</v>
      </c>
      <c r="D18" s="3">
        <f t="shared" si="2"/>
        <v>979548622.41456771</v>
      </c>
      <c r="E18" s="3">
        <f t="shared" si="3"/>
        <v>2316066.7763374373</v>
      </c>
      <c r="F18" s="4">
        <f t="shared" si="1"/>
        <v>4704768.302373087</v>
      </c>
    </row>
    <row r="19" spans="1:6" x14ac:dyDescent="0.2">
      <c r="A19" s="26"/>
      <c r="B19" s="1">
        <v>10</v>
      </c>
      <c r="C19" s="2">
        <f t="shared" si="0"/>
        <v>7020835.0787105244</v>
      </c>
      <c r="D19" s="3">
        <f t="shared" si="2"/>
        <v>977221457.81826031</v>
      </c>
      <c r="E19" s="3">
        <f t="shared" si="3"/>
        <v>2327164.5963073866</v>
      </c>
      <c r="F19" s="4">
        <f t="shared" si="1"/>
        <v>4693670.4824031377</v>
      </c>
    </row>
    <row r="20" spans="1:6" x14ac:dyDescent="0.2">
      <c r="A20" s="26"/>
      <c r="B20" s="1">
        <v>11</v>
      </c>
      <c r="C20" s="2">
        <f t="shared" si="0"/>
        <v>7020835.0787105244</v>
      </c>
      <c r="D20" s="3">
        <f t="shared" si="2"/>
        <v>974883142.22492898</v>
      </c>
      <c r="E20" s="3">
        <f t="shared" si="3"/>
        <v>2338315.5933313603</v>
      </c>
      <c r="F20" s="4">
        <f t="shared" si="1"/>
        <v>4682519.4853791641</v>
      </c>
    </row>
    <row r="21" spans="1:6" x14ac:dyDescent="0.2">
      <c r="A21" s="26"/>
      <c r="B21" s="1">
        <v>12</v>
      </c>
      <c r="C21" s="2">
        <f t="shared" si="0"/>
        <v>7020835.0787105244</v>
      </c>
      <c r="D21" s="3">
        <f t="shared" si="2"/>
        <v>972533622.20271289</v>
      </c>
      <c r="E21" s="3">
        <f t="shared" si="3"/>
        <v>2349520.0222160732</v>
      </c>
      <c r="F21" s="4">
        <f t="shared" si="1"/>
        <v>4671315.0564944511</v>
      </c>
    </row>
    <row r="22" spans="1:6" x14ac:dyDescent="0.2">
      <c r="A22" s="26" t="s">
        <v>14</v>
      </c>
      <c r="B22" s="1">
        <v>13</v>
      </c>
      <c r="C22" s="2">
        <f t="shared" si="0"/>
        <v>7020835.0787105244</v>
      </c>
      <c r="D22" s="3">
        <f t="shared" si="2"/>
        <v>970172844.06372368</v>
      </c>
      <c r="E22" s="3">
        <f t="shared" si="3"/>
        <v>2360778.1389891915</v>
      </c>
      <c r="F22" s="4">
        <f t="shared" si="1"/>
        <v>4660056.9397213329</v>
      </c>
    </row>
    <row r="23" spans="1:6" x14ac:dyDescent="0.2">
      <c r="A23" s="26"/>
      <c r="B23" s="1">
        <v>14</v>
      </c>
      <c r="C23" s="2">
        <f t="shared" si="0"/>
        <v>7020835.0787105244</v>
      </c>
      <c r="D23" s="3">
        <f t="shared" si="2"/>
        <v>967800753.86281848</v>
      </c>
      <c r="E23" s="3">
        <f t="shared" si="3"/>
        <v>2372090.2009051815</v>
      </c>
      <c r="F23" s="4">
        <f t="shared" si="1"/>
        <v>4648744.8778053429</v>
      </c>
    </row>
    <row r="24" spans="1:6" x14ac:dyDescent="0.2">
      <c r="A24" s="26"/>
      <c r="B24" s="1">
        <v>15</v>
      </c>
      <c r="C24" s="2">
        <f t="shared" si="0"/>
        <v>7020835.0787105244</v>
      </c>
      <c r="D24" s="3">
        <f t="shared" si="2"/>
        <v>965417297.39636731</v>
      </c>
      <c r="E24" s="3">
        <f t="shared" si="3"/>
        <v>2383456.4664511858</v>
      </c>
      <c r="F24" s="4">
        <f t="shared" si="1"/>
        <v>4637378.6122593386</v>
      </c>
    </row>
    <row r="25" spans="1:6" x14ac:dyDescent="0.2">
      <c r="A25" s="26"/>
      <c r="B25" s="1">
        <v>16</v>
      </c>
      <c r="C25" s="2">
        <f t="shared" si="0"/>
        <v>7020835.0787105244</v>
      </c>
      <c r="D25" s="3">
        <f t="shared" si="2"/>
        <v>963022420.2010144</v>
      </c>
      <c r="E25" s="3">
        <f t="shared" si="3"/>
        <v>2394877.1953529306</v>
      </c>
      <c r="F25" s="4">
        <f t="shared" si="1"/>
        <v>4625957.8833575938</v>
      </c>
    </row>
    <row r="26" spans="1:6" x14ac:dyDescent="0.2">
      <c r="A26" s="26"/>
      <c r="B26" s="1">
        <v>17</v>
      </c>
      <c r="C26" s="2">
        <f t="shared" si="0"/>
        <v>7020835.0787105244</v>
      </c>
      <c r="D26" s="3">
        <f t="shared" si="2"/>
        <v>960616067.55243373</v>
      </c>
      <c r="E26" s="3">
        <f t="shared" si="3"/>
        <v>2406352.6485806638</v>
      </c>
      <c r="F26" s="4">
        <f t="shared" si="1"/>
        <v>4614482.4301298605</v>
      </c>
    </row>
    <row r="27" spans="1:6" x14ac:dyDescent="0.2">
      <c r="A27" s="26"/>
      <c r="B27" s="1">
        <v>18</v>
      </c>
      <c r="C27" s="2">
        <f t="shared" si="0"/>
        <v>7020835.0787105244</v>
      </c>
      <c r="D27" s="3">
        <f t="shared" si="2"/>
        <v>958198184.46407866</v>
      </c>
      <c r="E27" s="3">
        <f t="shared" si="3"/>
        <v>2417883.0883551128</v>
      </c>
      <c r="F27" s="4">
        <f t="shared" si="1"/>
        <v>4602951.9903554115</v>
      </c>
    </row>
    <row r="28" spans="1:6" x14ac:dyDescent="0.2">
      <c r="A28" s="26"/>
      <c r="B28" s="1">
        <v>19</v>
      </c>
      <c r="C28" s="2">
        <f t="shared" si="0"/>
        <v>7020835.0787105244</v>
      </c>
      <c r="D28" s="3">
        <f t="shared" si="2"/>
        <v>955768715.68592513</v>
      </c>
      <c r="E28" s="3">
        <f t="shared" si="3"/>
        <v>2429468.77815348</v>
      </c>
      <c r="F28" s="4">
        <f t="shared" si="1"/>
        <v>4591366.3005570443</v>
      </c>
    </row>
    <row r="29" spans="1:6" x14ac:dyDescent="0.2">
      <c r="A29" s="26"/>
      <c r="B29" s="1">
        <v>20</v>
      </c>
      <c r="C29" s="2">
        <f t="shared" si="0"/>
        <v>7020835.0787105244</v>
      </c>
      <c r="D29" s="3">
        <f t="shared" si="2"/>
        <v>953327605.70320964</v>
      </c>
      <c r="E29" s="3">
        <f t="shared" si="3"/>
        <v>2441109.9827154661</v>
      </c>
      <c r="F29" s="4">
        <f t="shared" si="1"/>
        <v>4579725.0959950583</v>
      </c>
    </row>
    <row r="30" spans="1:6" x14ac:dyDescent="0.2">
      <c r="A30" s="26"/>
      <c r="B30" s="1">
        <v>21</v>
      </c>
      <c r="C30" s="2">
        <f t="shared" si="0"/>
        <v>7020835.0787105244</v>
      </c>
      <c r="D30" s="3">
        <f t="shared" si="2"/>
        <v>950874798.73516035</v>
      </c>
      <c r="E30" s="3">
        <f t="shared" si="3"/>
        <v>2452806.9680493111</v>
      </c>
      <c r="F30" s="4">
        <f t="shared" si="1"/>
        <v>4568028.1106612133</v>
      </c>
    </row>
    <row r="31" spans="1:6" x14ac:dyDescent="0.2">
      <c r="A31" s="26"/>
      <c r="B31" s="1">
        <v>22</v>
      </c>
      <c r="C31" s="2">
        <f t="shared" si="0"/>
        <v>7020835.0787105244</v>
      </c>
      <c r="D31" s="3">
        <f t="shared" si="2"/>
        <v>948410238.73372245</v>
      </c>
      <c r="E31" s="3">
        <f t="shared" si="3"/>
        <v>2464560.001437881</v>
      </c>
      <c r="F31" s="4">
        <f t="shared" si="1"/>
        <v>4556275.0772726433</v>
      </c>
    </row>
    <row r="32" spans="1:6" x14ac:dyDescent="0.2">
      <c r="A32" s="26"/>
      <c r="B32" s="1">
        <v>23</v>
      </c>
      <c r="C32" s="2">
        <f t="shared" si="0"/>
        <v>7020835.0787105244</v>
      </c>
      <c r="D32" s="3">
        <f t="shared" si="2"/>
        <v>945933869.38227773</v>
      </c>
      <c r="E32" s="3">
        <f t="shared" si="3"/>
        <v>2476369.3514447706</v>
      </c>
      <c r="F32" s="4">
        <f t="shared" si="1"/>
        <v>4544465.7272657538</v>
      </c>
    </row>
    <row r="33" spans="1:6" x14ac:dyDescent="0.2">
      <c r="A33" s="26"/>
      <c r="B33" s="1">
        <v>24</v>
      </c>
      <c r="C33" s="2">
        <f t="shared" si="0"/>
        <v>7020835.0787105244</v>
      </c>
      <c r="D33" s="3">
        <f t="shared" si="2"/>
        <v>943445634.09435725</v>
      </c>
      <c r="E33" s="3">
        <f t="shared" si="3"/>
        <v>2488235.2879204433</v>
      </c>
      <c r="F33" s="4">
        <f t="shared" si="1"/>
        <v>4532599.790790081</v>
      </c>
    </row>
    <row r="34" spans="1:6" x14ac:dyDescent="0.2">
      <c r="A34" s="26" t="s">
        <v>15</v>
      </c>
      <c r="B34" s="1">
        <v>25</v>
      </c>
      <c r="C34" s="2">
        <f t="shared" si="0"/>
        <v>7020835.0787105244</v>
      </c>
      <c r="D34" s="3">
        <f t="shared" si="2"/>
        <v>940945476.01234889</v>
      </c>
      <c r="E34" s="3">
        <f t="shared" si="3"/>
        <v>2500158.0820083963</v>
      </c>
      <c r="F34" s="4">
        <f t="shared" si="1"/>
        <v>4520676.9967021281</v>
      </c>
    </row>
    <row r="35" spans="1:6" x14ac:dyDescent="0.2">
      <c r="A35" s="26"/>
      <c r="B35" s="1">
        <v>26</v>
      </c>
      <c r="C35" s="2">
        <f t="shared" si="0"/>
        <v>7020835.0787105244</v>
      </c>
      <c r="D35" s="3">
        <f t="shared" si="2"/>
        <v>938433338.00619757</v>
      </c>
      <c r="E35" s="3">
        <f t="shared" si="3"/>
        <v>2512138.006151353</v>
      </c>
      <c r="F35" s="4">
        <f t="shared" si="1"/>
        <v>4508697.0725591714</v>
      </c>
    </row>
    <row r="36" spans="1:6" x14ac:dyDescent="0.2">
      <c r="A36" s="26"/>
      <c r="B36" s="1">
        <v>27</v>
      </c>
      <c r="C36" s="2">
        <f t="shared" si="0"/>
        <v>7020835.0787105244</v>
      </c>
      <c r="D36" s="3">
        <f t="shared" si="2"/>
        <v>935909162.67210007</v>
      </c>
      <c r="E36" s="3">
        <f t="shared" si="3"/>
        <v>2524175.3340974944</v>
      </c>
      <c r="F36" s="4">
        <f t="shared" si="1"/>
        <v>4496659.74461303</v>
      </c>
    </row>
    <row r="37" spans="1:6" x14ac:dyDescent="0.2">
      <c r="A37" s="26"/>
      <c r="B37" s="1">
        <v>28</v>
      </c>
      <c r="C37" s="2">
        <f t="shared" si="0"/>
        <v>7020835.0787105244</v>
      </c>
      <c r="D37" s="3">
        <f t="shared" si="2"/>
        <v>933372892.33119333</v>
      </c>
      <c r="E37" s="3">
        <f t="shared" si="3"/>
        <v>2536270.3409067113</v>
      </c>
      <c r="F37" s="4">
        <f t="shared" si="1"/>
        <v>4484564.7378038131</v>
      </c>
    </row>
    <row r="38" spans="1:6" x14ac:dyDescent="0.2">
      <c r="A38" s="26"/>
      <c r="B38" s="1">
        <v>29</v>
      </c>
      <c r="C38" s="2">
        <f t="shared" si="0"/>
        <v>7020835.0787105244</v>
      </c>
      <c r="D38" s="3">
        <f t="shared" si="2"/>
        <v>930824469.02823639</v>
      </c>
      <c r="E38" s="3">
        <f t="shared" si="3"/>
        <v>2548423.3029568894</v>
      </c>
      <c r="F38" s="4">
        <f t="shared" si="1"/>
        <v>4472411.775753635</v>
      </c>
    </row>
    <row r="39" spans="1:6" x14ac:dyDescent="0.2">
      <c r="A39" s="26"/>
      <c r="B39" s="1">
        <v>30</v>
      </c>
      <c r="C39" s="2">
        <f t="shared" si="0"/>
        <v>7020835.0787105244</v>
      </c>
      <c r="D39" s="3">
        <f t="shared" si="2"/>
        <v>928263834.53028619</v>
      </c>
      <c r="E39" s="3">
        <f t="shared" si="3"/>
        <v>2560634.4979502251</v>
      </c>
      <c r="F39" s="4">
        <f t="shared" si="1"/>
        <v>4460200.5807602992</v>
      </c>
    </row>
    <row r="40" spans="1:6" x14ac:dyDescent="0.2">
      <c r="A40" s="26"/>
      <c r="B40" s="1">
        <v>31</v>
      </c>
      <c r="C40" s="2">
        <f t="shared" si="0"/>
        <v>7020835.0787105244</v>
      </c>
      <c r="D40" s="3">
        <f t="shared" si="2"/>
        <v>925690930.32536662</v>
      </c>
      <c r="E40" s="3">
        <f t="shared" si="3"/>
        <v>2572904.2049195692</v>
      </c>
      <c r="F40" s="4">
        <f t="shared" si="1"/>
        <v>4447930.8737909552</v>
      </c>
    </row>
    <row r="41" spans="1:6" x14ac:dyDescent="0.2">
      <c r="A41" s="26"/>
      <c r="B41" s="1">
        <v>32</v>
      </c>
      <c r="C41" s="2">
        <f t="shared" si="0"/>
        <v>7020835.0787105244</v>
      </c>
      <c r="D41" s="3">
        <f t="shared" si="2"/>
        <v>923105697.62113178</v>
      </c>
      <c r="E41" s="3">
        <f t="shared" si="3"/>
        <v>2585232.7042348096</v>
      </c>
      <c r="F41" s="4">
        <f t="shared" si="1"/>
        <v>4435602.3744757148</v>
      </c>
    </row>
    <row r="42" spans="1:6" x14ac:dyDescent="0.2">
      <c r="A42" s="26"/>
      <c r="B42" s="1">
        <v>33</v>
      </c>
      <c r="C42" s="2">
        <f t="shared" si="0"/>
        <v>7020835.0787105244</v>
      </c>
      <c r="D42" s="3">
        <f t="shared" si="2"/>
        <v>920508077.34352255</v>
      </c>
      <c r="E42" s="3">
        <f t="shared" si="3"/>
        <v>2597620.2776092673</v>
      </c>
      <c r="F42" s="4">
        <f t="shared" si="1"/>
        <v>4423214.8011012571</v>
      </c>
    </row>
    <row r="43" spans="1:6" x14ac:dyDescent="0.2">
      <c r="A43" s="26"/>
      <c r="B43" s="1">
        <v>34</v>
      </c>
      <c r="C43" s="2">
        <f t="shared" si="0"/>
        <v>7020835.0787105244</v>
      </c>
      <c r="D43" s="3">
        <f t="shared" si="2"/>
        <v>917898010.13541639</v>
      </c>
      <c r="E43" s="3">
        <f t="shared" si="3"/>
        <v>2610067.2081061453</v>
      </c>
      <c r="F43" s="4">
        <f t="shared" si="1"/>
        <v>4410767.8706043791</v>
      </c>
    </row>
    <row r="44" spans="1:6" x14ac:dyDescent="0.2">
      <c r="A44" s="26"/>
      <c r="B44" s="1">
        <v>35</v>
      </c>
      <c r="C44" s="2">
        <f t="shared" si="0"/>
        <v>7020835.0787105244</v>
      </c>
      <c r="D44" s="3">
        <f t="shared" si="2"/>
        <v>915275436.35527146</v>
      </c>
      <c r="E44" s="3">
        <f t="shared" si="3"/>
        <v>2622573.7801449867</v>
      </c>
      <c r="F44" s="4">
        <f t="shared" si="1"/>
        <v>4398261.2985655377</v>
      </c>
    </row>
    <row r="45" spans="1:6" x14ac:dyDescent="0.2">
      <c r="A45" s="26"/>
      <c r="B45" s="5">
        <v>36</v>
      </c>
      <c r="C45" s="6">
        <f t="shared" si="0"/>
        <v>7020835.0787105244</v>
      </c>
      <c r="D45" s="7">
        <f t="shared" si="2"/>
        <v>912640296.07576323</v>
      </c>
      <c r="E45" s="7">
        <f t="shared" si="3"/>
        <v>2635140.2795081818</v>
      </c>
      <c r="F45" s="8">
        <f t="shared" si="1"/>
        <v>4385694.7992023425</v>
      </c>
    </row>
    <row r="46" spans="1:6" x14ac:dyDescent="0.2">
      <c r="A46" s="26" t="s">
        <v>16</v>
      </c>
      <c r="B46" s="5">
        <v>37</v>
      </c>
      <c r="C46" s="6">
        <f t="shared" si="0"/>
        <v>7020835.0787105244</v>
      </c>
      <c r="D46" s="7">
        <f t="shared" si="2"/>
        <v>909992529.0824157</v>
      </c>
      <c r="E46" s="7">
        <f t="shared" si="3"/>
        <v>2647766.9933474921</v>
      </c>
      <c r="F46" s="8">
        <f t="shared" si="1"/>
        <v>4373068.0853630323</v>
      </c>
    </row>
    <row r="47" spans="1:6" x14ac:dyDescent="0.2">
      <c r="A47" s="26"/>
      <c r="B47" s="1">
        <v>38</v>
      </c>
      <c r="C47" s="2">
        <f t="shared" si="0"/>
        <v>7020835.0787105244</v>
      </c>
      <c r="D47" s="3">
        <f t="shared" si="2"/>
        <v>907332074.87222505</v>
      </c>
      <c r="E47" s="3">
        <f t="shared" si="3"/>
        <v>2660454.2101906156</v>
      </c>
      <c r="F47" s="4">
        <f t="shared" si="1"/>
        <v>4360380.8685199087</v>
      </c>
    </row>
    <row r="48" spans="1:6" x14ac:dyDescent="0.2">
      <c r="A48" s="26"/>
      <c r="B48" s="1">
        <v>39</v>
      </c>
      <c r="C48" s="2">
        <f t="shared" si="0"/>
        <v>7020835.0787105244</v>
      </c>
      <c r="D48" s="3">
        <f t="shared" si="2"/>
        <v>904658872.65227723</v>
      </c>
      <c r="E48" s="3">
        <f t="shared" si="3"/>
        <v>2673202.2199477786</v>
      </c>
      <c r="F48" s="4">
        <f t="shared" si="1"/>
        <v>4347632.8587627457</v>
      </c>
    </row>
    <row r="49" spans="1:6" x14ac:dyDescent="0.2">
      <c r="A49" s="26"/>
      <c r="B49" s="1">
        <v>40</v>
      </c>
      <c r="C49" s="2">
        <f t="shared" si="0"/>
        <v>7020835.0787105244</v>
      </c>
      <c r="D49" s="3">
        <f t="shared" si="2"/>
        <v>901972861.33835888</v>
      </c>
      <c r="E49" s="3">
        <f t="shared" si="3"/>
        <v>2686011.3139183624</v>
      </c>
      <c r="F49" s="4">
        <f t="shared" si="1"/>
        <v>4334823.764792162</v>
      </c>
    </row>
    <row r="50" spans="1:6" x14ac:dyDescent="0.2">
      <c r="A50" s="26"/>
      <c r="B50" s="1">
        <v>41</v>
      </c>
      <c r="C50" s="2">
        <f t="shared" si="0"/>
        <v>7020835.0787105244</v>
      </c>
      <c r="D50" s="3">
        <f t="shared" si="2"/>
        <v>899273979.55356133</v>
      </c>
      <c r="E50" s="3">
        <f t="shared" si="3"/>
        <v>2698881.7847975548</v>
      </c>
      <c r="F50" s="4">
        <f t="shared" si="1"/>
        <v>4321953.2939129695</v>
      </c>
    </row>
    <row r="51" spans="1:6" x14ac:dyDescent="0.2">
      <c r="A51" s="26"/>
      <c r="B51" s="1">
        <v>42</v>
      </c>
      <c r="C51" s="2">
        <f t="shared" si="0"/>
        <v>7020835.0787105244</v>
      </c>
      <c r="D51" s="3">
        <f t="shared" si="2"/>
        <v>896562165.62687826</v>
      </c>
      <c r="E51" s="3">
        <f t="shared" si="3"/>
        <v>2711813.9266830431</v>
      </c>
      <c r="F51" s="4">
        <f t="shared" si="1"/>
        <v>4309021.1520274812</v>
      </c>
    </row>
    <row r="52" spans="1:6" x14ac:dyDescent="0.2">
      <c r="A52" s="26"/>
      <c r="B52" s="1">
        <v>43</v>
      </c>
      <c r="C52" s="2">
        <f t="shared" si="0"/>
        <v>7020835.0787105244</v>
      </c>
      <c r="D52" s="3">
        <f t="shared" si="2"/>
        <v>893837357.59179652</v>
      </c>
      <c r="E52" s="3">
        <f t="shared" si="3"/>
        <v>2724808.0350817321</v>
      </c>
      <c r="F52" s="4">
        <f t="shared" si="1"/>
        <v>4296027.0436287923</v>
      </c>
    </row>
    <row r="53" spans="1:6" x14ac:dyDescent="0.2">
      <c r="A53" s="26"/>
      <c r="B53" s="1">
        <v>44</v>
      </c>
      <c r="C53" s="2">
        <f t="shared" si="0"/>
        <v>7020835.0787105244</v>
      </c>
      <c r="D53" s="3">
        <f t="shared" si="2"/>
        <v>891099493.18488002</v>
      </c>
      <c r="E53" s="3">
        <f t="shared" si="3"/>
        <v>2737864.4069164991</v>
      </c>
      <c r="F53" s="4">
        <f t="shared" si="1"/>
        <v>4282970.6717940252</v>
      </c>
    </row>
    <row r="54" spans="1:6" x14ac:dyDescent="0.2">
      <c r="A54" s="26"/>
      <c r="B54" s="1">
        <v>45</v>
      </c>
      <c r="C54" s="2">
        <f t="shared" si="0"/>
        <v>7020835.0787105244</v>
      </c>
      <c r="D54" s="3">
        <f t="shared" si="2"/>
        <v>888348509.844347</v>
      </c>
      <c r="E54" s="3">
        <f t="shared" si="3"/>
        <v>2750983.3405329743</v>
      </c>
      <c r="F54" s="4">
        <f t="shared" si="1"/>
        <v>4269851.73817755</v>
      </c>
    </row>
    <row r="55" spans="1:6" x14ac:dyDescent="0.2">
      <c r="A55" s="26"/>
      <c r="B55" s="1">
        <v>46</v>
      </c>
      <c r="C55" s="2">
        <f t="shared" si="0"/>
        <v>7020835.0787105244</v>
      </c>
      <c r="D55" s="3">
        <f t="shared" si="2"/>
        <v>885584344.70864069</v>
      </c>
      <c r="E55" s="3">
        <f t="shared" si="3"/>
        <v>2764165.1357063614</v>
      </c>
      <c r="F55" s="4">
        <f t="shared" si="1"/>
        <v>4256669.943004163</v>
      </c>
    </row>
    <row r="56" spans="1:6" x14ac:dyDescent="0.2">
      <c r="A56" s="26"/>
      <c r="B56" s="1">
        <v>47</v>
      </c>
      <c r="C56" s="2">
        <f t="shared" si="0"/>
        <v>7020835.0787105244</v>
      </c>
      <c r="D56" s="3">
        <f t="shared" si="2"/>
        <v>882806934.61499238</v>
      </c>
      <c r="E56" s="3">
        <f t="shared" si="3"/>
        <v>2777410.0936482875</v>
      </c>
      <c r="F56" s="4">
        <f t="shared" si="1"/>
        <v>4243424.9850622369</v>
      </c>
    </row>
    <row r="57" spans="1:6" x14ac:dyDescent="0.2">
      <c r="A57" s="26"/>
      <c r="B57" s="1">
        <v>48</v>
      </c>
      <c r="C57" s="2">
        <f t="shared" si="0"/>
        <v>7020835.0787105244</v>
      </c>
      <c r="D57" s="3">
        <f t="shared" si="2"/>
        <v>880016216.09797871</v>
      </c>
      <c r="E57" s="3">
        <f t="shared" si="3"/>
        <v>2790718.5170136858</v>
      </c>
      <c r="F57" s="4">
        <f t="shared" si="1"/>
        <v>4230116.5616968386</v>
      </c>
    </row>
    <row r="58" spans="1:6" x14ac:dyDescent="0.2">
      <c r="A58" s="26" t="s">
        <v>17</v>
      </c>
      <c r="B58" s="1">
        <v>49</v>
      </c>
      <c r="C58" s="2">
        <f t="shared" si="0"/>
        <v>7020835.0787105244</v>
      </c>
      <c r="D58" s="3">
        <f t="shared" si="2"/>
        <v>877212125.38807106</v>
      </c>
      <c r="E58" s="3">
        <f t="shared" si="3"/>
        <v>2804090.7099077096</v>
      </c>
      <c r="F58" s="4">
        <f t="shared" si="1"/>
        <v>4216744.3688028147</v>
      </c>
    </row>
    <row r="59" spans="1:6" x14ac:dyDescent="0.2">
      <c r="A59" s="26"/>
      <c r="B59" s="1">
        <v>50</v>
      </c>
      <c r="C59" s="2">
        <f t="shared" si="0"/>
        <v>7020835.0787105244</v>
      </c>
      <c r="D59" s="3">
        <f t="shared" si="2"/>
        <v>874394598.41017842</v>
      </c>
      <c r="E59" s="3">
        <f t="shared" si="3"/>
        <v>2817526.9778926838</v>
      </c>
      <c r="F59" s="4">
        <f t="shared" si="1"/>
        <v>4203308.1008178405</v>
      </c>
    </row>
    <row r="60" spans="1:6" x14ac:dyDescent="0.2">
      <c r="A60" s="26"/>
      <c r="B60" s="1">
        <v>51</v>
      </c>
      <c r="C60" s="2">
        <f t="shared" si="0"/>
        <v>7020835.0787105244</v>
      </c>
      <c r="D60" s="3">
        <f t="shared" si="2"/>
        <v>871563570.78218329</v>
      </c>
      <c r="E60" s="3">
        <f t="shared" si="3"/>
        <v>2831027.6279950864</v>
      </c>
      <c r="F60" s="4">
        <f t="shared" si="1"/>
        <v>4189807.450715438</v>
      </c>
    </row>
    <row r="61" spans="1:6" x14ac:dyDescent="0.2">
      <c r="A61" s="26"/>
      <c r="B61" s="1">
        <v>52</v>
      </c>
      <c r="C61" s="2">
        <f t="shared" si="0"/>
        <v>7020835.0787105244</v>
      </c>
      <c r="D61" s="3">
        <f t="shared" si="2"/>
        <v>868718977.81347072</v>
      </c>
      <c r="E61" s="3">
        <f t="shared" si="3"/>
        <v>2844592.9687125627</v>
      </c>
      <c r="F61" s="4">
        <f t="shared" si="1"/>
        <v>4176242.1099979617</v>
      </c>
    </row>
    <row r="62" spans="1:6" x14ac:dyDescent="0.2">
      <c r="A62" s="26"/>
      <c r="B62" s="1">
        <v>53</v>
      </c>
      <c r="C62" s="2">
        <f t="shared" si="0"/>
        <v>7020835.0787105244</v>
      </c>
      <c r="D62" s="3">
        <f t="shared" si="2"/>
        <v>865860754.5034498</v>
      </c>
      <c r="E62" s="3">
        <f t="shared" si="3"/>
        <v>2858223.3100209772</v>
      </c>
      <c r="F62" s="4">
        <f t="shared" si="1"/>
        <v>4162611.7686895472</v>
      </c>
    </row>
    <row r="63" spans="1:6" x14ac:dyDescent="0.2">
      <c r="A63" s="26"/>
      <c r="B63" s="1">
        <v>54</v>
      </c>
      <c r="C63" s="2">
        <f t="shared" si="0"/>
        <v>7020835.0787105244</v>
      </c>
      <c r="D63" s="3">
        <f t="shared" si="2"/>
        <v>862988835.54006827</v>
      </c>
      <c r="E63" s="3">
        <f t="shared" si="3"/>
        <v>2871918.9633814939</v>
      </c>
      <c r="F63" s="4">
        <f t="shared" si="1"/>
        <v>4148916.1153290304</v>
      </c>
    </row>
    <row r="64" spans="1:6" x14ac:dyDescent="0.2">
      <c r="A64" s="26"/>
      <c r="B64" s="1">
        <v>55</v>
      </c>
      <c r="C64" s="2">
        <f t="shared" si="0"/>
        <v>7020835.0787105244</v>
      </c>
      <c r="D64" s="3">
        <f t="shared" si="2"/>
        <v>860103155.29832053</v>
      </c>
      <c r="E64" s="3">
        <f t="shared" si="3"/>
        <v>2885680.2417476973</v>
      </c>
      <c r="F64" s="4">
        <f t="shared" si="1"/>
        <v>4135154.836962827</v>
      </c>
    </row>
    <row r="65" spans="1:7" x14ac:dyDescent="0.2">
      <c r="A65" s="26"/>
      <c r="B65" s="1">
        <v>56</v>
      </c>
      <c r="C65" s="2">
        <f t="shared" si="0"/>
        <v>7020835.0787105244</v>
      </c>
      <c r="D65" s="3">
        <f t="shared" si="2"/>
        <v>857203647.83874774</v>
      </c>
      <c r="E65" s="3">
        <f t="shared" si="3"/>
        <v>2899507.459572738</v>
      </c>
      <c r="F65" s="4">
        <f t="shared" si="1"/>
        <v>4121327.6191377863</v>
      </c>
    </row>
    <row r="66" spans="1:7" x14ac:dyDescent="0.2">
      <c r="A66" s="26"/>
      <c r="B66" s="1">
        <v>57</v>
      </c>
      <c r="C66" s="2">
        <f t="shared" si="0"/>
        <v>7020835.0787105244</v>
      </c>
      <c r="D66" s="3">
        <f t="shared" si="2"/>
        <v>854290246.90593123</v>
      </c>
      <c r="E66" s="3">
        <f t="shared" si="3"/>
        <v>2913400.9328165245</v>
      </c>
      <c r="F66" s="4">
        <f t="shared" si="1"/>
        <v>4107434.1458939998</v>
      </c>
    </row>
    <row r="67" spans="1:7" x14ac:dyDescent="0.2">
      <c r="A67" s="26"/>
      <c r="B67" s="1">
        <v>58</v>
      </c>
      <c r="C67" s="2">
        <f t="shared" si="0"/>
        <v>7020835.0787105244</v>
      </c>
      <c r="D67" s="3">
        <f t="shared" si="2"/>
        <v>851362885.92697835</v>
      </c>
      <c r="E67" s="3">
        <f t="shared" si="3"/>
        <v>2927360.9789529368</v>
      </c>
      <c r="F67" s="4">
        <f t="shared" si="1"/>
        <v>4093474.0997575875</v>
      </c>
    </row>
    <row r="68" spans="1:7" x14ac:dyDescent="0.2">
      <c r="A68" s="26"/>
      <c r="B68" s="1">
        <v>59</v>
      </c>
      <c r="C68" s="2">
        <f t="shared" si="0"/>
        <v>7020835.0787105244</v>
      </c>
      <c r="D68" s="3">
        <f t="shared" si="2"/>
        <v>848421498.0100013</v>
      </c>
      <c r="E68" s="3">
        <f t="shared" si="3"/>
        <v>2941387.9169770866</v>
      </c>
      <c r="F68" s="4">
        <f t="shared" si="1"/>
        <v>4079447.1617334378</v>
      </c>
    </row>
    <row r="69" spans="1:7" x14ac:dyDescent="0.2">
      <c r="A69" s="26"/>
      <c r="B69" s="1">
        <v>60</v>
      </c>
      <c r="C69" s="2">
        <f t="shared" si="0"/>
        <v>7020835.0787105244</v>
      </c>
      <c r="D69" s="3">
        <f>D68-E69</f>
        <v>845466015.94258869</v>
      </c>
      <c r="E69" s="3">
        <f t="shared" si="3"/>
        <v>2955482.0674126013</v>
      </c>
      <c r="F69" s="4">
        <f t="shared" si="1"/>
        <v>4065353.011297923</v>
      </c>
      <c r="G69" s="13"/>
    </row>
    <row r="70" spans="1:7" x14ac:dyDescent="0.2">
      <c r="A70" s="26" t="s">
        <v>18</v>
      </c>
      <c r="B70" s="1">
        <v>61</v>
      </c>
      <c r="C70" s="2">
        <f t="shared" si="0"/>
        <v>9609540.8199169189</v>
      </c>
      <c r="D70" s="3">
        <f t="shared" ref="D70:D133" si="4">D69-E70</f>
        <v>843606580.26881218</v>
      </c>
      <c r="E70" s="3">
        <f t="shared" si="3"/>
        <v>1859435.6737765223</v>
      </c>
      <c r="F70" s="4">
        <f t="shared" si="1"/>
        <v>7750105.1461403966</v>
      </c>
    </row>
    <row r="71" spans="1:7" x14ac:dyDescent="0.2">
      <c r="A71" s="26"/>
      <c r="B71" s="1">
        <v>62</v>
      </c>
      <c r="C71" s="2">
        <f t="shared" si="0"/>
        <v>9609540.8199169189</v>
      </c>
      <c r="D71" s="3">
        <f t="shared" si="4"/>
        <v>841730099.76802599</v>
      </c>
      <c r="E71" s="3">
        <f t="shared" si="3"/>
        <v>1876480.5007861406</v>
      </c>
      <c r="F71" s="4">
        <f t="shared" si="1"/>
        <v>7733060.3191307783</v>
      </c>
    </row>
    <row r="72" spans="1:7" x14ac:dyDescent="0.2">
      <c r="A72" s="26"/>
      <c r="B72" s="1">
        <v>63</v>
      </c>
      <c r="C72" s="2">
        <f t="shared" si="0"/>
        <v>9609540.8199169189</v>
      </c>
      <c r="D72" s="3">
        <f t="shared" si="4"/>
        <v>839836418.19598269</v>
      </c>
      <c r="E72" s="3">
        <f t="shared" si="3"/>
        <v>1893681.5720433472</v>
      </c>
      <c r="F72" s="4">
        <f t="shared" si="1"/>
        <v>7715859.2478735717</v>
      </c>
    </row>
    <row r="73" spans="1:7" x14ac:dyDescent="0.2">
      <c r="A73" s="26"/>
      <c r="B73" s="1">
        <v>64</v>
      </c>
      <c r="C73" s="2">
        <f t="shared" si="0"/>
        <v>9609540.8199169189</v>
      </c>
      <c r="D73" s="3">
        <f t="shared" si="4"/>
        <v>837925377.87619567</v>
      </c>
      <c r="E73" s="3">
        <f t="shared" si="3"/>
        <v>1911040.3197870776</v>
      </c>
      <c r="F73" s="4">
        <f t="shared" si="1"/>
        <v>7698500.5001298413</v>
      </c>
    </row>
    <row r="74" spans="1:7" x14ac:dyDescent="0.2">
      <c r="A74" s="26"/>
      <c r="B74" s="1">
        <v>65</v>
      </c>
      <c r="C74" s="2">
        <f t="shared" ref="C74:C137" si="5">IF(AND($E$3&lt;=$B$2,B74&lt;=$E$3),($B$1*($B$3/12))/(1-1/(1+$B$3/12)^$B$2),($B$5*($B$4/12))/(1-1/(1+$B$4/12)^$E$4))</f>
        <v>9609540.8199169189</v>
      </c>
      <c r="D74" s="3">
        <f t="shared" si="4"/>
        <v>835996819.68681049</v>
      </c>
      <c r="E74" s="3">
        <f t="shared" si="3"/>
        <v>1928558.1893851245</v>
      </c>
      <c r="F74" s="4">
        <f t="shared" ref="F74:F137" si="6">IF(B74&lt;=$E$3,D73*$B$3/12,D73*$B$4/12)</f>
        <v>7680982.6305317944</v>
      </c>
    </row>
    <row r="75" spans="1:7" x14ac:dyDescent="0.2">
      <c r="A75" s="26"/>
      <c r="B75" s="1">
        <v>66</v>
      </c>
      <c r="C75" s="2">
        <f t="shared" si="5"/>
        <v>9609540.8199169189</v>
      </c>
      <c r="D75" s="3">
        <f t="shared" si="4"/>
        <v>834050583.04735601</v>
      </c>
      <c r="E75" s="3">
        <f t="shared" ref="E75:E138" si="7">C75-F75</f>
        <v>1946236.6394544886</v>
      </c>
      <c r="F75" s="4">
        <f t="shared" si="6"/>
        <v>7663304.1804624302</v>
      </c>
    </row>
    <row r="76" spans="1:7" x14ac:dyDescent="0.2">
      <c r="A76" s="26"/>
      <c r="B76" s="1">
        <v>67</v>
      </c>
      <c r="C76" s="2">
        <f t="shared" si="5"/>
        <v>9609540.8199169189</v>
      </c>
      <c r="D76" s="3">
        <f t="shared" si="4"/>
        <v>832086505.90537322</v>
      </c>
      <c r="E76" s="3">
        <f t="shared" si="7"/>
        <v>1964077.1419828227</v>
      </c>
      <c r="F76" s="4">
        <f t="shared" si="6"/>
        <v>7645463.6779340962</v>
      </c>
    </row>
    <row r="77" spans="1:7" x14ac:dyDescent="0.2">
      <c r="A77" s="26"/>
      <c r="B77" s="1">
        <v>68</v>
      </c>
      <c r="C77" s="2">
        <f t="shared" si="5"/>
        <v>9609540.8199169189</v>
      </c>
      <c r="D77" s="3">
        <f t="shared" si="4"/>
        <v>830104424.72292221</v>
      </c>
      <c r="E77" s="3">
        <f t="shared" si="7"/>
        <v>1982081.1824509976</v>
      </c>
      <c r="F77" s="4">
        <f t="shared" si="6"/>
        <v>7627459.6374659212</v>
      </c>
    </row>
    <row r="78" spans="1:7" x14ac:dyDescent="0.2">
      <c r="A78" s="26"/>
      <c r="B78" s="1">
        <v>69</v>
      </c>
      <c r="C78" s="2">
        <f t="shared" si="5"/>
        <v>9609540.8199169189</v>
      </c>
      <c r="D78" s="3">
        <f t="shared" si="4"/>
        <v>828104174.46296537</v>
      </c>
      <c r="E78" s="3">
        <f t="shared" si="7"/>
        <v>2000250.2599567985</v>
      </c>
      <c r="F78" s="4">
        <f t="shared" si="6"/>
        <v>7609290.5599601204</v>
      </c>
    </row>
    <row r="79" spans="1:7" x14ac:dyDescent="0.2">
      <c r="A79" s="26"/>
      <c r="B79" s="1">
        <v>70</v>
      </c>
      <c r="C79" s="2">
        <f t="shared" si="5"/>
        <v>9609540.8199169189</v>
      </c>
      <c r="D79" s="3">
        <f t="shared" si="4"/>
        <v>826085588.57562566</v>
      </c>
      <c r="E79" s="3">
        <f t="shared" si="7"/>
        <v>2018585.8873397363</v>
      </c>
      <c r="F79" s="4">
        <f t="shared" si="6"/>
        <v>7590954.9325771825</v>
      </c>
    </row>
    <row r="80" spans="1:7" x14ac:dyDescent="0.2">
      <c r="A80" s="26"/>
      <c r="B80" s="1">
        <v>71</v>
      </c>
      <c r="C80" s="2">
        <f t="shared" si="5"/>
        <v>9609540.8199169189</v>
      </c>
      <c r="D80" s="3">
        <f t="shared" si="4"/>
        <v>824048498.98431861</v>
      </c>
      <c r="E80" s="3">
        <f t="shared" si="7"/>
        <v>2037089.591307017</v>
      </c>
      <c r="F80" s="4">
        <f t="shared" si="6"/>
        <v>7572451.2286099019</v>
      </c>
    </row>
    <row r="81" spans="1:6" x14ac:dyDescent="0.2">
      <c r="A81" s="26"/>
      <c r="B81" s="1">
        <v>72</v>
      </c>
      <c r="C81" s="2">
        <f t="shared" si="5"/>
        <v>9609540.8199169189</v>
      </c>
      <c r="D81" s="3">
        <f t="shared" si="4"/>
        <v>821992736.07175791</v>
      </c>
      <c r="E81" s="3">
        <f t="shared" si="7"/>
        <v>2055762.912560665</v>
      </c>
      <c r="F81" s="4">
        <f t="shared" si="6"/>
        <v>7553777.9073562538</v>
      </c>
    </row>
    <row r="82" spans="1:6" x14ac:dyDescent="0.2">
      <c r="A82" s="26" t="s">
        <v>19</v>
      </c>
      <c r="B82" s="1">
        <v>73</v>
      </c>
      <c r="C82" s="2">
        <f t="shared" si="5"/>
        <v>9609540.8199169189</v>
      </c>
      <c r="D82" s="3">
        <f t="shared" si="4"/>
        <v>819918128.66583216</v>
      </c>
      <c r="E82" s="3">
        <f t="shared" si="7"/>
        <v>2074607.4059258038</v>
      </c>
      <c r="F82" s="4">
        <f t="shared" si="6"/>
        <v>7534933.4139911151</v>
      </c>
    </row>
    <row r="83" spans="1:6" x14ac:dyDescent="0.2">
      <c r="A83" s="26"/>
      <c r="B83" s="1">
        <v>74</v>
      </c>
      <c r="C83" s="2">
        <f t="shared" si="5"/>
        <v>9609540.8199169189</v>
      </c>
      <c r="D83" s="3">
        <f t="shared" si="4"/>
        <v>817824504.025352</v>
      </c>
      <c r="E83" s="3">
        <f t="shared" si="7"/>
        <v>2093624.6404801235</v>
      </c>
      <c r="F83" s="4">
        <f t="shared" si="6"/>
        <v>7515916.1794367954</v>
      </c>
    </row>
    <row r="84" spans="1:6" x14ac:dyDescent="0.2">
      <c r="A84" s="26"/>
      <c r="B84" s="1">
        <v>75</v>
      </c>
      <c r="C84" s="2">
        <f t="shared" si="5"/>
        <v>9609540.8199169189</v>
      </c>
      <c r="D84" s="3">
        <f t="shared" si="4"/>
        <v>815711687.8256675</v>
      </c>
      <c r="E84" s="3">
        <f t="shared" si="7"/>
        <v>2112816.1996845258</v>
      </c>
      <c r="F84" s="4">
        <f t="shared" si="6"/>
        <v>7496724.620232393</v>
      </c>
    </row>
    <row r="85" spans="1:6" x14ac:dyDescent="0.2">
      <c r="A85" s="26"/>
      <c r="B85" s="1">
        <v>76</v>
      </c>
      <c r="C85" s="2">
        <f t="shared" si="5"/>
        <v>9609540.8199169189</v>
      </c>
      <c r="D85" s="3">
        <f t="shared" si="4"/>
        <v>813579504.14415252</v>
      </c>
      <c r="E85" s="3">
        <f t="shared" si="7"/>
        <v>2132183.6815149672</v>
      </c>
      <c r="F85" s="4">
        <f t="shared" si="6"/>
        <v>7477357.1384019516</v>
      </c>
    </row>
    <row r="86" spans="1:6" x14ac:dyDescent="0.2">
      <c r="A86" s="26"/>
      <c r="B86" s="1">
        <v>77</v>
      </c>
      <c r="C86" s="2">
        <f t="shared" si="5"/>
        <v>9609540.8199169189</v>
      </c>
      <c r="D86" s="3">
        <f t="shared" si="4"/>
        <v>811427775.445557</v>
      </c>
      <c r="E86" s="3">
        <f t="shared" si="7"/>
        <v>2151728.6985955201</v>
      </c>
      <c r="F86" s="4">
        <f t="shared" si="6"/>
        <v>7457812.1213213988</v>
      </c>
    </row>
    <row r="87" spans="1:6" x14ac:dyDescent="0.2">
      <c r="A87" s="26"/>
      <c r="B87" s="1">
        <v>78</v>
      </c>
      <c r="C87" s="2">
        <f t="shared" si="5"/>
        <v>9609540.8199169189</v>
      </c>
      <c r="D87" s="3">
        <f t="shared" si="4"/>
        <v>809256322.56722438</v>
      </c>
      <c r="E87" s="3">
        <f t="shared" si="7"/>
        <v>2171452.8783326456</v>
      </c>
      <c r="F87" s="4">
        <f t="shared" si="6"/>
        <v>7438087.9415842732</v>
      </c>
    </row>
    <row r="88" spans="1:6" x14ac:dyDescent="0.2">
      <c r="A88" s="26"/>
      <c r="B88" s="1">
        <v>79</v>
      </c>
      <c r="C88" s="2">
        <f t="shared" si="5"/>
        <v>9609540.8199169189</v>
      </c>
      <c r="D88" s="3">
        <f t="shared" si="4"/>
        <v>807064964.70417368</v>
      </c>
      <c r="E88" s="3">
        <f t="shared" si="7"/>
        <v>2191357.8630506955</v>
      </c>
      <c r="F88" s="4">
        <f t="shared" si="6"/>
        <v>7418182.9568662234</v>
      </c>
    </row>
    <row r="89" spans="1:6" x14ac:dyDescent="0.2">
      <c r="A89" s="26"/>
      <c r="B89" s="1">
        <v>80</v>
      </c>
      <c r="C89" s="2">
        <f t="shared" si="5"/>
        <v>9609540.8199169189</v>
      </c>
      <c r="D89" s="3">
        <f t="shared" si="4"/>
        <v>804853519.394045</v>
      </c>
      <c r="E89" s="3">
        <f t="shared" si="7"/>
        <v>2211445.3101286599</v>
      </c>
      <c r="F89" s="4">
        <f t="shared" si="6"/>
        <v>7398095.5097882589</v>
      </c>
    </row>
    <row r="90" spans="1:6" x14ac:dyDescent="0.2">
      <c r="A90" s="26"/>
      <c r="B90" s="1">
        <v>81</v>
      </c>
      <c r="C90" s="2">
        <f t="shared" si="5"/>
        <v>9609540.8199169189</v>
      </c>
      <c r="D90" s="3">
        <f t="shared" si="4"/>
        <v>802621802.50190687</v>
      </c>
      <c r="E90" s="3">
        <f t="shared" si="7"/>
        <v>2231716.8921381729</v>
      </c>
      <c r="F90" s="4">
        <f t="shared" si="6"/>
        <v>7377823.927778746</v>
      </c>
    </row>
    <row r="91" spans="1:6" x14ac:dyDescent="0.2">
      <c r="A91" s="26"/>
      <c r="B91" s="1">
        <v>82</v>
      </c>
      <c r="C91" s="2">
        <f t="shared" si="5"/>
        <v>9609540.8199169189</v>
      </c>
      <c r="D91" s="3">
        <f t="shared" si="4"/>
        <v>800369628.20492411</v>
      </c>
      <c r="E91" s="3">
        <f t="shared" si="7"/>
        <v>2252174.2969827726</v>
      </c>
      <c r="F91" s="4">
        <f t="shared" si="6"/>
        <v>7357366.5229341462</v>
      </c>
    </row>
    <row r="92" spans="1:6" x14ac:dyDescent="0.2">
      <c r="A92" s="26"/>
      <c r="B92" s="1">
        <v>83</v>
      </c>
      <c r="C92" s="2">
        <f t="shared" si="5"/>
        <v>9609540.8199169189</v>
      </c>
      <c r="D92" s="3">
        <f t="shared" si="4"/>
        <v>798096808.97688568</v>
      </c>
      <c r="E92" s="3">
        <f t="shared" si="7"/>
        <v>2272819.2280384479</v>
      </c>
      <c r="F92" s="4">
        <f t="shared" si="6"/>
        <v>7336721.591878471</v>
      </c>
    </row>
    <row r="93" spans="1:6" x14ac:dyDescent="0.2">
      <c r="A93" s="26"/>
      <c r="B93" s="1">
        <v>84</v>
      </c>
      <c r="C93" s="2">
        <f t="shared" si="5"/>
        <v>9609540.8199169189</v>
      </c>
      <c r="D93" s="3">
        <f t="shared" si="4"/>
        <v>795803155.57259023</v>
      </c>
      <c r="E93" s="3">
        <f t="shared" si="7"/>
        <v>2293653.4042954668</v>
      </c>
      <c r="F93" s="4">
        <f t="shared" si="6"/>
        <v>7315887.415621452</v>
      </c>
    </row>
    <row r="94" spans="1:6" x14ac:dyDescent="0.2">
      <c r="A94" s="26" t="s">
        <v>20</v>
      </c>
      <c r="B94" s="1">
        <v>85</v>
      </c>
      <c r="C94" s="2">
        <f t="shared" si="5"/>
        <v>9609540.8199169189</v>
      </c>
      <c r="D94" s="3">
        <f t="shared" si="4"/>
        <v>793488477.01208878</v>
      </c>
      <c r="E94" s="3">
        <f t="shared" si="7"/>
        <v>2314678.5605015084</v>
      </c>
      <c r="F94" s="4">
        <f t="shared" si="6"/>
        <v>7294862.2594154105</v>
      </c>
    </row>
    <row r="95" spans="1:6" x14ac:dyDescent="0.2">
      <c r="A95" s="26"/>
      <c r="B95" s="1">
        <v>86</v>
      </c>
      <c r="C95" s="2">
        <f t="shared" si="5"/>
        <v>9609540.8199169189</v>
      </c>
      <c r="D95" s="3">
        <f t="shared" si="4"/>
        <v>791152580.56478262</v>
      </c>
      <c r="E95" s="3">
        <f t="shared" si="7"/>
        <v>2335896.4473061049</v>
      </c>
      <c r="F95" s="4">
        <f t="shared" si="6"/>
        <v>7273644.3726108139</v>
      </c>
    </row>
    <row r="96" spans="1:6" x14ac:dyDescent="0.2">
      <c r="A96" s="26"/>
      <c r="B96" s="1">
        <v>87</v>
      </c>
      <c r="C96" s="2">
        <f t="shared" si="5"/>
        <v>9609540.8199169189</v>
      </c>
      <c r="D96" s="3">
        <f t="shared" si="4"/>
        <v>788795271.73337626</v>
      </c>
      <c r="E96" s="3">
        <f t="shared" si="7"/>
        <v>2357308.8314064117</v>
      </c>
      <c r="F96" s="4">
        <f t="shared" si="6"/>
        <v>7252231.9885105072</v>
      </c>
    </row>
    <row r="97" spans="1:6" x14ac:dyDescent="0.2">
      <c r="A97" s="26"/>
      <c r="B97" s="1">
        <v>88</v>
      </c>
      <c r="C97" s="2">
        <f t="shared" si="5"/>
        <v>9609540.8199169189</v>
      </c>
      <c r="D97" s="3">
        <f t="shared" si="4"/>
        <v>786416354.23768198</v>
      </c>
      <c r="E97" s="3">
        <f t="shared" si="7"/>
        <v>2378917.495694303</v>
      </c>
      <c r="F97" s="4">
        <f t="shared" si="6"/>
        <v>7230623.3242226159</v>
      </c>
    </row>
    <row r="98" spans="1:6" x14ac:dyDescent="0.2">
      <c r="A98" s="26"/>
      <c r="B98" s="1">
        <v>89</v>
      </c>
      <c r="C98" s="2">
        <f t="shared" si="5"/>
        <v>9609540.8199169189</v>
      </c>
      <c r="D98" s="3">
        <f t="shared" si="4"/>
        <v>784015629.99827719</v>
      </c>
      <c r="E98" s="3">
        <f t="shared" si="7"/>
        <v>2400724.2394048339</v>
      </c>
      <c r="F98" s="4">
        <f t="shared" si="6"/>
        <v>7208816.580512085</v>
      </c>
    </row>
    <row r="99" spans="1:6" x14ac:dyDescent="0.2">
      <c r="A99" s="26"/>
      <c r="B99" s="1">
        <v>90</v>
      </c>
      <c r="C99" s="2">
        <f t="shared" si="5"/>
        <v>9609540.8199169189</v>
      </c>
      <c r="D99" s="3">
        <f t="shared" si="4"/>
        <v>781592899.12001109</v>
      </c>
      <c r="E99" s="3">
        <f t="shared" si="7"/>
        <v>2422730.8782660449</v>
      </c>
      <c r="F99" s="4">
        <f t="shared" si="6"/>
        <v>7186809.941650874</v>
      </c>
    </row>
    <row r="100" spans="1:6" x14ac:dyDescent="0.2">
      <c r="A100" s="26"/>
      <c r="B100" s="1">
        <v>91</v>
      </c>
      <c r="C100" s="2">
        <f t="shared" si="5"/>
        <v>9609540.8199169189</v>
      </c>
      <c r="D100" s="3">
        <f t="shared" si="4"/>
        <v>779147959.87536097</v>
      </c>
      <c r="E100" s="3">
        <f t="shared" si="7"/>
        <v>2444939.2446501506</v>
      </c>
      <c r="F100" s="4">
        <f t="shared" si="6"/>
        <v>7164601.5752667682</v>
      </c>
    </row>
    <row r="101" spans="1:6" x14ac:dyDescent="0.2">
      <c r="A101" s="26"/>
      <c r="B101" s="1">
        <v>92</v>
      </c>
      <c r="C101" s="2">
        <f t="shared" si="5"/>
        <v>9609540.8199169189</v>
      </c>
      <c r="D101" s="3">
        <f t="shared" si="4"/>
        <v>776680608.68763483</v>
      </c>
      <c r="E101" s="3">
        <f t="shared" si="7"/>
        <v>2467351.1877261102</v>
      </c>
      <c r="F101" s="4">
        <f t="shared" si="6"/>
        <v>7142189.6321908087</v>
      </c>
    </row>
    <row r="102" spans="1:6" x14ac:dyDescent="0.2">
      <c r="A102" s="26"/>
      <c r="B102" s="1">
        <v>93</v>
      </c>
      <c r="C102" s="2">
        <f t="shared" si="5"/>
        <v>9609540.8199169189</v>
      </c>
      <c r="D102" s="3">
        <f t="shared" si="4"/>
        <v>774190640.11402118</v>
      </c>
      <c r="E102" s="3">
        <f t="shared" si="7"/>
        <v>2489968.5736135999</v>
      </c>
      <c r="F102" s="4">
        <f t="shared" si="6"/>
        <v>7119572.246303319</v>
      </c>
    </row>
    <row r="103" spans="1:6" x14ac:dyDescent="0.2">
      <c r="A103" s="26"/>
      <c r="B103" s="1">
        <v>94</v>
      </c>
      <c r="C103" s="2">
        <f t="shared" si="5"/>
        <v>9609540.8199169189</v>
      </c>
      <c r="D103" s="3">
        <f t="shared" si="4"/>
        <v>771677846.82848275</v>
      </c>
      <c r="E103" s="3">
        <f t="shared" si="7"/>
        <v>2512793.2855383912</v>
      </c>
      <c r="F103" s="4">
        <f t="shared" si="6"/>
        <v>7096747.5343785277</v>
      </c>
    </row>
    <row r="104" spans="1:6" x14ac:dyDescent="0.2">
      <c r="A104" s="26"/>
      <c r="B104" s="1">
        <v>95</v>
      </c>
      <c r="C104" s="2">
        <f t="shared" si="5"/>
        <v>9609540.8199169189</v>
      </c>
      <c r="D104" s="3">
        <f t="shared" si="4"/>
        <v>769142019.60449362</v>
      </c>
      <c r="E104" s="3">
        <f t="shared" si="7"/>
        <v>2535827.2239891598</v>
      </c>
      <c r="F104" s="4">
        <f t="shared" si="6"/>
        <v>7073713.5959277591</v>
      </c>
    </row>
    <row r="105" spans="1:6" x14ac:dyDescent="0.2">
      <c r="A105" s="26"/>
      <c r="B105" s="1">
        <v>96</v>
      </c>
      <c r="C105" s="2">
        <f t="shared" si="5"/>
        <v>9609540.8199169189</v>
      </c>
      <c r="D105" s="3">
        <f t="shared" si="4"/>
        <v>766582947.29761791</v>
      </c>
      <c r="E105" s="3">
        <f t="shared" si="7"/>
        <v>2559072.3068757271</v>
      </c>
      <c r="F105" s="4">
        <f t="shared" si="6"/>
        <v>7050468.5130411917</v>
      </c>
    </row>
    <row r="106" spans="1:6" x14ac:dyDescent="0.2">
      <c r="A106" s="26" t="s">
        <v>21</v>
      </c>
      <c r="B106" s="1">
        <v>97</v>
      </c>
      <c r="C106" s="2">
        <f t="shared" si="5"/>
        <v>9609540.8199169189</v>
      </c>
      <c r="D106" s="3">
        <f t="shared" si="4"/>
        <v>764000416.82792914</v>
      </c>
      <c r="E106" s="3">
        <f t="shared" si="7"/>
        <v>2582530.4696887545</v>
      </c>
      <c r="F106" s="4">
        <f t="shared" si="6"/>
        <v>7027010.3502281643</v>
      </c>
    </row>
    <row r="107" spans="1:6" x14ac:dyDescent="0.2">
      <c r="A107" s="26"/>
      <c r="B107" s="1">
        <v>98</v>
      </c>
      <c r="C107" s="2">
        <f t="shared" si="5"/>
        <v>9609540.8199169189</v>
      </c>
      <c r="D107" s="3">
        <f t="shared" si="4"/>
        <v>761394213.16226828</v>
      </c>
      <c r="E107" s="3">
        <f t="shared" si="7"/>
        <v>2606203.6656609019</v>
      </c>
      <c r="F107" s="4">
        <f t="shared" si="6"/>
        <v>7003337.1542560169</v>
      </c>
    </row>
    <row r="108" spans="1:6" x14ac:dyDescent="0.2">
      <c r="A108" s="26"/>
      <c r="B108" s="1">
        <v>99</v>
      </c>
      <c r="C108" s="2">
        <f t="shared" si="5"/>
        <v>9609540.8199169189</v>
      </c>
      <c r="D108" s="3">
        <f t="shared" si="4"/>
        <v>758764119.2963388</v>
      </c>
      <c r="E108" s="3">
        <f t="shared" si="7"/>
        <v>2630093.8659294592</v>
      </c>
      <c r="F108" s="4">
        <f t="shared" si="6"/>
        <v>6979446.9539874597</v>
      </c>
    </row>
    <row r="109" spans="1:6" x14ac:dyDescent="0.2">
      <c r="A109" s="26"/>
      <c r="B109" s="1">
        <v>100</v>
      </c>
      <c r="C109" s="2">
        <f t="shared" si="5"/>
        <v>9609540.8199169189</v>
      </c>
      <c r="D109" s="3">
        <f t="shared" si="4"/>
        <v>756109916.23663831</v>
      </c>
      <c r="E109" s="3">
        <f t="shared" si="7"/>
        <v>2654203.0597004807</v>
      </c>
      <c r="F109" s="4">
        <f t="shared" si="6"/>
        <v>6955337.7602164382</v>
      </c>
    </row>
    <row r="110" spans="1:6" x14ac:dyDescent="0.2">
      <c r="A110" s="26"/>
      <c r="B110" s="1">
        <v>101</v>
      </c>
      <c r="C110" s="2">
        <f t="shared" si="5"/>
        <v>9609540.8199169189</v>
      </c>
      <c r="D110" s="3">
        <f t="shared" si="4"/>
        <v>753431382.98222387</v>
      </c>
      <c r="E110" s="3">
        <f t="shared" si="7"/>
        <v>2678533.254414401</v>
      </c>
      <c r="F110" s="4">
        <f t="shared" si="6"/>
        <v>6931007.5655025179</v>
      </c>
    </row>
    <row r="111" spans="1:6" x14ac:dyDescent="0.2">
      <c r="A111" s="26"/>
      <c r="B111" s="1">
        <v>102</v>
      </c>
      <c r="C111" s="2">
        <f t="shared" si="5"/>
        <v>9609540.8199169189</v>
      </c>
      <c r="D111" s="3">
        <f t="shared" si="4"/>
        <v>750728296.5063107</v>
      </c>
      <c r="E111" s="3">
        <f t="shared" si="7"/>
        <v>2703086.4759132005</v>
      </c>
      <c r="F111" s="4">
        <f t="shared" si="6"/>
        <v>6906454.3440037183</v>
      </c>
    </row>
    <row r="112" spans="1:6" x14ac:dyDescent="0.2">
      <c r="A112" s="26"/>
      <c r="B112" s="1">
        <v>103</v>
      </c>
      <c r="C112" s="2">
        <f t="shared" si="5"/>
        <v>9609540.8199169189</v>
      </c>
      <c r="D112" s="3">
        <f t="shared" si="4"/>
        <v>748000431.73770165</v>
      </c>
      <c r="E112" s="3">
        <f t="shared" si="7"/>
        <v>2727864.7686090702</v>
      </c>
      <c r="F112" s="4">
        <f t="shared" si="6"/>
        <v>6881676.0513078487</v>
      </c>
    </row>
    <row r="113" spans="1:6" x14ac:dyDescent="0.2">
      <c r="A113" s="26"/>
      <c r="B113" s="1">
        <v>104</v>
      </c>
      <c r="C113" s="2">
        <f t="shared" si="5"/>
        <v>9609540.8199169189</v>
      </c>
      <c r="D113" s="3">
        <f t="shared" si="4"/>
        <v>745247561.54204702</v>
      </c>
      <c r="E113" s="3">
        <f t="shared" si="7"/>
        <v>2752870.1956546539</v>
      </c>
      <c r="F113" s="4">
        <f t="shared" si="6"/>
        <v>6856670.6242622649</v>
      </c>
    </row>
    <row r="114" spans="1:6" x14ac:dyDescent="0.2">
      <c r="A114" s="26"/>
      <c r="B114" s="1">
        <v>105</v>
      </c>
      <c r="C114" s="2">
        <f t="shared" si="5"/>
        <v>9609540.8199169189</v>
      </c>
      <c r="D114" s="3">
        <f t="shared" si="4"/>
        <v>742469456.70293224</v>
      </c>
      <c r="E114" s="3">
        <f t="shared" si="7"/>
        <v>2778104.8391148215</v>
      </c>
      <c r="F114" s="4">
        <f t="shared" si="6"/>
        <v>6831435.9808020974</v>
      </c>
    </row>
    <row r="115" spans="1:6" x14ac:dyDescent="0.2">
      <c r="A115" s="26"/>
      <c r="B115" s="1">
        <v>106</v>
      </c>
      <c r="C115" s="2">
        <f t="shared" si="5"/>
        <v>9609540.8199169189</v>
      </c>
      <c r="D115" s="3">
        <f t="shared" si="4"/>
        <v>739665885.90279222</v>
      </c>
      <c r="E115" s="3">
        <f t="shared" si="7"/>
        <v>2803570.8001400391</v>
      </c>
      <c r="F115" s="4">
        <f t="shared" si="6"/>
        <v>6805970.0197768798</v>
      </c>
    </row>
    <row r="116" spans="1:6" x14ac:dyDescent="0.2">
      <c r="A116" s="26"/>
      <c r="B116" s="1">
        <v>107</v>
      </c>
      <c r="C116" s="2">
        <f t="shared" si="5"/>
        <v>9609540.8199169189</v>
      </c>
      <c r="D116" s="3">
        <f t="shared" si="4"/>
        <v>736836615.70365095</v>
      </c>
      <c r="E116" s="3">
        <f t="shared" si="7"/>
        <v>2829270.1991413236</v>
      </c>
      <c r="F116" s="4">
        <f t="shared" si="6"/>
        <v>6780270.6207755953</v>
      </c>
    </row>
    <row r="117" spans="1:6" x14ac:dyDescent="0.2">
      <c r="A117" s="26"/>
      <c r="B117" s="1">
        <v>108</v>
      </c>
      <c r="C117" s="2">
        <f t="shared" si="5"/>
        <v>9609540.8199169189</v>
      </c>
      <c r="D117" s="3">
        <f t="shared" si="4"/>
        <v>733981410.52768421</v>
      </c>
      <c r="E117" s="3">
        <f t="shared" si="7"/>
        <v>2855205.1759667853</v>
      </c>
      <c r="F117" s="4">
        <f t="shared" si="6"/>
        <v>6754335.6439501336</v>
      </c>
    </row>
    <row r="118" spans="1:6" x14ac:dyDescent="0.2">
      <c r="A118" s="26" t="s">
        <v>22</v>
      </c>
      <c r="B118" s="1">
        <v>109</v>
      </c>
      <c r="C118" s="2">
        <f t="shared" si="5"/>
        <v>9609540.8199169189</v>
      </c>
      <c r="D118" s="3">
        <f t="shared" si="4"/>
        <v>731100032.63760436</v>
      </c>
      <c r="E118" s="3">
        <f t="shared" si="7"/>
        <v>2881377.890079814</v>
      </c>
      <c r="F118" s="4">
        <f t="shared" si="6"/>
        <v>6728162.9298371049</v>
      </c>
    </row>
    <row r="119" spans="1:6" x14ac:dyDescent="0.2">
      <c r="A119" s="26"/>
      <c r="B119" s="1">
        <v>110</v>
      </c>
      <c r="C119" s="2">
        <f t="shared" si="5"/>
        <v>9609540.8199169189</v>
      </c>
      <c r="D119" s="3">
        <f t="shared" si="4"/>
        <v>728192242.11686552</v>
      </c>
      <c r="E119" s="3">
        <f t="shared" si="7"/>
        <v>2907790.5207388783</v>
      </c>
      <c r="F119" s="4">
        <f t="shared" si="6"/>
        <v>6701750.2991780406</v>
      </c>
    </row>
    <row r="120" spans="1:6" x14ac:dyDescent="0.2">
      <c r="A120" s="26"/>
      <c r="B120" s="1">
        <v>111</v>
      </c>
      <c r="C120" s="2">
        <f t="shared" si="5"/>
        <v>9609540.8199169189</v>
      </c>
      <c r="D120" s="3">
        <f t="shared" si="4"/>
        <v>725257796.8496865</v>
      </c>
      <c r="E120" s="3">
        <f t="shared" si="7"/>
        <v>2934445.2671789853</v>
      </c>
      <c r="F120" s="4">
        <f t="shared" si="6"/>
        <v>6675095.5527379336</v>
      </c>
    </row>
    <row r="121" spans="1:6" x14ac:dyDescent="0.2">
      <c r="A121" s="26"/>
      <c r="B121" s="1">
        <v>112</v>
      </c>
      <c r="C121" s="2">
        <f t="shared" si="5"/>
        <v>9609540.8199169189</v>
      </c>
      <c r="D121" s="3">
        <f t="shared" si="4"/>
        <v>722296452.50089169</v>
      </c>
      <c r="E121" s="3">
        <f t="shared" si="7"/>
        <v>2961344.3487947928</v>
      </c>
      <c r="F121" s="4">
        <f t="shared" si="6"/>
        <v>6648196.4711221261</v>
      </c>
    </row>
    <row r="122" spans="1:6" x14ac:dyDescent="0.2">
      <c r="A122" s="26"/>
      <c r="B122" s="1">
        <v>113</v>
      </c>
      <c r="C122" s="2">
        <f t="shared" si="5"/>
        <v>9609540.8199169189</v>
      </c>
      <c r="D122" s="3">
        <f t="shared" si="4"/>
        <v>719307962.49556625</v>
      </c>
      <c r="E122" s="3">
        <f t="shared" si="7"/>
        <v>2988490.0053254114</v>
      </c>
      <c r="F122" s="4">
        <f t="shared" si="6"/>
        <v>6621050.8145915074</v>
      </c>
    </row>
    <row r="123" spans="1:6" x14ac:dyDescent="0.2">
      <c r="A123" s="26"/>
      <c r="B123" s="1">
        <v>114</v>
      </c>
      <c r="C123" s="2">
        <f t="shared" si="5"/>
        <v>9609540.8199169189</v>
      </c>
      <c r="D123" s="3">
        <f t="shared" si="4"/>
        <v>716292077.99852538</v>
      </c>
      <c r="E123" s="3">
        <f t="shared" si="7"/>
        <v>3015884.4970408948</v>
      </c>
      <c r="F123" s="4">
        <f t="shared" si="6"/>
        <v>6593656.3228760241</v>
      </c>
    </row>
    <row r="124" spans="1:6" x14ac:dyDescent="0.2">
      <c r="A124" s="26"/>
      <c r="B124" s="1">
        <v>115</v>
      </c>
      <c r="C124" s="2">
        <f t="shared" si="5"/>
        <v>9609540.8199169189</v>
      </c>
      <c r="D124" s="3">
        <f t="shared" si="4"/>
        <v>713248547.89359498</v>
      </c>
      <c r="E124" s="3">
        <f t="shared" si="7"/>
        <v>3043530.1049304353</v>
      </c>
      <c r="F124" s="4">
        <f t="shared" si="6"/>
        <v>6566010.7149864836</v>
      </c>
    </row>
    <row r="125" spans="1:6" x14ac:dyDescent="0.2">
      <c r="A125" s="26"/>
      <c r="B125" s="1">
        <v>116</v>
      </c>
      <c r="C125" s="2">
        <f t="shared" si="5"/>
        <v>9609540.8199169189</v>
      </c>
      <c r="D125" s="3">
        <f t="shared" si="4"/>
        <v>710177118.7627027</v>
      </c>
      <c r="E125" s="3">
        <f t="shared" si="7"/>
        <v>3071429.1308922982</v>
      </c>
      <c r="F125" s="4">
        <f t="shared" si="6"/>
        <v>6538111.6890246207</v>
      </c>
    </row>
    <row r="126" spans="1:6" x14ac:dyDescent="0.2">
      <c r="A126" s="26"/>
      <c r="B126" s="1">
        <v>117</v>
      </c>
      <c r="C126" s="2">
        <f t="shared" si="5"/>
        <v>9609540.8199169189</v>
      </c>
      <c r="D126" s="3">
        <f t="shared" si="4"/>
        <v>707077534.86477721</v>
      </c>
      <c r="E126" s="3">
        <f t="shared" si="7"/>
        <v>3099583.8979254775</v>
      </c>
      <c r="F126" s="4">
        <f t="shared" si="6"/>
        <v>6509956.9219914414</v>
      </c>
    </row>
    <row r="127" spans="1:6" x14ac:dyDescent="0.2">
      <c r="A127" s="26"/>
      <c r="B127" s="1">
        <v>118</v>
      </c>
      <c r="C127" s="2">
        <f t="shared" si="5"/>
        <v>9609540.8199169189</v>
      </c>
      <c r="D127" s="3">
        <f t="shared" si="4"/>
        <v>703949538.11445403</v>
      </c>
      <c r="E127" s="3">
        <f t="shared" si="7"/>
        <v>3127996.750323128</v>
      </c>
      <c r="F127" s="4">
        <f t="shared" si="6"/>
        <v>6481544.0695937909</v>
      </c>
    </row>
    <row r="128" spans="1:6" x14ac:dyDescent="0.2">
      <c r="A128" s="26"/>
      <c r="B128" s="1">
        <v>119</v>
      </c>
      <c r="C128" s="2">
        <f t="shared" si="5"/>
        <v>9609540.8199169189</v>
      </c>
      <c r="D128" s="3">
        <f t="shared" si="4"/>
        <v>700792868.06058621</v>
      </c>
      <c r="E128" s="3">
        <f t="shared" si="7"/>
        <v>3156670.0538677573</v>
      </c>
      <c r="F128" s="4">
        <f t="shared" si="6"/>
        <v>6452870.7660491616</v>
      </c>
    </row>
    <row r="129" spans="1:6" x14ac:dyDescent="0.2">
      <c r="A129" s="26"/>
      <c r="B129" s="1">
        <v>120</v>
      </c>
      <c r="C129" s="2">
        <f t="shared" si="5"/>
        <v>9609540.8199169189</v>
      </c>
      <c r="D129" s="3">
        <f t="shared" si="4"/>
        <v>697607261.86455798</v>
      </c>
      <c r="E129" s="3">
        <f t="shared" si="7"/>
        <v>3185606.1960282112</v>
      </c>
      <c r="F129" s="4">
        <f t="shared" si="6"/>
        <v>6423934.6238887077</v>
      </c>
    </row>
    <row r="130" spans="1:6" x14ac:dyDescent="0.2">
      <c r="A130" s="26" t="s">
        <v>23</v>
      </c>
      <c r="B130" s="1">
        <v>121</v>
      </c>
      <c r="C130" s="2">
        <f t="shared" si="5"/>
        <v>9609540.8199169189</v>
      </c>
      <c r="D130" s="3">
        <f t="shared" si="4"/>
        <v>694392454.27839947</v>
      </c>
      <c r="E130" s="3">
        <f t="shared" si="7"/>
        <v>3214807.5861584703</v>
      </c>
      <c r="F130" s="4">
        <f t="shared" si="6"/>
        <v>6394733.2337584486</v>
      </c>
    </row>
    <row r="131" spans="1:6" x14ac:dyDescent="0.2">
      <c r="A131" s="26"/>
      <c r="B131" s="1">
        <v>122</v>
      </c>
      <c r="C131" s="2">
        <f t="shared" si="5"/>
        <v>9609540.8199169189</v>
      </c>
      <c r="D131" s="3">
        <f t="shared" si="4"/>
        <v>691148177.62270117</v>
      </c>
      <c r="E131" s="3">
        <f t="shared" si="7"/>
        <v>3244276.6556982575</v>
      </c>
      <c r="F131" s="4">
        <f t="shared" si="6"/>
        <v>6365264.1642186614</v>
      </c>
    </row>
    <row r="132" spans="1:6" x14ac:dyDescent="0.2">
      <c r="A132" s="26"/>
      <c r="B132" s="1">
        <v>123</v>
      </c>
      <c r="C132" s="2">
        <f t="shared" si="5"/>
        <v>9609540.8199169189</v>
      </c>
      <c r="D132" s="3">
        <f t="shared" si="4"/>
        <v>687874161.76432562</v>
      </c>
      <c r="E132" s="3">
        <f t="shared" si="7"/>
        <v>3274015.8583754906</v>
      </c>
      <c r="F132" s="4">
        <f t="shared" si="6"/>
        <v>6335524.9615414282</v>
      </c>
    </row>
    <row r="133" spans="1:6" x14ac:dyDescent="0.2">
      <c r="A133" s="26"/>
      <c r="B133" s="1">
        <v>124</v>
      </c>
      <c r="C133" s="2">
        <f t="shared" si="5"/>
        <v>9609540.8199169189</v>
      </c>
      <c r="D133" s="3">
        <f t="shared" si="4"/>
        <v>684570134.09391499</v>
      </c>
      <c r="E133" s="3">
        <f t="shared" si="7"/>
        <v>3304027.6704106005</v>
      </c>
      <c r="F133" s="4">
        <f t="shared" si="6"/>
        <v>6305513.1495063184</v>
      </c>
    </row>
    <row r="134" spans="1:6" x14ac:dyDescent="0.2">
      <c r="A134" s="26"/>
      <c r="B134" s="1">
        <v>125</v>
      </c>
      <c r="C134" s="2">
        <f t="shared" si="5"/>
        <v>9609540.8199169189</v>
      </c>
      <c r="D134" s="3">
        <f t="shared" ref="D134:D197" si="8">D133-E134</f>
        <v>681235819.50319231</v>
      </c>
      <c r="E134" s="3">
        <f t="shared" si="7"/>
        <v>3334314.5907226987</v>
      </c>
      <c r="F134" s="4">
        <f t="shared" si="6"/>
        <v>6275226.2291942202</v>
      </c>
    </row>
    <row r="135" spans="1:6" x14ac:dyDescent="0.2">
      <c r="A135" s="26"/>
      <c r="B135" s="1">
        <v>126</v>
      </c>
      <c r="C135" s="2">
        <f t="shared" si="5"/>
        <v>9609540.8199169189</v>
      </c>
      <c r="D135" s="3">
        <f t="shared" si="8"/>
        <v>677870940.36205471</v>
      </c>
      <c r="E135" s="3">
        <f t="shared" si="7"/>
        <v>3364879.1411376558</v>
      </c>
      <c r="F135" s="4">
        <f t="shared" si="6"/>
        <v>6244661.678779263</v>
      </c>
    </row>
    <row r="136" spans="1:6" x14ac:dyDescent="0.2">
      <c r="A136" s="26"/>
      <c r="B136" s="1">
        <v>127</v>
      </c>
      <c r="C136" s="2">
        <f t="shared" si="5"/>
        <v>9609540.8199169189</v>
      </c>
      <c r="D136" s="3">
        <f t="shared" si="8"/>
        <v>674475216.49545658</v>
      </c>
      <c r="E136" s="3">
        <f t="shared" si="7"/>
        <v>3395723.8665980846</v>
      </c>
      <c r="F136" s="4">
        <f t="shared" si="6"/>
        <v>6213816.9533188343</v>
      </c>
    </row>
    <row r="137" spans="1:6" x14ac:dyDescent="0.2">
      <c r="A137" s="26"/>
      <c r="B137" s="1">
        <v>128</v>
      </c>
      <c r="C137" s="2">
        <f t="shared" si="5"/>
        <v>9609540.8199169189</v>
      </c>
      <c r="D137" s="3">
        <f t="shared" si="8"/>
        <v>671048365.16008139</v>
      </c>
      <c r="E137" s="3">
        <f t="shared" si="7"/>
        <v>3426851.3353752336</v>
      </c>
      <c r="F137" s="4">
        <f t="shared" si="6"/>
        <v>6182689.4845416853</v>
      </c>
    </row>
    <row r="138" spans="1:6" x14ac:dyDescent="0.2">
      <c r="A138" s="26"/>
      <c r="B138" s="1">
        <v>129</v>
      </c>
      <c r="C138" s="2">
        <f t="shared" ref="C138:C201" si="9">IF(AND($E$3&lt;=$B$2,B138&lt;=$E$3),($B$1*($B$3/12))/(1-1/(1+$B$3/12)^$B$2),($B$5*($B$4/12))/(1-1/(1+$B$4/12)^$E$4))</f>
        <v>9609540.8199169189</v>
      </c>
      <c r="D138" s="3">
        <f t="shared" si="8"/>
        <v>667590101.02079856</v>
      </c>
      <c r="E138" s="3">
        <f t="shared" si="7"/>
        <v>3458264.1392828403</v>
      </c>
      <c r="F138" s="4">
        <f t="shared" ref="F138:F201" si="10">IF(B138&lt;=$E$3,D137*$B$3/12,D137*$B$4/12)</f>
        <v>6151276.6806340786</v>
      </c>
    </row>
    <row r="139" spans="1:6" x14ac:dyDescent="0.2">
      <c r="A139" s="26"/>
      <c r="B139" s="1">
        <v>130</v>
      </c>
      <c r="C139" s="2">
        <f t="shared" si="9"/>
        <v>9609540.8199169189</v>
      </c>
      <c r="D139" s="3">
        <f t="shared" si="8"/>
        <v>664100136.12690568</v>
      </c>
      <c r="E139" s="3">
        <f t="shared" ref="E139:E202" si="11">C139-F139</f>
        <v>3489964.8938929318</v>
      </c>
      <c r="F139" s="4">
        <f t="shared" si="10"/>
        <v>6119575.9260239871</v>
      </c>
    </row>
    <row r="140" spans="1:6" x14ac:dyDescent="0.2">
      <c r="A140" s="26"/>
      <c r="B140" s="1">
        <v>131</v>
      </c>
      <c r="C140" s="2">
        <f t="shared" si="9"/>
        <v>9609540.8199169189</v>
      </c>
      <c r="D140" s="3">
        <f t="shared" si="8"/>
        <v>660578179.88815212</v>
      </c>
      <c r="E140" s="3">
        <f t="shared" si="11"/>
        <v>3521956.2387536168</v>
      </c>
      <c r="F140" s="4">
        <f t="shared" si="10"/>
        <v>6087584.5811633021</v>
      </c>
    </row>
    <row r="141" spans="1:6" x14ac:dyDescent="0.2">
      <c r="A141" s="26"/>
      <c r="B141" s="1">
        <v>132</v>
      </c>
      <c r="C141" s="2">
        <f t="shared" si="9"/>
        <v>9609540.8199169189</v>
      </c>
      <c r="D141" s="3">
        <f t="shared" si="8"/>
        <v>657023939.05054331</v>
      </c>
      <c r="E141" s="3">
        <f t="shared" si="11"/>
        <v>3554240.837608858</v>
      </c>
      <c r="F141" s="4">
        <f t="shared" si="10"/>
        <v>6055299.9823080609</v>
      </c>
    </row>
    <row r="142" spans="1:6" x14ac:dyDescent="0.2">
      <c r="A142" s="26" t="s">
        <v>24</v>
      </c>
      <c r="B142" s="1">
        <v>133</v>
      </c>
      <c r="C142" s="2">
        <f t="shared" si="9"/>
        <v>9609540.8199169189</v>
      </c>
      <c r="D142" s="3">
        <f t="shared" si="8"/>
        <v>653437117.67192304</v>
      </c>
      <c r="E142" s="3">
        <f t="shared" si="11"/>
        <v>3586821.3786202716</v>
      </c>
      <c r="F142" s="4">
        <f t="shared" si="10"/>
        <v>6022719.4412966473</v>
      </c>
    </row>
    <row r="143" spans="1:6" x14ac:dyDescent="0.2">
      <c r="A143" s="26"/>
      <c r="B143" s="1">
        <v>134</v>
      </c>
      <c r="C143" s="2">
        <f t="shared" si="9"/>
        <v>9609540.8199169189</v>
      </c>
      <c r="D143" s="3">
        <f t="shared" si="8"/>
        <v>649817417.09733212</v>
      </c>
      <c r="E143" s="3">
        <f t="shared" si="11"/>
        <v>3619700.5745909577</v>
      </c>
      <c r="F143" s="4">
        <f t="shared" si="10"/>
        <v>5989840.2453259612</v>
      </c>
    </row>
    <row r="144" spans="1:6" x14ac:dyDescent="0.2">
      <c r="A144" s="26"/>
      <c r="B144" s="1">
        <v>135</v>
      </c>
      <c r="C144" s="2">
        <f t="shared" si="9"/>
        <v>9609540.8199169189</v>
      </c>
      <c r="D144" s="3">
        <f t="shared" si="8"/>
        <v>646164535.9341408</v>
      </c>
      <c r="E144" s="3">
        <f t="shared" si="11"/>
        <v>3652881.1631913744</v>
      </c>
      <c r="F144" s="4">
        <f t="shared" si="10"/>
        <v>5956659.6567255445</v>
      </c>
    </row>
    <row r="145" spans="1:6" x14ac:dyDescent="0.2">
      <c r="A145" s="26"/>
      <c r="B145" s="1">
        <v>136</v>
      </c>
      <c r="C145" s="2">
        <f t="shared" si="9"/>
        <v>9609540.8199169189</v>
      </c>
      <c r="D145" s="3">
        <f t="shared" si="8"/>
        <v>642478170.02695346</v>
      </c>
      <c r="E145" s="3">
        <f t="shared" si="11"/>
        <v>3686365.9071872942</v>
      </c>
      <c r="F145" s="4">
        <f t="shared" si="10"/>
        <v>5923174.9127296247</v>
      </c>
    </row>
    <row r="146" spans="1:6" x14ac:dyDescent="0.2">
      <c r="A146" s="26"/>
      <c r="B146" s="1">
        <v>137</v>
      </c>
      <c r="C146" s="2">
        <f t="shared" si="9"/>
        <v>9609540.8199169189</v>
      </c>
      <c r="D146" s="3">
        <f t="shared" si="8"/>
        <v>638758012.43228364</v>
      </c>
      <c r="E146" s="3">
        <f t="shared" si="11"/>
        <v>3720157.594669845</v>
      </c>
      <c r="F146" s="4">
        <f t="shared" si="10"/>
        <v>5889383.2252470739</v>
      </c>
    </row>
    <row r="147" spans="1:6" x14ac:dyDescent="0.2">
      <c r="A147" s="26"/>
      <c r="B147" s="1">
        <v>138</v>
      </c>
      <c r="C147" s="2">
        <f t="shared" si="9"/>
        <v>9609540.8199169189</v>
      </c>
      <c r="D147" s="3">
        <f t="shared" si="8"/>
        <v>635003753.39299595</v>
      </c>
      <c r="E147" s="3">
        <f t="shared" si="11"/>
        <v>3754259.0392876519</v>
      </c>
      <c r="F147" s="4">
        <f t="shared" si="10"/>
        <v>5855281.780629267</v>
      </c>
    </row>
    <row r="148" spans="1:6" x14ac:dyDescent="0.2">
      <c r="A148" s="26"/>
      <c r="B148" s="1">
        <v>139</v>
      </c>
      <c r="C148" s="2">
        <f t="shared" si="9"/>
        <v>9609540.8199169189</v>
      </c>
      <c r="D148" s="3">
        <f t="shared" si="8"/>
        <v>631215080.31251478</v>
      </c>
      <c r="E148" s="3">
        <f t="shared" si="11"/>
        <v>3788673.0804811232</v>
      </c>
      <c r="F148" s="4">
        <f t="shared" si="10"/>
        <v>5820867.7394357957</v>
      </c>
    </row>
    <row r="149" spans="1:6" x14ac:dyDescent="0.2">
      <c r="A149" s="26"/>
      <c r="B149" s="1">
        <v>140</v>
      </c>
      <c r="C149" s="2">
        <f t="shared" si="9"/>
        <v>9609540.8199169189</v>
      </c>
      <c r="D149" s="3">
        <f t="shared" si="8"/>
        <v>627391677.72879589</v>
      </c>
      <c r="E149" s="3">
        <f t="shared" si="11"/>
        <v>3823402.5837188661</v>
      </c>
      <c r="F149" s="4">
        <f t="shared" si="10"/>
        <v>5786138.2361980528</v>
      </c>
    </row>
    <row r="150" spans="1:6" x14ac:dyDescent="0.2">
      <c r="A150" s="26"/>
      <c r="B150" s="1">
        <v>141</v>
      </c>
      <c r="C150" s="2">
        <f t="shared" si="9"/>
        <v>9609540.8199169189</v>
      </c>
      <c r="D150" s="3">
        <f t="shared" si="8"/>
        <v>623533227.28805959</v>
      </c>
      <c r="E150" s="3">
        <f t="shared" si="11"/>
        <v>3858450.4407362901</v>
      </c>
      <c r="F150" s="4">
        <f t="shared" si="10"/>
        <v>5751090.3791806288</v>
      </c>
    </row>
    <row r="151" spans="1:6" x14ac:dyDescent="0.2">
      <c r="A151" s="26"/>
      <c r="B151" s="1">
        <v>142</v>
      </c>
      <c r="C151" s="2">
        <f t="shared" si="9"/>
        <v>9609540.8199169189</v>
      </c>
      <c r="D151" s="3">
        <f t="shared" si="8"/>
        <v>619639407.71828318</v>
      </c>
      <c r="E151" s="3">
        <f t="shared" si="11"/>
        <v>3893819.5697763721</v>
      </c>
      <c r="F151" s="4">
        <f t="shared" si="10"/>
        <v>5715721.2501405468</v>
      </c>
    </row>
    <row r="152" spans="1:6" x14ac:dyDescent="0.2">
      <c r="A152" s="26"/>
      <c r="B152" s="1">
        <v>143</v>
      </c>
      <c r="C152" s="2">
        <f t="shared" si="9"/>
        <v>9609540.8199169189</v>
      </c>
      <c r="D152" s="3">
        <f t="shared" si="8"/>
        <v>615709894.80245054</v>
      </c>
      <c r="E152" s="3">
        <f t="shared" si="11"/>
        <v>3929512.9158326564</v>
      </c>
      <c r="F152" s="4">
        <f t="shared" si="10"/>
        <v>5680027.9040842624</v>
      </c>
    </row>
    <row r="153" spans="1:6" x14ac:dyDescent="0.2">
      <c r="A153" s="26"/>
      <c r="B153" s="1">
        <v>144</v>
      </c>
      <c r="C153" s="2">
        <f t="shared" si="9"/>
        <v>9609540.8199169189</v>
      </c>
      <c r="D153" s="3">
        <f t="shared" si="8"/>
        <v>611744361.35155606</v>
      </c>
      <c r="E153" s="3">
        <f t="shared" si="11"/>
        <v>3965533.4508944554</v>
      </c>
      <c r="F153" s="4">
        <f t="shared" si="10"/>
        <v>5644007.3690224634</v>
      </c>
    </row>
    <row r="154" spans="1:6" x14ac:dyDescent="0.2">
      <c r="A154" s="26" t="s">
        <v>25</v>
      </c>
      <c r="B154" s="1">
        <v>145</v>
      </c>
      <c r="C154" s="2">
        <f t="shared" si="9"/>
        <v>9609540.8199169189</v>
      </c>
      <c r="D154" s="3">
        <f t="shared" si="8"/>
        <v>607742477.17736173</v>
      </c>
      <c r="E154" s="3">
        <f t="shared" si="11"/>
        <v>4001884.174194321</v>
      </c>
      <c r="F154" s="4">
        <f t="shared" si="10"/>
        <v>5607656.6457225978</v>
      </c>
    </row>
    <row r="155" spans="1:6" x14ac:dyDescent="0.2">
      <c r="A155" s="26"/>
      <c r="B155" s="1">
        <v>146</v>
      </c>
      <c r="C155" s="2">
        <f t="shared" si="9"/>
        <v>9609540.8199169189</v>
      </c>
      <c r="D155" s="3">
        <f t="shared" si="8"/>
        <v>603703909.06490397</v>
      </c>
      <c r="E155" s="3">
        <f t="shared" si="11"/>
        <v>4038568.1124577699</v>
      </c>
      <c r="F155" s="4">
        <f t="shared" si="10"/>
        <v>5570972.707459149</v>
      </c>
    </row>
    <row r="156" spans="1:6" x14ac:dyDescent="0.2">
      <c r="A156" s="26"/>
      <c r="B156" s="1">
        <v>147</v>
      </c>
      <c r="C156" s="2">
        <f t="shared" si="9"/>
        <v>9609540.8199169189</v>
      </c>
      <c r="D156" s="3">
        <f t="shared" si="8"/>
        <v>599628320.74474871</v>
      </c>
      <c r="E156" s="3">
        <f t="shared" si="11"/>
        <v>4075588.3201552993</v>
      </c>
      <c r="F156" s="4">
        <f t="shared" si="10"/>
        <v>5533952.4997616196</v>
      </c>
    </row>
    <row r="157" spans="1:6" x14ac:dyDescent="0.2">
      <c r="A157" s="26"/>
      <c r="B157" s="1">
        <v>148</v>
      </c>
      <c r="C157" s="2">
        <f t="shared" si="9"/>
        <v>9609540.8199169189</v>
      </c>
      <c r="D157" s="3">
        <f t="shared" si="8"/>
        <v>595515372.86499202</v>
      </c>
      <c r="E157" s="3">
        <f t="shared" si="11"/>
        <v>4112947.8797567226</v>
      </c>
      <c r="F157" s="4">
        <f t="shared" si="10"/>
        <v>5496592.9401601963</v>
      </c>
    </row>
    <row r="158" spans="1:6" x14ac:dyDescent="0.2">
      <c r="A158" s="26"/>
      <c r="B158" s="1">
        <v>149</v>
      </c>
      <c r="C158" s="2">
        <f t="shared" si="9"/>
        <v>9609540.8199169189</v>
      </c>
      <c r="D158" s="3">
        <f t="shared" si="8"/>
        <v>591364722.96300423</v>
      </c>
      <c r="E158" s="3">
        <f t="shared" si="11"/>
        <v>4150649.9019878255</v>
      </c>
      <c r="F158" s="4">
        <f t="shared" si="10"/>
        <v>5458890.9179290934</v>
      </c>
    </row>
    <row r="159" spans="1:6" x14ac:dyDescent="0.2">
      <c r="A159" s="26"/>
      <c r="B159" s="1">
        <v>150</v>
      </c>
      <c r="C159" s="2">
        <f t="shared" si="9"/>
        <v>9609540.8199169189</v>
      </c>
      <c r="D159" s="3">
        <f t="shared" si="8"/>
        <v>587176025.4369148</v>
      </c>
      <c r="E159" s="3">
        <f t="shared" si="11"/>
        <v>4188697.5260893805</v>
      </c>
      <c r="F159" s="4">
        <f t="shared" si="10"/>
        <v>5420843.2938275384</v>
      </c>
    </row>
    <row r="160" spans="1:6" x14ac:dyDescent="0.2">
      <c r="A160" s="26"/>
      <c r="B160" s="1">
        <v>151</v>
      </c>
      <c r="C160" s="2">
        <f t="shared" si="9"/>
        <v>9609540.8199169189</v>
      </c>
      <c r="D160" s="3">
        <f t="shared" si="8"/>
        <v>582948931.51683629</v>
      </c>
      <c r="E160" s="3">
        <f t="shared" si="11"/>
        <v>4227093.9200785337</v>
      </c>
      <c r="F160" s="4">
        <f t="shared" si="10"/>
        <v>5382446.8998383852</v>
      </c>
    </row>
    <row r="161" spans="1:6" x14ac:dyDescent="0.2">
      <c r="A161" s="26"/>
      <c r="B161" s="1">
        <v>152</v>
      </c>
      <c r="C161" s="2">
        <f t="shared" si="9"/>
        <v>9609540.8199169189</v>
      </c>
      <c r="D161" s="3">
        <f t="shared" si="8"/>
        <v>578683089.23582375</v>
      </c>
      <c r="E161" s="3">
        <f t="shared" si="11"/>
        <v>4265842.2810125863</v>
      </c>
      <c r="F161" s="4">
        <f t="shared" si="10"/>
        <v>5343698.5389043326</v>
      </c>
    </row>
    <row r="162" spans="1:6" x14ac:dyDescent="0.2">
      <c r="A162" s="26"/>
      <c r="B162" s="1">
        <v>153</v>
      </c>
      <c r="C162" s="2">
        <f t="shared" si="9"/>
        <v>9609540.8199169189</v>
      </c>
      <c r="D162" s="3">
        <f t="shared" si="8"/>
        <v>574378143.4005686</v>
      </c>
      <c r="E162" s="3">
        <f t="shared" si="11"/>
        <v>4304945.835255201</v>
      </c>
      <c r="F162" s="4">
        <f t="shared" si="10"/>
        <v>5304594.9846617179</v>
      </c>
    </row>
    <row r="163" spans="1:6" x14ac:dyDescent="0.2">
      <c r="A163" s="26"/>
      <c r="B163" s="1">
        <v>154</v>
      </c>
      <c r="C163" s="2">
        <f t="shared" si="9"/>
        <v>9609540.8199169189</v>
      </c>
      <c r="D163" s="3">
        <f t="shared" si="8"/>
        <v>570033735.56182361</v>
      </c>
      <c r="E163" s="3">
        <f t="shared" si="11"/>
        <v>4344407.8387450399</v>
      </c>
      <c r="F163" s="4">
        <f t="shared" si="10"/>
        <v>5265132.981171879</v>
      </c>
    </row>
    <row r="164" spans="1:6" x14ac:dyDescent="0.2">
      <c r="A164" s="26"/>
      <c r="B164" s="1">
        <v>155</v>
      </c>
      <c r="C164" s="2">
        <f t="shared" si="9"/>
        <v>9609540.8199169189</v>
      </c>
      <c r="D164" s="3">
        <f t="shared" si="8"/>
        <v>565649503.98455679</v>
      </c>
      <c r="E164" s="3">
        <f t="shared" si="11"/>
        <v>4384231.5772668691</v>
      </c>
      <c r="F164" s="4">
        <f t="shared" si="10"/>
        <v>5225309.2426500497</v>
      </c>
    </row>
    <row r="165" spans="1:6" x14ac:dyDescent="0.2">
      <c r="A165" s="26"/>
      <c r="B165" s="1">
        <v>156</v>
      </c>
      <c r="C165" s="2">
        <f t="shared" si="9"/>
        <v>9609540.8199169189</v>
      </c>
      <c r="D165" s="3">
        <f t="shared" si="8"/>
        <v>561225083.61783159</v>
      </c>
      <c r="E165" s="3">
        <f t="shared" si="11"/>
        <v>4424420.3667251477</v>
      </c>
      <c r="F165" s="4">
        <f t="shared" si="10"/>
        <v>5185120.4531917712</v>
      </c>
    </row>
    <row r="166" spans="1:6" x14ac:dyDescent="0.2">
      <c r="A166" s="26" t="s">
        <v>26</v>
      </c>
      <c r="B166" s="1">
        <v>157</v>
      </c>
      <c r="C166" s="2">
        <f t="shared" si="9"/>
        <v>9609540.8199169189</v>
      </c>
      <c r="D166" s="3">
        <f t="shared" si="8"/>
        <v>556760106.0644114</v>
      </c>
      <c r="E166" s="3">
        <f t="shared" si="11"/>
        <v>4464977.5534201292</v>
      </c>
      <c r="F166" s="4">
        <f t="shared" si="10"/>
        <v>5144563.2664967896</v>
      </c>
    </row>
    <row r="167" spans="1:6" x14ac:dyDescent="0.2">
      <c r="A167" s="26"/>
      <c r="B167" s="1">
        <v>158</v>
      </c>
      <c r="C167" s="2">
        <f t="shared" si="9"/>
        <v>9609540.8199169189</v>
      </c>
      <c r="D167" s="3">
        <f t="shared" si="8"/>
        <v>552254199.55008495</v>
      </c>
      <c r="E167" s="3">
        <f t="shared" si="11"/>
        <v>4505906.5143264811</v>
      </c>
      <c r="F167" s="4">
        <f t="shared" si="10"/>
        <v>5103634.3055904377</v>
      </c>
    </row>
    <row r="168" spans="1:6" x14ac:dyDescent="0.2">
      <c r="A168" s="26"/>
      <c r="B168" s="1">
        <v>159</v>
      </c>
      <c r="C168" s="2">
        <f t="shared" si="9"/>
        <v>9609540.8199169189</v>
      </c>
      <c r="D168" s="3">
        <f t="shared" si="8"/>
        <v>547706988.89271045</v>
      </c>
      <c r="E168" s="3">
        <f t="shared" si="11"/>
        <v>4547210.6573744733</v>
      </c>
      <c r="F168" s="4">
        <f t="shared" si="10"/>
        <v>5062330.1625424456</v>
      </c>
    </row>
    <row r="169" spans="1:6" x14ac:dyDescent="0.2">
      <c r="A169" s="26"/>
      <c r="B169" s="1">
        <v>160</v>
      </c>
      <c r="C169" s="2">
        <f t="shared" si="9"/>
        <v>9609540.8199169189</v>
      </c>
      <c r="D169" s="3">
        <f t="shared" si="8"/>
        <v>543118095.47097671</v>
      </c>
      <c r="E169" s="3">
        <f t="shared" si="11"/>
        <v>4588893.4217337398</v>
      </c>
      <c r="F169" s="4">
        <f t="shared" si="10"/>
        <v>5020647.3981831791</v>
      </c>
    </row>
    <row r="170" spans="1:6" x14ac:dyDescent="0.2">
      <c r="A170" s="26"/>
      <c r="B170" s="1">
        <v>161</v>
      </c>
      <c r="C170" s="2">
        <f t="shared" si="9"/>
        <v>9609540.8199169189</v>
      </c>
      <c r="D170" s="3">
        <f t="shared" si="8"/>
        <v>538487137.19287705</v>
      </c>
      <c r="E170" s="3">
        <f t="shared" si="11"/>
        <v>4630958.2780996328</v>
      </c>
      <c r="F170" s="4">
        <f t="shared" si="10"/>
        <v>4978582.5418172861</v>
      </c>
    </row>
    <row r="171" spans="1:6" x14ac:dyDescent="0.2">
      <c r="A171" s="26"/>
      <c r="B171" s="1">
        <v>162</v>
      </c>
      <c r="C171" s="2">
        <f t="shared" si="9"/>
        <v>9609540.8199169189</v>
      </c>
      <c r="D171" s="3">
        <f t="shared" si="8"/>
        <v>533813728.46389484</v>
      </c>
      <c r="E171" s="3">
        <f t="shared" si="11"/>
        <v>4673408.728982213</v>
      </c>
      <c r="F171" s="4">
        <f t="shared" si="10"/>
        <v>4936132.0909347059</v>
      </c>
    </row>
    <row r="172" spans="1:6" x14ac:dyDescent="0.2">
      <c r="A172" s="26"/>
      <c r="B172" s="1">
        <v>163</v>
      </c>
      <c r="C172" s="2">
        <f t="shared" si="9"/>
        <v>9609540.8199169189</v>
      </c>
      <c r="D172" s="3">
        <f t="shared" si="8"/>
        <v>529097480.15489697</v>
      </c>
      <c r="E172" s="3">
        <f t="shared" si="11"/>
        <v>4716248.3089978825</v>
      </c>
      <c r="F172" s="4">
        <f t="shared" si="10"/>
        <v>4893292.5109190363</v>
      </c>
    </row>
    <row r="173" spans="1:6" x14ac:dyDescent="0.2">
      <c r="A173" s="26"/>
      <c r="B173" s="1">
        <v>164</v>
      </c>
      <c r="C173" s="2">
        <f t="shared" si="9"/>
        <v>9609540.8199169189</v>
      </c>
      <c r="D173" s="3">
        <f t="shared" si="8"/>
        <v>524337999.56973326</v>
      </c>
      <c r="E173" s="3">
        <f t="shared" si="11"/>
        <v>4759480.5851636967</v>
      </c>
      <c r="F173" s="4">
        <f t="shared" si="10"/>
        <v>4850060.2347532222</v>
      </c>
    </row>
    <row r="174" spans="1:6" x14ac:dyDescent="0.2">
      <c r="A174" s="26"/>
      <c r="B174" s="1">
        <v>165</v>
      </c>
      <c r="C174" s="2">
        <f t="shared" si="9"/>
        <v>9609540.8199169189</v>
      </c>
      <c r="D174" s="3">
        <f t="shared" si="8"/>
        <v>519534890.41253889</v>
      </c>
      <c r="E174" s="3">
        <f t="shared" si="11"/>
        <v>4803109.1571943639</v>
      </c>
      <c r="F174" s="4">
        <f t="shared" si="10"/>
        <v>4806431.662722555</v>
      </c>
    </row>
    <row r="175" spans="1:6" x14ac:dyDescent="0.2">
      <c r="A175" s="26"/>
      <c r="B175" s="1">
        <v>166</v>
      </c>
      <c r="C175" s="2">
        <f t="shared" si="9"/>
        <v>9609540.8199169189</v>
      </c>
      <c r="D175" s="3">
        <f t="shared" si="8"/>
        <v>514687752.7547369</v>
      </c>
      <c r="E175" s="3">
        <f t="shared" si="11"/>
        <v>4847137.6578019792</v>
      </c>
      <c r="F175" s="4">
        <f t="shared" si="10"/>
        <v>4762403.1621149397</v>
      </c>
    </row>
    <row r="176" spans="1:6" x14ac:dyDescent="0.2">
      <c r="A176" s="26"/>
      <c r="B176" s="1">
        <v>167</v>
      </c>
      <c r="C176" s="2">
        <f t="shared" si="9"/>
        <v>9609540.8199169189</v>
      </c>
      <c r="D176" s="3">
        <f t="shared" si="8"/>
        <v>509796183.00173843</v>
      </c>
      <c r="E176" s="3">
        <f t="shared" si="11"/>
        <v>4891569.7529984973</v>
      </c>
      <c r="F176" s="4">
        <f t="shared" si="10"/>
        <v>4717971.0669184215</v>
      </c>
    </row>
    <row r="177" spans="1:6" x14ac:dyDescent="0.2">
      <c r="A177" s="26"/>
      <c r="B177" s="1">
        <v>168</v>
      </c>
      <c r="C177" s="2">
        <f t="shared" si="9"/>
        <v>9609540.8199169189</v>
      </c>
      <c r="D177" s="3">
        <f t="shared" si="8"/>
        <v>504859773.85933745</v>
      </c>
      <c r="E177" s="3">
        <f t="shared" si="11"/>
        <v>4936409.1424009828</v>
      </c>
      <c r="F177" s="4">
        <f t="shared" si="10"/>
        <v>4673131.6775159361</v>
      </c>
    </row>
    <row r="178" spans="1:6" x14ac:dyDescent="0.2">
      <c r="A178" s="26" t="s">
        <v>27</v>
      </c>
      <c r="B178" s="1">
        <v>169</v>
      </c>
      <c r="C178" s="2">
        <f t="shared" si="9"/>
        <v>9609540.8199169189</v>
      </c>
      <c r="D178" s="3">
        <f t="shared" si="8"/>
        <v>499878114.29979777</v>
      </c>
      <c r="E178" s="3">
        <f t="shared" si="11"/>
        <v>4981659.5595396589</v>
      </c>
      <c r="F178" s="4">
        <f t="shared" si="10"/>
        <v>4627881.2603772599</v>
      </c>
    </row>
    <row r="179" spans="1:6" x14ac:dyDescent="0.2">
      <c r="A179" s="26"/>
      <c r="B179" s="1">
        <v>170</v>
      </c>
      <c r="C179" s="2">
        <f t="shared" si="9"/>
        <v>9609540.8199169189</v>
      </c>
      <c r="D179" s="3">
        <f t="shared" si="8"/>
        <v>494850789.52762902</v>
      </c>
      <c r="E179" s="3">
        <f t="shared" si="11"/>
        <v>5027324.7721687723</v>
      </c>
      <c r="F179" s="4">
        <f t="shared" si="10"/>
        <v>4582216.0477481466</v>
      </c>
    </row>
    <row r="180" spans="1:6" x14ac:dyDescent="0.2">
      <c r="A180" s="26"/>
      <c r="B180" s="1">
        <v>171</v>
      </c>
      <c r="C180" s="2">
        <f t="shared" si="9"/>
        <v>9609540.8199169189</v>
      </c>
      <c r="D180" s="3">
        <f t="shared" si="8"/>
        <v>489777380.94504869</v>
      </c>
      <c r="E180" s="3">
        <f t="shared" si="11"/>
        <v>5073408.5825803196</v>
      </c>
      <c r="F180" s="4">
        <f t="shared" si="10"/>
        <v>4536132.2373365993</v>
      </c>
    </row>
    <row r="181" spans="1:6" x14ac:dyDescent="0.2">
      <c r="A181" s="26"/>
      <c r="B181" s="1">
        <v>172</v>
      </c>
      <c r="C181" s="2">
        <f t="shared" si="9"/>
        <v>9609540.8199169189</v>
      </c>
      <c r="D181" s="3">
        <f t="shared" si="8"/>
        <v>484657466.11712807</v>
      </c>
      <c r="E181" s="3">
        <f t="shared" si="11"/>
        <v>5119914.827920639</v>
      </c>
      <c r="F181" s="4">
        <f t="shared" si="10"/>
        <v>4489625.9919962799</v>
      </c>
    </row>
    <row r="182" spans="1:6" x14ac:dyDescent="0.2">
      <c r="A182" s="26"/>
      <c r="B182" s="1">
        <v>173</v>
      </c>
      <c r="C182" s="2">
        <f t="shared" si="9"/>
        <v>9609540.8199169189</v>
      </c>
      <c r="D182" s="3">
        <f t="shared" si="8"/>
        <v>479490618.73661816</v>
      </c>
      <c r="E182" s="3">
        <f t="shared" si="11"/>
        <v>5166847.380509912</v>
      </c>
      <c r="F182" s="4">
        <f t="shared" si="10"/>
        <v>4442693.4394070068</v>
      </c>
    </row>
    <row r="183" spans="1:6" x14ac:dyDescent="0.2">
      <c r="A183" s="26"/>
      <c r="B183" s="1">
        <v>174</v>
      </c>
      <c r="C183" s="2">
        <f t="shared" si="9"/>
        <v>9609540.8199169189</v>
      </c>
      <c r="D183" s="3">
        <f t="shared" si="8"/>
        <v>474276408.58845359</v>
      </c>
      <c r="E183" s="3">
        <f t="shared" si="11"/>
        <v>5214210.1481645862</v>
      </c>
      <c r="F183" s="4">
        <f t="shared" si="10"/>
        <v>4395330.6717523327</v>
      </c>
    </row>
    <row r="184" spans="1:6" x14ac:dyDescent="0.2">
      <c r="A184" s="26"/>
      <c r="B184" s="1">
        <v>175</v>
      </c>
      <c r="C184" s="2">
        <f t="shared" si="9"/>
        <v>9609540.8199169189</v>
      </c>
      <c r="D184" s="3">
        <f t="shared" si="8"/>
        <v>469014401.51393086</v>
      </c>
      <c r="E184" s="3">
        <f t="shared" si="11"/>
        <v>5262007.0745227607</v>
      </c>
      <c r="F184" s="4">
        <f t="shared" si="10"/>
        <v>4347533.7453941582</v>
      </c>
    </row>
    <row r="185" spans="1:6" x14ac:dyDescent="0.2">
      <c r="A185" s="26"/>
      <c r="B185" s="1">
        <v>176</v>
      </c>
      <c r="C185" s="2">
        <f t="shared" si="9"/>
        <v>9609540.8199169189</v>
      </c>
      <c r="D185" s="3">
        <f t="shared" si="8"/>
        <v>463704159.37455833</v>
      </c>
      <c r="E185" s="3">
        <f t="shared" si="11"/>
        <v>5310242.1393725527</v>
      </c>
      <c r="F185" s="4">
        <f t="shared" si="10"/>
        <v>4299298.6805443661</v>
      </c>
    </row>
    <row r="186" spans="1:6" x14ac:dyDescent="0.2">
      <c r="A186" s="26"/>
      <c r="B186" s="1">
        <v>177</v>
      </c>
      <c r="C186" s="2">
        <f t="shared" si="9"/>
        <v>9609540.8199169189</v>
      </c>
      <c r="D186" s="3">
        <f t="shared" si="8"/>
        <v>458345240.01557487</v>
      </c>
      <c r="E186" s="3">
        <f t="shared" si="11"/>
        <v>5358919.3589834673</v>
      </c>
      <c r="F186" s="4">
        <f t="shared" si="10"/>
        <v>4250621.4609334515</v>
      </c>
    </row>
    <row r="187" spans="1:6" x14ac:dyDescent="0.2">
      <c r="A187" s="26"/>
      <c r="B187" s="1">
        <v>178</v>
      </c>
      <c r="C187" s="2">
        <f t="shared" si="9"/>
        <v>9609540.8199169189</v>
      </c>
      <c r="D187" s="3">
        <f t="shared" si="8"/>
        <v>452937197.22913408</v>
      </c>
      <c r="E187" s="3">
        <f t="shared" si="11"/>
        <v>5408042.7864408158</v>
      </c>
      <c r="F187" s="4">
        <f t="shared" si="10"/>
        <v>4201498.0334761031</v>
      </c>
    </row>
    <row r="188" spans="1:6" x14ac:dyDescent="0.2">
      <c r="A188" s="26"/>
      <c r="B188" s="1">
        <v>179</v>
      </c>
      <c r="C188" s="2">
        <f t="shared" si="9"/>
        <v>9609540.8199169189</v>
      </c>
      <c r="D188" s="3">
        <f t="shared" si="8"/>
        <v>447479580.71715087</v>
      </c>
      <c r="E188" s="3">
        <f t="shared" si="11"/>
        <v>5457616.5119831897</v>
      </c>
      <c r="F188" s="4">
        <f t="shared" si="10"/>
        <v>4151924.3079337291</v>
      </c>
    </row>
    <row r="189" spans="1:6" x14ac:dyDescent="0.2">
      <c r="A189" s="26"/>
      <c r="B189" s="1">
        <v>180</v>
      </c>
      <c r="C189" s="2">
        <f t="shared" si="9"/>
        <v>9609540.8199169189</v>
      </c>
      <c r="D189" s="3">
        <f t="shared" si="8"/>
        <v>441971936.05380785</v>
      </c>
      <c r="E189" s="3">
        <f t="shared" si="11"/>
        <v>5507644.6633430365</v>
      </c>
      <c r="F189" s="4">
        <f t="shared" si="10"/>
        <v>4101896.1565738828</v>
      </c>
    </row>
    <row r="190" spans="1:6" x14ac:dyDescent="0.2">
      <c r="A190" s="26" t="s">
        <v>28</v>
      </c>
      <c r="B190" s="1">
        <v>181</v>
      </c>
      <c r="C190" s="2">
        <f t="shared" si="9"/>
        <v>9609540.8199169189</v>
      </c>
      <c r="D190" s="3">
        <f t="shared" si="8"/>
        <v>436413804.64771754</v>
      </c>
      <c r="E190" s="3">
        <f t="shared" si="11"/>
        <v>5558131.4060903471</v>
      </c>
      <c r="F190" s="4">
        <f t="shared" si="10"/>
        <v>4051409.4138265718</v>
      </c>
    </row>
    <row r="191" spans="1:6" x14ac:dyDescent="0.2">
      <c r="A191" s="26"/>
      <c r="B191" s="1">
        <v>182</v>
      </c>
      <c r="C191" s="2">
        <f t="shared" si="9"/>
        <v>9609540.8199169189</v>
      </c>
      <c r="D191" s="3">
        <f t="shared" si="8"/>
        <v>430804723.70373803</v>
      </c>
      <c r="E191" s="3">
        <f t="shared" si="11"/>
        <v>5609080.9439795073</v>
      </c>
      <c r="F191" s="4">
        <f t="shared" si="10"/>
        <v>4000459.8759374111</v>
      </c>
    </row>
    <row r="192" spans="1:6" x14ac:dyDescent="0.2">
      <c r="A192" s="26"/>
      <c r="B192" s="1">
        <v>183</v>
      </c>
      <c r="C192" s="2">
        <f t="shared" si="9"/>
        <v>9609540.8199169189</v>
      </c>
      <c r="D192" s="3">
        <f t="shared" si="8"/>
        <v>425144226.18443871</v>
      </c>
      <c r="E192" s="3">
        <f t="shared" si="11"/>
        <v>5660497.5192993209</v>
      </c>
      <c r="F192" s="4">
        <f t="shared" si="10"/>
        <v>3949043.3006175985</v>
      </c>
    </row>
    <row r="193" spans="1:6" x14ac:dyDescent="0.2">
      <c r="A193" s="26"/>
      <c r="B193" s="1">
        <v>184</v>
      </c>
      <c r="C193" s="2">
        <f t="shared" si="9"/>
        <v>9609540.8199169189</v>
      </c>
      <c r="D193" s="3">
        <f t="shared" si="8"/>
        <v>419431840.77121246</v>
      </c>
      <c r="E193" s="3">
        <f t="shared" si="11"/>
        <v>5712385.4132262301</v>
      </c>
      <c r="F193" s="4">
        <f t="shared" si="10"/>
        <v>3897155.4066906883</v>
      </c>
    </row>
    <row r="194" spans="1:6" x14ac:dyDescent="0.2">
      <c r="A194" s="26"/>
      <c r="B194" s="1">
        <v>185</v>
      </c>
      <c r="C194" s="2">
        <f t="shared" si="9"/>
        <v>9609540.8199169189</v>
      </c>
      <c r="D194" s="3">
        <f t="shared" si="8"/>
        <v>413667091.82503164</v>
      </c>
      <c r="E194" s="3">
        <f t="shared" si="11"/>
        <v>5764748.9461808056</v>
      </c>
      <c r="F194" s="4">
        <f t="shared" si="10"/>
        <v>3844791.8737361138</v>
      </c>
    </row>
    <row r="195" spans="1:6" x14ac:dyDescent="0.2">
      <c r="A195" s="26"/>
      <c r="B195" s="1">
        <v>186</v>
      </c>
      <c r="C195" s="2">
        <f t="shared" si="9"/>
        <v>9609540.8199169189</v>
      </c>
      <c r="D195" s="3">
        <f t="shared" si="8"/>
        <v>407849499.3468442</v>
      </c>
      <c r="E195" s="3">
        <f t="shared" si="11"/>
        <v>5817592.4781874623</v>
      </c>
      <c r="F195" s="4">
        <f t="shared" si="10"/>
        <v>3791948.3417294566</v>
      </c>
    </row>
    <row r="196" spans="1:6" x14ac:dyDescent="0.2">
      <c r="A196" s="26"/>
      <c r="B196" s="1">
        <v>187</v>
      </c>
      <c r="C196" s="2">
        <f t="shared" si="9"/>
        <v>9609540.8199169189</v>
      </c>
      <c r="D196" s="3">
        <f t="shared" si="8"/>
        <v>401978578.93760669</v>
      </c>
      <c r="E196" s="3">
        <f t="shared" si="11"/>
        <v>5870920.4092375133</v>
      </c>
      <c r="F196" s="4">
        <f t="shared" si="10"/>
        <v>3738620.4106794051</v>
      </c>
    </row>
    <row r="197" spans="1:6" x14ac:dyDescent="0.2">
      <c r="A197" s="26"/>
      <c r="B197" s="1">
        <v>188</v>
      </c>
      <c r="C197" s="2">
        <f t="shared" si="9"/>
        <v>9609540.8199169189</v>
      </c>
      <c r="D197" s="3">
        <f t="shared" si="8"/>
        <v>396053841.75795114</v>
      </c>
      <c r="E197" s="3">
        <f t="shared" si="11"/>
        <v>5924737.179655524</v>
      </c>
      <c r="F197" s="4">
        <f t="shared" si="10"/>
        <v>3684803.6402613949</v>
      </c>
    </row>
    <row r="198" spans="1:6" x14ac:dyDescent="0.2">
      <c r="A198" s="26"/>
      <c r="B198" s="1">
        <v>189</v>
      </c>
      <c r="C198" s="2">
        <f t="shared" si="9"/>
        <v>9609540.8199169189</v>
      </c>
      <c r="D198" s="3">
        <f t="shared" ref="D198:D249" si="12">D197-E198</f>
        <v>390074794.48748213</v>
      </c>
      <c r="E198" s="3">
        <f t="shared" si="11"/>
        <v>5979047.2704690341</v>
      </c>
      <c r="F198" s="4">
        <f t="shared" si="10"/>
        <v>3630493.5494478852</v>
      </c>
    </row>
    <row r="199" spans="1:6" x14ac:dyDescent="0.2">
      <c r="A199" s="26"/>
      <c r="B199" s="1">
        <v>190</v>
      </c>
      <c r="C199" s="2">
        <f t="shared" si="9"/>
        <v>9609540.8199169189</v>
      </c>
      <c r="D199" s="3">
        <f t="shared" si="12"/>
        <v>384040939.28370047</v>
      </c>
      <c r="E199" s="3">
        <f t="shared" si="11"/>
        <v>6033855.2037816662</v>
      </c>
      <c r="F199" s="4">
        <f t="shared" si="10"/>
        <v>3575685.6161352526</v>
      </c>
    </row>
    <row r="200" spans="1:6" x14ac:dyDescent="0.2">
      <c r="A200" s="26"/>
      <c r="B200" s="1">
        <v>191</v>
      </c>
      <c r="C200" s="2">
        <f t="shared" si="9"/>
        <v>9609540.8199169189</v>
      </c>
      <c r="D200" s="3">
        <f t="shared" si="12"/>
        <v>377951773.74055082</v>
      </c>
      <c r="E200" s="3">
        <f t="shared" si="11"/>
        <v>6089165.543149665</v>
      </c>
      <c r="F200" s="4">
        <f t="shared" si="10"/>
        <v>3520375.2767672543</v>
      </c>
    </row>
    <row r="201" spans="1:6" x14ac:dyDescent="0.2">
      <c r="A201" s="26"/>
      <c r="B201" s="1">
        <v>192</v>
      </c>
      <c r="C201" s="2">
        <f t="shared" si="9"/>
        <v>9609540.8199169189</v>
      </c>
      <c r="D201" s="3">
        <f t="shared" si="12"/>
        <v>371806790.84658897</v>
      </c>
      <c r="E201" s="3">
        <f t="shared" si="11"/>
        <v>6144982.8939618692</v>
      </c>
      <c r="F201" s="4">
        <f t="shared" si="10"/>
        <v>3464557.9259550492</v>
      </c>
    </row>
    <row r="202" spans="1:6" x14ac:dyDescent="0.2">
      <c r="A202" s="26" t="s">
        <v>29</v>
      </c>
      <c r="B202" s="1">
        <v>193</v>
      </c>
      <c r="C202" s="2">
        <f t="shared" ref="C202:C249" si="13">IF(AND($E$3&lt;=$B$2,B202&lt;=$E$3),($B$1*($B$3/12))/(1-1/(1+$B$3/12)^$B$2),($B$5*($B$4/12))/(1-1/(1+$B$4/12)^$E$4))</f>
        <v>9609540.8199169189</v>
      </c>
      <c r="D202" s="3">
        <f t="shared" si="12"/>
        <v>365605478.94276577</v>
      </c>
      <c r="E202" s="3">
        <f t="shared" si="11"/>
        <v>6201311.9038231857</v>
      </c>
      <c r="F202" s="4">
        <f t="shared" ref="F202:F249" si="14">IF(B202&lt;=$E$3,D201*$B$3/12,D201*$B$4/12)</f>
        <v>3408228.9160937327</v>
      </c>
    </row>
    <row r="203" spans="1:6" x14ac:dyDescent="0.2">
      <c r="A203" s="26"/>
      <c r="B203" s="1">
        <v>194</v>
      </c>
      <c r="C203" s="2">
        <f t="shared" si="13"/>
        <v>9609540.8199169189</v>
      </c>
      <c r="D203" s="3">
        <f t="shared" si="12"/>
        <v>359347321.67982423</v>
      </c>
      <c r="E203" s="3">
        <f t="shared" ref="E203:E249" si="15">C203-F203</f>
        <v>6258157.2629415654</v>
      </c>
      <c r="F203" s="4">
        <f t="shared" si="14"/>
        <v>3351383.556975353</v>
      </c>
    </row>
    <row r="204" spans="1:6" x14ac:dyDescent="0.2">
      <c r="A204" s="26"/>
      <c r="B204" s="1">
        <v>195</v>
      </c>
      <c r="C204" s="2">
        <f t="shared" si="13"/>
        <v>9609540.8199169189</v>
      </c>
      <c r="D204" s="3">
        <f t="shared" si="12"/>
        <v>353031797.97530568</v>
      </c>
      <c r="E204" s="3">
        <f t="shared" si="15"/>
        <v>6315523.7045185305</v>
      </c>
      <c r="F204" s="4">
        <f t="shared" si="14"/>
        <v>3294017.1153983888</v>
      </c>
    </row>
    <row r="205" spans="1:6" x14ac:dyDescent="0.2">
      <c r="A205" s="26"/>
      <c r="B205" s="1">
        <v>196</v>
      </c>
      <c r="C205" s="2">
        <f t="shared" si="13"/>
        <v>9609540.8199169189</v>
      </c>
      <c r="D205" s="3">
        <f t="shared" si="12"/>
        <v>346658381.97016239</v>
      </c>
      <c r="E205" s="3">
        <f t="shared" si="15"/>
        <v>6373416.0051432829</v>
      </c>
      <c r="F205" s="4">
        <f t="shared" si="14"/>
        <v>3236124.8147736355</v>
      </c>
    </row>
    <row r="206" spans="1:6" x14ac:dyDescent="0.2">
      <c r="A206" s="26"/>
      <c r="B206" s="1">
        <v>197</v>
      </c>
      <c r="C206" s="2">
        <f t="shared" si="13"/>
        <v>9609540.8199169189</v>
      </c>
      <c r="D206" s="3">
        <f t="shared" si="12"/>
        <v>340226542.98497194</v>
      </c>
      <c r="E206" s="3">
        <f t="shared" si="15"/>
        <v>6431838.9851904307</v>
      </c>
      <c r="F206" s="4">
        <f t="shared" si="14"/>
        <v>3177701.8347264887</v>
      </c>
    </row>
    <row r="207" spans="1:6" x14ac:dyDescent="0.2">
      <c r="A207" s="26"/>
      <c r="B207" s="1">
        <v>198</v>
      </c>
      <c r="C207" s="2">
        <f t="shared" si="13"/>
        <v>9609540.8199169189</v>
      </c>
      <c r="D207" s="3">
        <f t="shared" si="12"/>
        <v>333735745.47575063</v>
      </c>
      <c r="E207" s="3">
        <f t="shared" si="15"/>
        <v>6490797.5092213433</v>
      </c>
      <c r="F207" s="4">
        <f t="shared" si="14"/>
        <v>3118743.310695576</v>
      </c>
    </row>
    <row r="208" spans="1:6" x14ac:dyDescent="0.2">
      <c r="A208" s="26"/>
      <c r="B208" s="1">
        <v>199</v>
      </c>
      <c r="C208" s="2">
        <f t="shared" si="13"/>
        <v>9609540.8199169189</v>
      </c>
      <c r="D208" s="3">
        <f t="shared" si="12"/>
        <v>327185448.98936141</v>
      </c>
      <c r="E208" s="3">
        <f t="shared" si="15"/>
        <v>6550296.4863892049</v>
      </c>
      <c r="F208" s="4">
        <f t="shared" si="14"/>
        <v>3059244.333527714</v>
      </c>
    </row>
    <row r="209" spans="1:6" x14ac:dyDescent="0.2">
      <c r="A209" s="26"/>
      <c r="B209" s="1">
        <v>200</v>
      </c>
      <c r="C209" s="2">
        <f t="shared" si="13"/>
        <v>9609540.8199169189</v>
      </c>
      <c r="D209" s="3">
        <f t="shared" si="12"/>
        <v>320575108.11851364</v>
      </c>
      <c r="E209" s="3">
        <f t="shared" si="15"/>
        <v>6610340.8708477728</v>
      </c>
      <c r="F209" s="4">
        <f t="shared" si="14"/>
        <v>2999199.9490691461</v>
      </c>
    </row>
    <row r="210" spans="1:6" x14ac:dyDescent="0.2">
      <c r="A210" s="26"/>
      <c r="B210" s="1">
        <v>201</v>
      </c>
      <c r="C210" s="2">
        <f t="shared" si="13"/>
        <v>9609540.8199169189</v>
      </c>
      <c r="D210" s="3">
        <f t="shared" si="12"/>
        <v>313904172.45634979</v>
      </c>
      <c r="E210" s="3">
        <f t="shared" si="15"/>
        <v>6670935.6621638779</v>
      </c>
      <c r="F210" s="4">
        <f t="shared" si="14"/>
        <v>2938605.1577530415</v>
      </c>
    </row>
    <row r="211" spans="1:6" x14ac:dyDescent="0.2">
      <c r="A211" s="26"/>
      <c r="B211" s="1">
        <v>202</v>
      </c>
      <c r="C211" s="2">
        <f t="shared" si="13"/>
        <v>9609540.8199169189</v>
      </c>
      <c r="D211" s="3">
        <f t="shared" si="12"/>
        <v>307172086.55061609</v>
      </c>
      <c r="E211" s="3">
        <f t="shared" si="15"/>
        <v>6732085.905733712</v>
      </c>
      <c r="F211" s="4">
        <f t="shared" si="14"/>
        <v>2877454.9141832064</v>
      </c>
    </row>
    <row r="212" spans="1:6" x14ac:dyDescent="0.2">
      <c r="A212" s="26"/>
      <c r="B212" s="1">
        <v>203</v>
      </c>
      <c r="C212" s="2">
        <f t="shared" si="13"/>
        <v>9609540.8199169189</v>
      </c>
      <c r="D212" s="3">
        <f t="shared" si="12"/>
        <v>300378289.85741317</v>
      </c>
      <c r="E212" s="3">
        <f t="shared" si="15"/>
        <v>6793796.6932029389</v>
      </c>
      <c r="F212" s="4">
        <f t="shared" si="14"/>
        <v>2815744.1267139805</v>
      </c>
    </row>
    <row r="213" spans="1:6" x14ac:dyDescent="0.2">
      <c r="A213" s="26"/>
      <c r="B213" s="1">
        <v>204</v>
      </c>
      <c r="C213" s="2">
        <f t="shared" si="13"/>
        <v>9609540.8199169189</v>
      </c>
      <c r="D213" s="3">
        <f t="shared" si="12"/>
        <v>293522216.69452256</v>
      </c>
      <c r="E213" s="3">
        <f t="shared" si="15"/>
        <v>6856073.1628906317</v>
      </c>
      <c r="F213" s="4">
        <f t="shared" si="14"/>
        <v>2753467.6570262876</v>
      </c>
    </row>
    <row r="214" spans="1:6" x14ac:dyDescent="0.2">
      <c r="A214" s="26" t="s">
        <v>30</v>
      </c>
      <c r="B214" s="1">
        <v>205</v>
      </c>
      <c r="C214" s="2">
        <f t="shared" si="13"/>
        <v>9609540.8199169189</v>
      </c>
      <c r="D214" s="3">
        <f t="shared" si="12"/>
        <v>286603296.19430542</v>
      </c>
      <c r="E214" s="3">
        <f t="shared" si="15"/>
        <v>6918920.5002171285</v>
      </c>
      <c r="F214" s="4">
        <f t="shared" si="14"/>
        <v>2690620.3196997899</v>
      </c>
    </row>
    <row r="215" spans="1:6" x14ac:dyDescent="0.2">
      <c r="A215" s="26"/>
      <c r="B215" s="1">
        <v>206</v>
      </c>
      <c r="C215" s="2">
        <f t="shared" si="13"/>
        <v>9609540.8199169189</v>
      </c>
      <c r="D215" s="3">
        <f t="shared" si="12"/>
        <v>279620952.25616962</v>
      </c>
      <c r="E215" s="3">
        <f t="shared" si="15"/>
        <v>6982343.938135786</v>
      </c>
      <c r="F215" s="4">
        <f t="shared" si="14"/>
        <v>2627196.8817811329</v>
      </c>
    </row>
    <row r="216" spans="1:6" x14ac:dyDescent="0.2">
      <c r="A216" s="26"/>
      <c r="B216" s="1">
        <v>207</v>
      </c>
      <c r="C216" s="2">
        <f t="shared" si="13"/>
        <v>9609540.8199169189</v>
      </c>
      <c r="D216" s="3">
        <f t="shared" si="12"/>
        <v>272574603.4986009</v>
      </c>
      <c r="E216" s="3">
        <f t="shared" si="15"/>
        <v>7046348.7575686974</v>
      </c>
      <c r="F216" s="4">
        <f t="shared" si="14"/>
        <v>2563192.0623482214</v>
      </c>
    </row>
    <row r="217" spans="1:6" x14ac:dyDescent="0.2">
      <c r="A217" s="26"/>
      <c r="B217" s="1">
        <v>208</v>
      </c>
      <c r="C217" s="2">
        <f t="shared" si="13"/>
        <v>9609540.8199169189</v>
      </c>
      <c r="D217" s="3">
        <f t="shared" si="12"/>
        <v>265463663.21075448</v>
      </c>
      <c r="E217" s="3">
        <f t="shared" si="15"/>
        <v>7110940.2878464106</v>
      </c>
      <c r="F217" s="4">
        <f t="shared" si="14"/>
        <v>2498600.5320705082</v>
      </c>
    </row>
    <row r="218" spans="1:6" x14ac:dyDescent="0.2">
      <c r="A218" s="26"/>
      <c r="B218" s="1">
        <v>209</v>
      </c>
      <c r="C218" s="2">
        <f t="shared" si="13"/>
        <v>9609540.8199169189</v>
      </c>
      <c r="D218" s="3">
        <f t="shared" si="12"/>
        <v>258287539.30360281</v>
      </c>
      <c r="E218" s="3">
        <f t="shared" si="15"/>
        <v>7176123.9071516693</v>
      </c>
      <c r="F218" s="4">
        <f t="shared" si="14"/>
        <v>2433416.9127652491</v>
      </c>
    </row>
    <row r="219" spans="1:6" x14ac:dyDescent="0.2">
      <c r="A219" s="26"/>
      <c r="B219" s="1">
        <v>210</v>
      </c>
      <c r="C219" s="2">
        <f t="shared" si="13"/>
        <v>9609540.8199169189</v>
      </c>
      <c r="D219" s="3">
        <f t="shared" si="12"/>
        <v>251045634.26063558</v>
      </c>
      <c r="E219" s="3">
        <f t="shared" si="15"/>
        <v>7241905.0429672264</v>
      </c>
      <c r="F219" s="4">
        <f t="shared" si="14"/>
        <v>2367635.7769496925</v>
      </c>
    </row>
    <row r="220" spans="1:6" x14ac:dyDescent="0.2">
      <c r="A220" s="26"/>
      <c r="B220" s="1">
        <v>211</v>
      </c>
      <c r="C220" s="2">
        <f t="shared" si="13"/>
        <v>9609540.8199169189</v>
      </c>
      <c r="D220" s="3">
        <f t="shared" si="12"/>
        <v>243737345.08810782</v>
      </c>
      <c r="E220" s="3">
        <f t="shared" si="15"/>
        <v>7308289.1725277593</v>
      </c>
      <c r="F220" s="4">
        <f t="shared" si="14"/>
        <v>2301251.6473891595</v>
      </c>
    </row>
    <row r="221" spans="1:6" x14ac:dyDescent="0.2">
      <c r="A221" s="26"/>
      <c r="B221" s="1">
        <v>212</v>
      </c>
      <c r="C221" s="2">
        <f t="shared" si="13"/>
        <v>9609540.8199169189</v>
      </c>
      <c r="D221" s="3">
        <f t="shared" si="12"/>
        <v>236362063.2648319</v>
      </c>
      <c r="E221" s="3">
        <f t="shared" si="15"/>
        <v>7375281.8232759312</v>
      </c>
      <c r="F221" s="4">
        <f t="shared" si="14"/>
        <v>2234258.9966409882</v>
      </c>
    </row>
    <row r="222" spans="1:6" x14ac:dyDescent="0.2">
      <c r="A222" s="26"/>
      <c r="B222" s="1">
        <v>213</v>
      </c>
      <c r="C222" s="2">
        <f t="shared" si="13"/>
        <v>9609540.8199169189</v>
      </c>
      <c r="D222" s="3">
        <f t="shared" si="12"/>
        <v>228919174.69150928</v>
      </c>
      <c r="E222" s="3">
        <f t="shared" si="15"/>
        <v>7442888.5733226258</v>
      </c>
      <c r="F222" s="4">
        <f t="shared" si="14"/>
        <v>2166652.2465942926</v>
      </c>
    </row>
    <row r="223" spans="1:6" x14ac:dyDescent="0.2">
      <c r="A223" s="26"/>
      <c r="B223" s="1">
        <v>214</v>
      </c>
      <c r="C223" s="2">
        <f t="shared" si="13"/>
        <v>9609540.8199169189</v>
      </c>
      <c r="D223" s="3">
        <f t="shared" si="12"/>
        <v>221408059.63959786</v>
      </c>
      <c r="E223" s="3">
        <f t="shared" si="15"/>
        <v>7511115.0519114174</v>
      </c>
      <c r="F223" s="4">
        <f t="shared" si="14"/>
        <v>2098425.7680055019</v>
      </c>
    </row>
    <row r="224" spans="1:6" x14ac:dyDescent="0.2">
      <c r="A224" s="26"/>
      <c r="B224" s="1">
        <v>215</v>
      </c>
      <c r="C224" s="2">
        <f t="shared" si="13"/>
        <v>9609540.8199169189</v>
      </c>
      <c r="D224" s="3">
        <f t="shared" si="12"/>
        <v>213828092.69971058</v>
      </c>
      <c r="E224" s="3">
        <f t="shared" si="15"/>
        <v>7579966.9398872722</v>
      </c>
      <c r="F224" s="4">
        <f t="shared" si="14"/>
        <v>2029573.8800296469</v>
      </c>
    </row>
    <row r="225" spans="1:6" x14ac:dyDescent="0.2">
      <c r="A225" s="26"/>
      <c r="B225" s="1">
        <v>216</v>
      </c>
      <c r="C225" s="2">
        <f t="shared" si="13"/>
        <v>9609540.8199169189</v>
      </c>
      <c r="D225" s="3">
        <f t="shared" si="12"/>
        <v>206178642.729541</v>
      </c>
      <c r="E225" s="3">
        <f t="shared" si="15"/>
        <v>7649449.9701695722</v>
      </c>
      <c r="F225" s="4">
        <f t="shared" si="14"/>
        <v>1960090.8497473469</v>
      </c>
    </row>
    <row r="226" spans="1:6" x14ac:dyDescent="0.2">
      <c r="A226" s="26" t="s">
        <v>31</v>
      </c>
      <c r="B226" s="1">
        <v>217</v>
      </c>
      <c r="C226" s="2">
        <f t="shared" si="13"/>
        <v>9609540.8199169189</v>
      </c>
      <c r="D226" s="3">
        <f t="shared" si="12"/>
        <v>198459072.80131155</v>
      </c>
      <c r="E226" s="3">
        <f t="shared" si="15"/>
        <v>7719569.9282294596</v>
      </c>
      <c r="F226" s="4">
        <f t="shared" si="14"/>
        <v>1889970.8916874593</v>
      </c>
    </row>
    <row r="227" spans="1:6" x14ac:dyDescent="0.2">
      <c r="A227" s="26"/>
      <c r="B227" s="1">
        <v>218</v>
      </c>
      <c r="C227" s="2">
        <f t="shared" si="13"/>
        <v>9609540.8199169189</v>
      </c>
      <c r="D227" s="3">
        <f t="shared" si="12"/>
        <v>190668740.14873999</v>
      </c>
      <c r="E227" s="3">
        <f t="shared" si="15"/>
        <v>7790332.6525715627</v>
      </c>
      <c r="F227" s="4">
        <f t="shared" si="14"/>
        <v>1819208.167345356</v>
      </c>
    </row>
    <row r="228" spans="1:6" x14ac:dyDescent="0.2">
      <c r="A228" s="26"/>
      <c r="B228" s="1">
        <v>219</v>
      </c>
      <c r="C228" s="2">
        <f t="shared" si="13"/>
        <v>9609540.8199169189</v>
      </c>
      <c r="D228" s="3">
        <f t="shared" si="12"/>
        <v>182806996.11351985</v>
      </c>
      <c r="E228" s="3">
        <f t="shared" si="15"/>
        <v>7861744.0352201359</v>
      </c>
      <c r="F228" s="4">
        <f t="shared" si="14"/>
        <v>1747796.7846967832</v>
      </c>
    </row>
    <row r="229" spans="1:6" x14ac:dyDescent="0.2">
      <c r="A229" s="26"/>
      <c r="B229" s="1">
        <v>220</v>
      </c>
      <c r="C229" s="2">
        <f t="shared" si="13"/>
        <v>9609540.8199169189</v>
      </c>
      <c r="D229" s="3">
        <f t="shared" si="12"/>
        <v>174873186.0913102</v>
      </c>
      <c r="E229" s="3">
        <f t="shared" si="15"/>
        <v>7933810.0222096536</v>
      </c>
      <c r="F229" s="4">
        <f t="shared" si="14"/>
        <v>1675730.7977072652</v>
      </c>
    </row>
    <row r="230" spans="1:6" x14ac:dyDescent="0.2">
      <c r="A230" s="26"/>
      <c r="B230" s="1">
        <v>221</v>
      </c>
      <c r="C230" s="2">
        <f t="shared" si="13"/>
        <v>9609540.8199169189</v>
      </c>
      <c r="D230" s="3">
        <f t="shared" si="12"/>
        <v>166866649.47723028</v>
      </c>
      <c r="E230" s="3">
        <f t="shared" si="15"/>
        <v>8006536.6140799085</v>
      </c>
      <c r="F230" s="4">
        <f t="shared" si="14"/>
        <v>1603004.2058370102</v>
      </c>
    </row>
    <row r="231" spans="1:6" x14ac:dyDescent="0.2">
      <c r="A231" s="26"/>
      <c r="B231" s="1">
        <v>222</v>
      </c>
      <c r="C231" s="2">
        <f t="shared" si="13"/>
        <v>9609540.8199169189</v>
      </c>
      <c r="D231" s="3">
        <f t="shared" si="12"/>
        <v>158786719.61085463</v>
      </c>
      <c r="E231" s="3">
        <f t="shared" si="15"/>
        <v>8079929.866375641</v>
      </c>
      <c r="F231" s="4">
        <f t="shared" si="14"/>
        <v>1529610.9535412777</v>
      </c>
    </row>
    <row r="232" spans="1:6" x14ac:dyDescent="0.2">
      <c r="A232" s="26"/>
      <c r="B232" s="1">
        <v>223</v>
      </c>
      <c r="C232" s="2">
        <f t="shared" si="13"/>
        <v>9609540.8199169189</v>
      </c>
      <c r="D232" s="3">
        <f t="shared" si="12"/>
        <v>150632723.72070387</v>
      </c>
      <c r="E232" s="3">
        <f t="shared" si="15"/>
        <v>8153995.8901507519</v>
      </c>
      <c r="F232" s="4">
        <f t="shared" si="14"/>
        <v>1455544.9297661672</v>
      </c>
    </row>
    <row r="233" spans="1:6" x14ac:dyDescent="0.2">
      <c r="A233" s="26"/>
      <c r="B233" s="1">
        <v>224</v>
      </c>
      <c r="C233" s="2">
        <f t="shared" si="13"/>
        <v>9609540.8199169189</v>
      </c>
      <c r="D233" s="3">
        <f t="shared" si="12"/>
        <v>142403982.86822674</v>
      </c>
      <c r="E233" s="3">
        <f t="shared" si="15"/>
        <v>8228740.8524771333</v>
      </c>
      <c r="F233" s="4">
        <f t="shared" si="14"/>
        <v>1380799.9674397854</v>
      </c>
    </row>
    <row r="234" spans="1:6" x14ac:dyDescent="0.2">
      <c r="A234" s="26"/>
      <c r="B234" s="1">
        <v>225</v>
      </c>
      <c r="C234" s="2">
        <f t="shared" si="13"/>
        <v>9609540.8199169189</v>
      </c>
      <c r="D234" s="3">
        <f t="shared" si="12"/>
        <v>134099811.89126857</v>
      </c>
      <c r="E234" s="3">
        <f t="shared" si="15"/>
        <v>8304170.9769581743</v>
      </c>
      <c r="F234" s="4">
        <f t="shared" si="14"/>
        <v>1305369.8429587451</v>
      </c>
    </row>
    <row r="235" spans="1:6" x14ac:dyDescent="0.2">
      <c r="A235" s="26"/>
      <c r="B235" s="1">
        <v>226</v>
      </c>
      <c r="C235" s="2">
        <f t="shared" si="13"/>
        <v>9609540.8199169189</v>
      </c>
      <c r="D235" s="3">
        <f t="shared" si="12"/>
        <v>125719519.34702161</v>
      </c>
      <c r="E235" s="3">
        <f t="shared" si="15"/>
        <v>8380292.5442469567</v>
      </c>
      <c r="F235" s="4">
        <f t="shared" si="14"/>
        <v>1229248.2756699619</v>
      </c>
    </row>
    <row r="236" spans="1:6" x14ac:dyDescent="0.2">
      <c r="A236" s="26"/>
      <c r="B236" s="1">
        <v>227</v>
      </c>
      <c r="C236" s="2">
        <f t="shared" si="13"/>
        <v>9609540.8199169189</v>
      </c>
      <c r="D236" s="3">
        <f t="shared" si="12"/>
        <v>117262407.4544524</v>
      </c>
      <c r="E236" s="3">
        <f t="shared" si="15"/>
        <v>8457111.8925692216</v>
      </c>
      <c r="F236" s="4">
        <f t="shared" si="14"/>
        <v>1152428.927347698</v>
      </c>
    </row>
    <row r="237" spans="1:6" x14ac:dyDescent="0.2">
      <c r="A237" s="26"/>
      <c r="B237" s="1">
        <v>228</v>
      </c>
      <c r="C237" s="2">
        <f t="shared" si="13"/>
        <v>9609540.8199169189</v>
      </c>
      <c r="D237" s="3">
        <f t="shared" si="12"/>
        <v>108727772.0362013</v>
      </c>
      <c r="E237" s="3">
        <f t="shared" si="15"/>
        <v>8534635.4182511047</v>
      </c>
      <c r="F237" s="4">
        <f t="shared" si="14"/>
        <v>1074905.4016658135</v>
      </c>
    </row>
    <row r="238" spans="1:6" x14ac:dyDescent="0.2">
      <c r="A238" s="26" t="s">
        <v>32</v>
      </c>
      <c r="B238" s="1">
        <v>229</v>
      </c>
      <c r="C238" s="2">
        <f t="shared" si="13"/>
        <v>9609540.8199169189</v>
      </c>
      <c r="D238" s="3">
        <f t="shared" si="12"/>
        <v>100114902.45994955</v>
      </c>
      <c r="E238" s="3">
        <f t="shared" si="15"/>
        <v>8612869.5762517396</v>
      </c>
      <c r="F238" s="4">
        <f t="shared" si="14"/>
        <v>996671.24366517866</v>
      </c>
    </row>
    <row r="239" spans="1:6" x14ac:dyDescent="0.2">
      <c r="A239" s="26"/>
      <c r="B239" s="1">
        <v>230</v>
      </c>
      <c r="C239" s="2">
        <f t="shared" si="13"/>
        <v>9609540.8199169189</v>
      </c>
      <c r="D239" s="3">
        <f t="shared" si="12"/>
        <v>91423081.579248846</v>
      </c>
      <c r="E239" s="3">
        <f t="shared" si="15"/>
        <v>8691820.8807007149</v>
      </c>
      <c r="F239" s="4">
        <f t="shared" si="14"/>
        <v>917719.93921620434</v>
      </c>
    </row>
    <row r="240" spans="1:6" x14ac:dyDescent="0.2">
      <c r="A240" s="26"/>
      <c r="B240" s="1">
        <v>231</v>
      </c>
      <c r="C240" s="2">
        <f t="shared" si="13"/>
        <v>9609540.8199169189</v>
      </c>
      <c r="D240" s="3">
        <f t="shared" si="12"/>
        <v>82651585.673808366</v>
      </c>
      <c r="E240" s="3">
        <f t="shared" si="15"/>
        <v>8771495.9054404721</v>
      </c>
      <c r="F240" s="4">
        <f t="shared" si="14"/>
        <v>838044.91447644774</v>
      </c>
    </row>
    <row r="241" spans="1:6" x14ac:dyDescent="0.2">
      <c r="A241" s="26"/>
      <c r="B241" s="1">
        <v>232</v>
      </c>
      <c r="C241" s="2">
        <f t="shared" si="13"/>
        <v>9609540.8199169189</v>
      </c>
      <c r="D241" s="3">
        <f t="shared" si="12"/>
        <v>73799684.389234692</v>
      </c>
      <c r="E241" s="3">
        <f t="shared" si="15"/>
        <v>8851901.2845736761</v>
      </c>
      <c r="F241" s="4">
        <f t="shared" si="14"/>
        <v>757639.53534324339</v>
      </c>
    </row>
    <row r="242" spans="1:6" x14ac:dyDescent="0.2">
      <c r="A242" s="26"/>
      <c r="B242" s="1">
        <v>233</v>
      </c>
      <c r="C242" s="2">
        <f t="shared" si="13"/>
        <v>9609540.8199169189</v>
      </c>
      <c r="D242" s="3">
        <f t="shared" si="12"/>
        <v>64866640.676219091</v>
      </c>
      <c r="E242" s="3">
        <f t="shared" si="15"/>
        <v>8933043.713015601</v>
      </c>
      <c r="F242" s="4">
        <f t="shared" si="14"/>
        <v>676497.10690131795</v>
      </c>
    </row>
    <row r="243" spans="1:6" x14ac:dyDescent="0.2">
      <c r="A243" s="26"/>
      <c r="B243" s="1">
        <v>234</v>
      </c>
      <c r="C243" s="2">
        <f t="shared" si="13"/>
        <v>9609540.8199169189</v>
      </c>
      <c r="D243" s="3">
        <f t="shared" si="12"/>
        <v>55851710.729167514</v>
      </c>
      <c r="E243" s="3">
        <f t="shared" si="15"/>
        <v>9014929.9470515773</v>
      </c>
      <c r="F243" s="4">
        <f t="shared" si="14"/>
        <v>594610.87286534172</v>
      </c>
    </row>
    <row r="244" spans="1:6" x14ac:dyDescent="0.2">
      <c r="A244" s="26"/>
      <c r="B244" s="1">
        <v>235</v>
      </c>
      <c r="C244" s="2">
        <f t="shared" si="13"/>
        <v>9609540.8199169189</v>
      </c>
      <c r="D244" s="3">
        <f t="shared" si="12"/>
        <v>46754143.924267963</v>
      </c>
      <c r="E244" s="3">
        <f t="shared" si="15"/>
        <v>9097566.8048995491</v>
      </c>
      <c r="F244" s="4">
        <f t="shared" si="14"/>
        <v>511974.01501736889</v>
      </c>
    </row>
    <row r="245" spans="1:6" x14ac:dyDescent="0.2">
      <c r="A245" s="26"/>
      <c r="B245" s="1">
        <v>236</v>
      </c>
      <c r="C245" s="2">
        <f t="shared" si="13"/>
        <v>9609540.8199169189</v>
      </c>
      <c r="D245" s="3">
        <f t="shared" si="12"/>
        <v>37573182.756990165</v>
      </c>
      <c r="E245" s="3">
        <f t="shared" si="15"/>
        <v>9180961.1672777962</v>
      </c>
      <c r="F245" s="4">
        <f t="shared" si="14"/>
        <v>428579.65263912297</v>
      </c>
    </row>
    <row r="246" spans="1:6" x14ac:dyDescent="0.2">
      <c r="A246" s="26"/>
      <c r="B246" s="1">
        <v>237</v>
      </c>
      <c r="C246" s="2">
        <f t="shared" si="13"/>
        <v>9609540.8199169189</v>
      </c>
      <c r="D246" s="3">
        <f t="shared" si="12"/>
        <v>28308062.779012322</v>
      </c>
      <c r="E246" s="3">
        <f t="shared" si="15"/>
        <v>9265119.9779778421</v>
      </c>
      <c r="F246" s="4">
        <f t="shared" si="14"/>
        <v>344420.84193907649</v>
      </c>
    </row>
    <row r="247" spans="1:6" x14ac:dyDescent="0.2">
      <c r="A247" s="26"/>
      <c r="B247" s="1">
        <v>238</v>
      </c>
      <c r="C247" s="2">
        <f t="shared" si="13"/>
        <v>9609540.8199169189</v>
      </c>
      <c r="D247" s="3">
        <f t="shared" si="12"/>
        <v>18958012.534569681</v>
      </c>
      <c r="E247" s="3">
        <f t="shared" si="15"/>
        <v>9350050.2444426399</v>
      </c>
      <c r="F247" s="4">
        <f t="shared" si="14"/>
        <v>259490.57547427961</v>
      </c>
    </row>
    <row r="248" spans="1:6" x14ac:dyDescent="0.2">
      <c r="A248" s="26"/>
      <c r="B248" s="1">
        <v>239</v>
      </c>
      <c r="C248" s="2">
        <f t="shared" si="13"/>
        <v>9609540.8199169189</v>
      </c>
      <c r="D248" s="3">
        <f t="shared" si="12"/>
        <v>9522253.4962196499</v>
      </c>
      <c r="E248" s="3">
        <f t="shared" si="15"/>
        <v>9435759.0383500308</v>
      </c>
      <c r="F248" s="4">
        <f t="shared" si="14"/>
        <v>173781.78156688873</v>
      </c>
    </row>
    <row r="249" spans="1:6" x14ac:dyDescent="0.2">
      <c r="A249" s="26"/>
      <c r="B249" s="1">
        <v>240</v>
      </c>
      <c r="C249" s="2">
        <f t="shared" si="13"/>
        <v>9609540.8199169189</v>
      </c>
      <c r="D249" s="3">
        <f t="shared" si="12"/>
        <v>1.8076971173286438E-5</v>
      </c>
      <c r="E249" s="3">
        <f t="shared" si="15"/>
        <v>9522253.4962015729</v>
      </c>
      <c r="F249" s="4">
        <f t="shared" si="14"/>
        <v>87287.323715346793</v>
      </c>
    </row>
  </sheetData>
  <mergeCells count="20">
    <mergeCell ref="A226:A237"/>
    <mergeCell ref="A238:A249"/>
    <mergeCell ref="A154:A165"/>
    <mergeCell ref="A166:A177"/>
    <mergeCell ref="A178:A189"/>
    <mergeCell ref="A190:A201"/>
    <mergeCell ref="A202:A213"/>
    <mergeCell ref="A214:A225"/>
    <mergeCell ref="A82:A93"/>
    <mergeCell ref="A94:A105"/>
    <mergeCell ref="A106:A117"/>
    <mergeCell ref="A118:A129"/>
    <mergeCell ref="A130:A141"/>
    <mergeCell ref="A142:A153"/>
    <mergeCell ref="A9:A21"/>
    <mergeCell ref="A22:A33"/>
    <mergeCell ref="A34:A45"/>
    <mergeCell ref="A46:A57"/>
    <mergeCell ref="A58:A69"/>
    <mergeCell ref="A70:A81"/>
  </mergeCells>
  <conditionalFormatting sqref="D10:D249">
    <cfRule type="cellIs" dxfId="0" priority="1" operator="between">
      <formula>0</formula>
      <formula>0.01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MITOS 1 - 5.75% fix 3th min.3th</vt:lpstr>
      <vt:lpstr>MITOS 1 - 4.5% fix 3th min.8th</vt:lpstr>
      <vt:lpstr>MITOS 2 - tenor 15th</vt:lpstr>
      <vt:lpstr>MITOS 2 - tenor 20th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Putri</dc:creator>
  <cp:lastModifiedBy>Microsoft Office User</cp:lastModifiedBy>
  <dcterms:created xsi:type="dcterms:W3CDTF">2021-10-15T15:52:27Z</dcterms:created>
  <dcterms:modified xsi:type="dcterms:W3CDTF">2021-12-15T18:12:48Z</dcterms:modified>
</cp:coreProperties>
</file>