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BAG. UK" sheetId="9" r:id="rId1"/>
    <sheet name="TRANTIB" sheetId="10" r:id="rId2"/>
    <sheet name="pemb" sheetId="11" r:id="rId3"/>
    <sheet name="Sosial" sheetId="12" r:id="rId4"/>
    <sheet name="PELAYANAN" sheetId="13" r:id="rId5"/>
    <sheet name="kEUANGAN" sheetId="14" r:id="rId6"/>
    <sheet name="Sekcam" sheetId="15" r:id="rId7"/>
    <sheet name="CAMAT" sheetId="17" r:id="rId8"/>
  </sheets>
  <definedNames>
    <definedName name="_xlnm.Print_Area" localSheetId="0">'BAG. UK'!$A$1:$F$45</definedName>
    <definedName name="_xlnm.Print_Area" localSheetId="7">CAMAT!$A$1:$E$51</definedName>
    <definedName name="_xlnm.Print_Area" localSheetId="5">kEUANGAN!$A$1:$F$34</definedName>
    <definedName name="_xlnm.Print_Area" localSheetId="4">PELAYANAN!$A$1:$F$34</definedName>
    <definedName name="_xlnm.Print_Area" localSheetId="2">pemb!$A$1:$F$42</definedName>
    <definedName name="_xlnm.Print_Area" localSheetId="6">Sekcam!$A$1:$F$54</definedName>
    <definedName name="_xlnm.Print_Area" localSheetId="3">Sosial!$A$1:$F$43</definedName>
    <definedName name="_xlnm.Print_Area" localSheetId="1">TRANTIB!$A$1:$F$38</definedName>
  </definedName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C11" authorId="0">
      <text>
        <r>
          <rPr>
            <b/>
            <sz val="9"/>
            <rFont val="Tahoma"/>
            <charset val="134"/>
          </rPr>
          <t>lenovo: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<sst xmlns="http://schemas.openxmlformats.org/spreadsheetml/2006/main" count="476" uniqueCount="193">
  <si>
    <t>PERJANJIAN KINERJA  ESELON 4</t>
  </si>
  <si>
    <t>KASUBAG UMUM DAN KEPEGAWAIAN PADA KECAMATAN PADANG PANJANG BARAT</t>
  </si>
  <si>
    <t>KOTA PADANG PANJANG</t>
  </si>
  <si>
    <t>SASARAN</t>
  </si>
  <si>
    <t xml:space="preserve">INDIKATOR KINERJA </t>
  </si>
  <si>
    <t>TARGET</t>
  </si>
  <si>
    <t xml:space="preserve">                         </t>
  </si>
  <si>
    <t xml:space="preserve">PNS yang mnegikuti Bimtek </t>
  </si>
  <si>
    <t>-</t>
  </si>
  <si>
    <t xml:space="preserve">Terkirimnya aparat untuk mengikuti diklat </t>
  </si>
  <si>
    <t>12 bulan</t>
  </si>
  <si>
    <t xml:space="preserve"> Jumlah pakaian sipil Harian ASN dan THL </t>
  </si>
  <si>
    <t xml:space="preserve"> Tersedianya pakaian dinas beserta kelengkapannya</t>
  </si>
  <si>
    <t>90 stel</t>
  </si>
  <si>
    <t xml:space="preserve">Terpeliharanya peralatan, gedung dan perlengkapan kantor </t>
  </si>
  <si>
    <t>Terlaksananya pemeliharaan peralatan kantor (meja Kursi, dll)</t>
  </si>
  <si>
    <t>1 paket</t>
  </si>
  <si>
    <t xml:space="preserve"> Terlaksananya rehabilitasi gedung kantor </t>
  </si>
  <si>
    <t xml:space="preserve"> Tersedianya alat keamanan kantor (CCTV) </t>
  </si>
  <si>
    <t>1 keg</t>
  </si>
  <si>
    <t>Lancarnya kegiatan Kantor</t>
  </si>
  <si>
    <t xml:space="preserve"> Terkirimnya aparat untuk mengikuti rapat</t>
  </si>
  <si>
    <t xml:space="preserve"> Tersedianya makan dan minum rapat </t>
  </si>
  <si>
    <t xml:space="preserve"> Tersedianya kompoenen instalasi penerangan gedung </t>
  </si>
  <si>
    <t xml:space="preserve"> Tersdedianya barang cetakan dan penggandaan </t>
  </si>
  <si>
    <t xml:space="preserve"> Tersedianya ATK </t>
  </si>
  <si>
    <t xml:space="preserve">Tersedianya jasa kebersihan kantor </t>
  </si>
  <si>
    <t xml:space="preserve">Tersedianya jasa pemeliharaan jasa perizinan kendaraan dinas/operasional
</t>
  </si>
  <si>
    <t xml:space="preserve">Terbayarnya tagihan rekaning listrik, rekening air, dan rekening telpon
</t>
  </si>
  <si>
    <t xml:space="preserve">Tersedianya pengadaan materai untuk kegiatan kantor </t>
  </si>
  <si>
    <t>PROGRAM</t>
  </si>
  <si>
    <t>ANGGARAN</t>
  </si>
  <si>
    <t xml:space="preserve"> Program Peningkatan Kapasitas Sumber Daya Aparatur</t>
  </si>
  <si>
    <t xml:space="preserve"> Program Peningkatan Disiplin Aparatur</t>
  </si>
  <si>
    <t xml:space="preserve"> Program Peningkatan Sarana dan Prasarana Aparatur </t>
  </si>
  <si>
    <t xml:space="preserve">Program Pelayanan Administrasi Perkantoran </t>
  </si>
  <si>
    <t>Padang Panjang,    Januari 2018</t>
  </si>
  <si>
    <t>SEKRETARIS CAMAT PADANG PANJANG BARAT</t>
  </si>
  <si>
    <t>KASUBAG UMUM DAN KEPEGAWAIAN</t>
  </si>
  <si>
    <t>KECAMATAN PADANG PANJANG BARAT</t>
  </si>
  <si>
    <t xml:space="preserve"> REFTASMAN, S.Sos</t>
  </si>
  <si>
    <t>SYAKDIAH, SE</t>
  </si>
  <si>
    <t>NIP. 196611281989031007</t>
  </si>
  <si>
    <t>NIP. 19830630 200701 2 001</t>
  </si>
  <si>
    <t>PERJANJIAN KINERJA ESELON 4</t>
  </si>
  <si>
    <t>KASI TATA PEMERINTAHAN, KETENTRAMAN DAN KETERTIBAN UMUM</t>
  </si>
  <si>
    <t xml:space="preserve">Terlaksananya Pentas Seni dan budaya, festival. lomba cipta dalam upaya Peningkatan Wawasan Kebangsaan
</t>
  </si>
  <si>
    <t xml:space="preserve">
Terlaksananya kegaitan Tingkat Kecamatan dalam rangka Memeriahkan HUT RI dan HUT Kota Tahun 2018
</t>
  </si>
  <si>
    <t>2 x keg</t>
  </si>
  <si>
    <t xml:space="preserve">Lancarnya hubungan dan koordinasi Camat Masalah Kamtibmas </t>
  </si>
  <si>
    <t>Terlaksananya Forum Koordinasi dan Diskusi tentang Masalah Kedinasa Kamtibmas di Kecamatan</t>
  </si>
  <si>
    <t>Terjalinnya kerjasama yang baik dengan aparat keamanan untuk pencegahan kejahatan</t>
  </si>
  <si>
    <t xml:space="preserve"> Terbentuknya satuan keamanan di lingkungan masyarakat </t>
  </si>
  <si>
    <t>KEGIATAN</t>
  </si>
  <si>
    <t xml:space="preserve"> Program kemitraan pengembangan wawasan kebangsaan </t>
  </si>
  <si>
    <t xml:space="preserve"> 66.505.000,00 </t>
  </si>
  <si>
    <t xml:space="preserve">Program Peningkatan Pelayanan Kedinasan Camat </t>
  </si>
  <si>
    <t xml:space="preserve"> 24.215.000,00 </t>
  </si>
  <si>
    <t xml:space="preserve">Program pemeliharaan kantrantibmas dan pencegahan tindak kriminal </t>
  </si>
  <si>
    <t>15.000.000,00 Jumlah dana yang dibutuhkan</t>
  </si>
  <si>
    <t>CAMAT PADANG PANJANG BARAT</t>
  </si>
  <si>
    <t>KASI TRANTIBBUM</t>
  </si>
  <si>
    <t xml:space="preserve">OKSAH KEEBENDRIP, SH </t>
  </si>
  <si>
    <t>AKHYAR, SE</t>
  </si>
  <si>
    <t>NIP. 19661023 199312 1 001</t>
  </si>
  <si>
    <t>NIP. 19650308 200212 1 002</t>
  </si>
  <si>
    <t>KASI PEMBERDAYAAN MASYARAKAT PADA KECAMATAN PADANG PANJANG BARAT</t>
  </si>
  <si>
    <t xml:space="preserve">Usulan pembangunan yang berdasarkan kajian tepat guna </t>
  </si>
  <si>
    <t xml:space="preserve">Terlaksananya Musrenbang Kecamatan Padang Panjang barat </t>
  </si>
  <si>
    <t xml:space="preserve">Meningkatnya peran perempuan dalam pembangunan </t>
  </si>
  <si>
    <t>Terlaksananya kegiatan PKK di Kecamatan</t>
  </si>
  <si>
    <t xml:space="preserve">Peningkatan Pemberdayaan Masyarakat melalui penilaian hasil pembangunan
Peningkatan Pemberdayaan Masyarakat melalui penilaian hasil pembangunan
</t>
  </si>
  <si>
    <t xml:space="preserve">Terlaksananya Monitoring, Evaluasi dan Penilaian BBGRM Kelurahan
</t>
  </si>
  <si>
    <t>2 kegiatan</t>
  </si>
  <si>
    <t xml:space="preserve">Meningkatnya keberdayaan masyarakat kelurahan 
</t>
  </si>
  <si>
    <t xml:space="preserve">Terlaksananya kegiatan LPM di Kecamatan </t>
  </si>
  <si>
    <t xml:space="preserve">Terlaksananya Lomba Kader Dasawisma </t>
  </si>
  <si>
    <t>1 x keg</t>
  </si>
  <si>
    <t>Terlaksananya penilaian kelurahan berprestasi</t>
  </si>
  <si>
    <t>Tersedianya Posyantek Kecamatan yang mampu
memberdayakan masyarakat dan terlaksananya sosialisasi
posyantek</t>
  </si>
  <si>
    <t xml:space="preserve"> Program Perencanaan Pembangunan Daerah </t>
  </si>
  <si>
    <t xml:space="preserve"> 32.537.500,00 </t>
  </si>
  <si>
    <t xml:space="preserve">Program Peningkatan Peran Perempuan di Pedesaan </t>
  </si>
  <si>
    <t xml:space="preserve">161.375.000,00 </t>
  </si>
  <si>
    <t xml:space="preserve"> Program Peningkatan Partisipasi Masyarakat dalam Membangun Desa </t>
  </si>
  <si>
    <t xml:space="preserve"> 21.437.500,00 </t>
  </si>
  <si>
    <t xml:space="preserve">Program Peningkatan Keberdayaan Masyarakat Pedesaan </t>
  </si>
  <si>
    <t>39.112.500,00</t>
  </si>
  <si>
    <t xml:space="preserve"> 21.387.500,00 </t>
  </si>
  <si>
    <t>KASI PEMBERDAYAAN MASYARAKAT</t>
  </si>
  <si>
    <t xml:space="preserve"> RAHMADHANI. SY, S.Ag</t>
  </si>
  <si>
    <t>NIP. 197409182003122006</t>
  </si>
  <si>
    <t>PERJANJIAN KINERJA PERUBAHAN ESELON 4</t>
  </si>
  <si>
    <t>KASI SOSIAL PADA KECAMATAN PADANG PANJANG BARAT</t>
  </si>
  <si>
    <t>ok</t>
  </si>
  <si>
    <t xml:space="preserve">Meningkatnya keberdayaan masyarakat </t>
  </si>
  <si>
    <t xml:space="preserve">- Terlaksananya Lomba Hari Kesatuan Gerak PKK KB Kes </t>
  </si>
  <si>
    <t xml:space="preserve">- Terlaksananya lomba kader posyandu </t>
  </si>
  <si>
    <t>Terlaksananya Kegiatan kelembagaan kesejahteraan sosial dan kegiatan tim ramadhan</t>
  </si>
  <si>
    <t xml:space="preserve">- Mengikuti MTQ Tingkat Kota Padang Panjang ke 38 Tahun 2018
</t>
  </si>
  <si>
    <t>1 x</t>
  </si>
  <si>
    <t>- Tersampaikannya informasi program pemerintah dan terserapnya aspirasi dari masyarakat</t>
  </si>
  <si>
    <t xml:space="preserve">Lancarnya pendistribusian Rastra </t>
  </si>
  <si>
    <t xml:space="preserve">- Penilaian KUBE FM </t>
  </si>
  <si>
    <t>8 kel</t>
  </si>
  <si>
    <t xml:space="preserve">- Terlaksananya pendistribusian Rastra </t>
  </si>
  <si>
    <t>1 kec</t>
  </si>
  <si>
    <t xml:space="preserve">Lancarnya FKKS </t>
  </si>
  <si>
    <t xml:space="preserve">Terlaksananya Kecamatan Sehat </t>
  </si>
  <si>
    <t xml:space="preserve">Kegiatan UKS </t>
  </si>
  <si>
    <t xml:space="preserve">Penilaian UKS </t>
  </si>
  <si>
    <t>sekolah</t>
  </si>
  <si>
    <t xml:space="preserve"> Program Peningkatan Keberdayaan Masyarakat Pedesaan </t>
  </si>
  <si>
    <t xml:space="preserve"> 39.112.500,00 </t>
  </si>
  <si>
    <t xml:space="preserve"> Program Pemberdayaan Kelembagaan Kesejahteraan Sosial </t>
  </si>
  <si>
    <t xml:space="preserve"> 60.450.000,00 </t>
  </si>
  <si>
    <t>Program Pemberdayaan Fakir Miskin, Komunitas Adat Terpencil (KAT) dan Penyandang Masalah Ke</t>
  </si>
  <si>
    <t xml:space="preserve"> 17.830.000,00 </t>
  </si>
  <si>
    <t xml:space="preserve">Program Pengembangan Lingkungan Sehat </t>
  </si>
  <si>
    <t xml:space="preserve"> 48.200.000,00 </t>
  </si>
  <si>
    <t>Program Upaya Kesehatan Masyarakat</t>
  </si>
  <si>
    <t xml:space="preserve"> 27.420.000,00 </t>
  </si>
  <si>
    <t>YENI IFWAR, SE</t>
  </si>
  <si>
    <t>NIP.  196402211986022005</t>
  </si>
  <si>
    <t>KASI PELAYANAN PADA KECAMATAN PADANG PANJANG BARAT</t>
  </si>
  <si>
    <t xml:space="preserve">Terlaksananya pelayanan publik di Kelurahan dan Kecamatan dengan Pemanfaan e-government
Terlaksananya pelayanan publik di Kelurahan dan Kecamatan dengan Pemanfaan e-government
</t>
  </si>
  <si>
    <t xml:space="preserve">Terlaksananya e-government di Kecamatan Padang Panjang Barat
Terlaksananya e-government di Kecamatan Padang Panjang Barat
</t>
  </si>
  <si>
    <t xml:space="preserve">Penerapan ISO 9001 : 2015 </t>
  </si>
  <si>
    <t xml:space="preserve"> Tercapainya ISO 9001 ; 2015</t>
  </si>
  <si>
    <t xml:space="preserve"> 1 x keg</t>
  </si>
  <si>
    <t xml:space="preserve"> Terlaksananya kegiatan kompetensi pelayanan publik kelurahan yang berkualitas
</t>
  </si>
  <si>
    <t xml:space="preserve">Terlaksananya kompetensi pelayanan publik kelurahan dan kecamatan serta meningkatnya SDM Pengelola  Pelayanan Publik Kecamatan dan Kelurahan
</t>
  </si>
  <si>
    <t xml:space="preserve"> Program Optimalisasi Pemanfaatan Teknologi Informasi</t>
  </si>
  <si>
    <t xml:space="preserve"> 98.500.000,00 Jumlah </t>
  </si>
  <si>
    <t xml:space="preserve">Program Peningkatan Kualitas Pelayanan Publik </t>
  </si>
  <si>
    <t xml:space="preserve"> 66.860.000,00 </t>
  </si>
  <si>
    <t xml:space="preserve">Program Peningkatan Kapasitas Sumber Daya Aparatur </t>
  </si>
  <si>
    <t xml:space="preserve"> 129.372.500,00 </t>
  </si>
  <si>
    <t>Padang Panjang,      Januari 2018</t>
  </si>
  <si>
    <t>KASI PELAYANAN PADA</t>
  </si>
  <si>
    <t>DESMIWATI, SE</t>
  </si>
  <si>
    <t>NIP. 19691205 199003 2 006</t>
  </si>
  <si>
    <t xml:space="preserve">KASUBAG KEUANGAN, PERENC. EVALUASI DAN PELAPORAN </t>
  </si>
  <si>
    <t>PADA KECAMATAN PADANG PANJANG BARAT KOTA PADANG PANJANG</t>
  </si>
  <si>
    <t>Tersedianya laporan keuangan,prognosis, keuangan semesteran dan aporan capaian kinerja dan ikhtisar realisasi kinerja SKPD</t>
  </si>
  <si>
    <t xml:space="preserve"> Tersedianya laporan keuangan akhir tahun</t>
  </si>
  <si>
    <t>1 laporan</t>
  </si>
  <si>
    <t xml:space="preserve">Tersedianya laporan prognosis realisasi anggaran </t>
  </si>
  <si>
    <t>2 laporan</t>
  </si>
  <si>
    <t xml:space="preserve"> Tersedianya laporan keuangan semesteran </t>
  </si>
  <si>
    <t xml:space="preserve">.xx.5.xx.01.02.01.05. - Program Peningkatan Kapasitas Sumber Daya Aparatur Kegiatan : 5.xx.5.xx.01.02.01.05.23. - Peningkatan Kapasitas ASN Kecamatan dan Kelurahan Lokasi Kegiatan : Kota Padang Panjang Jumlah Tahun n-1 : Rp. 0,00 ( Rupiah ) Jumlah Tahun n : Rp. 52.350.000,00 ( Lima puluh dua juta tiga ratus lima puluh ribu rupiah ) Jumlah Tahun n+1 : Rp. 0,00 ( Rupiah ) Indikator &amp; Tolok Ukur Kinerja Belanja Langsung Indikator Tolok Ukur Kinerja Target Kinerja Capaian Program Terlaksananya pendidikan dan pelatihan bagi ASN Kecamatan dan Kelurahan 1 kegiatan Masukan 52.350.000,00 Jumlah dana yang dibutuhkan Keluaran Peserta pendidikan dan pelatihan ASN Kecamatan dan Kelurahan 80 orang ASN </t>
  </si>
  <si>
    <t xml:space="preserve">Tersedianya laporan kinerja SKPD </t>
  </si>
  <si>
    <t xml:space="preserve"> Terlaksananya pendidikan dan pelatihan bagi ASN Kecamatan dan Kelurahan dan pelatihan pengelolaan keuangan kecamatan dan kelurahan
</t>
  </si>
  <si>
    <t xml:space="preserve"> Peserta pendidikan dan pelatihan ASN Kecamatan dan Kelurahan
</t>
  </si>
  <si>
    <t>80 org ASN</t>
  </si>
  <si>
    <t xml:space="preserve"> Peserta pelatihan pengelolaan keuangan Kecamtan dan Keurahan </t>
  </si>
  <si>
    <t>30 org</t>
  </si>
  <si>
    <t xml:space="preserve">Program Peningkatan Pengembangan Sistem Pelaporan Capaian Kinerja dan Keuangan </t>
  </si>
  <si>
    <t>Program Peningkatan Kapasitas Sumber Daya Aparatur</t>
  </si>
  <si>
    <t xml:space="preserve">5.xx.5.xx.01.02.01.05. - Program Peningkatan Kapasitas Sumber Daya Aparatur Kegiatan : 5.xx.5.xx.01.02.01.05.22. - Pelatihan Pengelolaan Keungan Kecamatan dan Kelurahan Lokasi Kegiatan : Kota Padang Panjang Jumlah Tahun n-1 : Rp. 0,00 ( Rupiah ) Jumlah Tahun n : Rp. 261.250.000,00 ( Dua ratus enam puluh satu juta dua ratus lima puluh ribu rupiah ) </t>
  </si>
  <si>
    <t>KASUBAG KEUANGAN, PERNC. EVALUASI &amp; PELAPORAN</t>
  </si>
  <si>
    <t xml:space="preserve"> YERVINNA RAHMI FITRI, S.Sos</t>
  </si>
  <si>
    <t>NIP. 198207182010012004</t>
  </si>
  <si>
    <t>NIP. 19661128 198903 1 007</t>
  </si>
  <si>
    <t>PERJANJIAN KINERJA CAMAT PADANG PANJANG BARAT</t>
  </si>
  <si>
    <t>NO</t>
  </si>
  <si>
    <t>APBD TA 2017</t>
  </si>
  <si>
    <t>Peningkatan Pemberdayaan Masyarakat melalui penilaian hasil pembangunan</t>
  </si>
  <si>
    <t>Terlaksananya Monitoring, Evaluasi dan Penilaian BBGRM Kelurahan</t>
  </si>
  <si>
    <t xml:space="preserve">Meningkatnya keberdayaan masyarakat kelurahan </t>
  </si>
  <si>
    <t xml:space="preserve">Terlaksananya Lomba Hari Kesatuan Gerak PKK KB Kes </t>
  </si>
  <si>
    <t xml:space="preserve"> Terlaksananya lomba kader posyandu </t>
  </si>
  <si>
    <t>Terlaksananya Pentas Seni dan budaya, festival. lomba cipta dalam upaya Peningkatan Wawasan Kebangsaan</t>
  </si>
  <si>
    <t xml:space="preserve">Terlaksananya kegaitan Tingkat Kecamatan dalam rangka Memeriahkan HUT RI dan HUT Kota Tahun 2018
</t>
  </si>
  <si>
    <t xml:space="preserve">Penilaian KUBE FM </t>
  </si>
  <si>
    <t xml:space="preserve">Terlaksananya pendistribusian Rastra </t>
  </si>
  <si>
    <t xml:space="preserve">Terlaksananya e-government di Kecamatan Padang Panjang Barat
</t>
  </si>
  <si>
    <t xml:space="preserve"> Terlaksananya kegiatan kompetensi pelayanan publik kelurahan yang berkualitas dan terlaksananya  pendidikan dan pelatihan bagi ASN Kecamatan dan Kelurahan dan pelatihan pengelolaan keuangan kecamatan dan kelurahan
</t>
  </si>
  <si>
    <t>PROGRAM PELAYANAN ADMINISTRASI PERKANTORAN</t>
  </si>
  <si>
    <t>Perencanaan Pembangunan</t>
  </si>
  <si>
    <t>PROGRAM PENINGKATAN KUALITAS PELAYANAN PUBLIK</t>
  </si>
  <si>
    <t>PROGRAM PENGEMBANGAN LINGKUNGAN SEHAT</t>
  </si>
  <si>
    <t xml:space="preserve">Program Peningkatan Partisipasi Masyarakat dalam Membangun Desa </t>
  </si>
  <si>
    <t>PROGRAM PEMELIHARAAN KANTRANTIBMAS</t>
  </si>
  <si>
    <t>PROGRAM PEMBERDAYAAN FAKIR MISKIN, KOMUNITAS ADAT TERPENCIL (KAT) DAN PENYANDANG MASALAH KESEJAHTERAAN SOSIAL (PMKS) LAINNYA</t>
  </si>
  <si>
    <t xml:space="preserve">Program kemitraan pengembangan wawasan kebangsaan </t>
  </si>
  <si>
    <t>PROGRAM PEMBERDAYAAN KELEMBAGAAN KESEJAHTERAAN SOSIAL</t>
  </si>
  <si>
    <t>PROGRAM PENGAWASAN MOITORING DAN EVALUASI LINGKUNGAN</t>
  </si>
  <si>
    <t>PROGRAM PENINGKATAN PERAN PEREMPUAN DI PEDESAAN</t>
  </si>
  <si>
    <t>PROGRAM PERENCANAAN PEMBANGUNAN DAERAH</t>
  </si>
  <si>
    <t>PROGRAM PENINGKATAN DAN PENGEMBANGAN PENGELOLAAN KEUANGAN DAERAH</t>
  </si>
  <si>
    <t>PROGRAM PENGAWASAN, MONITORING DAN EVALUASI PERCEPATAN PEMBANGUNAN</t>
  </si>
  <si>
    <t>PROGRAM PENINGKATAN PELAYANAN KEDINASAN CAMAT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</si>
</sst>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&quot;Rp&quot;* #,##0_-;\-&quot;Rp&quot;* #,##0_-;_-&quot;Rp&quot;* &quot;-&quot;_-;_-@_-"/>
    <numFmt numFmtId="177" formatCode="_-* #,##0_-;\-* #,##0_-;_-* &quot;-&quot;_-;_-@_-"/>
    <numFmt numFmtId="178" formatCode="_(* #,##0_);_(* \(#,##0\);_(* &quot;-&quot;??_);_(@_)"/>
  </numFmts>
  <fonts count="6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0"/>
      <color theme="1"/>
      <name val="Bookman Old Style"/>
      <charset val="134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4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6"/>
      <name val="Calibri"/>
      <charset val="134"/>
      <scheme val="minor"/>
    </font>
    <font>
      <b/>
      <sz val="16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2"/>
      <color theme="1"/>
      <name val="Bookman Old Style"/>
      <charset val="134"/>
    </font>
    <font>
      <b/>
      <sz val="9"/>
      <name val="Arial Narrow"/>
      <charset val="134"/>
    </font>
    <font>
      <sz val="9"/>
      <name val="Arial Narrow"/>
      <charset val="134"/>
    </font>
    <font>
      <sz val="14"/>
      <name val="Arial Narrow"/>
      <charset val="134"/>
    </font>
    <font>
      <sz val="16"/>
      <name val="Arial Narrow"/>
      <charset val="134"/>
    </font>
    <font>
      <sz val="11"/>
      <color theme="1"/>
      <name val="Bookman Old Style"/>
      <charset val="134"/>
    </font>
    <font>
      <b/>
      <sz val="10"/>
      <name val="Bookman Old Style"/>
      <charset val="134"/>
    </font>
    <font>
      <sz val="11"/>
      <name val="Bookman Old Style"/>
      <charset val="134"/>
    </font>
    <font>
      <b/>
      <sz val="11"/>
      <color theme="1"/>
      <name val="Bookman Old Style"/>
      <charset val="134"/>
    </font>
    <font>
      <sz val="10"/>
      <color theme="1"/>
      <name val="Bookman Old Style"/>
      <charset val="134"/>
    </font>
    <font>
      <b/>
      <u/>
      <sz val="10"/>
      <color theme="1"/>
      <name val="Bookman Old Style"/>
      <charset val="134"/>
    </font>
    <font>
      <b/>
      <sz val="16"/>
      <name val="Arial Narrow"/>
      <charset val="134"/>
    </font>
    <font>
      <b/>
      <sz val="14"/>
      <color theme="1"/>
      <name val="Bookman Old Style"/>
      <charset val="134"/>
    </font>
    <font>
      <b/>
      <sz val="11"/>
      <name val="Bookman Old Style"/>
      <charset val="134"/>
    </font>
    <font>
      <b/>
      <u/>
      <sz val="11"/>
      <color theme="1"/>
      <name val="Bookman Old Style"/>
      <charset val="134"/>
    </font>
    <font>
      <sz val="11"/>
      <color rgb="FFFF0000"/>
      <name val="Calibri"/>
      <charset val="1"/>
      <scheme val="minor"/>
    </font>
    <font>
      <sz val="10"/>
      <name val="Bookman Old Style"/>
      <charset val="134"/>
    </font>
    <font>
      <b/>
      <sz val="10"/>
      <color theme="1"/>
      <name val="Calibri"/>
      <charset val="134"/>
      <scheme val="minor"/>
    </font>
    <font>
      <b/>
      <sz val="12"/>
      <name val="Arial Narrow"/>
      <charset val="134"/>
    </font>
    <font>
      <b/>
      <sz val="18"/>
      <color rgb="FFFF000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78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42" fontId="38" fillId="0" borderId="0" applyFont="0" applyFill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4" fillId="15" borderId="72" applyNumberFormat="0" applyAlignment="0" applyProtection="0">
      <alignment vertical="center"/>
    </xf>
    <xf numFmtId="0" fontId="43" fillId="0" borderId="71" applyNumberFormat="0" applyFill="0" applyAlignment="0" applyProtection="0">
      <alignment vertical="center"/>
    </xf>
    <xf numFmtId="0" fontId="38" fillId="5" borderId="70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0" fillId="0" borderId="71" applyNumberFormat="0" applyFill="0" applyAlignment="0" applyProtection="0">
      <alignment vertical="center"/>
    </xf>
    <xf numFmtId="0" fontId="49" fillId="0" borderId="7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7" fillId="35" borderId="75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6" fillId="33" borderId="77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3" fillId="33" borderId="75" applyNumberFormat="0" applyAlignment="0" applyProtection="0">
      <alignment vertical="center"/>
    </xf>
    <xf numFmtId="0" fontId="55" fillId="0" borderId="76" applyNumberFormat="0" applyFill="0" applyAlignment="0" applyProtection="0">
      <alignment vertical="center"/>
    </xf>
    <xf numFmtId="0" fontId="48" fillId="0" borderId="73" applyNumberFormat="0" applyFill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</cellStyleXfs>
  <cellXfs count="50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2" borderId="0" xfId="0" applyFont="1" applyFill="1"/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horizontal="center" vertical="top"/>
    </xf>
    <xf numFmtId="0" fontId="0" fillId="0" borderId="0" xfId="0" applyFont="1"/>
    <xf numFmtId="178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vertical="center" wrapText="1"/>
    </xf>
    <xf numFmtId="178" fontId="3" fillId="3" borderId="0" xfId="2" applyNumberFormat="1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 wrapText="1"/>
    </xf>
    <xf numFmtId="178" fontId="4" fillId="3" borderId="0" xfId="2" applyNumberFormat="1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vertical="center" wrapText="1"/>
    </xf>
    <xf numFmtId="0" fontId="0" fillId="3" borderId="9" xfId="0" applyFont="1" applyFill="1" applyBorder="1"/>
    <xf numFmtId="0" fontId="4" fillId="3" borderId="10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horizontal="center" vertical="top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2" applyNumberFormat="1" applyFont="1" applyBorder="1" applyAlignment="1">
      <alignment vertical="center" wrapText="1"/>
    </xf>
    <xf numFmtId="0" fontId="0" fillId="3" borderId="7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0" xfId="0" applyFont="1" applyFill="1"/>
    <xf numFmtId="178" fontId="4" fillId="3" borderId="0" xfId="0" applyNumberFormat="1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vertical="top"/>
    </xf>
    <xf numFmtId="0" fontId="4" fillId="3" borderId="12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center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center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/>
    </xf>
    <xf numFmtId="9" fontId="0" fillId="3" borderId="6" xfId="0" applyNumberFormat="1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vertical="top" wrapText="1"/>
    </xf>
    <xf numFmtId="0" fontId="0" fillId="3" borderId="17" xfId="0" applyFont="1" applyFill="1" applyBorder="1" applyAlignment="1">
      <alignment horizontal="center" vertical="top"/>
    </xf>
    <xf numFmtId="0" fontId="0" fillId="0" borderId="12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top"/>
    </xf>
    <xf numFmtId="0" fontId="0" fillId="0" borderId="11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center" vertical="top"/>
    </xf>
    <xf numFmtId="0" fontId="0" fillId="0" borderId="16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/>
    </xf>
    <xf numFmtId="0" fontId="0" fillId="3" borderId="12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 wrapText="1"/>
    </xf>
    <xf numFmtId="0" fontId="0" fillId="3" borderId="9" xfId="0" applyFont="1" applyFill="1" applyBorder="1" applyAlignment="1">
      <alignment horizontal="left" vertical="top"/>
    </xf>
    <xf numFmtId="0" fontId="0" fillId="3" borderId="17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vertical="center" wrapText="1"/>
    </xf>
    <xf numFmtId="0" fontId="0" fillId="3" borderId="5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center" vertical="top"/>
    </xf>
    <xf numFmtId="0" fontId="0" fillId="0" borderId="19" xfId="0" applyFont="1" applyFill="1" applyBorder="1" applyAlignment="1">
      <alignment horizontal="left"/>
    </xf>
    <xf numFmtId="0" fontId="0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4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wrapText="1"/>
    </xf>
    <xf numFmtId="176" fontId="0" fillId="0" borderId="0" xfId="3" applyNumberFormat="1" applyFont="1" applyAlignment="1">
      <alignment horizontal="center" vertical="top"/>
    </xf>
    <xf numFmtId="0" fontId="4" fillId="3" borderId="0" xfId="0" applyFont="1" applyFill="1" applyBorder="1" applyAlignment="1">
      <alignment horizontal="left" vertical="top" wrapText="1"/>
    </xf>
    <xf numFmtId="176" fontId="0" fillId="3" borderId="0" xfId="3" applyNumberFormat="1" applyFont="1" applyFill="1" applyAlignment="1">
      <alignment horizontal="center" vertical="top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76" fontId="4" fillId="0" borderId="0" xfId="3" applyNumberFormat="1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horizontal="center" vertical="top"/>
    </xf>
    <xf numFmtId="178" fontId="2" fillId="0" borderId="0" xfId="2" applyNumberFormat="1" applyFont="1"/>
    <xf numFmtId="178" fontId="2" fillId="0" borderId="0" xfId="0" applyNumberFormat="1" applyFont="1"/>
    <xf numFmtId="0" fontId="5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178" fontId="0" fillId="0" borderId="0" xfId="2" applyNumberFormat="1" applyFont="1" applyAlignment="1">
      <alignment horizontal="center" vertical="center" wrapText="1"/>
    </xf>
    <xf numFmtId="178" fontId="0" fillId="0" borderId="0" xfId="2" applyNumberFormat="1" applyFont="1" applyAlignment="1">
      <alignment horizontal="center"/>
    </xf>
    <xf numFmtId="178" fontId="0" fillId="0" borderId="0" xfId="2" applyNumberFormat="1" applyFont="1" applyFill="1"/>
    <xf numFmtId="178" fontId="0" fillId="3" borderId="0" xfId="2" applyNumberFormat="1" applyFont="1" applyFill="1"/>
    <xf numFmtId="178" fontId="0" fillId="3" borderId="0" xfId="2" applyNumberFormat="1" applyFont="1" applyFill="1" applyAlignment="1">
      <alignment vertical="center" wrapText="1"/>
    </xf>
    <xf numFmtId="0" fontId="2" fillId="3" borderId="0" xfId="0" applyFont="1" applyFill="1"/>
    <xf numFmtId="0" fontId="2" fillId="3" borderId="0" xfId="0" applyFont="1" applyFill="1" applyBorder="1" applyAlignment="1">
      <alignment horizontal="center" vertical="center"/>
    </xf>
    <xf numFmtId="177" fontId="0" fillId="3" borderId="0" xfId="0" applyNumberFormat="1" applyFont="1" applyFill="1"/>
    <xf numFmtId="177" fontId="0" fillId="0" borderId="0" xfId="0" applyNumberFormat="1" applyFont="1"/>
    <xf numFmtId="178" fontId="0" fillId="0" borderId="0" xfId="0" applyNumberFormat="1" applyFont="1"/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10" fillId="3" borderId="0" xfId="2" applyNumberFormat="1" applyFont="1" applyFill="1" applyBorder="1" applyAlignment="1">
      <alignment vertical="center" wrapText="1"/>
    </xf>
    <xf numFmtId="0" fontId="0" fillId="0" borderId="27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justify" vertical="center" wrapText="1"/>
    </xf>
    <xf numFmtId="0" fontId="9" fillId="3" borderId="12" xfId="0" applyFont="1" applyFill="1" applyBorder="1" applyAlignment="1">
      <alignment horizontal="justify" vertical="center" wrapText="1"/>
    </xf>
    <xf numFmtId="0" fontId="11" fillId="3" borderId="6" xfId="0" applyFont="1" applyFill="1" applyBorder="1" applyAlignment="1">
      <alignment horizontal="center" vertical="center"/>
    </xf>
    <xf numFmtId="178" fontId="12" fillId="0" borderId="0" xfId="2" applyNumberFormat="1" applyFont="1" applyFill="1"/>
    <xf numFmtId="178" fontId="13" fillId="0" borderId="0" xfId="0" applyNumberFormat="1" applyFont="1" applyBorder="1" applyAlignment="1">
      <alignment horizontal="center" vertical="center" wrapText="1"/>
    </xf>
    <xf numFmtId="0" fontId="11" fillId="3" borderId="30" xfId="0" applyFont="1" applyFill="1" applyBorder="1" applyAlignment="1">
      <alignment vertical="center"/>
    </xf>
    <xf numFmtId="178" fontId="14" fillId="3" borderId="0" xfId="2" applyNumberFormat="1" applyFont="1" applyFill="1" applyBorder="1" applyAlignment="1">
      <alignment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178" fontId="14" fillId="0" borderId="0" xfId="0" applyNumberFormat="1" applyFont="1" applyBorder="1" applyAlignment="1">
      <alignment vertical="center" wrapText="1"/>
    </xf>
    <xf numFmtId="178" fontId="15" fillId="0" borderId="0" xfId="0" applyNumberFormat="1" applyFont="1" applyBorder="1" applyAlignment="1">
      <alignment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178" fontId="9" fillId="0" borderId="0" xfId="0" applyNumberFormat="1" applyFont="1" applyBorder="1" applyAlignment="1">
      <alignment vertical="center" wrapText="1"/>
    </xf>
    <xf numFmtId="0" fontId="0" fillId="0" borderId="27" xfId="0" applyFont="1" applyFill="1" applyBorder="1"/>
    <xf numFmtId="0" fontId="11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0" fillId="3" borderId="27" xfId="0" applyFont="1" applyFill="1" applyBorder="1"/>
    <xf numFmtId="178" fontId="12" fillId="3" borderId="0" xfId="2" applyNumberFormat="1" applyFont="1" applyFill="1"/>
    <xf numFmtId="178" fontId="9" fillId="3" borderId="0" xfId="0" applyNumberFormat="1" applyFont="1" applyFill="1" applyBorder="1" applyAlignment="1">
      <alignment vertical="center" wrapText="1"/>
    </xf>
    <xf numFmtId="0" fontId="0" fillId="3" borderId="31" xfId="0" applyFont="1" applyFill="1" applyBorder="1"/>
    <xf numFmtId="0" fontId="11" fillId="3" borderId="10" xfId="0" applyFont="1" applyFill="1" applyBorder="1" applyAlignment="1">
      <alignment vertical="center"/>
    </xf>
    <xf numFmtId="0" fontId="11" fillId="3" borderId="34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9" fillId="3" borderId="32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35" xfId="0" applyFont="1" applyFill="1" applyBorder="1"/>
    <xf numFmtId="0" fontId="11" fillId="3" borderId="21" xfId="0" applyFont="1" applyFill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2" fillId="3" borderId="0" xfId="0" applyFont="1" applyFill="1"/>
    <xf numFmtId="0" fontId="16" fillId="0" borderId="0" xfId="0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Border="1"/>
    <xf numFmtId="0" fontId="9" fillId="3" borderId="0" xfId="0" applyFont="1" applyFill="1" applyBorder="1" applyAlignment="1">
      <alignment horizontal="left" wrapText="1"/>
    </xf>
    <xf numFmtId="178" fontId="9" fillId="3" borderId="0" xfId="2" applyNumberFormat="1" applyFont="1" applyFill="1" applyBorder="1" applyAlignment="1">
      <alignment horizontal="left" wrapText="1"/>
    </xf>
    <xf numFmtId="178" fontId="0" fillId="0" borderId="0" xfId="2" applyNumberFormat="1" applyFont="1" applyBorder="1"/>
    <xf numFmtId="0" fontId="12" fillId="0" borderId="0" xfId="0" applyFont="1" applyBorder="1"/>
    <xf numFmtId="0" fontId="17" fillId="3" borderId="0" xfId="0" applyFont="1" applyFill="1" applyBorder="1" applyAlignment="1">
      <alignment horizontal="left" wrapText="1"/>
    </xf>
    <xf numFmtId="43" fontId="12" fillId="0" borderId="0" xfId="2" applyFont="1" applyFill="1"/>
    <xf numFmtId="0" fontId="17" fillId="0" borderId="0" xfId="0" applyFont="1" applyBorder="1" applyAlignment="1">
      <alignment horizontal="left" vertical="center" wrapText="1"/>
    </xf>
    <xf numFmtId="43" fontId="12" fillId="0" borderId="0" xfId="2" applyFont="1" applyFill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8" fontId="8" fillId="3" borderId="0" xfId="2" applyNumberFormat="1" applyFont="1" applyFill="1" applyBorder="1" applyAlignment="1">
      <alignment vertical="center" wrapText="1"/>
    </xf>
    <xf numFmtId="178" fontId="9" fillId="3" borderId="0" xfId="2" applyNumberFormat="1" applyFont="1" applyFill="1" applyBorder="1" applyAlignment="1">
      <alignment vertical="center" wrapText="1"/>
    </xf>
    <xf numFmtId="178" fontId="9" fillId="0" borderId="0" xfId="2" applyNumberFormat="1" applyFont="1" applyBorder="1" applyAlignment="1">
      <alignment vertical="center" wrapText="1"/>
    </xf>
    <xf numFmtId="178" fontId="14" fillId="0" borderId="0" xfId="2" applyNumberFormat="1" applyFont="1" applyBorder="1" applyAlignment="1">
      <alignment vertical="center" wrapText="1"/>
    </xf>
    <xf numFmtId="178" fontId="13" fillId="0" borderId="0" xfId="2" applyNumberFormat="1" applyFont="1" applyBorder="1" applyAlignment="1">
      <alignment vertical="center" wrapText="1"/>
    </xf>
    <xf numFmtId="178" fontId="9" fillId="0" borderId="0" xfId="2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3" borderId="0" xfId="0" applyFont="1" applyFill="1" applyAlignment="1">
      <alignment horizontal="center"/>
    </xf>
    <xf numFmtId="0" fontId="0" fillId="3" borderId="0" xfId="0" applyFill="1"/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8" fontId="21" fillId="3" borderId="0" xfId="2" applyNumberFormat="1" applyFont="1" applyFill="1" applyBorder="1" applyAlignment="1">
      <alignment vertical="center" wrapText="1"/>
    </xf>
    <xf numFmtId="0" fontId="11" fillId="3" borderId="1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178" fontId="22" fillId="0" borderId="0" xfId="0" applyNumberFormat="1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22" xfId="0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Fill="1"/>
    <xf numFmtId="0" fontId="24" fillId="0" borderId="0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24" fillId="0" borderId="0" xfId="0" applyFont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left" wrapText="1"/>
    </xf>
    <xf numFmtId="43" fontId="23" fillId="0" borderId="0" xfId="2" applyFont="1" applyFill="1"/>
    <xf numFmtId="0" fontId="23" fillId="0" borderId="0" xfId="0" applyFont="1" applyFill="1" applyAlignment="1">
      <alignment horizontal="center"/>
    </xf>
    <xf numFmtId="0" fontId="25" fillId="0" borderId="0" xfId="0" applyFont="1" applyBorder="1" applyAlignment="1">
      <alignment horizontal="left" vertical="center" wrapText="1"/>
    </xf>
    <xf numFmtId="43" fontId="23" fillId="0" borderId="0" xfId="2" applyFont="1" applyFill="1" applyBorder="1" applyAlignment="1">
      <alignment horizontal="center" vertical="center"/>
    </xf>
    <xf numFmtId="43" fontId="12" fillId="3" borderId="0" xfId="0" applyNumberFormat="1" applyFont="1" applyFill="1"/>
    <xf numFmtId="0" fontId="7" fillId="0" borderId="0" xfId="0" applyFont="1" applyFill="1" applyBorder="1" applyAlignment="1">
      <alignment horizontal="center" vertical="center"/>
    </xf>
    <xf numFmtId="4" fontId="20" fillId="3" borderId="0" xfId="0" applyNumberFormat="1" applyFont="1" applyFill="1" applyBorder="1" applyAlignment="1">
      <alignment vertical="center" wrapText="1"/>
    </xf>
    <xf numFmtId="0" fontId="2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3" borderId="0" xfId="0" applyNumberFormat="1" applyFill="1"/>
    <xf numFmtId="4" fontId="0" fillId="3" borderId="0" xfId="0" applyNumberFormat="1" applyFill="1"/>
    <xf numFmtId="0" fontId="27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178" fontId="19" fillId="3" borderId="0" xfId="2" applyNumberFormat="1" applyFont="1" applyFill="1" applyBorder="1" applyAlignment="1">
      <alignment vertical="center" wrapText="1"/>
    </xf>
    <xf numFmtId="178" fontId="20" fillId="3" borderId="0" xfId="2" applyNumberFormat="1" applyFont="1" applyFill="1" applyBorder="1" applyAlignment="1">
      <alignment vertical="center" wrapText="1"/>
    </xf>
    <xf numFmtId="178" fontId="20" fillId="0" borderId="0" xfId="2" applyNumberFormat="1" applyFont="1" applyBorder="1" applyAlignment="1">
      <alignment vertical="center" wrapText="1"/>
    </xf>
    <xf numFmtId="178" fontId="0" fillId="0" borderId="0" xfId="2" applyNumberFormat="1" applyFont="1" applyFill="1" applyAlignment="1">
      <alignment horizontal="center" vertical="center" wrapText="1"/>
    </xf>
    <xf numFmtId="178" fontId="29" fillId="0" borderId="0" xfId="2" applyNumberFormat="1" applyFont="1" applyBorder="1" applyAlignment="1">
      <alignment vertical="center" wrapText="1"/>
    </xf>
    <xf numFmtId="0" fontId="30" fillId="0" borderId="0" xfId="0" applyFont="1" applyAlignment="1">
      <alignment horizontal="center"/>
    </xf>
    <xf numFmtId="0" fontId="1" fillId="0" borderId="0" xfId="0" applyFont="1" applyAlignment="1"/>
    <xf numFmtId="0" fontId="26" fillId="3" borderId="23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6" fillId="3" borderId="28" xfId="0" applyFont="1" applyFill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5" fillId="3" borderId="31" xfId="0" applyFont="1" applyFill="1" applyBorder="1" applyAlignment="1">
      <alignment horizontal="left" vertical="center" wrapText="1"/>
    </xf>
    <xf numFmtId="0" fontId="25" fillId="3" borderId="10" xfId="0" applyFont="1" applyFill="1" applyBorder="1" applyAlignment="1">
      <alignment horizontal="left" vertical="center" wrapText="1"/>
    </xf>
    <xf numFmtId="0" fontId="25" fillId="3" borderId="8" xfId="0" applyFont="1" applyFill="1" applyBorder="1" applyAlignment="1">
      <alignment horizontal="left" vertical="center" wrapText="1"/>
    </xf>
    <xf numFmtId="0" fontId="25" fillId="3" borderId="34" xfId="0" applyFont="1" applyFill="1" applyBorder="1" applyAlignment="1">
      <alignment horizontal="left" vertical="center" wrapText="1"/>
    </xf>
    <xf numFmtId="0" fontId="23" fillId="3" borderId="17" xfId="0" applyFont="1" applyFill="1" applyBorder="1" applyAlignment="1">
      <alignment horizontal="center" vertical="center"/>
    </xf>
    <xf numFmtId="0" fontId="12" fillId="0" borderId="0" xfId="0" applyFont="1" applyFill="1"/>
    <xf numFmtId="178" fontId="20" fillId="0" borderId="0" xfId="0" applyNumberFormat="1" applyFont="1" applyBorder="1" applyAlignment="1">
      <alignment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40" xfId="0" applyFont="1" applyFill="1" applyBorder="1" applyAlignment="1">
      <alignment horizontal="left" vertical="center" wrapText="1"/>
    </xf>
    <xf numFmtId="0" fontId="25" fillId="3" borderId="0" xfId="0" applyFont="1" applyFill="1" applyBorder="1" applyAlignment="1">
      <alignment horizontal="left" vertical="center" wrapText="1"/>
    </xf>
    <xf numFmtId="0" fontId="23" fillId="3" borderId="4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5" fillId="3" borderId="32" xfId="0" applyFont="1" applyFill="1" applyBorder="1" applyAlignment="1">
      <alignment horizontal="left" vertical="center" wrapText="1"/>
    </xf>
    <xf numFmtId="0" fontId="25" fillId="3" borderId="33" xfId="0" applyFont="1" applyFill="1" applyBorder="1" applyAlignment="1">
      <alignment horizontal="left" vertical="center" wrapText="1"/>
    </xf>
    <xf numFmtId="0" fontId="25" fillId="3" borderId="28" xfId="0" applyFont="1" applyFill="1" applyBorder="1" applyAlignment="1">
      <alignment horizontal="left" vertical="center" wrapText="1"/>
    </xf>
    <xf numFmtId="0" fontId="25" fillId="3" borderId="29" xfId="0" applyFont="1" applyFill="1" applyBorder="1" applyAlignment="1">
      <alignment horizontal="left" vertical="center" wrapText="1"/>
    </xf>
    <xf numFmtId="0" fontId="23" fillId="3" borderId="3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23" fillId="3" borderId="12" xfId="0" applyFont="1" applyFill="1" applyBorder="1" applyAlignment="1">
      <alignment horizontal="left" vertical="center"/>
    </xf>
    <xf numFmtId="0" fontId="25" fillId="3" borderId="9" xfId="0" applyFont="1" applyFill="1" applyBorder="1" applyAlignment="1">
      <alignment horizontal="left" vertical="center" wrapText="1"/>
    </xf>
    <xf numFmtId="0" fontId="25" fillId="3" borderId="30" xfId="0" applyFont="1" applyFill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vertical="center" wrapText="1"/>
    </xf>
    <xf numFmtId="0" fontId="0" fillId="3" borderId="27" xfId="0" applyFont="1" applyFill="1" applyBorder="1" applyAlignment="1">
      <alignment horizontal="left"/>
    </xf>
    <xf numFmtId="0" fontId="25" fillId="3" borderId="27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vertical="center"/>
    </xf>
    <xf numFmtId="0" fontId="25" fillId="0" borderId="20" xfId="0" applyFont="1" applyFill="1" applyBorder="1" applyAlignment="1">
      <alignment horizontal="left" vertical="center" wrapText="1"/>
    </xf>
    <xf numFmtId="0" fontId="23" fillId="0" borderId="42" xfId="0" applyFont="1" applyFill="1" applyBorder="1" applyAlignment="1">
      <alignment horizontal="justify" vertical="center"/>
    </xf>
    <xf numFmtId="0" fontId="23" fillId="0" borderId="21" xfId="0" applyFont="1" applyFill="1" applyBorder="1" applyAlignment="1">
      <alignment horizontal="justify" vertical="center"/>
    </xf>
    <xf numFmtId="0" fontId="23" fillId="3" borderId="22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4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/>
    </xf>
    <xf numFmtId="178" fontId="25" fillId="0" borderId="0" xfId="2" applyNumberFormat="1" applyFont="1" applyFill="1" applyBorder="1" applyAlignment="1">
      <alignment vertical="center" wrapText="1"/>
    </xf>
    <xf numFmtId="178" fontId="23" fillId="0" borderId="0" xfId="2" applyNumberFormat="1" applyFont="1" applyAlignment="1">
      <alignment horizontal="right"/>
    </xf>
    <xf numFmtId="0" fontId="25" fillId="0" borderId="0" xfId="0" applyFont="1" applyFill="1" applyBorder="1" applyAlignment="1">
      <alignment horizontal="left" wrapText="1"/>
    </xf>
    <xf numFmtId="178" fontId="25" fillId="3" borderId="0" xfId="2" applyNumberFormat="1" applyFont="1" applyFill="1" applyBorder="1" applyAlignment="1">
      <alignment vertical="center" wrapText="1"/>
    </xf>
    <xf numFmtId="0" fontId="31" fillId="3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78" fontId="20" fillId="0" borderId="0" xfId="2" applyNumberFormat="1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7" fillId="4" borderId="43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7" fillId="3" borderId="50" xfId="0" applyFont="1" applyFill="1" applyBorder="1" applyAlignment="1">
      <alignment horizontal="left" vertical="center"/>
    </xf>
    <xf numFmtId="0" fontId="27" fillId="3" borderId="51" xfId="0" applyFont="1" applyFill="1" applyBorder="1" applyAlignment="1">
      <alignment horizontal="left" vertical="center"/>
    </xf>
    <xf numFmtId="0" fontId="27" fillId="3" borderId="52" xfId="0" applyFont="1" applyFill="1" applyBorder="1" applyAlignment="1">
      <alignment horizontal="left"/>
    </xf>
    <xf numFmtId="0" fontId="34" fillId="3" borderId="53" xfId="0" applyFont="1" applyFill="1" applyBorder="1" applyAlignment="1">
      <alignment vertical="center" wrapText="1"/>
    </xf>
    <xf numFmtId="0" fontId="34" fillId="3" borderId="54" xfId="0" applyFont="1" applyFill="1" applyBorder="1" applyAlignment="1">
      <alignment vertical="center" wrapText="1"/>
    </xf>
    <xf numFmtId="9" fontId="27" fillId="3" borderId="55" xfId="0" applyNumberFormat="1" applyFont="1" applyFill="1" applyBorder="1" applyAlignment="1">
      <alignment horizontal="center" vertical="center"/>
    </xf>
    <xf numFmtId="178" fontId="20" fillId="3" borderId="0" xfId="0" applyNumberFormat="1" applyFont="1" applyFill="1" applyBorder="1" applyAlignment="1">
      <alignment vertical="center" wrapText="1"/>
    </xf>
    <xf numFmtId="0" fontId="0" fillId="0" borderId="56" xfId="0" applyBorder="1" applyAlignment="1">
      <alignment horizontal="left"/>
    </xf>
    <xf numFmtId="0" fontId="0" fillId="0" borderId="54" xfId="0" applyBorder="1" applyAlignment="1">
      <alignment horizontal="left"/>
    </xf>
    <xf numFmtId="0" fontId="27" fillId="3" borderId="52" xfId="0" applyFont="1" applyFill="1" applyBorder="1" applyAlignment="1">
      <alignment horizontal="left" vertical="center"/>
    </xf>
    <xf numFmtId="0" fontId="0" fillId="3" borderId="56" xfId="0" applyFont="1" applyFill="1" applyBorder="1" applyAlignment="1">
      <alignment horizontal="left"/>
    </xf>
    <xf numFmtId="0" fontId="27" fillId="3" borderId="54" xfId="0" applyFont="1" applyFill="1" applyBorder="1" applyAlignment="1">
      <alignment horizontal="left" vertical="center"/>
    </xf>
    <xf numFmtId="0" fontId="34" fillId="3" borderId="53" xfId="0" applyFont="1" applyFill="1" applyBorder="1" applyAlignment="1">
      <alignment horizontal="left" vertical="center" wrapText="1"/>
    </xf>
    <xf numFmtId="0" fontId="34" fillId="3" borderId="57" xfId="0" applyFont="1" applyFill="1" applyBorder="1" applyAlignment="1">
      <alignment horizontal="left" vertical="center" wrapText="1"/>
    </xf>
    <xf numFmtId="0" fontId="34" fillId="3" borderId="54" xfId="0" applyFont="1" applyFill="1" applyBorder="1" applyAlignment="1">
      <alignment horizontal="left" vertical="center" wrapText="1"/>
    </xf>
    <xf numFmtId="178" fontId="24" fillId="3" borderId="55" xfId="2" applyNumberFormat="1" applyFont="1" applyFill="1" applyBorder="1" applyAlignment="1">
      <alignment horizontal="center" vertical="center" wrapText="1"/>
    </xf>
    <xf numFmtId="0" fontId="0" fillId="3" borderId="56" xfId="0" applyFill="1" applyBorder="1" applyAlignment="1">
      <alignment horizontal="left" vertical="top" wrapText="1"/>
    </xf>
    <xf numFmtId="0" fontId="0" fillId="3" borderId="54" xfId="0" applyFill="1" applyBorder="1" applyAlignment="1">
      <alignment horizontal="left" vertical="top" wrapText="1"/>
    </xf>
    <xf numFmtId="0" fontId="27" fillId="3" borderId="53" xfId="0" applyFont="1" applyFill="1" applyBorder="1" applyAlignment="1">
      <alignment horizontal="left" vertical="center" wrapText="1"/>
    </xf>
    <xf numFmtId="0" fontId="27" fillId="3" borderId="57" xfId="0" applyFont="1" applyFill="1" applyBorder="1" applyAlignment="1">
      <alignment horizontal="left" vertical="center" wrapText="1"/>
    </xf>
    <xf numFmtId="0" fontId="27" fillId="3" borderId="54" xfId="0" applyFont="1" applyFill="1" applyBorder="1" applyAlignment="1">
      <alignment horizontal="left" vertical="center" wrapText="1"/>
    </xf>
    <xf numFmtId="0" fontId="27" fillId="3" borderId="55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0" fillId="3" borderId="56" xfId="0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0" fillId="0" borderId="54" xfId="0" applyFill="1" applyBorder="1" applyAlignment="1">
      <alignment horizontal="left"/>
    </xf>
    <xf numFmtId="0" fontId="27" fillId="3" borderId="52" xfId="0" applyFont="1" applyFill="1" applyBorder="1" applyAlignment="1">
      <alignment vertical="center"/>
    </xf>
    <xf numFmtId="178" fontId="16" fillId="3" borderId="5" xfId="2" applyNumberFormat="1" applyFont="1" applyFill="1" applyBorder="1" applyAlignment="1">
      <alignment horizontal="right" vertical="center" wrapText="1"/>
    </xf>
    <xf numFmtId="0" fontId="0" fillId="0" borderId="56" xfId="0" applyFont="1" applyFill="1" applyBorder="1"/>
    <xf numFmtId="0" fontId="0" fillId="0" borderId="57" xfId="0" applyFont="1" applyFill="1" applyBorder="1"/>
    <xf numFmtId="178" fontId="16" fillId="3" borderId="0" xfId="2" applyNumberFormat="1" applyFont="1" applyFill="1" applyBorder="1" applyAlignment="1">
      <alignment horizontal="right" vertical="center" wrapText="1"/>
    </xf>
    <xf numFmtId="0" fontId="27" fillId="3" borderId="53" xfId="0" applyFont="1" applyFill="1" applyBorder="1" applyAlignment="1">
      <alignment vertical="center"/>
    </xf>
    <xf numFmtId="0" fontId="34" fillId="3" borderId="56" xfId="0" applyFont="1" applyFill="1" applyBorder="1" applyAlignment="1">
      <alignment horizontal="left" vertical="center" wrapText="1"/>
    </xf>
    <xf numFmtId="0" fontId="0" fillId="0" borderId="58" xfId="0" applyFill="1" applyBorder="1" applyAlignment="1">
      <alignment horizontal="left"/>
    </xf>
    <xf numFmtId="0" fontId="0" fillId="0" borderId="59" xfId="0" applyFill="1" applyBorder="1" applyAlignment="1">
      <alignment horizontal="left"/>
    </xf>
    <xf numFmtId="0" fontId="27" fillId="3" borderId="60" xfId="0" applyFont="1" applyFill="1" applyBorder="1" applyAlignment="1">
      <alignment vertical="center"/>
    </xf>
    <xf numFmtId="0" fontId="34" fillId="3" borderId="61" xfId="0" applyFont="1" applyFill="1" applyBorder="1" applyAlignment="1">
      <alignment horizontal="left" vertical="center" wrapText="1"/>
    </xf>
    <xf numFmtId="0" fontId="34" fillId="3" borderId="59" xfId="0" applyFont="1" applyFill="1" applyBorder="1" applyAlignment="1">
      <alignment horizontal="left" vertical="center" wrapText="1"/>
    </xf>
    <xf numFmtId="0" fontId="27" fillId="3" borderId="62" xfId="0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/>
    </xf>
    <xf numFmtId="0" fontId="34" fillId="3" borderId="0" xfId="0" applyFont="1" applyFill="1" applyBorder="1" applyAlignment="1">
      <alignment horizontal="left" wrapText="1"/>
    </xf>
    <xf numFmtId="178" fontId="27" fillId="0" borderId="0" xfId="2" applyNumberFormat="1" applyFont="1" applyFill="1"/>
    <xf numFmtId="0" fontId="34" fillId="3" borderId="0" xfId="0" applyFont="1" applyFill="1" applyBorder="1" applyAlignment="1">
      <alignment wrapText="1"/>
    </xf>
    <xf numFmtId="178" fontId="27" fillId="0" borderId="0" xfId="2" applyNumberFormat="1" applyFont="1" applyAlignment="1">
      <alignment horizontal="center"/>
    </xf>
    <xf numFmtId="0" fontId="0" fillId="3" borderId="0" xfId="0" applyFill="1" applyBorder="1"/>
    <xf numFmtId="0" fontId="34" fillId="3" borderId="0" xfId="0" applyFont="1" applyFill="1" applyBorder="1" applyAlignment="1">
      <alignment horizontal="left" vertical="center" wrapText="1"/>
    </xf>
    <xf numFmtId="178" fontId="27" fillId="0" borderId="0" xfId="2" applyNumberFormat="1" applyFont="1"/>
    <xf numFmtId="178" fontId="0" fillId="3" borderId="0" xfId="2" applyNumberFormat="1" applyFont="1" applyFill="1" applyBorder="1"/>
    <xf numFmtId="3" fontId="12" fillId="3" borderId="0" xfId="0" applyNumberFormat="1" applyFont="1" applyFill="1" applyBorder="1" applyAlignment="1">
      <alignment horizontal="right" vertical="center"/>
    </xf>
    <xf numFmtId="178" fontId="0" fillId="0" borderId="0" xfId="2" applyNumberFormat="1" applyFont="1" applyFill="1" applyBorder="1"/>
    <xf numFmtId="178" fontId="17" fillId="0" borderId="0" xfId="2" applyNumberFormat="1" applyFont="1" applyFill="1" applyBorder="1" applyAlignment="1">
      <alignment horizontal="right" vertical="center" wrapText="1"/>
    </xf>
    <xf numFmtId="0" fontId="7" fillId="4" borderId="36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4" fillId="3" borderId="31" xfId="0" applyFont="1" applyFill="1" applyBorder="1" applyAlignment="1">
      <alignment vertical="center" wrapText="1"/>
    </xf>
    <xf numFmtId="0" fontId="34" fillId="3" borderId="10" xfId="0" applyFont="1" applyFill="1" applyBorder="1" applyAlignment="1">
      <alignment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4" fillId="3" borderId="30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27" fillId="3" borderId="6" xfId="0" applyFont="1" applyFill="1" applyBorder="1" applyAlignment="1">
      <alignment horizontal="center" vertical="center"/>
    </xf>
    <xf numFmtId="178" fontId="12" fillId="3" borderId="0" xfId="0" applyNumberFormat="1" applyFont="1" applyFill="1"/>
    <xf numFmtId="0" fontId="34" fillId="3" borderId="32" xfId="0" applyFont="1" applyFill="1" applyBorder="1" applyAlignment="1">
      <alignment vertical="center" wrapText="1"/>
    </xf>
    <xf numFmtId="0" fontId="34" fillId="3" borderId="33" xfId="0" applyFont="1" applyFill="1" applyBorder="1" applyAlignment="1">
      <alignment vertical="center" wrapText="1"/>
    </xf>
    <xf numFmtId="178" fontId="36" fillId="3" borderId="0" xfId="2" applyNumberFormat="1" applyFont="1" applyFill="1" applyBorder="1" applyAlignment="1">
      <alignment vertical="center" wrapText="1"/>
    </xf>
    <xf numFmtId="0" fontId="27" fillId="3" borderId="12" xfId="0" applyFont="1" applyFill="1" applyBorder="1" applyAlignment="1">
      <alignment vertical="center"/>
    </xf>
    <xf numFmtId="178" fontId="19" fillId="3" borderId="0" xfId="0" applyNumberFormat="1" applyFont="1" applyFill="1" applyBorder="1" applyAlignment="1">
      <alignment vertical="center" wrapText="1"/>
    </xf>
    <xf numFmtId="0" fontId="0" fillId="3" borderId="31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32" xfId="0" applyFill="1" applyBorder="1" applyAlignment="1">
      <alignment horizontal="left" wrapText="1"/>
    </xf>
    <xf numFmtId="0" fontId="0" fillId="3" borderId="33" xfId="0" applyFill="1" applyBorder="1" applyAlignment="1">
      <alignment horizontal="left" wrapText="1"/>
    </xf>
    <xf numFmtId="0" fontId="7" fillId="3" borderId="6" xfId="0" applyFont="1" applyFill="1" applyBorder="1" applyAlignment="1">
      <alignment horizontal="center" vertical="center"/>
    </xf>
    <xf numFmtId="0" fontId="34" fillId="3" borderId="8" xfId="0" applyFont="1" applyFill="1" applyBorder="1" applyAlignment="1">
      <alignment horizontal="left" vertical="center" wrapText="1"/>
    </xf>
    <xf numFmtId="0" fontId="34" fillId="3" borderId="34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/>
    </xf>
    <xf numFmtId="0" fontId="34" fillId="3" borderId="28" xfId="0" applyFont="1" applyFill="1" applyBorder="1" applyAlignment="1">
      <alignment horizontal="left" vertical="center" wrapText="1"/>
    </xf>
    <xf numFmtId="0" fontId="34" fillId="3" borderId="29" xfId="0" applyFont="1" applyFill="1" applyBorder="1" applyAlignment="1">
      <alignment horizontal="left" vertical="center" wrapText="1"/>
    </xf>
    <xf numFmtId="0" fontId="34" fillId="3" borderId="33" xfId="0" applyFont="1" applyFill="1" applyBorder="1" applyAlignment="1">
      <alignment horizontal="left" vertical="center" wrapText="1"/>
    </xf>
    <xf numFmtId="0" fontId="27" fillId="3" borderId="37" xfId="0" applyFont="1" applyFill="1" applyBorder="1" applyAlignment="1">
      <alignment horizontal="center" vertical="center"/>
    </xf>
    <xf numFmtId="9" fontId="27" fillId="3" borderId="6" xfId="0" applyNumberFormat="1" applyFont="1" applyFill="1" applyBorder="1" applyAlignment="1">
      <alignment horizontal="center" vertical="center"/>
    </xf>
    <xf numFmtId="0" fontId="0" fillId="3" borderId="31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wrapText="1"/>
    </xf>
    <xf numFmtId="0" fontId="0" fillId="3" borderId="12" xfId="0" applyFill="1" applyBorder="1" applyAlignment="1">
      <alignment horizontal="left" wrapText="1"/>
    </xf>
    <xf numFmtId="0" fontId="27" fillId="3" borderId="63" xfId="0" applyFont="1" applyFill="1" applyBorder="1" applyAlignment="1">
      <alignment horizontal="center" vertical="center"/>
    </xf>
    <xf numFmtId="0" fontId="0" fillId="3" borderId="35" xfId="0" applyFont="1" applyFill="1" applyBorder="1"/>
    <xf numFmtId="0" fontId="27" fillId="3" borderId="21" xfId="0" applyFont="1" applyFill="1" applyBorder="1" applyAlignment="1">
      <alignment vertical="center"/>
    </xf>
    <xf numFmtId="0" fontId="34" fillId="3" borderId="20" xfId="0" applyFont="1" applyFill="1" applyBorder="1" applyAlignment="1">
      <alignment horizontal="left" vertical="center" wrapText="1"/>
    </xf>
    <xf numFmtId="0" fontId="34" fillId="3" borderId="42" xfId="0" applyFont="1" applyFill="1" applyBorder="1" applyAlignment="1">
      <alignment horizontal="left" vertical="center" wrapText="1"/>
    </xf>
    <xf numFmtId="0" fontId="34" fillId="3" borderId="21" xfId="0" applyFont="1" applyFill="1" applyBorder="1" applyAlignment="1">
      <alignment horizontal="left" vertical="center" wrapText="1"/>
    </xf>
    <xf numFmtId="0" fontId="27" fillId="3" borderId="22" xfId="0" applyFont="1" applyFill="1" applyBorder="1" applyAlignment="1">
      <alignment horizontal="center" vertical="center"/>
    </xf>
    <xf numFmtId="178" fontId="27" fillId="3" borderId="0" xfId="2" applyNumberFormat="1" applyFont="1" applyFill="1"/>
    <xf numFmtId="43" fontId="0" fillId="0" borderId="0" xfId="2" applyFont="1"/>
    <xf numFmtId="0" fontId="34" fillId="3" borderId="0" xfId="0" applyFont="1" applyFill="1" applyBorder="1" applyAlignment="1">
      <alignment horizontal="left" vertical="top" wrapText="1"/>
    </xf>
    <xf numFmtId="43" fontId="0" fillId="3" borderId="0" xfId="0" applyNumberFormat="1" applyFill="1"/>
    <xf numFmtId="178" fontId="17" fillId="3" borderId="0" xfId="2" applyNumberFormat="1" applyFont="1" applyFill="1" applyBorder="1" applyAlignment="1">
      <alignment horizontal="right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left" vertical="center" wrapText="1"/>
    </xf>
    <xf numFmtId="0" fontId="23" fillId="3" borderId="34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1" xfId="0" applyFont="1" applyFill="1" applyBorder="1" applyAlignment="1">
      <alignment horizontal="center" vertical="center"/>
    </xf>
    <xf numFmtId="0" fontId="25" fillId="3" borderId="64" xfId="0" applyFont="1" applyFill="1" applyBorder="1" applyAlignment="1">
      <alignment horizontal="left" vertical="center" wrapText="1"/>
    </xf>
    <xf numFmtId="0" fontId="25" fillId="3" borderId="65" xfId="0" applyFont="1" applyFill="1" applyBorder="1" applyAlignment="1">
      <alignment horizontal="left" vertical="center" wrapText="1"/>
    </xf>
    <xf numFmtId="0" fontId="23" fillId="3" borderId="66" xfId="0" applyFont="1" applyFill="1" applyBorder="1" applyAlignment="1">
      <alignment horizontal="left" vertical="center" wrapText="1"/>
    </xf>
    <xf numFmtId="0" fontId="23" fillId="3" borderId="67" xfId="0" applyFont="1" applyFill="1" applyBorder="1" applyAlignment="1">
      <alignment horizontal="left" vertical="center" wrapText="1"/>
    </xf>
    <xf numFmtId="0" fontId="23" fillId="3" borderId="65" xfId="0" applyFont="1" applyFill="1" applyBorder="1" applyAlignment="1">
      <alignment horizontal="left" vertical="center" wrapText="1"/>
    </xf>
    <xf numFmtId="0" fontId="23" fillId="3" borderId="68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38" xfId="0" applyFont="1" applyBorder="1" applyAlignment="1">
      <alignment horizontal="left" vertical="center" wrapText="1"/>
    </xf>
    <xf numFmtId="0" fontId="23" fillId="0" borderId="39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34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0" fillId="3" borderId="58" xfId="0" applyFont="1" applyFill="1" applyBorder="1" applyAlignment="1">
      <alignment horizontal="left"/>
    </xf>
    <xf numFmtId="0" fontId="23" fillId="3" borderId="59" xfId="0" applyFont="1" applyFill="1" applyBorder="1" applyAlignment="1">
      <alignment horizontal="left"/>
    </xf>
    <xf numFmtId="0" fontId="0" fillId="3" borderId="66" xfId="0" applyFont="1" applyFill="1" applyBorder="1" applyAlignment="1">
      <alignment horizontal="left"/>
    </xf>
    <xf numFmtId="0" fontId="25" fillId="3" borderId="60" xfId="0" applyFont="1" applyFill="1" applyBorder="1" applyAlignment="1">
      <alignment horizontal="left" vertical="center" wrapText="1"/>
    </xf>
    <xf numFmtId="0" fontId="25" fillId="3" borderId="59" xfId="0" applyFont="1" applyFill="1" applyBorder="1" applyAlignment="1">
      <alignment horizontal="left" vertical="center" wrapText="1"/>
    </xf>
    <xf numFmtId="0" fontId="23" fillId="3" borderId="69" xfId="0" applyFont="1" applyFill="1" applyBorder="1" applyAlignment="1">
      <alignment horizontal="center" vertical="center"/>
    </xf>
    <xf numFmtId="0" fontId="23" fillId="3" borderId="0" xfId="0" applyFont="1" applyFill="1" applyBorder="1"/>
    <xf numFmtId="0" fontId="25" fillId="3" borderId="0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6" fillId="4" borderId="43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/>
    </xf>
    <xf numFmtId="178" fontId="29" fillId="0" borderId="0" xfId="0" applyNumberFormat="1" applyFont="1" applyBorder="1" applyAlignment="1">
      <alignment vertical="center" wrapText="1"/>
    </xf>
    <xf numFmtId="178" fontId="37" fillId="0" borderId="0" xfId="0" applyNumberFormat="1" applyFont="1" applyBorder="1" applyAlignment="1">
      <alignment vertical="center" wrapText="1"/>
    </xf>
    <xf numFmtId="0" fontId="0" fillId="0" borderId="31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27" xfId="0" applyFill="1" applyBorder="1"/>
    <xf numFmtId="0" fontId="9" fillId="3" borderId="30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0" fillId="3" borderId="27" xfId="0" applyFill="1" applyBorder="1"/>
    <xf numFmtId="0" fontId="11" fillId="3" borderId="42" xfId="0" applyFont="1" applyFill="1" applyBorder="1" applyAlignment="1">
      <alignment vertical="center"/>
    </xf>
    <xf numFmtId="0" fontId="9" fillId="3" borderId="42" xfId="0" applyFont="1" applyFill="1" applyBorder="1" applyAlignment="1">
      <alignment horizontal="left" vertical="center" wrapText="1"/>
    </xf>
    <xf numFmtId="0" fontId="35" fillId="3" borderId="0" xfId="0" applyFont="1" applyFill="1"/>
    <xf numFmtId="0" fontId="0" fillId="0" borderId="0" xfId="0" applyBorder="1"/>
    <xf numFmtId="178" fontId="0" fillId="0" borderId="0" xfId="0" applyNumberFormat="1"/>
    <xf numFmtId="178" fontId="22" fillId="0" borderId="0" xfId="2" applyNumberFormat="1" applyFont="1" applyBorder="1" applyAlignment="1">
      <alignment vertical="center" wrapText="1"/>
    </xf>
    <xf numFmtId="0" fontId="11" fillId="3" borderId="30" xfId="0" applyFont="1" applyFill="1" applyBorder="1" applyAlignment="1" quotePrefix="1">
      <alignment horizontal="center" vertical="center"/>
    </xf>
    <xf numFmtId="0" fontId="25" fillId="3" borderId="0" xfId="0" applyFont="1" applyFill="1" applyBorder="1" applyAlignment="1" quotePrefix="1">
      <alignment horizontal="left" vertical="center" wrapText="1"/>
    </xf>
    <xf numFmtId="0" fontId="27" fillId="3" borderId="52" xfId="0" applyFont="1" applyFill="1" applyBorder="1" applyAlignment="1" quotePrefix="1">
      <alignment horizontal="left"/>
    </xf>
    <xf numFmtId="0" fontId="27" fillId="3" borderId="52" xfId="0" applyFont="1" applyFill="1" applyBorder="1" applyAlignment="1" quotePrefix="1">
      <alignment horizontal="left" vertical="center"/>
    </xf>
    <xf numFmtId="0" fontId="27" fillId="3" borderId="53" xfId="0" applyFont="1" applyFill="1" applyBorder="1" applyAlignment="1" quotePrefix="1">
      <alignment horizontal="left" vertical="center" wrapText="1"/>
    </xf>
    <xf numFmtId="0" fontId="34" fillId="3" borderId="53" xfId="0" applyFont="1" applyFill="1" applyBorder="1" applyAlignment="1" quotePrefix="1">
      <alignment horizontal="left" vertical="center" wrapText="1"/>
    </xf>
    <xf numFmtId="0" fontId="27" fillId="3" borderId="52" xfId="0" applyFont="1" applyFill="1" applyBorder="1" applyAlignment="1" quotePrefix="1">
      <alignment vertical="center"/>
    </xf>
    <xf numFmtId="0" fontId="11" fillId="3" borderId="11" xfId="0" applyFont="1" applyFill="1" applyBorder="1" applyAlignment="1" quotePrefix="1">
      <alignment horizontal="left" vertical="center"/>
    </xf>
    <xf numFmtId="0" fontId="11" fillId="3" borderId="8" xfId="0" applyFont="1" applyFill="1" applyBorder="1" applyAlignment="1" quotePrefix="1">
      <alignment horizontal="left" vertical="center"/>
    </xf>
    <xf numFmtId="0" fontId="0" fillId="3" borderId="9" xfId="0" applyFont="1" applyFill="1" applyBorder="1" quotePrefix="1"/>
    <xf numFmtId="0" fontId="4" fillId="3" borderId="12" xfId="0" applyFont="1" applyFill="1" applyBorder="1" applyAlignment="1" quotePrefix="1">
      <alignment horizontal="left" vertical="top" wrapText="1"/>
    </xf>
    <xf numFmtId="0" fontId="0" fillId="3" borderId="6" xfId="0" applyFont="1" applyFill="1" applyBorder="1" applyAlignment="1" quotePrefix="1">
      <alignment horizontal="center" vertical="top" wrapText="1"/>
    </xf>
    <xf numFmtId="0" fontId="0" fillId="3" borderId="9" xfId="0" applyFont="1" applyFill="1" applyBorder="1" applyAlignment="1" quotePrefix="1">
      <alignment vertical="top"/>
    </xf>
    <xf numFmtId="0" fontId="4" fillId="3" borderId="12" xfId="0" applyFont="1" applyFill="1" applyBorder="1" applyAlignment="1" quotePrefix="1">
      <alignment horizontal="left" vertical="center" wrapText="1"/>
    </xf>
    <xf numFmtId="0" fontId="0" fillId="3" borderId="12" xfId="0" applyFont="1" applyFill="1" applyBorder="1" applyAlignment="1" quotePrefix="1">
      <alignment horizontal="left"/>
    </xf>
    <xf numFmtId="0" fontId="0" fillId="3" borderId="12" xfId="0" applyFont="1" applyFill="1" applyBorder="1" applyAlignment="1" quotePrefix="1">
      <alignment horizontal="left" vertical="center"/>
    </xf>
    <xf numFmtId="0" fontId="0" fillId="3" borderId="5" xfId="0" applyFont="1" applyFill="1" applyBorder="1" applyAlignment="1" quotePrefix="1">
      <alignment horizontal="left" vertical="center" wrapText="1"/>
    </xf>
    <xf numFmtId="0" fontId="0" fillId="3" borderId="9" xfId="0" applyFont="1" applyFill="1" applyBorder="1" applyAlignment="1" quotePrefix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view="pageBreakPreview" zoomScale="90" zoomScaleNormal="100" zoomScaleSheetLayoutView="90" topLeftCell="A16" workbookViewId="0">
      <selection activeCell="D41" sqref="D41"/>
    </sheetView>
  </sheetViews>
  <sheetFormatPr defaultColWidth="9" defaultRowHeight="15"/>
  <cols>
    <col min="1" max="1" width="3.62857142857143" customWidth="1"/>
    <col min="2" max="2" width="31.8761904761905" customWidth="1"/>
    <col min="3" max="3" width="3" customWidth="1"/>
    <col min="4" max="4" width="39.1238095238095" customWidth="1"/>
    <col min="5" max="5" width="16" customWidth="1"/>
    <col min="6" max="6" width="16.5047619047619" customWidth="1"/>
    <col min="7" max="7" width="18.8761904761905" customWidth="1"/>
    <col min="8" max="8" width="25.5047619047619" customWidth="1"/>
    <col min="9" max="9" width="28.6285714285714" style="8" customWidth="1"/>
    <col min="10" max="10" width="11.5047619047619" style="8" customWidth="1"/>
    <col min="11" max="11" width="17.8761904761905" style="8" customWidth="1"/>
  </cols>
  <sheetData>
    <row r="1" spans="2:6">
      <c r="B1" s="195" t="s">
        <v>0</v>
      </c>
      <c r="C1" s="195"/>
      <c r="D1" s="195"/>
      <c r="E1" s="195"/>
      <c r="F1" s="195"/>
    </row>
    <row r="2" spans="2:6">
      <c r="B2" s="195" t="s">
        <v>1</v>
      </c>
      <c r="C2" s="195"/>
      <c r="D2" s="195"/>
      <c r="E2" s="195"/>
      <c r="F2" s="195"/>
    </row>
    <row r="3" spans="2:6">
      <c r="B3" s="195" t="s">
        <v>2</v>
      </c>
      <c r="C3" s="195"/>
      <c r="D3" s="195"/>
      <c r="E3" s="195"/>
      <c r="F3" s="195"/>
    </row>
    <row r="4" ht="15.75"/>
    <row r="5" s="194" customFormat="1" ht="14.45" customHeight="1" spans="1:11">
      <c r="A5" s="475" t="s">
        <v>3</v>
      </c>
      <c r="B5" s="476"/>
      <c r="C5" s="105" t="s">
        <v>4</v>
      </c>
      <c r="D5" s="106"/>
      <c r="E5" s="476"/>
      <c r="F5" s="477" t="s">
        <v>5</v>
      </c>
      <c r="H5" s="202"/>
      <c r="I5" s="245"/>
      <c r="J5" s="93"/>
      <c r="K5" s="93"/>
    </row>
    <row r="6" s="195" customFormat="1" ht="14.25" customHeight="1" spans="1:11">
      <c r="A6" s="478"/>
      <c r="B6" s="479"/>
      <c r="C6" s="111"/>
      <c r="D6" s="112"/>
      <c r="E6" s="479"/>
      <c r="F6" s="480"/>
      <c r="H6" s="207"/>
      <c r="I6" s="246"/>
      <c r="J6" s="94"/>
      <c r="K6" s="94"/>
    </row>
    <row r="7" ht="12.75" customHeight="1" spans="1:9">
      <c r="A7" s="115">
        <v>1</v>
      </c>
      <c r="B7" s="116"/>
      <c r="C7" s="118">
        <v>2</v>
      </c>
      <c r="D7" s="118"/>
      <c r="E7" s="118"/>
      <c r="F7" s="481">
        <v>3</v>
      </c>
      <c r="H7" s="213"/>
      <c r="I7" s="246"/>
    </row>
    <row r="8" s="3" customFormat="1" ht="20.25" spans="1:11">
      <c r="A8" s="140"/>
      <c r="B8" s="141"/>
      <c r="C8" s="482"/>
      <c r="D8" s="482"/>
      <c r="E8" s="482"/>
      <c r="F8" s="212"/>
      <c r="G8" s="127"/>
      <c r="H8" s="216" t="s">
        <v>6</v>
      </c>
      <c r="I8" s="247"/>
      <c r="J8" s="95"/>
      <c r="K8" s="95"/>
    </row>
    <row r="9" s="3" customFormat="1" ht="16.5" customHeight="1" spans="1:11">
      <c r="A9" s="483" t="s">
        <v>7</v>
      </c>
      <c r="B9" s="122"/>
      <c r="C9" s="500" t="s">
        <v>8</v>
      </c>
      <c r="D9" s="124" t="s">
        <v>9</v>
      </c>
      <c r="E9" s="125"/>
      <c r="F9" s="126" t="s">
        <v>10</v>
      </c>
      <c r="G9" s="127"/>
      <c r="H9" s="130"/>
      <c r="I9" s="249"/>
      <c r="J9" s="95"/>
      <c r="K9" s="95"/>
    </row>
    <row r="10" s="3" customFormat="1" ht="18.75" customHeight="1" spans="1:11">
      <c r="A10" s="121"/>
      <c r="B10" s="122"/>
      <c r="C10" s="129"/>
      <c r="D10" s="124"/>
      <c r="E10" s="125"/>
      <c r="F10" s="126"/>
      <c r="G10" s="127"/>
      <c r="H10" s="484"/>
      <c r="I10" s="499"/>
      <c r="J10" s="95"/>
      <c r="K10" s="95"/>
    </row>
    <row r="11" s="3" customFormat="1" ht="26.25" customHeight="1" spans="1:11">
      <c r="A11" s="483" t="s">
        <v>11</v>
      </c>
      <c r="B11" s="122"/>
      <c r="C11" s="500" t="s">
        <v>8</v>
      </c>
      <c r="D11" s="131" t="s">
        <v>12</v>
      </c>
      <c r="E11" s="132"/>
      <c r="F11" s="126" t="s">
        <v>13</v>
      </c>
      <c r="G11" s="127"/>
      <c r="H11" s="485"/>
      <c r="I11" s="247"/>
      <c r="J11" s="95"/>
      <c r="K11" s="96"/>
    </row>
    <row r="12" s="3" customFormat="1" ht="26.25" customHeight="1" spans="1:11">
      <c r="A12" s="483"/>
      <c r="B12" s="122"/>
      <c r="C12" s="129"/>
      <c r="D12" s="131"/>
      <c r="E12" s="132"/>
      <c r="F12" s="126"/>
      <c r="G12" s="127"/>
      <c r="H12" s="485"/>
      <c r="I12" s="247"/>
      <c r="J12" s="95"/>
      <c r="K12" s="96"/>
    </row>
    <row r="13" s="3" customFormat="1" ht="24.6" customHeight="1" spans="1:11">
      <c r="A13" s="486" t="s">
        <v>14</v>
      </c>
      <c r="B13" s="487"/>
      <c r="C13" s="500" t="s">
        <v>8</v>
      </c>
      <c r="D13" s="131" t="s">
        <v>15</v>
      </c>
      <c r="E13" s="132"/>
      <c r="F13" s="126" t="s">
        <v>16</v>
      </c>
      <c r="G13" s="127"/>
      <c r="H13" s="349"/>
      <c r="I13" s="247"/>
      <c r="J13" s="95"/>
      <c r="K13" s="95"/>
    </row>
    <row r="14" s="3" customFormat="1" ht="18.75" customHeight="1" spans="1:11">
      <c r="A14" s="488"/>
      <c r="B14" s="489"/>
      <c r="C14" s="500" t="s">
        <v>8</v>
      </c>
      <c r="D14" s="124" t="s">
        <v>17</v>
      </c>
      <c r="E14" s="125"/>
      <c r="F14" s="126" t="s">
        <v>16</v>
      </c>
      <c r="G14" s="127"/>
      <c r="H14" s="349"/>
      <c r="I14" s="247"/>
      <c r="J14" s="95"/>
      <c r="K14" s="95"/>
    </row>
    <row r="15" s="3" customFormat="1" spans="1:11">
      <c r="A15" s="483"/>
      <c r="B15" s="122"/>
      <c r="C15" s="500" t="s">
        <v>8</v>
      </c>
      <c r="D15" s="124" t="s">
        <v>18</v>
      </c>
      <c r="E15" s="125"/>
      <c r="F15" s="126" t="s">
        <v>19</v>
      </c>
      <c r="G15" s="127"/>
      <c r="H15" s="349"/>
      <c r="I15" s="247"/>
      <c r="J15" s="95"/>
      <c r="K15" s="95"/>
    </row>
    <row r="16" s="3" customFormat="1" spans="1:11">
      <c r="A16" s="483"/>
      <c r="B16" s="122"/>
      <c r="C16" s="123"/>
      <c r="D16" s="124"/>
      <c r="E16" s="125"/>
      <c r="F16" s="126"/>
      <c r="G16" s="127"/>
      <c r="H16" s="349"/>
      <c r="I16" s="247"/>
      <c r="J16" s="95"/>
      <c r="K16" s="95"/>
    </row>
    <row r="17" s="3" customFormat="1" ht="19.5" customHeight="1" spans="1:11">
      <c r="A17" s="483" t="s">
        <v>20</v>
      </c>
      <c r="B17" s="122"/>
      <c r="C17" s="500" t="s">
        <v>8</v>
      </c>
      <c r="D17" s="124" t="s">
        <v>21</v>
      </c>
      <c r="E17" s="125"/>
      <c r="F17" s="126" t="s">
        <v>10</v>
      </c>
      <c r="G17" s="127"/>
      <c r="H17" s="349"/>
      <c r="I17" s="247"/>
      <c r="J17" s="95"/>
      <c r="K17" s="95"/>
    </row>
    <row r="18" s="3" customFormat="1" ht="24" customHeight="1" spans="1:11">
      <c r="A18" s="483"/>
      <c r="B18" s="122"/>
      <c r="C18" s="500" t="s">
        <v>8</v>
      </c>
      <c r="D18" s="124" t="s">
        <v>22</v>
      </c>
      <c r="E18" s="125"/>
      <c r="F18" s="126" t="s">
        <v>10</v>
      </c>
      <c r="G18" s="127"/>
      <c r="H18" s="349"/>
      <c r="I18" s="247"/>
      <c r="J18" s="95"/>
      <c r="K18" s="95"/>
    </row>
    <row r="19" s="3" customFormat="1" ht="18.75" customHeight="1" spans="1:11">
      <c r="A19" s="483"/>
      <c r="B19" s="122"/>
      <c r="C19" s="500" t="s">
        <v>8</v>
      </c>
      <c r="D19" s="131" t="s">
        <v>23</v>
      </c>
      <c r="E19" s="132"/>
      <c r="F19" s="126" t="s">
        <v>10</v>
      </c>
      <c r="G19" s="127"/>
      <c r="H19" s="349"/>
      <c r="I19" s="247"/>
      <c r="J19" s="95"/>
      <c r="K19" s="95"/>
    </row>
    <row r="20" s="3" customFormat="1" ht="19.5" customHeight="1" spans="1:11">
      <c r="A20" s="483"/>
      <c r="B20" s="122"/>
      <c r="C20" s="500" t="s">
        <v>8</v>
      </c>
      <c r="D20" s="124" t="s">
        <v>24</v>
      </c>
      <c r="E20" s="125"/>
      <c r="F20" s="126" t="s">
        <v>10</v>
      </c>
      <c r="G20" s="127"/>
      <c r="H20" s="202"/>
      <c r="I20" s="245"/>
      <c r="J20" s="95"/>
      <c r="K20" s="95"/>
    </row>
    <row r="21" s="3" customFormat="1" ht="14.45" customHeight="1" spans="1:11">
      <c r="A21" s="140"/>
      <c r="B21" s="141"/>
      <c r="C21" s="500" t="s">
        <v>8</v>
      </c>
      <c r="D21" s="131" t="s">
        <v>25</v>
      </c>
      <c r="E21" s="141"/>
      <c r="F21" s="126" t="s">
        <v>10</v>
      </c>
      <c r="G21" s="127"/>
      <c r="H21" s="273"/>
      <c r="I21" s="247"/>
      <c r="J21" s="95"/>
      <c r="K21" s="95"/>
    </row>
    <row r="22" s="3" customFormat="1" ht="20.45" customHeight="1" spans="1:11">
      <c r="A22" s="490"/>
      <c r="B22" s="144"/>
      <c r="C22" s="500" t="s">
        <v>8</v>
      </c>
      <c r="D22" s="131" t="s">
        <v>26</v>
      </c>
      <c r="E22" s="132"/>
      <c r="F22" s="126" t="s">
        <v>10</v>
      </c>
      <c r="G22" s="127"/>
      <c r="H22" s="279"/>
      <c r="I22" s="312"/>
      <c r="J22" s="95"/>
      <c r="K22" s="95"/>
    </row>
    <row r="23" s="3" customFormat="1" ht="30" customHeight="1" spans="1:11">
      <c r="A23" s="490"/>
      <c r="B23" s="144"/>
      <c r="C23" s="500" t="s">
        <v>8</v>
      </c>
      <c r="D23" s="491" t="s">
        <v>27</v>
      </c>
      <c r="E23" s="492"/>
      <c r="F23" s="126" t="s">
        <v>10</v>
      </c>
      <c r="G23" s="127"/>
      <c r="H23" s="279"/>
      <c r="I23" s="312"/>
      <c r="J23" s="95"/>
      <c r="K23" s="95"/>
    </row>
    <row r="24" s="3" customFormat="1" ht="24.75" customHeight="1" spans="1:11">
      <c r="A24" s="490"/>
      <c r="B24" s="144"/>
      <c r="C24" s="500" t="s">
        <v>8</v>
      </c>
      <c r="D24" s="131" t="s">
        <v>28</v>
      </c>
      <c r="E24" s="132"/>
      <c r="F24" s="126" t="s">
        <v>10</v>
      </c>
      <c r="G24" s="127"/>
      <c r="H24" s="279"/>
      <c r="I24" s="312"/>
      <c r="J24" s="95"/>
      <c r="K24" s="95"/>
    </row>
    <row r="25" s="4" customFormat="1" ht="21.75" customHeight="1" spans="1:25">
      <c r="A25" s="493"/>
      <c r="B25" s="144"/>
      <c r="C25" s="500" t="s">
        <v>8</v>
      </c>
      <c r="D25" s="131" t="s">
        <v>29</v>
      </c>
      <c r="E25" s="132"/>
      <c r="F25" s="126" t="s">
        <v>10</v>
      </c>
      <c r="G25" s="147"/>
      <c r="H25" s="333"/>
      <c r="I25" s="246"/>
      <c r="J25" s="96"/>
      <c r="K25" s="96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="3" customFormat="1" ht="21" customHeight="1" spans="1:22">
      <c r="A26" s="163"/>
      <c r="B26" s="164"/>
      <c r="C26" s="494"/>
      <c r="D26" s="495"/>
      <c r="E26" s="167"/>
      <c r="F26" s="221"/>
      <c r="G26" s="147"/>
      <c r="H26" s="207"/>
      <c r="I26" s="246"/>
      <c r="J26" s="96"/>
      <c r="K26" s="9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ht="15.75" spans="7:7">
      <c r="G27" s="8"/>
    </row>
    <row r="29" s="3" customFormat="1" spans="2:15">
      <c r="B29" s="224" t="s">
        <v>30</v>
      </c>
      <c r="C29" s="224"/>
      <c r="D29" s="224"/>
      <c r="E29" s="224"/>
      <c r="F29" s="496" t="s">
        <v>31</v>
      </c>
      <c r="H29" s="207"/>
      <c r="I29" s="246"/>
      <c r="J29" s="96"/>
      <c r="K29" s="96"/>
      <c r="L29" s="31"/>
      <c r="M29" s="31"/>
      <c r="N29" s="31"/>
      <c r="O29" s="31"/>
    </row>
    <row r="30" s="3" customFormat="1" spans="2:15">
      <c r="B30" s="224"/>
      <c r="C30" s="224"/>
      <c r="D30" s="224"/>
      <c r="E30" s="224"/>
      <c r="F30" s="369"/>
      <c r="H30" s="207"/>
      <c r="I30" s="246"/>
      <c r="J30" s="96"/>
      <c r="K30" s="96"/>
      <c r="L30" s="31"/>
      <c r="M30" s="31"/>
      <c r="N30" s="31"/>
      <c r="O30" s="31"/>
    </row>
    <row r="31" ht="21" customHeight="1" spans="1:6">
      <c r="A31" s="497">
        <v>1</v>
      </c>
      <c r="B31" s="177" t="s">
        <v>32</v>
      </c>
      <c r="C31" s="177"/>
      <c r="D31" s="177"/>
      <c r="E31" s="178"/>
      <c r="F31" s="179">
        <v>75000000</v>
      </c>
    </row>
    <row r="32" ht="18" customHeight="1" spans="1:6">
      <c r="A32" s="497">
        <v>2</v>
      </c>
      <c r="B32" s="177" t="s">
        <v>33</v>
      </c>
      <c r="C32" s="177"/>
      <c r="D32" s="177"/>
      <c r="E32" s="178"/>
      <c r="F32" s="179">
        <v>103800000</v>
      </c>
    </row>
    <row r="33" ht="19.5" customHeight="1" spans="1:7">
      <c r="A33" s="497">
        <v>3</v>
      </c>
      <c r="B33" s="177" t="s">
        <v>34</v>
      </c>
      <c r="C33" s="177"/>
      <c r="D33" s="177"/>
      <c r="E33" s="178"/>
      <c r="F33" s="179">
        <v>195050000</v>
      </c>
      <c r="G33" s="498" t="e">
        <f>F33+#REF!+#REF!</f>
        <v>#REF!</v>
      </c>
    </row>
    <row r="34" spans="1:6">
      <c r="A34" s="497">
        <v>4</v>
      </c>
      <c r="B34" s="177" t="s">
        <v>35</v>
      </c>
      <c r="C34" s="177"/>
      <c r="D34" s="177"/>
      <c r="E34" s="178"/>
      <c r="F34" s="179">
        <v>711215000</v>
      </c>
    </row>
    <row r="35" ht="17.25" customHeight="1" spans="7:7">
      <c r="G35" s="498"/>
    </row>
    <row r="36" spans="2:15">
      <c r="B36" s="243"/>
      <c r="C36" s="242"/>
      <c r="D36" s="243"/>
      <c r="E36" s="242" t="s">
        <v>36</v>
      </c>
      <c r="G36" s="197"/>
      <c r="H36" s="197"/>
      <c r="I36" s="96"/>
      <c r="J36" s="96"/>
      <c r="K36" s="96"/>
      <c r="L36" s="197"/>
      <c r="M36" s="197"/>
      <c r="N36" s="197"/>
      <c r="O36" s="197"/>
    </row>
    <row r="37" ht="7.5" customHeight="1" spans="2:15">
      <c r="B37" s="243"/>
      <c r="C37" s="242"/>
      <c r="D37" s="243"/>
      <c r="E37" s="242"/>
      <c r="G37" s="197"/>
      <c r="H37" s="197"/>
      <c r="I37" s="96"/>
      <c r="J37" s="96"/>
      <c r="K37" s="96"/>
      <c r="L37" s="197"/>
      <c r="M37" s="197"/>
      <c r="N37" s="197"/>
      <c r="O37" s="197"/>
    </row>
    <row r="38" spans="2:15">
      <c r="B38" s="242" t="s">
        <v>37</v>
      </c>
      <c r="C38" s="242"/>
      <c r="D38" s="243"/>
      <c r="E38" s="242" t="s">
        <v>38</v>
      </c>
      <c r="G38" s="197"/>
      <c r="H38" s="197"/>
      <c r="I38" s="96"/>
      <c r="J38" s="96"/>
      <c r="K38" s="96"/>
      <c r="L38" s="197"/>
      <c r="M38" s="197"/>
      <c r="N38" s="197"/>
      <c r="O38" s="197"/>
    </row>
    <row r="39" spans="2:15">
      <c r="B39" s="242" t="s">
        <v>2</v>
      </c>
      <c r="C39" s="242"/>
      <c r="D39" s="243"/>
      <c r="E39" s="242" t="s">
        <v>39</v>
      </c>
      <c r="G39" s="197"/>
      <c r="H39" s="197"/>
      <c r="I39" s="96"/>
      <c r="J39" s="96"/>
      <c r="K39" s="96"/>
      <c r="L39" s="197"/>
      <c r="M39" s="197"/>
      <c r="N39" s="197"/>
      <c r="O39" s="197"/>
    </row>
    <row r="40" spans="2:15">
      <c r="B40" s="242"/>
      <c r="C40" s="242"/>
      <c r="D40" s="243"/>
      <c r="E40" s="242" t="s">
        <v>2</v>
      </c>
      <c r="G40" s="197"/>
      <c r="H40" s="197"/>
      <c r="I40" s="96"/>
      <c r="J40" s="96"/>
      <c r="K40" s="96"/>
      <c r="L40" s="197"/>
      <c r="M40" s="197"/>
      <c r="N40" s="197"/>
      <c r="O40" s="197"/>
    </row>
    <row r="41" spans="2:15">
      <c r="B41" s="242"/>
      <c r="C41" s="242"/>
      <c r="D41" s="243"/>
      <c r="E41" s="242"/>
      <c r="G41" s="197"/>
      <c r="H41" s="197"/>
      <c r="I41" s="96"/>
      <c r="J41" s="96"/>
      <c r="K41" s="96"/>
      <c r="L41" s="197"/>
      <c r="M41" s="197"/>
      <c r="N41" s="197"/>
      <c r="O41" s="197"/>
    </row>
    <row r="42" spans="2:15">
      <c r="B42" s="242"/>
      <c r="C42" s="242"/>
      <c r="D42" s="243"/>
      <c r="E42" s="242"/>
      <c r="G42" s="197"/>
      <c r="H42" s="197"/>
      <c r="I42" s="96"/>
      <c r="J42" s="96"/>
      <c r="K42" s="96"/>
      <c r="L42" s="197"/>
      <c r="M42" s="197"/>
      <c r="N42" s="197"/>
      <c r="O42" s="197"/>
    </row>
    <row r="43" spans="2:15">
      <c r="B43" s="242"/>
      <c r="C43" s="242"/>
      <c r="D43" s="243"/>
      <c r="E43" s="242"/>
      <c r="G43" s="197"/>
      <c r="H43" s="197"/>
      <c r="I43" s="96"/>
      <c r="J43" s="96"/>
      <c r="K43" s="96"/>
      <c r="L43" s="197"/>
      <c r="M43" s="197"/>
      <c r="N43" s="197"/>
      <c r="O43" s="197"/>
    </row>
    <row r="44" spans="2:15">
      <c r="B44" s="244" t="s">
        <v>40</v>
      </c>
      <c r="C44" s="242"/>
      <c r="D44" s="243"/>
      <c r="E44" s="244" t="s">
        <v>41</v>
      </c>
      <c r="G44" s="197"/>
      <c r="H44" s="197"/>
      <c r="I44" s="96"/>
      <c r="J44" s="96"/>
      <c r="K44" s="96"/>
      <c r="L44" s="197"/>
      <c r="M44" s="197"/>
      <c r="N44" s="197"/>
      <c r="O44" s="197"/>
    </row>
    <row r="45" spans="2:5">
      <c r="B45" s="239" t="s">
        <v>42</v>
      </c>
      <c r="C45" s="242"/>
      <c r="D45" s="243"/>
      <c r="E45" s="239" t="s">
        <v>43</v>
      </c>
    </row>
  </sheetData>
  <mergeCells count="22">
    <mergeCell ref="B1:F1"/>
    <mergeCell ref="B2:F2"/>
    <mergeCell ref="B3:F3"/>
    <mergeCell ref="A7:B7"/>
    <mergeCell ref="C7:D7"/>
    <mergeCell ref="A8:B8"/>
    <mergeCell ref="C8:D8"/>
    <mergeCell ref="D11:E11"/>
    <mergeCell ref="D13:E13"/>
    <mergeCell ref="D19:E19"/>
    <mergeCell ref="A21:B21"/>
    <mergeCell ref="D23:E23"/>
    <mergeCell ref="D24:E24"/>
    <mergeCell ref="D25:E25"/>
    <mergeCell ref="B31:D31"/>
    <mergeCell ref="B32:D32"/>
    <mergeCell ref="B33:D33"/>
    <mergeCell ref="B34:D34"/>
    <mergeCell ref="F5:F6"/>
    <mergeCell ref="A5:B6"/>
    <mergeCell ref="A13:B14"/>
    <mergeCell ref="C5:E6"/>
  </mergeCells>
  <pageMargins left="0.2" right="0.7" top="0.25" bottom="0.25" header="0.3" footer="0.3"/>
  <pageSetup paperSize="5" scale="7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view="pageBreakPreview" zoomScale="80" zoomScaleNormal="100" zoomScaleSheetLayoutView="80" workbookViewId="0">
      <selection activeCell="B26" sqref="B26:D26"/>
    </sheetView>
  </sheetViews>
  <sheetFormatPr defaultColWidth="9" defaultRowHeight="15"/>
  <cols>
    <col min="1" max="1" width="6.12380952380952" customWidth="1"/>
    <col min="2" max="2" width="28.8761904761905" customWidth="1"/>
    <col min="3" max="3" width="3.5047619047619" style="195" customWidth="1"/>
    <col min="4" max="4" width="54.5047619047619" customWidth="1"/>
    <col min="5" max="5" width="16.8761904761905" customWidth="1"/>
    <col min="6" max="6" width="17.5047619047619" customWidth="1"/>
    <col min="7" max="7" width="14.6285714285714" customWidth="1"/>
    <col min="8" max="8" width="25.5047619047619" customWidth="1"/>
    <col min="9" max="9" width="28.6285714285714" style="8" customWidth="1"/>
    <col min="10" max="10" width="11.5047619047619" style="8" customWidth="1"/>
    <col min="11" max="11" width="17.8761904761905" style="8" customWidth="1"/>
  </cols>
  <sheetData>
    <row r="1" spans="2:6">
      <c r="B1" s="186" t="s">
        <v>44</v>
      </c>
      <c r="C1" s="186"/>
      <c r="D1" s="186"/>
      <c r="E1" s="186"/>
      <c r="F1" s="186"/>
    </row>
    <row r="2" spans="2:6">
      <c r="B2" s="186" t="s">
        <v>45</v>
      </c>
      <c r="C2" s="186"/>
      <c r="D2" s="186"/>
      <c r="E2" s="186"/>
      <c r="F2" s="186"/>
    </row>
    <row r="3" spans="2:6">
      <c r="B3" s="186" t="s">
        <v>39</v>
      </c>
      <c r="C3" s="186"/>
      <c r="D3" s="186"/>
      <c r="E3" s="186"/>
      <c r="F3" s="186"/>
    </row>
    <row r="4" spans="2:6">
      <c r="B4" s="186" t="s">
        <v>2</v>
      </c>
      <c r="C4" s="186"/>
      <c r="D4" s="186"/>
      <c r="E4" s="186"/>
      <c r="F4" s="186"/>
    </row>
    <row r="6" ht="15.75"/>
    <row r="7" s="194" customFormat="1" ht="14.45" customHeight="1" spans="1:11">
      <c r="A7" s="314" t="s">
        <v>3</v>
      </c>
      <c r="B7" s="315"/>
      <c r="C7" s="316" t="s">
        <v>4</v>
      </c>
      <c r="D7" s="317"/>
      <c r="E7" s="317"/>
      <c r="F7" s="107" t="s">
        <v>5</v>
      </c>
      <c r="H7" s="202"/>
      <c r="I7" s="245"/>
      <c r="J7" s="93"/>
      <c r="K7" s="93"/>
    </row>
    <row r="8" s="195" customFormat="1" ht="26.1" customHeight="1" spans="1:11">
      <c r="A8" s="318"/>
      <c r="B8" s="319"/>
      <c r="C8" s="382"/>
      <c r="D8" s="383"/>
      <c r="E8" s="383"/>
      <c r="F8" s="113"/>
      <c r="H8" s="207"/>
      <c r="I8" s="246"/>
      <c r="J8" s="94"/>
      <c r="K8" s="94"/>
    </row>
    <row r="9" ht="18" spans="1:9">
      <c r="A9" s="435">
        <v>1</v>
      </c>
      <c r="B9" s="389"/>
      <c r="C9" s="387">
        <v>2</v>
      </c>
      <c r="D9" s="388"/>
      <c r="E9" s="388"/>
      <c r="F9" s="436">
        <v>3</v>
      </c>
      <c r="H9" s="213"/>
      <c r="I9" s="246"/>
    </row>
    <row r="10" ht="35.45" customHeight="1" spans="1:9">
      <c r="A10" s="267" t="s">
        <v>46</v>
      </c>
      <c r="B10" s="268"/>
      <c r="C10" s="437" t="s">
        <v>47</v>
      </c>
      <c r="D10" s="438"/>
      <c r="E10" s="439"/>
      <c r="F10" s="440" t="s">
        <v>48</v>
      </c>
      <c r="H10" s="213"/>
      <c r="I10" s="246"/>
    </row>
    <row r="11" ht="50.25" customHeight="1" spans="1:9">
      <c r="A11" s="441"/>
      <c r="B11" s="442"/>
      <c r="C11" s="443"/>
      <c r="D11" s="444"/>
      <c r="E11" s="445"/>
      <c r="F11" s="446"/>
      <c r="H11" s="213"/>
      <c r="I11" s="246"/>
    </row>
    <row r="12" ht="18.75" spans="1:9">
      <c r="A12" s="447"/>
      <c r="B12" s="448"/>
      <c r="C12" s="449"/>
      <c r="D12" s="450"/>
      <c r="E12" s="450"/>
      <c r="F12" s="451"/>
      <c r="H12" s="213"/>
      <c r="I12" s="246"/>
    </row>
    <row r="13" ht="18" spans="1:9">
      <c r="A13" s="452" t="s">
        <v>49</v>
      </c>
      <c r="B13" s="453"/>
      <c r="C13" s="454" t="s">
        <v>50</v>
      </c>
      <c r="D13" s="455"/>
      <c r="E13" s="456"/>
      <c r="F13" s="457" t="s">
        <v>10</v>
      </c>
      <c r="H13" s="213"/>
      <c r="I13" s="246"/>
    </row>
    <row r="14" ht="30" customHeight="1" spans="1:9">
      <c r="A14" s="452"/>
      <c r="B14" s="453"/>
      <c r="C14" s="458"/>
      <c r="D14" s="459"/>
      <c r="E14" s="460"/>
      <c r="F14" s="451"/>
      <c r="H14" s="213"/>
      <c r="I14" s="246"/>
    </row>
    <row r="15" ht="18" spans="1:9">
      <c r="A15" s="447"/>
      <c r="B15" s="448"/>
      <c r="C15" s="449"/>
      <c r="D15" s="450"/>
      <c r="E15" s="450"/>
      <c r="F15" s="451"/>
      <c r="H15" s="213"/>
      <c r="I15" s="246"/>
    </row>
    <row r="16" ht="18" spans="1:9">
      <c r="A16" s="452" t="s">
        <v>51</v>
      </c>
      <c r="B16" s="453"/>
      <c r="C16" s="461" t="s">
        <v>52</v>
      </c>
      <c r="D16" s="462"/>
      <c r="E16" s="450"/>
      <c r="F16" s="457" t="s">
        <v>19</v>
      </c>
      <c r="H16" s="213"/>
      <c r="I16" s="246"/>
    </row>
    <row r="17" ht="40.5" customHeight="1" spans="1:9">
      <c r="A17" s="452"/>
      <c r="B17" s="453"/>
      <c r="C17" s="264"/>
      <c r="D17" s="450"/>
      <c r="E17" s="450"/>
      <c r="F17" s="451"/>
      <c r="H17" s="213"/>
      <c r="I17" s="246"/>
    </row>
    <row r="18" s="31" customFormat="1" customHeight="1" spans="1:11">
      <c r="A18" s="463"/>
      <c r="B18" s="464"/>
      <c r="C18" s="465"/>
      <c r="D18" s="466"/>
      <c r="E18" s="467"/>
      <c r="F18" s="468"/>
      <c r="G18" s="173"/>
      <c r="H18" s="202"/>
      <c r="I18" s="245"/>
      <c r="J18" s="96"/>
      <c r="K18" s="96"/>
    </row>
    <row r="19" s="31" customFormat="1" ht="24" customHeight="1" spans="2:11">
      <c r="B19" s="469"/>
      <c r="C19" s="470"/>
      <c r="D19" s="277"/>
      <c r="E19" s="277"/>
      <c r="F19" s="471"/>
      <c r="G19" s="173"/>
      <c r="H19" s="207"/>
      <c r="I19" s="246"/>
      <c r="J19" s="96"/>
      <c r="K19" s="96"/>
    </row>
    <row r="20" s="3" customFormat="1" spans="2:15">
      <c r="B20" s="299"/>
      <c r="C20" s="472"/>
      <c r="D20" s="299"/>
      <c r="E20" s="299"/>
      <c r="F20" s="301"/>
      <c r="G20" s="173"/>
      <c r="H20" s="207"/>
      <c r="I20" s="246"/>
      <c r="J20" s="96"/>
      <c r="K20" s="96"/>
      <c r="L20" s="31"/>
      <c r="M20" s="31"/>
      <c r="N20" s="31"/>
      <c r="O20" s="31"/>
    </row>
    <row r="21" s="3" customFormat="1" spans="2:15">
      <c r="B21" s="473" t="s">
        <v>53</v>
      </c>
      <c r="C21" s="473"/>
      <c r="D21" s="473"/>
      <c r="E21" s="473"/>
      <c r="F21" s="227" t="s">
        <v>31</v>
      </c>
      <c r="H21" s="207"/>
      <c r="I21" s="246"/>
      <c r="J21" s="96"/>
      <c r="K21" s="96"/>
      <c r="L21" s="31"/>
      <c r="M21" s="31"/>
      <c r="N21" s="31"/>
      <c r="O21" s="31"/>
    </row>
    <row r="22" s="3" customFormat="1" spans="2:15">
      <c r="B22" s="299"/>
      <c r="C22" s="472"/>
      <c r="D22" s="299"/>
      <c r="E22" s="473"/>
      <c r="F22" s="227"/>
      <c r="H22" s="207"/>
      <c r="I22" s="246"/>
      <c r="J22" s="96"/>
      <c r="K22" s="96"/>
      <c r="L22" s="31"/>
      <c r="M22" s="31"/>
      <c r="N22" s="31"/>
      <c r="O22" s="31"/>
    </row>
    <row r="23" spans="1:15">
      <c r="A23" s="7"/>
      <c r="B23" s="222"/>
      <c r="C23" s="310"/>
      <c r="D23" s="222"/>
      <c r="E23" s="222"/>
      <c r="F23" s="222"/>
      <c r="G23" s="173"/>
      <c r="H23" s="202"/>
      <c r="I23" s="245"/>
      <c r="J23" s="96"/>
      <c r="K23" s="96"/>
      <c r="L23" s="197"/>
      <c r="M23" s="197"/>
      <c r="N23" s="197"/>
      <c r="O23" s="197"/>
    </row>
    <row r="24" ht="20.1" customHeight="1" spans="1:15">
      <c r="A24" s="474">
        <v>1</v>
      </c>
      <c r="B24" s="277" t="s">
        <v>54</v>
      </c>
      <c r="C24" s="277"/>
      <c r="D24" s="277"/>
      <c r="E24" s="96"/>
      <c r="F24" s="431">
        <v>66505000</v>
      </c>
      <c r="G24" t="s">
        <v>55</v>
      </c>
      <c r="H24" s="207"/>
      <c r="I24" s="246"/>
      <c r="J24" s="96"/>
      <c r="K24" s="96"/>
      <c r="L24" s="197"/>
      <c r="M24" s="197"/>
      <c r="N24" s="197"/>
      <c r="O24" s="197"/>
    </row>
    <row r="25" ht="20.1" customHeight="1" spans="1:15">
      <c r="A25" s="474">
        <v>2</v>
      </c>
      <c r="B25" s="501" t="s">
        <v>56</v>
      </c>
      <c r="C25" s="277"/>
      <c r="D25" s="277"/>
      <c r="E25" s="96"/>
      <c r="F25" s="431">
        <v>24215000</v>
      </c>
      <c r="G25" t="s">
        <v>57</v>
      </c>
      <c r="H25" s="202"/>
      <c r="I25" s="245"/>
      <c r="J25" s="96"/>
      <c r="K25" s="96"/>
      <c r="L25" s="197"/>
      <c r="M25" s="197"/>
      <c r="N25" s="197"/>
      <c r="O25" s="197"/>
    </row>
    <row r="26" ht="20.1" customHeight="1" spans="1:15">
      <c r="A26" s="474">
        <v>3</v>
      </c>
      <c r="B26" s="501" t="s">
        <v>58</v>
      </c>
      <c r="C26" s="277"/>
      <c r="D26" s="277"/>
      <c r="E26" s="96"/>
      <c r="F26" s="431">
        <v>15000000</v>
      </c>
      <c r="G26" t="s">
        <v>59</v>
      </c>
      <c r="H26" s="207"/>
      <c r="I26" s="246"/>
      <c r="J26" s="96"/>
      <c r="K26" s="96"/>
      <c r="L26" s="197"/>
      <c r="M26" s="197"/>
      <c r="N26" s="197"/>
      <c r="O26" s="197"/>
    </row>
    <row r="27" ht="23.25" customHeight="1" spans="1:15">
      <c r="A27" s="474"/>
      <c r="B27" s="277"/>
      <c r="C27" s="277"/>
      <c r="D27" s="277"/>
      <c r="E27" s="277"/>
      <c r="F27" s="222"/>
      <c r="G27" s="197"/>
      <c r="H27" s="197"/>
      <c r="I27" s="96"/>
      <c r="J27" s="96"/>
      <c r="K27" s="96"/>
      <c r="L27" s="197"/>
      <c r="M27" s="197"/>
      <c r="N27" s="197"/>
      <c r="O27" s="197"/>
    </row>
    <row r="28" spans="1:15">
      <c r="A28" s="7"/>
      <c r="B28" s="222"/>
      <c r="C28" s="310"/>
      <c r="D28" s="222"/>
      <c r="E28" s="310" t="s">
        <v>36</v>
      </c>
      <c r="F28" s="7"/>
      <c r="G28" s="197"/>
      <c r="H28" s="197"/>
      <c r="I28" s="96"/>
      <c r="J28" s="96"/>
      <c r="K28" s="96"/>
      <c r="L28" s="197"/>
      <c r="M28" s="197"/>
      <c r="N28" s="197"/>
      <c r="O28" s="197"/>
    </row>
    <row r="29" spans="1:15">
      <c r="A29" s="7"/>
      <c r="B29" s="222"/>
      <c r="C29" s="310"/>
      <c r="D29" s="222"/>
      <c r="E29" s="310"/>
      <c r="F29" s="7"/>
      <c r="G29" s="197"/>
      <c r="H29" s="197"/>
      <c r="I29" s="96"/>
      <c r="J29" s="96"/>
      <c r="K29" s="96"/>
      <c r="L29" s="197"/>
      <c r="M29" s="197"/>
      <c r="N29" s="197"/>
      <c r="O29" s="197"/>
    </row>
    <row r="30" spans="1:15">
      <c r="A30" s="7"/>
      <c r="B30" s="310" t="s">
        <v>60</v>
      </c>
      <c r="C30" s="310"/>
      <c r="D30" s="222"/>
      <c r="E30" s="310" t="s">
        <v>61</v>
      </c>
      <c r="F30" s="7"/>
      <c r="G30" s="197"/>
      <c r="H30" s="197"/>
      <c r="I30" s="96"/>
      <c r="J30" s="96"/>
      <c r="K30" s="96"/>
      <c r="L30" s="197"/>
      <c r="M30" s="197"/>
      <c r="N30" s="197"/>
      <c r="O30" s="197"/>
    </row>
    <row r="31" spans="1:15">
      <c r="A31" s="7"/>
      <c r="B31" s="310" t="s">
        <v>2</v>
      </c>
      <c r="C31" s="310"/>
      <c r="D31" s="222"/>
      <c r="E31" s="310" t="s">
        <v>39</v>
      </c>
      <c r="F31" s="7"/>
      <c r="G31" s="197"/>
      <c r="H31" s="197"/>
      <c r="I31" s="96"/>
      <c r="J31" s="96"/>
      <c r="K31" s="96"/>
      <c r="L31" s="197"/>
      <c r="M31" s="197"/>
      <c r="N31" s="197"/>
      <c r="O31" s="197"/>
    </row>
    <row r="32" spans="1:15">
      <c r="A32" s="7"/>
      <c r="B32" s="310"/>
      <c r="C32" s="310"/>
      <c r="D32" s="222"/>
      <c r="E32" s="310" t="s">
        <v>2</v>
      </c>
      <c r="F32" s="7"/>
      <c r="G32" s="197"/>
      <c r="H32" s="197"/>
      <c r="I32" s="96"/>
      <c r="J32" s="96"/>
      <c r="K32" s="96"/>
      <c r="L32" s="197"/>
      <c r="M32" s="197"/>
      <c r="N32" s="197"/>
      <c r="O32" s="197"/>
    </row>
    <row r="33" spans="1:15">
      <c r="A33" s="7"/>
      <c r="B33" s="310"/>
      <c r="C33" s="310"/>
      <c r="D33" s="222"/>
      <c r="E33" s="310"/>
      <c r="F33" s="7"/>
      <c r="G33" s="197"/>
      <c r="H33" s="197"/>
      <c r="I33" s="96"/>
      <c r="J33" s="96"/>
      <c r="K33" s="96"/>
      <c r="L33" s="197"/>
      <c r="M33" s="197"/>
      <c r="N33" s="197"/>
      <c r="O33" s="197"/>
    </row>
    <row r="34" spans="1:15">
      <c r="A34" s="7"/>
      <c r="B34" s="310"/>
      <c r="C34" s="310"/>
      <c r="D34" s="222"/>
      <c r="E34" s="310"/>
      <c r="F34" s="7"/>
      <c r="G34" s="197"/>
      <c r="H34" s="197"/>
      <c r="I34" s="96"/>
      <c r="J34" s="96"/>
      <c r="K34" s="96"/>
      <c r="L34" s="197"/>
      <c r="M34" s="197"/>
      <c r="N34" s="197"/>
      <c r="O34" s="197"/>
    </row>
    <row r="35" spans="1:15">
      <c r="A35" s="7"/>
      <c r="B35" s="310"/>
      <c r="C35" s="310"/>
      <c r="D35" s="222"/>
      <c r="E35" s="310"/>
      <c r="F35" s="7"/>
      <c r="G35" s="197"/>
      <c r="H35" s="197"/>
      <c r="I35" s="96"/>
      <c r="J35" s="96"/>
      <c r="K35" s="96"/>
      <c r="L35" s="197"/>
      <c r="M35" s="197"/>
      <c r="N35" s="197"/>
      <c r="O35" s="197"/>
    </row>
    <row r="36" spans="1:15">
      <c r="A36" s="7"/>
      <c r="B36" s="311" t="s">
        <v>62</v>
      </c>
      <c r="C36" s="310"/>
      <c r="D36" s="222"/>
      <c r="E36" s="311" t="s">
        <v>63</v>
      </c>
      <c r="F36" s="7"/>
      <c r="G36" s="197"/>
      <c r="H36" s="197"/>
      <c r="I36" s="96"/>
      <c r="J36" s="96"/>
      <c r="K36" s="96"/>
      <c r="L36" s="197"/>
      <c r="M36" s="197"/>
      <c r="N36" s="197"/>
      <c r="O36" s="197"/>
    </row>
    <row r="37" spans="1:6">
      <c r="A37" s="7"/>
      <c r="B37" s="302" t="s">
        <v>64</v>
      </c>
      <c r="C37" s="310"/>
      <c r="D37" s="222"/>
      <c r="E37" s="302" t="s">
        <v>65</v>
      </c>
      <c r="F37" s="7"/>
    </row>
    <row r="38" spans="1:6">
      <c r="A38" s="7"/>
      <c r="B38" s="2"/>
      <c r="C38" s="2"/>
      <c r="D38" s="7"/>
      <c r="E38" s="7"/>
      <c r="F38" s="7"/>
    </row>
  </sheetData>
  <mergeCells count="20">
    <mergeCell ref="B1:F1"/>
    <mergeCell ref="B2:F2"/>
    <mergeCell ref="B3:F3"/>
    <mergeCell ref="B4:F4"/>
    <mergeCell ref="A9:B9"/>
    <mergeCell ref="C9:D9"/>
    <mergeCell ref="C16:D16"/>
    <mergeCell ref="D18:E18"/>
    <mergeCell ref="B24:D24"/>
    <mergeCell ref="B25:D25"/>
    <mergeCell ref="B26:D26"/>
    <mergeCell ref="F7:F8"/>
    <mergeCell ref="F10:F11"/>
    <mergeCell ref="A7:B8"/>
    <mergeCell ref="C7:D8"/>
    <mergeCell ref="A10:B11"/>
    <mergeCell ref="C13:E14"/>
    <mergeCell ref="C10:E11"/>
    <mergeCell ref="A16:B17"/>
    <mergeCell ref="A13:B14"/>
  </mergeCells>
  <pageMargins left="0.2" right="0.2" top="0.75" bottom="0.75" header="0.3" footer="0.3"/>
  <pageSetup paperSize="5" scale="7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view="pageBreakPreview" zoomScale="80" zoomScaleNormal="100" zoomScaleSheetLayoutView="80" topLeftCell="A4" workbookViewId="0">
      <selection activeCell="D35" sqref="D35"/>
    </sheetView>
  </sheetViews>
  <sheetFormatPr defaultColWidth="9" defaultRowHeight="15"/>
  <cols>
    <col min="1" max="1" width="4.62857142857143" customWidth="1"/>
    <col min="2" max="2" width="43" customWidth="1"/>
    <col min="3" max="3" width="3.12380952380952" style="195" customWidth="1"/>
    <col min="4" max="4" width="45.5047619047619" customWidth="1"/>
    <col min="5" max="5" width="13.6285714285714" customWidth="1"/>
    <col min="6" max="6" width="16.5047619047619" customWidth="1"/>
    <col min="7" max="7" width="20.5047619047619" customWidth="1"/>
    <col min="8" max="8" width="25.5047619047619" customWidth="1"/>
    <col min="9" max="9" width="28.6285714285714" style="8" customWidth="1"/>
    <col min="10" max="10" width="11.5047619047619" style="8" customWidth="1"/>
    <col min="11" max="11" width="17.8761904761905" style="8" customWidth="1"/>
  </cols>
  <sheetData>
    <row r="1" ht="18" spans="1:6">
      <c r="A1" s="250" t="s">
        <v>44</v>
      </c>
      <c r="B1" s="250"/>
      <c r="C1" s="250"/>
      <c r="D1" s="250"/>
      <c r="E1" s="250"/>
      <c r="F1" s="250"/>
    </row>
    <row r="2" ht="18" spans="1:6">
      <c r="A2" s="250" t="s">
        <v>66</v>
      </c>
      <c r="B2" s="250"/>
      <c r="C2" s="250"/>
      <c r="D2" s="250"/>
      <c r="E2" s="250"/>
      <c r="F2" s="250"/>
    </row>
    <row r="3" ht="18" spans="1:6">
      <c r="A3" s="250" t="s">
        <v>2</v>
      </c>
      <c r="B3" s="250"/>
      <c r="C3" s="250"/>
      <c r="D3" s="250"/>
      <c r="E3" s="250"/>
      <c r="F3" s="250"/>
    </row>
    <row r="5" ht="15.75"/>
    <row r="6" s="194" customFormat="1" ht="24" customHeight="1" spans="1:11">
      <c r="A6" s="314" t="s">
        <v>3</v>
      </c>
      <c r="B6" s="315"/>
      <c r="C6" s="316" t="s">
        <v>4</v>
      </c>
      <c r="D6" s="317"/>
      <c r="E6" s="317"/>
      <c r="F6" s="381" t="s">
        <v>5</v>
      </c>
      <c r="H6" s="202"/>
      <c r="I6" s="245"/>
      <c r="J6" s="93"/>
      <c r="K6" s="93"/>
    </row>
    <row r="7" s="195" customFormat="1" ht="26.1" customHeight="1" spans="1:11">
      <c r="A7" s="318"/>
      <c r="B7" s="319"/>
      <c r="C7" s="382"/>
      <c r="D7" s="383"/>
      <c r="E7" s="383"/>
      <c r="F7" s="384"/>
      <c r="H7" s="207"/>
      <c r="I7" s="246"/>
      <c r="J7" s="94"/>
      <c r="K7" s="94"/>
    </row>
    <row r="8" ht="18" spans="1:9">
      <c r="A8" s="385">
        <v>1</v>
      </c>
      <c r="B8" s="386"/>
      <c r="C8" s="387">
        <v>2</v>
      </c>
      <c r="D8" s="388"/>
      <c r="E8" s="389"/>
      <c r="F8" s="390">
        <v>3</v>
      </c>
      <c r="H8" s="213"/>
      <c r="I8" s="246"/>
    </row>
    <row r="9" s="31" customFormat="1" ht="20.1" customHeight="1" spans="1:11">
      <c r="A9" s="391" t="s">
        <v>67</v>
      </c>
      <c r="B9" s="392"/>
      <c r="C9" s="393" t="s">
        <v>68</v>
      </c>
      <c r="D9" s="394"/>
      <c r="E9" s="395"/>
      <c r="F9" s="396" t="s">
        <v>10</v>
      </c>
      <c r="G9" s="397">
        <f>SUM(G10:G12)</f>
        <v>41851500</v>
      </c>
      <c r="H9" s="333"/>
      <c r="I9" s="246"/>
      <c r="J9" s="96"/>
      <c r="K9" s="96"/>
    </row>
    <row r="10" s="31" customFormat="1" ht="20.1" customHeight="1" spans="1:11">
      <c r="A10" s="398"/>
      <c r="B10" s="399"/>
      <c r="C10" s="393"/>
      <c r="D10" s="394"/>
      <c r="E10" s="395"/>
      <c r="F10" s="396"/>
      <c r="G10" s="147">
        <v>15422500</v>
      </c>
      <c r="H10" s="400"/>
      <c r="I10" s="245"/>
      <c r="J10" s="96"/>
      <c r="K10" s="96"/>
    </row>
    <row r="11" s="31" customFormat="1" ht="20.1" customHeight="1" spans="1:11">
      <c r="A11" s="146"/>
      <c r="B11" s="401"/>
      <c r="C11" s="393"/>
      <c r="D11" s="394"/>
      <c r="E11" s="395"/>
      <c r="F11" s="396"/>
      <c r="G11" s="147">
        <v>17850000</v>
      </c>
      <c r="H11" s="402"/>
      <c r="I11" s="245"/>
      <c r="J11" s="377"/>
      <c r="K11" s="434"/>
    </row>
    <row r="12" s="31" customFormat="1" ht="20.1" customHeight="1" spans="1:11">
      <c r="A12" s="403" t="s">
        <v>69</v>
      </c>
      <c r="B12" s="404"/>
      <c r="C12" s="393" t="s">
        <v>70</v>
      </c>
      <c r="D12" s="394"/>
      <c r="E12" s="395"/>
      <c r="F12" s="396" t="s">
        <v>10</v>
      </c>
      <c r="G12" s="147">
        <v>8579000</v>
      </c>
      <c r="H12" s="202"/>
      <c r="I12" s="245"/>
      <c r="J12" s="377"/>
      <c r="K12" s="434"/>
    </row>
    <row r="13" s="31" customFormat="1" ht="20.1" customHeight="1" spans="1:11">
      <c r="A13" s="405"/>
      <c r="B13" s="406"/>
      <c r="C13" s="393"/>
      <c r="D13" s="394"/>
      <c r="E13" s="395"/>
      <c r="F13" s="396"/>
      <c r="G13" s="147"/>
      <c r="H13" s="202"/>
      <c r="I13" s="245"/>
      <c r="J13" s="377"/>
      <c r="K13" s="434"/>
    </row>
    <row r="14" s="31" customFormat="1" ht="20.1" customHeight="1" spans="1:11">
      <c r="A14" s="146"/>
      <c r="B14" s="401"/>
      <c r="C14" s="393"/>
      <c r="D14" s="394"/>
      <c r="E14" s="395"/>
      <c r="F14" s="407"/>
      <c r="G14" s="147">
        <f>G15</f>
        <v>63850000</v>
      </c>
      <c r="H14" s="333"/>
      <c r="I14" s="246"/>
      <c r="J14" s="377"/>
      <c r="K14" s="378"/>
    </row>
    <row r="15" s="31" customFormat="1" ht="20.1" customHeight="1" spans="1:11">
      <c r="A15" s="403" t="s">
        <v>71</v>
      </c>
      <c r="B15" s="404"/>
      <c r="C15" s="408" t="s">
        <v>72</v>
      </c>
      <c r="D15" s="409"/>
      <c r="E15" s="410"/>
      <c r="F15" s="411" t="s">
        <v>73</v>
      </c>
      <c r="G15" s="173">
        <v>63850000</v>
      </c>
      <c r="H15" s="202"/>
      <c r="I15" s="245"/>
      <c r="J15" s="377"/>
      <c r="K15" s="377"/>
    </row>
    <row r="16" s="31" customFormat="1" ht="57.75" customHeight="1" spans="1:11">
      <c r="A16" s="405"/>
      <c r="B16" s="406"/>
      <c r="C16" s="412"/>
      <c r="D16" s="413"/>
      <c r="E16" s="414"/>
      <c r="F16" s="415"/>
      <c r="G16" s="173">
        <f>G17</f>
        <v>20400000</v>
      </c>
      <c r="H16" s="402"/>
      <c r="I16" s="245"/>
      <c r="J16" s="96"/>
      <c r="K16" s="96"/>
    </row>
    <row r="17" s="31" customFormat="1" ht="20.1" customHeight="1" spans="1:11">
      <c r="A17" s="146"/>
      <c r="B17" s="401"/>
      <c r="C17" s="393"/>
      <c r="D17" s="394"/>
      <c r="E17" s="395"/>
      <c r="F17" s="416"/>
      <c r="G17" s="173">
        <v>20400000</v>
      </c>
      <c r="H17" s="402"/>
      <c r="I17" s="245"/>
      <c r="J17" s="96"/>
      <c r="K17" s="96"/>
    </row>
    <row r="18" s="31" customFormat="1" ht="33" customHeight="1" spans="1:11">
      <c r="A18" s="417" t="s">
        <v>74</v>
      </c>
      <c r="B18" s="418"/>
      <c r="C18" s="393" t="s">
        <v>75</v>
      </c>
      <c r="D18" s="394"/>
      <c r="E18" s="395"/>
      <c r="F18" s="396" t="s">
        <v>10</v>
      </c>
      <c r="G18" s="173">
        <f>G22</f>
        <v>36710000</v>
      </c>
      <c r="H18" s="245"/>
      <c r="I18" s="245"/>
      <c r="J18" s="96"/>
      <c r="K18" s="96"/>
    </row>
    <row r="19" s="31" customFormat="1" ht="26.45" customHeight="1" spans="1:11">
      <c r="A19" s="419"/>
      <c r="B19" s="420"/>
      <c r="C19" s="393" t="s">
        <v>76</v>
      </c>
      <c r="D19" s="394"/>
      <c r="E19" s="410"/>
      <c r="F19" s="411" t="s">
        <v>77</v>
      </c>
      <c r="G19" s="173"/>
      <c r="H19" s="245"/>
      <c r="I19" s="245"/>
      <c r="J19" s="96"/>
      <c r="K19" s="96"/>
    </row>
    <row r="20" s="31" customFormat="1" ht="29.45" customHeight="1" spans="1:11">
      <c r="A20" s="421"/>
      <c r="B20" s="422"/>
      <c r="C20" s="393" t="s">
        <v>78</v>
      </c>
      <c r="D20" s="394"/>
      <c r="E20" s="410"/>
      <c r="F20" s="396" t="s">
        <v>77</v>
      </c>
      <c r="G20" s="173"/>
      <c r="H20" s="245"/>
      <c r="I20" s="245"/>
      <c r="J20" s="96"/>
      <c r="K20" s="96"/>
    </row>
    <row r="21" s="31" customFormat="1" ht="29.45" customHeight="1" spans="1:11">
      <c r="A21" s="403"/>
      <c r="B21" s="404"/>
      <c r="C21" s="393" t="s">
        <v>79</v>
      </c>
      <c r="D21" s="394"/>
      <c r="E21" s="395"/>
      <c r="F21" s="423" t="s">
        <v>10</v>
      </c>
      <c r="G21" s="173"/>
      <c r="H21" s="245"/>
      <c r="I21" s="245"/>
      <c r="J21" s="96"/>
      <c r="K21" s="96"/>
    </row>
    <row r="22" s="31" customFormat="1" ht="20.1" customHeight="1" spans="1:11">
      <c r="A22" s="424"/>
      <c r="B22" s="425"/>
      <c r="C22" s="426"/>
      <c r="D22" s="427"/>
      <c r="E22" s="428"/>
      <c r="F22" s="429"/>
      <c r="G22" s="173">
        <v>36710000</v>
      </c>
      <c r="H22" s="207"/>
      <c r="I22" s="246"/>
      <c r="J22" s="96"/>
      <c r="K22" s="96"/>
    </row>
    <row r="23" ht="15.75" spans="2:15">
      <c r="B23" s="243"/>
      <c r="C23" s="242"/>
      <c r="D23" s="243"/>
      <c r="E23" s="243"/>
      <c r="F23" s="243"/>
      <c r="G23" s="173"/>
      <c r="H23" s="207"/>
      <c r="I23" s="246"/>
      <c r="J23" s="96"/>
      <c r="K23" s="96"/>
      <c r="L23" s="197"/>
      <c r="M23" s="197"/>
      <c r="N23" s="197"/>
      <c r="O23" s="197"/>
    </row>
    <row r="24" ht="15.75" customHeight="1" spans="1:15">
      <c r="A24" s="222"/>
      <c r="B24" s="239" t="s">
        <v>53</v>
      </c>
      <c r="C24" s="239"/>
      <c r="D24" s="239"/>
      <c r="F24" s="224" t="s">
        <v>31</v>
      </c>
      <c r="G24" s="173"/>
      <c r="H24" s="197"/>
      <c r="I24" s="96"/>
      <c r="J24" s="96"/>
      <c r="K24" s="96"/>
      <c r="L24" s="197"/>
      <c r="M24" s="197"/>
      <c r="N24" s="197"/>
      <c r="O24" s="197"/>
    </row>
    <row r="25" ht="17.25" customHeight="1" spans="1:15">
      <c r="A25" s="222"/>
      <c r="B25" s="243"/>
      <c r="C25" s="242"/>
      <c r="D25" s="243"/>
      <c r="E25" s="224"/>
      <c r="F25" s="175"/>
      <c r="G25" s="173"/>
      <c r="H25" s="197"/>
      <c r="I25" s="96"/>
      <c r="J25" s="96"/>
      <c r="K25" s="96"/>
      <c r="L25" s="197"/>
      <c r="M25" s="197"/>
      <c r="N25" s="197"/>
      <c r="O25" s="197"/>
    </row>
    <row r="26" ht="17.25" customHeight="1" spans="1:15">
      <c r="A26" s="222"/>
      <c r="B26" s="243"/>
      <c r="C26" s="242"/>
      <c r="D26" s="243"/>
      <c r="E26" s="224"/>
      <c r="F26" s="175"/>
      <c r="G26" s="173"/>
      <c r="H26" s="197"/>
      <c r="I26" s="96"/>
      <c r="J26" s="96"/>
      <c r="K26" s="96"/>
      <c r="L26" s="197"/>
      <c r="M26" s="197"/>
      <c r="N26" s="197"/>
      <c r="O26" s="197"/>
    </row>
    <row r="27" ht="18" customHeight="1" spans="1:15">
      <c r="A27" s="304">
        <v>1</v>
      </c>
      <c r="B27" s="370" t="s">
        <v>80</v>
      </c>
      <c r="C27" s="370"/>
      <c r="D27" s="370"/>
      <c r="E27" s="430"/>
      <c r="F27" s="431">
        <v>32537300</v>
      </c>
      <c r="G27" s="430" t="s">
        <v>81</v>
      </c>
      <c r="H27" s="197"/>
      <c r="I27" s="96"/>
      <c r="J27" s="96"/>
      <c r="K27" s="96"/>
      <c r="L27" s="197"/>
      <c r="M27" s="197"/>
      <c r="N27" s="197"/>
      <c r="O27" s="197"/>
    </row>
    <row r="28" ht="18" customHeight="1" spans="1:15">
      <c r="A28" s="304">
        <v>2</v>
      </c>
      <c r="B28" s="370" t="s">
        <v>82</v>
      </c>
      <c r="C28" s="370"/>
      <c r="D28" s="370"/>
      <c r="E28" s="430"/>
      <c r="F28" s="431">
        <v>161375000</v>
      </c>
      <c r="G28" s="430" t="s">
        <v>83</v>
      </c>
      <c r="H28" s="197"/>
      <c r="I28" s="96"/>
      <c r="J28" s="96"/>
      <c r="K28" s="96"/>
      <c r="L28" s="197"/>
      <c r="M28" s="197"/>
      <c r="N28" s="197"/>
      <c r="O28" s="197"/>
    </row>
    <row r="29" ht="18" customHeight="1" spans="1:15">
      <c r="A29" s="304">
        <v>3</v>
      </c>
      <c r="B29" s="432" t="s">
        <v>84</v>
      </c>
      <c r="C29" s="432"/>
      <c r="D29" s="432"/>
      <c r="E29" s="430"/>
      <c r="F29" s="431">
        <v>21437500</v>
      </c>
      <c r="G29" s="430" t="s">
        <v>85</v>
      </c>
      <c r="H29" s="197"/>
      <c r="I29" s="96"/>
      <c r="J29" s="96"/>
      <c r="K29" s="96"/>
      <c r="L29" s="197"/>
      <c r="M29" s="197"/>
      <c r="N29" s="197"/>
      <c r="O29" s="197"/>
    </row>
    <row r="30" ht="18" customHeight="1" spans="1:15">
      <c r="A30" s="304">
        <v>4</v>
      </c>
      <c r="B30" s="370" t="s">
        <v>86</v>
      </c>
      <c r="C30" s="370"/>
      <c r="D30" s="370"/>
      <c r="E30" s="430"/>
      <c r="F30" s="431">
        <f>134262500+39112500</f>
        <v>173375000</v>
      </c>
      <c r="G30" s="376">
        <v>173375000</v>
      </c>
      <c r="H30" s="433">
        <f>SUM(F30:F31)</f>
        <v>173375000</v>
      </c>
      <c r="I30" s="96" t="s">
        <v>87</v>
      </c>
      <c r="J30" s="96"/>
      <c r="K30" s="96"/>
      <c r="L30" s="197"/>
      <c r="M30" s="197"/>
      <c r="N30" s="197"/>
      <c r="O30" s="197"/>
    </row>
    <row r="31" ht="18" customHeight="1" spans="1:15">
      <c r="A31" s="304"/>
      <c r="B31" s="370"/>
      <c r="C31" s="370"/>
      <c r="D31" s="370"/>
      <c r="E31" s="430"/>
      <c r="F31" s="431"/>
      <c r="G31" s="376" t="s">
        <v>88</v>
      </c>
      <c r="H31" s="197"/>
      <c r="I31" s="96"/>
      <c r="J31" s="96"/>
      <c r="K31" s="96"/>
      <c r="L31" s="197"/>
      <c r="M31" s="197"/>
      <c r="N31" s="197"/>
      <c r="O31" s="197"/>
    </row>
    <row r="32" spans="1:15">
      <c r="A32" s="222"/>
      <c r="B32" s="243"/>
      <c r="C32" s="242"/>
      <c r="D32" s="243"/>
      <c r="E32" s="243"/>
      <c r="F32" s="243"/>
      <c r="G32" s="197"/>
      <c r="H32" s="197"/>
      <c r="I32" s="96"/>
      <c r="J32" s="96"/>
      <c r="K32" s="96"/>
      <c r="L32" s="197"/>
      <c r="M32" s="197"/>
      <c r="N32" s="197"/>
      <c r="O32" s="197"/>
    </row>
    <row r="33" ht="21" customHeight="1" spans="1:15">
      <c r="A33" s="237"/>
      <c r="B33" s="238"/>
      <c r="C33" s="239"/>
      <c r="D33" s="238"/>
      <c r="E33" s="239" t="s">
        <v>36</v>
      </c>
      <c r="G33" s="197"/>
      <c r="H33" s="197"/>
      <c r="I33" s="96"/>
      <c r="J33" s="96"/>
      <c r="K33" s="96"/>
      <c r="L33" s="197"/>
      <c r="M33" s="197"/>
      <c r="N33" s="197"/>
      <c r="O33" s="197"/>
    </row>
    <row r="34" ht="13.5" customHeight="1" spans="1:15">
      <c r="A34" s="237"/>
      <c r="B34" s="238"/>
      <c r="C34" s="239"/>
      <c r="D34" s="238"/>
      <c r="E34" s="239"/>
      <c r="G34" s="197"/>
      <c r="H34" s="197"/>
      <c r="I34" s="96"/>
      <c r="J34" s="96"/>
      <c r="K34" s="96"/>
      <c r="L34" s="197"/>
      <c r="M34" s="197"/>
      <c r="N34" s="197"/>
      <c r="O34" s="197"/>
    </row>
    <row r="35" spans="1:15">
      <c r="A35" s="237"/>
      <c r="B35" s="239" t="s">
        <v>60</v>
      </c>
      <c r="C35" s="239"/>
      <c r="D35" s="238"/>
      <c r="E35" s="239" t="s">
        <v>89</v>
      </c>
      <c r="G35" s="197"/>
      <c r="H35" s="197"/>
      <c r="I35" s="96"/>
      <c r="J35" s="96"/>
      <c r="K35" s="96"/>
      <c r="L35" s="197"/>
      <c r="M35" s="197"/>
      <c r="N35" s="197"/>
      <c r="O35" s="197"/>
    </row>
    <row r="36" spans="1:15">
      <c r="A36" s="237"/>
      <c r="B36" s="239" t="s">
        <v>2</v>
      </c>
      <c r="C36" s="239"/>
      <c r="D36" s="238"/>
      <c r="E36" s="239" t="s">
        <v>39</v>
      </c>
      <c r="G36" s="197"/>
      <c r="H36" s="197"/>
      <c r="I36" s="96"/>
      <c r="J36" s="96"/>
      <c r="K36" s="96"/>
      <c r="L36" s="197"/>
      <c r="M36" s="197"/>
      <c r="N36" s="197"/>
      <c r="O36" s="197"/>
    </row>
    <row r="37" spans="1:15">
      <c r="A37" s="237"/>
      <c r="B37" s="239"/>
      <c r="C37" s="239"/>
      <c r="D37" s="238"/>
      <c r="E37" s="239" t="s">
        <v>2</v>
      </c>
      <c r="G37" s="197"/>
      <c r="H37" s="197"/>
      <c r="I37" s="96"/>
      <c r="J37" s="96"/>
      <c r="K37" s="96"/>
      <c r="L37" s="197"/>
      <c r="M37" s="197"/>
      <c r="N37" s="197"/>
      <c r="O37" s="197"/>
    </row>
    <row r="38" spans="1:15">
      <c r="A38" s="237"/>
      <c r="B38" s="239"/>
      <c r="C38" s="239"/>
      <c r="D38" s="238"/>
      <c r="E38" s="239"/>
      <c r="G38" s="197"/>
      <c r="H38" s="197"/>
      <c r="I38" s="96"/>
      <c r="J38" s="96"/>
      <c r="K38" s="96"/>
      <c r="L38" s="197"/>
      <c r="M38" s="197"/>
      <c r="N38" s="197"/>
      <c r="O38" s="197"/>
    </row>
    <row r="39" spans="1:15">
      <c r="A39" s="237"/>
      <c r="B39" s="239"/>
      <c r="C39" s="239"/>
      <c r="D39" s="238"/>
      <c r="E39" s="239"/>
      <c r="G39" s="197"/>
      <c r="H39" s="197"/>
      <c r="I39" s="96"/>
      <c r="J39" s="96"/>
      <c r="K39" s="96"/>
      <c r="L39" s="197"/>
      <c r="M39" s="197"/>
      <c r="N39" s="197"/>
      <c r="O39" s="197"/>
    </row>
    <row r="40" spans="1:15">
      <c r="A40" s="222"/>
      <c r="B40" s="242"/>
      <c r="C40" s="242"/>
      <c r="D40" s="243"/>
      <c r="E40" s="242"/>
      <c r="G40" s="197"/>
      <c r="H40" s="197"/>
      <c r="I40" s="96"/>
      <c r="J40" s="96"/>
      <c r="K40" s="96"/>
      <c r="L40" s="197"/>
      <c r="M40" s="197"/>
      <c r="N40" s="197"/>
      <c r="O40" s="197"/>
    </row>
    <row r="41" spans="1:15">
      <c r="A41" s="222"/>
      <c r="B41" s="244" t="s">
        <v>62</v>
      </c>
      <c r="C41" s="242"/>
      <c r="D41" s="243"/>
      <c r="E41" s="244" t="s">
        <v>90</v>
      </c>
      <c r="G41" s="197"/>
      <c r="H41" s="197"/>
      <c r="I41" s="96"/>
      <c r="J41" s="96"/>
      <c r="K41" s="96"/>
      <c r="L41" s="197"/>
      <c r="M41" s="197"/>
      <c r="N41" s="197"/>
      <c r="O41" s="197"/>
    </row>
    <row r="42" spans="1:5">
      <c r="A42" s="222"/>
      <c r="B42" s="239" t="s">
        <v>64</v>
      </c>
      <c r="C42" s="242"/>
      <c r="D42" s="243"/>
      <c r="E42" s="239" t="s">
        <v>91</v>
      </c>
    </row>
  </sheetData>
  <mergeCells count="30">
    <mergeCell ref="A1:F1"/>
    <mergeCell ref="A2:F2"/>
    <mergeCell ref="A3:F3"/>
    <mergeCell ref="A8:B8"/>
    <mergeCell ref="C8:D8"/>
    <mergeCell ref="C9:E9"/>
    <mergeCell ref="D10:E10"/>
    <mergeCell ref="C12:E12"/>
    <mergeCell ref="C14:E14"/>
    <mergeCell ref="D17:E17"/>
    <mergeCell ref="C18:D18"/>
    <mergeCell ref="C19:D19"/>
    <mergeCell ref="A20:B20"/>
    <mergeCell ref="C20:D20"/>
    <mergeCell ref="C21:E21"/>
    <mergeCell ref="D22:E22"/>
    <mergeCell ref="B27:D27"/>
    <mergeCell ref="B28:D28"/>
    <mergeCell ref="B29:D29"/>
    <mergeCell ref="B30:D30"/>
    <mergeCell ref="B31:D31"/>
    <mergeCell ref="F6:F7"/>
    <mergeCell ref="F15:F16"/>
    <mergeCell ref="A15:B16"/>
    <mergeCell ref="C15:E16"/>
    <mergeCell ref="A18:B19"/>
    <mergeCell ref="A12:B13"/>
    <mergeCell ref="A6:B7"/>
    <mergeCell ref="C6:D7"/>
    <mergeCell ref="A9:B10"/>
  </mergeCells>
  <pageMargins left="0.196850393700787" right="0.196850393700787" top="0.236220472440945" bottom="0.236220472440945" header="0.31496062992126" footer="0.31496062992126"/>
  <pageSetup paperSize="5" scale="8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6"/>
  <sheetViews>
    <sheetView view="pageBreakPreview" zoomScaleNormal="100" zoomScaleSheetLayoutView="100" topLeftCell="A16" workbookViewId="0">
      <selection activeCell="B28" sqref="B28:E28"/>
    </sheetView>
  </sheetViews>
  <sheetFormatPr defaultColWidth="9" defaultRowHeight="15"/>
  <cols>
    <col min="1" max="1" width="3.12380952380952" customWidth="1"/>
    <col min="2" max="2" width="44" customWidth="1"/>
    <col min="3" max="3" width="5" customWidth="1"/>
    <col min="4" max="4" width="39.5047619047619" customWidth="1"/>
    <col min="5" max="5" width="15.5047619047619" customWidth="1"/>
    <col min="6" max="6" width="14.6285714285714" customWidth="1"/>
    <col min="7" max="7" width="14.1238095238095" customWidth="1"/>
    <col min="8" max="8" width="25.5047619047619" customWidth="1"/>
    <col min="9" max="9" width="28.6285714285714" style="8" customWidth="1"/>
    <col min="10" max="10" width="11.5047619047619" style="8" customWidth="1"/>
    <col min="11" max="11" width="17.8761904761905" style="8" customWidth="1"/>
  </cols>
  <sheetData>
    <row r="1" ht="18" spans="1:6">
      <c r="A1" s="250" t="s">
        <v>92</v>
      </c>
      <c r="B1" s="250"/>
      <c r="C1" s="250"/>
      <c r="D1" s="250"/>
      <c r="E1" s="250"/>
      <c r="F1" s="250"/>
    </row>
    <row r="2" ht="18" spans="1:6">
      <c r="A2" s="250" t="s">
        <v>93</v>
      </c>
      <c r="B2" s="250"/>
      <c r="C2" s="250"/>
      <c r="D2" s="250"/>
      <c r="E2" s="250"/>
      <c r="F2" s="250"/>
    </row>
    <row r="3" ht="18" spans="1:6">
      <c r="A3" s="250" t="s">
        <v>2</v>
      </c>
      <c r="B3" s="250"/>
      <c r="C3" s="250"/>
      <c r="D3" s="250"/>
      <c r="E3" s="250"/>
      <c r="F3" s="250"/>
    </row>
    <row r="4" spans="8:8">
      <c r="H4" s="313" t="s">
        <v>94</v>
      </c>
    </row>
    <row r="5" ht="15.75"/>
    <row r="6" s="194" customFormat="1" customHeight="1" spans="1:11">
      <c r="A6" s="314" t="s">
        <v>3</v>
      </c>
      <c r="B6" s="315"/>
      <c r="C6" s="316" t="s">
        <v>4</v>
      </c>
      <c r="D6" s="317"/>
      <c r="E6" s="317"/>
      <c r="F6" s="107" t="s">
        <v>5</v>
      </c>
      <c r="H6" s="202"/>
      <c r="I6" s="245"/>
      <c r="J6" s="93"/>
      <c r="K6" s="93"/>
    </row>
    <row r="7" s="195" customFormat="1" ht="15.75" spans="1:11">
      <c r="A7" s="318"/>
      <c r="B7" s="319"/>
      <c r="C7" s="320"/>
      <c r="D7" s="321"/>
      <c r="E7" s="321"/>
      <c r="F7" s="113"/>
      <c r="H7" s="207"/>
      <c r="I7" s="246"/>
      <c r="J7" s="94"/>
      <c r="K7" s="94"/>
    </row>
    <row r="8" ht="18.75" spans="1:9">
      <c r="A8" s="322">
        <v>1</v>
      </c>
      <c r="B8" s="323"/>
      <c r="C8" s="324">
        <v>2</v>
      </c>
      <c r="D8" s="325"/>
      <c r="E8" s="323"/>
      <c r="F8" s="326">
        <v>3</v>
      </c>
      <c r="H8" s="213"/>
      <c r="I8" s="246"/>
    </row>
    <row r="9" s="4" customFormat="1" ht="20.1" customHeight="1" spans="1:29">
      <c r="A9" s="327" t="s">
        <v>95</v>
      </c>
      <c r="B9" s="328"/>
      <c r="C9" s="502" t="s">
        <v>96</v>
      </c>
      <c r="D9" s="330"/>
      <c r="E9" s="331"/>
      <c r="F9" s="332" t="s">
        <v>77</v>
      </c>
      <c r="G9" s="173" t="e">
        <f>#REF!+G10</f>
        <v>#REF!</v>
      </c>
      <c r="H9" s="333"/>
      <c r="I9" s="246"/>
      <c r="J9" s="96"/>
      <c r="K9" s="96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ht="20.1" customHeight="1" spans="1:7">
      <c r="A10" s="334"/>
      <c r="B10" s="335"/>
      <c r="C10" s="503" t="s">
        <v>97</v>
      </c>
      <c r="D10" s="330"/>
      <c r="E10" s="331"/>
      <c r="F10" s="332" t="s">
        <v>77</v>
      </c>
      <c r="G10">
        <v>18900000</v>
      </c>
    </row>
    <row r="11" s="4" customFormat="1" ht="20.1" customHeight="1" spans="1:18">
      <c r="A11" s="337"/>
      <c r="B11" s="338"/>
      <c r="C11" s="339"/>
      <c r="D11" s="340"/>
      <c r="E11" s="341"/>
      <c r="F11" s="342"/>
      <c r="G11" s="173">
        <f>G12</f>
        <v>37262000</v>
      </c>
      <c r="H11" s="333"/>
      <c r="I11" s="246"/>
      <c r="J11" s="96"/>
      <c r="K11" s="96"/>
      <c r="L11" s="31"/>
      <c r="M11" s="31"/>
      <c r="N11" s="31"/>
      <c r="O11" s="31"/>
      <c r="P11" s="31"/>
      <c r="Q11" s="31"/>
      <c r="R11" s="31"/>
    </row>
    <row r="12" s="3" customFormat="1" ht="20.1" customHeight="1" spans="1:11">
      <c r="A12" s="343" t="s">
        <v>98</v>
      </c>
      <c r="B12" s="344"/>
      <c r="C12" s="504" t="s">
        <v>99</v>
      </c>
      <c r="D12" s="346"/>
      <c r="E12" s="347"/>
      <c r="F12" s="348" t="s">
        <v>100</v>
      </c>
      <c r="G12" s="272">
        <v>37262000</v>
      </c>
      <c r="H12" s="349"/>
      <c r="I12" s="247"/>
      <c r="J12" s="95"/>
      <c r="K12" s="95"/>
    </row>
    <row r="13" s="4" customFormat="1" ht="30.6" customHeight="1" spans="1:30">
      <c r="A13" s="343"/>
      <c r="B13" s="344"/>
      <c r="C13" s="505" t="s">
        <v>101</v>
      </c>
      <c r="D13" s="340"/>
      <c r="E13" s="341"/>
      <c r="F13" s="332" t="s">
        <v>77</v>
      </c>
      <c r="G13" s="173">
        <f>G15+G21</f>
        <v>39300000</v>
      </c>
      <c r="H13" s="333"/>
      <c r="I13" s="246"/>
      <c r="J13" s="96"/>
      <c r="K13" s="9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="4" customFormat="1" ht="20.1" customHeight="1" spans="1:30">
      <c r="A14" s="350"/>
      <c r="B14" s="338"/>
      <c r="C14" s="339"/>
      <c r="D14" s="340"/>
      <c r="E14" s="341"/>
      <c r="F14" s="332"/>
      <c r="G14" s="173"/>
      <c r="H14" s="333"/>
      <c r="I14" s="246"/>
      <c r="J14" s="96"/>
      <c r="K14" s="96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="3" customFormat="1" ht="20.1" customHeight="1" spans="1:30">
      <c r="A15" s="351" t="s">
        <v>102</v>
      </c>
      <c r="B15" s="352"/>
      <c r="C15" s="506" t="s">
        <v>103</v>
      </c>
      <c r="D15" s="330"/>
      <c r="E15" s="331"/>
      <c r="F15" s="348" t="s">
        <v>104</v>
      </c>
      <c r="G15" s="173">
        <v>17425000</v>
      </c>
      <c r="H15" s="354"/>
      <c r="I15" s="246"/>
      <c r="J15" s="377"/>
      <c r="K15" s="378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="3" customFormat="1" ht="20.1" customHeight="1" spans="1:30">
      <c r="A16" s="355"/>
      <c r="B16" s="356"/>
      <c r="C16" s="506" t="s">
        <v>105</v>
      </c>
      <c r="D16" s="339"/>
      <c r="E16" s="341"/>
      <c r="F16" s="348" t="s">
        <v>106</v>
      </c>
      <c r="G16" s="173"/>
      <c r="H16" s="357"/>
      <c r="I16" s="246"/>
      <c r="J16" s="377"/>
      <c r="K16" s="378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="3" customFormat="1" ht="20.1" customHeight="1" spans="1:30">
      <c r="A17" s="351"/>
      <c r="B17" s="352"/>
      <c r="C17" s="358"/>
      <c r="D17" s="340"/>
      <c r="E17" s="341"/>
      <c r="F17" s="348"/>
      <c r="G17" s="173"/>
      <c r="H17" s="357"/>
      <c r="I17" s="246"/>
      <c r="J17" s="377"/>
      <c r="K17" s="378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="3" customFormat="1" ht="20.1" customHeight="1" spans="1:30">
      <c r="A18" s="359" t="s">
        <v>107</v>
      </c>
      <c r="B18" s="341"/>
      <c r="C18" s="339" t="s">
        <v>108</v>
      </c>
      <c r="D18" s="340"/>
      <c r="E18" s="341"/>
      <c r="F18" s="348" t="s">
        <v>106</v>
      </c>
      <c r="G18" s="173"/>
      <c r="H18" s="357"/>
      <c r="I18" s="246"/>
      <c r="J18" s="377"/>
      <c r="K18" s="37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="3" customFormat="1" ht="20.1" customHeight="1" spans="1:30">
      <c r="A19" s="351"/>
      <c r="B19" s="352"/>
      <c r="C19" s="358"/>
      <c r="D19" s="340"/>
      <c r="E19" s="341"/>
      <c r="F19" s="348"/>
      <c r="G19" s="173"/>
      <c r="H19" s="357"/>
      <c r="I19" s="246"/>
      <c r="J19" s="377"/>
      <c r="K19" s="378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="3" customFormat="1" ht="20.1" customHeight="1" spans="1:30">
      <c r="A20" s="351" t="s">
        <v>109</v>
      </c>
      <c r="B20" s="352"/>
      <c r="C20" s="358" t="s">
        <v>110</v>
      </c>
      <c r="D20" s="340"/>
      <c r="E20" s="341"/>
      <c r="F20" s="348" t="s">
        <v>111</v>
      </c>
      <c r="G20" s="173"/>
      <c r="H20" s="357"/>
      <c r="I20" s="246"/>
      <c r="J20" s="377"/>
      <c r="K20" s="378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="3" customFormat="1" ht="20.1" customHeight="1" spans="1:11">
      <c r="A21" s="360"/>
      <c r="B21" s="361"/>
      <c r="C21" s="362"/>
      <c r="D21" s="363"/>
      <c r="E21" s="364"/>
      <c r="F21" s="365"/>
      <c r="G21" s="272">
        <v>21875000</v>
      </c>
      <c r="H21" s="349"/>
      <c r="I21" s="247"/>
      <c r="J21" s="379"/>
      <c r="K21" s="380"/>
    </row>
    <row r="22" s="3" customFormat="1" ht="15.75" spans="2:15">
      <c r="B22" s="366"/>
      <c r="C22" s="366"/>
      <c r="D22" s="367"/>
      <c r="E22" s="367"/>
      <c r="F22" s="368"/>
      <c r="G22" s="173"/>
      <c r="H22" s="207"/>
      <c r="I22" s="246"/>
      <c r="J22" s="96"/>
      <c r="K22" s="96"/>
      <c r="L22" s="31"/>
      <c r="M22" s="31"/>
      <c r="N22" s="31"/>
      <c r="O22" s="31"/>
    </row>
    <row r="23" ht="15.75" customHeight="1" spans="1:15">
      <c r="A23" s="222"/>
      <c r="B23" s="239" t="s">
        <v>53</v>
      </c>
      <c r="C23" s="239"/>
      <c r="D23" s="239"/>
      <c r="E23" s="224"/>
      <c r="F23" s="224" t="s">
        <v>31</v>
      </c>
      <c r="G23" s="173"/>
      <c r="H23" s="202"/>
      <c r="I23" s="245"/>
      <c r="J23" s="96"/>
      <c r="K23" s="96"/>
      <c r="L23" s="197"/>
      <c r="M23" s="197"/>
      <c r="N23" s="197"/>
      <c r="O23" s="197"/>
    </row>
    <row r="24" ht="17.25" customHeight="1" spans="1:15">
      <c r="A24" s="222"/>
      <c r="B24" s="243"/>
      <c r="C24" s="243"/>
      <c r="D24" s="243"/>
      <c r="E24" s="224"/>
      <c r="F24" s="369"/>
      <c r="G24" s="173"/>
      <c r="H24" s="207"/>
      <c r="I24" s="246"/>
      <c r="J24" s="96"/>
      <c r="K24" s="96"/>
      <c r="L24" s="197"/>
      <c r="M24" s="197"/>
      <c r="N24" s="197"/>
      <c r="O24" s="197"/>
    </row>
    <row r="25" ht="17.25" customHeight="1" spans="1:15">
      <c r="A25" s="222"/>
      <c r="B25" s="243"/>
      <c r="C25" s="243"/>
      <c r="D25" s="243"/>
      <c r="E25" s="224"/>
      <c r="F25" s="369"/>
      <c r="G25" s="173"/>
      <c r="H25" s="207"/>
      <c r="I25" s="246"/>
      <c r="J25" s="96"/>
      <c r="K25" s="96"/>
      <c r="L25" s="197"/>
      <c r="M25" s="197"/>
      <c r="N25" s="197"/>
      <c r="O25" s="197"/>
    </row>
    <row r="26" ht="18" customHeight="1" spans="1:15">
      <c r="A26" s="304">
        <v>1</v>
      </c>
      <c r="B26" s="370" t="s">
        <v>112</v>
      </c>
      <c r="C26" s="370"/>
      <c r="D26" s="370"/>
      <c r="E26" s="371"/>
      <c r="F26" s="8">
        <v>134187500</v>
      </c>
      <c r="G26" t="s">
        <v>113</v>
      </c>
      <c r="H26" s="202"/>
      <c r="I26" s="245"/>
      <c r="J26" s="96"/>
      <c r="K26" s="96"/>
      <c r="L26" s="197"/>
      <c r="M26" s="197"/>
      <c r="N26" s="197"/>
      <c r="O26" s="197"/>
    </row>
    <row r="27" ht="18" customHeight="1" spans="1:15">
      <c r="A27" s="304">
        <v>2</v>
      </c>
      <c r="B27" s="372" t="s">
        <v>114</v>
      </c>
      <c r="C27" s="372"/>
      <c r="D27" s="372"/>
      <c r="E27" s="373"/>
      <c r="F27" s="8">
        <v>118580000</v>
      </c>
      <c r="G27" t="s">
        <v>115</v>
      </c>
      <c r="H27" s="374"/>
      <c r="I27" s="377"/>
      <c r="J27" s="96"/>
      <c r="K27" s="96"/>
      <c r="L27" s="197"/>
      <c r="M27" s="197"/>
      <c r="N27" s="197"/>
      <c r="O27" s="197"/>
    </row>
    <row r="28" ht="29.1" customHeight="1" spans="1:15">
      <c r="A28" s="304">
        <v>3</v>
      </c>
      <c r="B28" s="370" t="s">
        <v>116</v>
      </c>
      <c r="C28" s="370"/>
      <c r="D28" s="370"/>
      <c r="E28" s="370"/>
      <c r="F28" s="8">
        <v>38550000</v>
      </c>
      <c r="G28" t="s">
        <v>117</v>
      </c>
      <c r="H28" s="374"/>
      <c r="I28" s="377"/>
      <c r="J28" s="96"/>
      <c r="K28" s="96"/>
      <c r="L28" s="197"/>
      <c r="M28" s="197"/>
      <c r="N28" s="197"/>
      <c r="O28" s="197"/>
    </row>
    <row r="29" ht="21" customHeight="1" spans="1:15">
      <c r="A29" s="304">
        <v>4</v>
      </c>
      <c r="B29" s="375" t="s">
        <v>118</v>
      </c>
      <c r="C29" s="375"/>
      <c r="D29" s="375"/>
      <c r="E29" s="147"/>
      <c r="F29" s="8">
        <v>48200000</v>
      </c>
      <c r="G29" t="s">
        <v>119</v>
      </c>
      <c r="H29" s="197"/>
      <c r="I29" s="96"/>
      <c r="J29" s="96"/>
      <c r="K29" s="96"/>
      <c r="L29" s="197"/>
      <c r="M29" s="197"/>
      <c r="N29" s="197"/>
      <c r="O29" s="197"/>
    </row>
    <row r="30" ht="20.1" customHeight="1" spans="1:15">
      <c r="A30" s="304">
        <v>5</v>
      </c>
      <c r="B30" s="243" t="s">
        <v>120</v>
      </c>
      <c r="C30" s="242"/>
      <c r="D30" s="243"/>
      <c r="E30" s="238"/>
      <c r="F30" s="376">
        <v>27420000</v>
      </c>
      <c r="G30" s="238" t="s">
        <v>121</v>
      </c>
      <c r="H30" s="197"/>
      <c r="I30" s="96"/>
      <c r="J30" s="96"/>
      <c r="K30" s="96"/>
      <c r="L30" s="197"/>
      <c r="M30" s="197"/>
      <c r="N30" s="197"/>
      <c r="O30" s="197"/>
    </row>
    <row r="31" ht="9" customHeight="1" spans="1:15">
      <c r="A31" s="222"/>
      <c r="B31" s="238"/>
      <c r="C31" s="239"/>
      <c r="D31" s="238"/>
      <c r="E31" s="238"/>
      <c r="F31" s="238"/>
      <c r="G31" s="197"/>
      <c r="H31" s="197"/>
      <c r="I31" s="96"/>
      <c r="J31" s="96"/>
      <c r="K31" s="96"/>
      <c r="L31" s="197"/>
      <c r="M31" s="197"/>
      <c r="N31" s="197"/>
      <c r="O31" s="197"/>
    </row>
    <row r="32" ht="9" customHeight="1" spans="1:15">
      <c r="A32" s="222"/>
      <c r="B32" s="238"/>
      <c r="C32" s="239"/>
      <c r="D32" s="238"/>
      <c r="E32" s="238"/>
      <c r="F32" s="238"/>
      <c r="G32" s="197"/>
      <c r="H32" s="197"/>
      <c r="I32" s="96"/>
      <c r="J32" s="96"/>
      <c r="K32" s="96"/>
      <c r="L32" s="197"/>
      <c r="M32" s="197"/>
      <c r="N32" s="197"/>
      <c r="O32" s="197"/>
    </row>
    <row r="33" ht="9" customHeight="1" spans="1:15">
      <c r="A33" s="222"/>
      <c r="B33" s="238"/>
      <c r="C33" s="239"/>
      <c r="D33" s="238"/>
      <c r="E33" s="238"/>
      <c r="F33" s="238"/>
      <c r="G33" s="197"/>
      <c r="H33" s="197"/>
      <c r="I33" s="96"/>
      <c r="J33" s="96"/>
      <c r="K33" s="96"/>
      <c r="L33" s="197"/>
      <c r="M33" s="197"/>
      <c r="N33" s="197"/>
      <c r="O33" s="197"/>
    </row>
    <row r="34" ht="14.45" customHeight="1" spans="1:15">
      <c r="A34" s="222"/>
      <c r="B34" s="238"/>
      <c r="C34" s="239"/>
      <c r="D34" s="238"/>
      <c r="E34" s="239" t="s">
        <v>36</v>
      </c>
      <c r="F34" s="238"/>
      <c r="G34" s="197"/>
      <c r="H34" s="197"/>
      <c r="I34" s="96"/>
      <c r="J34" s="96"/>
      <c r="K34" s="96"/>
      <c r="L34" s="197"/>
      <c r="M34" s="197"/>
      <c r="N34" s="197"/>
      <c r="O34" s="197"/>
    </row>
    <row r="35" ht="9" customHeight="1" spans="1:15">
      <c r="A35" s="222"/>
      <c r="B35" s="238"/>
      <c r="C35" s="239"/>
      <c r="D35" s="238"/>
      <c r="E35" s="239"/>
      <c r="F35" s="238"/>
      <c r="G35" s="197"/>
      <c r="H35" s="197"/>
      <c r="I35" s="96"/>
      <c r="J35" s="96"/>
      <c r="K35" s="96"/>
      <c r="L35" s="197"/>
      <c r="M35" s="197"/>
      <c r="N35" s="197"/>
      <c r="O35" s="197"/>
    </row>
    <row r="36" spans="1:15">
      <c r="A36" s="222"/>
      <c r="C36" s="239"/>
      <c r="D36" s="238"/>
      <c r="E36" s="239" t="s">
        <v>89</v>
      </c>
      <c r="F36" s="238"/>
      <c r="G36" s="197"/>
      <c r="H36" s="197"/>
      <c r="I36" s="96"/>
      <c r="J36" s="96"/>
      <c r="K36" s="96"/>
      <c r="L36" s="197"/>
      <c r="M36" s="197"/>
      <c r="N36" s="197"/>
      <c r="O36" s="197"/>
    </row>
    <row r="37" spans="1:15">
      <c r="A37" s="222"/>
      <c r="B37" s="239" t="s">
        <v>60</v>
      </c>
      <c r="C37" s="239"/>
      <c r="D37" s="238"/>
      <c r="E37" s="239" t="s">
        <v>39</v>
      </c>
      <c r="F37" s="238"/>
      <c r="G37" s="197"/>
      <c r="H37" s="197"/>
      <c r="I37" s="96"/>
      <c r="J37" s="96"/>
      <c r="K37" s="96"/>
      <c r="L37" s="197"/>
      <c r="M37" s="197"/>
      <c r="N37" s="197"/>
      <c r="O37" s="197"/>
    </row>
    <row r="38" spans="1:15">
      <c r="A38" s="222"/>
      <c r="B38" s="239" t="s">
        <v>2</v>
      </c>
      <c r="C38" s="239"/>
      <c r="D38" s="238"/>
      <c r="E38" s="239" t="s">
        <v>2</v>
      </c>
      <c r="F38" s="238"/>
      <c r="G38" s="197"/>
      <c r="H38" s="197"/>
      <c r="I38" s="96"/>
      <c r="J38" s="96"/>
      <c r="K38" s="96"/>
      <c r="L38" s="197"/>
      <c r="M38" s="197"/>
      <c r="N38" s="197"/>
      <c r="O38" s="197"/>
    </row>
    <row r="39" spans="1:15">
      <c r="A39" s="222"/>
      <c r="B39" s="239"/>
      <c r="C39" s="239"/>
      <c r="D39" s="238"/>
      <c r="E39" s="239"/>
      <c r="F39" s="238"/>
      <c r="G39" s="197"/>
      <c r="H39" s="197"/>
      <c r="I39" s="96"/>
      <c r="J39" s="96"/>
      <c r="K39" s="96"/>
      <c r="L39" s="197"/>
      <c r="M39" s="197"/>
      <c r="N39" s="197"/>
      <c r="O39" s="197"/>
    </row>
    <row r="40" spans="1:15">
      <c r="A40" s="222"/>
      <c r="B40" s="242"/>
      <c r="C40" s="242"/>
      <c r="D40" s="243"/>
      <c r="E40" s="239"/>
      <c r="F40" s="243"/>
      <c r="G40" s="197"/>
      <c r="H40" s="197"/>
      <c r="I40" s="96"/>
      <c r="J40" s="96"/>
      <c r="K40" s="96"/>
      <c r="L40" s="197"/>
      <c r="M40" s="197"/>
      <c r="N40" s="197"/>
      <c r="O40" s="197"/>
    </row>
    <row r="41" spans="1:15">
      <c r="A41" s="222"/>
      <c r="B41" s="242"/>
      <c r="C41" s="242"/>
      <c r="D41" s="243"/>
      <c r="E41" s="242"/>
      <c r="F41" s="243"/>
      <c r="G41" s="197"/>
      <c r="H41" s="197"/>
      <c r="I41" s="96"/>
      <c r="J41" s="96"/>
      <c r="K41" s="96"/>
      <c r="L41" s="197"/>
      <c r="M41" s="197"/>
      <c r="N41" s="197"/>
      <c r="O41" s="197"/>
    </row>
    <row r="42" spans="1:15">
      <c r="A42" s="222"/>
      <c r="B42" s="244" t="s">
        <v>62</v>
      </c>
      <c r="C42" s="242"/>
      <c r="D42" s="243"/>
      <c r="E42" s="244" t="s">
        <v>122</v>
      </c>
      <c r="F42" s="243"/>
      <c r="G42" s="197"/>
      <c r="H42" s="197"/>
      <c r="I42" s="96"/>
      <c r="J42" s="96"/>
      <c r="K42" s="96"/>
      <c r="L42" s="197"/>
      <c r="M42" s="197"/>
      <c r="N42" s="197"/>
      <c r="O42" s="197"/>
    </row>
    <row r="43" spans="1:6">
      <c r="A43" s="222"/>
      <c r="B43" s="239" t="s">
        <v>64</v>
      </c>
      <c r="C43" s="242"/>
      <c r="D43" s="243"/>
      <c r="E43" s="239" t="s">
        <v>123</v>
      </c>
      <c r="F43" s="243"/>
    </row>
    <row r="44" spans="5:15">
      <c r="E44" s="244"/>
      <c r="G44" s="197"/>
      <c r="H44" s="197"/>
      <c r="I44" s="96"/>
      <c r="J44" s="96"/>
      <c r="K44" s="96"/>
      <c r="L44" s="197"/>
      <c r="M44" s="197"/>
      <c r="N44" s="197"/>
      <c r="O44" s="197"/>
    </row>
    <row r="45" spans="5:15">
      <c r="E45" s="239"/>
      <c r="G45" s="197"/>
      <c r="H45" s="197"/>
      <c r="I45" s="96"/>
      <c r="J45" s="96"/>
      <c r="K45" s="96"/>
      <c r="L45" s="197"/>
      <c r="M45" s="197"/>
      <c r="N45" s="197"/>
      <c r="O45" s="197"/>
    </row>
    <row r="46" spans="7:15">
      <c r="G46" s="197"/>
      <c r="H46" s="197"/>
      <c r="I46" s="96"/>
      <c r="J46" s="96"/>
      <c r="K46" s="96"/>
      <c r="L46" s="197"/>
      <c r="M46" s="197"/>
      <c r="N46" s="197"/>
      <c r="O46" s="197"/>
    </row>
  </sheetData>
  <mergeCells count="22">
    <mergeCell ref="A1:F1"/>
    <mergeCell ref="A2:F2"/>
    <mergeCell ref="A3:F3"/>
    <mergeCell ref="A8:B8"/>
    <mergeCell ref="C8:E8"/>
    <mergeCell ref="A9:B9"/>
    <mergeCell ref="A10:B10"/>
    <mergeCell ref="C11:E11"/>
    <mergeCell ref="C12:E12"/>
    <mergeCell ref="C13:E13"/>
    <mergeCell ref="A18:B18"/>
    <mergeCell ref="C18:E18"/>
    <mergeCell ref="A21:B21"/>
    <mergeCell ref="D21:E21"/>
    <mergeCell ref="B26:D26"/>
    <mergeCell ref="B27:D27"/>
    <mergeCell ref="B28:E28"/>
    <mergeCell ref="B29:D29"/>
    <mergeCell ref="F6:F7"/>
    <mergeCell ref="A12:B13"/>
    <mergeCell ref="A6:B7"/>
    <mergeCell ref="C6:D7"/>
  </mergeCells>
  <pageMargins left="0.433070866141732" right="0.236220472440945" top="0.511811023622047" bottom="0.511811023622047" header="0.31496062992126" footer="0.31496062992126"/>
  <pageSetup paperSize="5" scale="8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I38"/>
  <sheetViews>
    <sheetView view="pageBreakPreview" zoomScale="90" zoomScaleNormal="100" zoomScaleSheetLayoutView="90" topLeftCell="A16" workbookViewId="0">
      <selection activeCell="D29" sqref="D29"/>
    </sheetView>
  </sheetViews>
  <sheetFormatPr defaultColWidth="9" defaultRowHeight="15"/>
  <cols>
    <col min="1" max="1" width="5.37142857142857" customWidth="1"/>
    <col min="2" max="2" width="36.3714285714286" customWidth="1"/>
    <col min="3" max="3" width="3.5047619047619" customWidth="1"/>
    <col min="4" max="4" width="32.1238095238095" customWidth="1"/>
    <col min="5" max="5" width="14.8761904761905" customWidth="1"/>
    <col min="6" max="6" width="15.5047619047619" customWidth="1"/>
    <col min="7" max="7" width="7" customWidth="1"/>
    <col min="8" max="8" width="25.5047619047619" customWidth="1"/>
    <col min="9" max="9" width="28.6285714285714" style="8" customWidth="1"/>
    <col min="10" max="10" width="11.5047619047619" style="8" customWidth="1"/>
    <col min="11" max="11" width="17.8761904761905" style="8" customWidth="1"/>
  </cols>
  <sheetData>
    <row r="1" ht="18.75" spans="1:7">
      <c r="A1" s="250" t="s">
        <v>44</v>
      </c>
      <c r="B1" s="250"/>
      <c r="C1" s="250"/>
      <c r="D1" s="250"/>
      <c r="E1" s="250"/>
      <c r="F1" s="250"/>
      <c r="G1" s="251"/>
    </row>
    <row r="2" ht="18.75" spans="1:7">
      <c r="A2" s="250" t="s">
        <v>124</v>
      </c>
      <c r="B2" s="250"/>
      <c r="C2" s="250"/>
      <c r="D2" s="250"/>
      <c r="E2" s="250"/>
      <c r="F2" s="250"/>
      <c r="G2" s="251"/>
    </row>
    <row r="3" ht="18.75" spans="1:7">
      <c r="A3" s="250" t="s">
        <v>2</v>
      </c>
      <c r="B3" s="250"/>
      <c r="C3" s="250"/>
      <c r="D3" s="250"/>
      <c r="E3" s="250"/>
      <c r="F3" s="250"/>
      <c r="G3" s="251"/>
    </row>
    <row r="5" ht="15.75"/>
    <row r="6" s="194" customFormat="1" ht="24" customHeight="1" spans="1:11">
      <c r="A6" s="252" t="s">
        <v>3</v>
      </c>
      <c r="B6" s="253"/>
      <c r="C6" s="254" t="s">
        <v>4</v>
      </c>
      <c r="D6" s="255"/>
      <c r="E6" s="255"/>
      <c r="F6" s="256" t="s">
        <v>5</v>
      </c>
      <c r="H6" s="202"/>
      <c r="I6" s="245"/>
      <c r="J6" s="93"/>
      <c r="K6" s="93"/>
    </row>
    <row r="7" s="195" customFormat="1" ht="19.5" customHeight="1" spans="1:11">
      <c r="A7" s="257"/>
      <c r="B7" s="258"/>
      <c r="C7" s="259"/>
      <c r="D7" s="260"/>
      <c r="E7" s="260"/>
      <c r="F7" s="261"/>
      <c r="H7" s="207"/>
      <c r="I7" s="246"/>
      <c r="J7" s="94"/>
      <c r="K7" s="94"/>
    </row>
    <row r="8" ht="18" spans="1:9">
      <c r="A8" s="262">
        <v>1</v>
      </c>
      <c r="B8" s="263"/>
      <c r="C8" s="264">
        <v>2</v>
      </c>
      <c r="D8" s="265"/>
      <c r="E8" s="265"/>
      <c r="F8" s="266">
        <v>3</v>
      </c>
      <c r="H8" s="213"/>
      <c r="I8" s="246"/>
    </row>
    <row r="9" s="3" customFormat="1" ht="52.5" customHeight="1" spans="1:11">
      <c r="A9" s="267" t="s">
        <v>125</v>
      </c>
      <c r="B9" s="268"/>
      <c r="C9" s="269" t="s">
        <v>126</v>
      </c>
      <c r="D9" s="270"/>
      <c r="E9" s="268"/>
      <c r="F9" s="271" t="s">
        <v>10</v>
      </c>
      <c r="G9" s="272"/>
      <c r="H9" s="273">
        <f>H10+H11</f>
        <v>30500000</v>
      </c>
      <c r="I9" s="247"/>
      <c r="J9" s="95"/>
      <c r="K9" s="95"/>
    </row>
    <row r="10" s="3" customFormat="1" ht="27" customHeight="1" spans="1:11">
      <c r="A10" s="274"/>
      <c r="B10" s="275"/>
      <c r="C10" s="276"/>
      <c r="D10" s="277"/>
      <c r="E10" s="275"/>
      <c r="F10" s="278"/>
      <c r="G10" s="272"/>
      <c r="H10" s="279">
        <v>10500000</v>
      </c>
      <c r="I10" s="312"/>
      <c r="J10" s="95"/>
      <c r="K10" s="95"/>
    </row>
    <row r="11" s="3" customFormat="1" ht="27.75" customHeight="1" spans="1:11">
      <c r="A11" s="280"/>
      <c r="B11" s="281"/>
      <c r="C11" s="282"/>
      <c r="D11" s="283"/>
      <c r="E11" s="281"/>
      <c r="F11" s="284"/>
      <c r="G11" s="272"/>
      <c r="H11" s="279">
        <v>20000000</v>
      </c>
      <c r="I11" s="312"/>
      <c r="J11" s="95"/>
      <c r="K11" s="95"/>
    </row>
    <row r="12" s="3" customFormat="1" ht="30" customHeight="1" spans="1:11">
      <c r="A12" s="280"/>
      <c r="B12" s="281"/>
      <c r="C12" s="282"/>
      <c r="D12" s="283"/>
      <c r="E12" s="281"/>
      <c r="F12" s="284"/>
      <c r="G12" s="272"/>
      <c r="H12" s="279"/>
      <c r="I12" s="312"/>
      <c r="J12" s="95"/>
      <c r="K12" s="95"/>
    </row>
    <row r="13" s="4" customFormat="1" ht="30" customHeight="1" spans="1:321">
      <c r="A13" s="285" t="s">
        <v>127</v>
      </c>
      <c r="B13" s="286"/>
      <c r="C13" s="287" t="s">
        <v>128</v>
      </c>
      <c r="D13" s="288"/>
      <c r="E13" s="289"/>
      <c r="F13" s="290" t="s">
        <v>129</v>
      </c>
      <c r="G13" s="173"/>
      <c r="H13" s="291">
        <f>H14</f>
        <v>40000000</v>
      </c>
      <c r="I13" s="246"/>
      <c r="J13" s="96"/>
      <c r="K13" s="9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</row>
    <row r="14" s="3" customFormat="1" ht="30" customHeight="1" spans="1:321">
      <c r="A14" s="292"/>
      <c r="B14" s="286"/>
      <c r="C14" s="287"/>
      <c r="D14" s="288"/>
      <c r="E14" s="289"/>
      <c r="F14" s="290"/>
      <c r="G14" s="173"/>
      <c r="H14" s="207">
        <v>40000000</v>
      </c>
      <c r="I14" s="246"/>
      <c r="J14" s="96"/>
      <c r="K14" s="96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</row>
    <row r="15" s="3" customFormat="1" ht="74.25" customHeight="1" spans="1:11">
      <c r="A15" s="293" t="s">
        <v>130</v>
      </c>
      <c r="B15" s="289"/>
      <c r="C15" s="287" t="s">
        <v>131</v>
      </c>
      <c r="D15" s="288"/>
      <c r="E15" s="289"/>
      <c r="F15" s="290" t="s">
        <v>129</v>
      </c>
      <c r="G15" s="272"/>
      <c r="H15" s="273">
        <f>H16</f>
        <v>162000000</v>
      </c>
      <c r="I15" s="247"/>
      <c r="J15" s="95"/>
      <c r="K15" s="95"/>
    </row>
    <row r="16" s="3" customFormat="1" ht="30" customHeight="1" spans="1:35">
      <c r="A16" s="163"/>
      <c r="B16" s="294"/>
      <c r="C16" s="295"/>
      <c r="D16" s="296"/>
      <c r="E16" s="297"/>
      <c r="F16" s="298"/>
      <c r="G16" s="173"/>
      <c r="H16" s="207">
        <v>162000000</v>
      </c>
      <c r="I16" s="246"/>
      <c r="J16" s="96"/>
      <c r="K16" s="9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="3" customFormat="1" ht="15.75" spans="2:15">
      <c r="B17" s="299"/>
      <c r="C17" s="300"/>
      <c r="D17" s="300"/>
      <c r="E17" s="300"/>
      <c r="F17" s="301"/>
      <c r="G17" s="173"/>
      <c r="H17" s="207"/>
      <c r="I17" s="246"/>
      <c r="J17" s="96"/>
      <c r="K17" s="96"/>
      <c r="L17" s="31"/>
      <c r="M17" s="31"/>
      <c r="N17" s="31"/>
      <c r="O17" s="31"/>
    </row>
    <row r="18" spans="1:14">
      <c r="A18" s="222"/>
      <c r="B18" s="302" t="s">
        <v>53</v>
      </c>
      <c r="C18" s="302"/>
      <c r="D18" s="302"/>
      <c r="F18" s="303" t="s">
        <v>31</v>
      </c>
      <c r="G18" s="202"/>
      <c r="H18" s="245"/>
      <c r="I18" s="96"/>
      <c r="J18" s="96"/>
      <c r="K18" s="197"/>
      <c r="L18" s="197"/>
      <c r="M18" s="197"/>
      <c r="N18" s="197"/>
    </row>
    <row r="19" spans="1:15">
      <c r="A19" s="222"/>
      <c r="B19" s="222"/>
      <c r="C19" s="222"/>
      <c r="D19" s="222"/>
      <c r="E19" s="224"/>
      <c r="F19" s="175"/>
      <c r="G19" s="173"/>
      <c r="H19" s="207"/>
      <c r="I19" s="246"/>
      <c r="J19" s="96"/>
      <c r="K19" s="96"/>
      <c r="L19" s="197"/>
      <c r="M19" s="197"/>
      <c r="N19" s="197"/>
      <c r="O19" s="197"/>
    </row>
    <row r="20" ht="36" customHeight="1" spans="1:15">
      <c r="A20" s="304">
        <v>1</v>
      </c>
      <c r="B20" s="229" t="s">
        <v>132</v>
      </c>
      <c r="C20" s="229"/>
      <c r="D20" s="229"/>
      <c r="E20" s="305"/>
      <c r="F20" s="305">
        <v>98500000</v>
      </c>
      <c r="G20" s="173"/>
      <c r="H20" s="305" t="s">
        <v>133</v>
      </c>
      <c r="I20" s="245"/>
      <c r="J20" s="96"/>
      <c r="K20" s="96"/>
      <c r="L20" s="197"/>
      <c r="M20" s="197"/>
      <c r="N20" s="197"/>
      <c r="O20" s="197"/>
    </row>
    <row r="21" ht="24" customHeight="1" spans="1:15">
      <c r="A21" s="304">
        <v>2</v>
      </c>
      <c r="B21" s="229" t="s">
        <v>134</v>
      </c>
      <c r="C21" s="229"/>
      <c r="D21" s="229"/>
      <c r="E21" s="305"/>
      <c r="F21" s="305">
        <v>66860000</v>
      </c>
      <c r="G21" s="173"/>
      <c r="H21" s="305" t="s">
        <v>135</v>
      </c>
      <c r="I21" s="246"/>
      <c r="J21" s="96"/>
      <c r="K21" s="96"/>
      <c r="L21" s="197"/>
      <c r="M21" s="197"/>
      <c r="N21" s="197"/>
      <c r="O21" s="197"/>
    </row>
    <row r="22" ht="27" customHeight="1" spans="1:15">
      <c r="A22" s="304">
        <v>3</v>
      </c>
      <c r="B22" s="229" t="s">
        <v>136</v>
      </c>
      <c r="C22" s="229"/>
      <c r="D22" s="229"/>
      <c r="E22" s="306"/>
      <c r="F22" s="8">
        <v>129372500</v>
      </c>
      <c r="G22" s="173"/>
      <c r="H22" t="s">
        <v>137</v>
      </c>
      <c r="I22" s="246"/>
      <c r="J22" s="96"/>
      <c r="K22" s="96"/>
      <c r="L22" s="197"/>
      <c r="M22" s="197"/>
      <c r="N22" s="197"/>
      <c r="O22" s="197"/>
    </row>
    <row r="23" ht="25.5" customHeight="1" spans="1:15">
      <c r="A23" s="304"/>
      <c r="B23" s="307"/>
      <c r="C23" s="307"/>
      <c r="D23" s="307"/>
      <c r="E23" s="308"/>
      <c r="F23" s="306"/>
      <c r="G23" s="173"/>
      <c r="H23" s="207"/>
      <c r="I23" s="246"/>
      <c r="J23" s="96"/>
      <c r="K23" s="96"/>
      <c r="L23" s="197"/>
      <c r="M23" s="197"/>
      <c r="N23" s="197"/>
      <c r="O23" s="197"/>
    </row>
    <row r="24" ht="36" customHeight="1" spans="1:15">
      <c r="A24" s="222"/>
      <c r="B24" s="309"/>
      <c r="C24" s="309"/>
      <c r="D24" s="309"/>
      <c r="E24" s="309"/>
      <c r="F24" s="222"/>
      <c r="G24" s="173"/>
      <c r="H24" s="207"/>
      <c r="I24" s="246"/>
      <c r="J24" s="96"/>
      <c r="K24" s="96"/>
      <c r="L24" s="197"/>
      <c r="M24" s="197"/>
      <c r="N24" s="197"/>
      <c r="O24" s="197"/>
    </row>
    <row r="25" spans="1:15">
      <c r="A25" s="237"/>
      <c r="B25" s="237"/>
      <c r="C25" s="302"/>
      <c r="D25" s="237"/>
      <c r="E25" s="302" t="s">
        <v>138</v>
      </c>
      <c r="G25" s="197"/>
      <c r="H25" s="197"/>
      <c r="I25" s="96"/>
      <c r="J25" s="96"/>
      <c r="K25" s="96"/>
      <c r="L25" s="197"/>
      <c r="M25" s="197"/>
      <c r="N25" s="197"/>
      <c r="O25" s="197"/>
    </row>
    <row r="26" ht="9" customHeight="1" spans="1:15">
      <c r="A26" s="237"/>
      <c r="B26" s="237"/>
      <c r="C26" s="302"/>
      <c r="D26" s="237"/>
      <c r="E26" s="302"/>
      <c r="G26" s="197"/>
      <c r="H26" s="197"/>
      <c r="I26" s="96"/>
      <c r="J26" s="96"/>
      <c r="K26" s="96"/>
      <c r="L26" s="197"/>
      <c r="M26" s="197"/>
      <c r="N26" s="197"/>
      <c r="O26" s="197"/>
    </row>
    <row r="27" spans="1:15">
      <c r="A27" s="237"/>
      <c r="B27" s="302" t="s">
        <v>60</v>
      </c>
      <c r="C27" s="237"/>
      <c r="D27" s="237"/>
      <c r="E27" s="302" t="s">
        <v>139</v>
      </c>
      <c r="G27" s="197"/>
      <c r="H27" s="197"/>
      <c r="I27" s="96"/>
      <c r="J27" s="96"/>
      <c r="K27" s="96"/>
      <c r="L27" s="197"/>
      <c r="M27" s="197"/>
      <c r="N27" s="197"/>
      <c r="O27" s="197"/>
    </row>
    <row r="28" spans="1:15">
      <c r="A28" s="237"/>
      <c r="B28" s="302" t="s">
        <v>2</v>
      </c>
      <c r="C28" s="237"/>
      <c r="D28" s="237"/>
      <c r="E28" s="239" t="s">
        <v>39</v>
      </c>
      <c r="G28" s="197"/>
      <c r="H28" s="197"/>
      <c r="I28" s="96"/>
      <c r="J28" s="96"/>
      <c r="K28" s="96"/>
      <c r="L28" s="197"/>
      <c r="M28" s="197"/>
      <c r="N28" s="197"/>
      <c r="O28" s="197"/>
    </row>
    <row r="29" spans="1:15">
      <c r="A29" s="237"/>
      <c r="B29" s="302"/>
      <c r="C29" s="237"/>
      <c r="D29" s="237"/>
      <c r="E29" s="239" t="s">
        <v>2</v>
      </c>
      <c r="G29" s="197"/>
      <c r="H29" s="197"/>
      <c r="I29" s="96"/>
      <c r="J29" s="96"/>
      <c r="K29" s="96"/>
      <c r="L29" s="197"/>
      <c r="M29" s="197"/>
      <c r="N29" s="197"/>
      <c r="O29" s="197"/>
    </row>
    <row r="30" spans="1:15">
      <c r="A30" s="237"/>
      <c r="B30" s="302"/>
      <c r="C30" s="237"/>
      <c r="D30" s="237"/>
      <c r="E30" s="302"/>
      <c r="G30" s="197"/>
      <c r="H30" s="197"/>
      <c r="I30" s="96"/>
      <c r="J30" s="96"/>
      <c r="K30" s="96"/>
      <c r="L30" s="197"/>
      <c r="M30" s="197"/>
      <c r="N30" s="197"/>
      <c r="O30" s="197"/>
    </row>
    <row r="31" spans="1:15">
      <c r="A31" s="237"/>
      <c r="B31" s="302"/>
      <c r="C31" s="237"/>
      <c r="D31" s="237"/>
      <c r="E31" s="302"/>
      <c r="G31" s="197"/>
      <c r="H31" s="197"/>
      <c r="I31" s="96"/>
      <c r="J31" s="96"/>
      <c r="K31" s="96"/>
      <c r="L31" s="197"/>
      <c r="M31" s="197"/>
      <c r="N31" s="197"/>
      <c r="O31" s="197"/>
    </row>
    <row r="32" spans="1:15">
      <c r="A32" s="222"/>
      <c r="B32" s="310"/>
      <c r="C32" s="222"/>
      <c r="D32" s="222"/>
      <c r="E32" s="310"/>
      <c r="G32" s="197"/>
      <c r="H32" s="197"/>
      <c r="I32" s="96"/>
      <c r="J32" s="96"/>
      <c r="K32" s="96"/>
      <c r="L32" s="197"/>
      <c r="M32" s="197"/>
      <c r="N32" s="197"/>
      <c r="O32" s="197"/>
    </row>
    <row r="33" spans="1:15">
      <c r="A33" s="222"/>
      <c r="B33" s="311" t="s">
        <v>62</v>
      </c>
      <c r="C33" s="222"/>
      <c r="D33" s="222"/>
      <c r="E33" s="311" t="s">
        <v>140</v>
      </c>
      <c r="G33" s="197"/>
      <c r="H33" s="197"/>
      <c r="I33" s="96"/>
      <c r="J33" s="96"/>
      <c r="K33" s="96"/>
      <c r="L33" s="197"/>
      <c r="M33" s="197"/>
      <c r="N33" s="197"/>
      <c r="O33" s="197"/>
    </row>
    <row r="34" spans="1:5">
      <c r="A34" s="222"/>
      <c r="B34" s="302" t="s">
        <v>64</v>
      </c>
      <c r="C34" s="222"/>
      <c r="D34" s="222"/>
      <c r="E34" s="302" t="s">
        <v>141</v>
      </c>
    </row>
    <row r="35" spans="2:15">
      <c r="B35" s="7"/>
      <c r="C35" s="7"/>
      <c r="D35" s="7"/>
      <c r="E35" s="7"/>
      <c r="F35" s="7"/>
      <c r="G35" s="197"/>
      <c r="H35" s="197"/>
      <c r="I35" s="96"/>
      <c r="J35" s="96"/>
      <c r="K35" s="96"/>
      <c r="L35" s="197"/>
      <c r="M35" s="197"/>
      <c r="N35" s="197"/>
      <c r="O35" s="197"/>
    </row>
    <row r="36" spans="7:15">
      <c r="G36" s="197"/>
      <c r="H36" s="197"/>
      <c r="I36" s="96"/>
      <c r="J36" s="96"/>
      <c r="K36" s="96"/>
      <c r="L36" s="197"/>
      <c r="M36" s="197"/>
      <c r="N36" s="197"/>
      <c r="O36" s="197"/>
    </row>
    <row r="37" spans="7:15">
      <c r="G37" s="197"/>
      <c r="H37" s="197"/>
      <c r="I37" s="96"/>
      <c r="J37" s="96"/>
      <c r="K37" s="96"/>
      <c r="L37" s="197"/>
      <c r="M37" s="197"/>
      <c r="N37" s="197"/>
      <c r="O37" s="197"/>
    </row>
    <row r="38" spans="7:15">
      <c r="G38" s="197"/>
      <c r="H38" s="197"/>
      <c r="I38" s="96"/>
      <c r="J38" s="96"/>
      <c r="K38" s="96"/>
      <c r="L38" s="197"/>
      <c r="M38" s="197"/>
      <c r="N38" s="197"/>
      <c r="O38" s="197"/>
    </row>
  </sheetData>
  <mergeCells count="19">
    <mergeCell ref="A1:F1"/>
    <mergeCell ref="A2:F2"/>
    <mergeCell ref="A3:F3"/>
    <mergeCell ref="A8:B8"/>
    <mergeCell ref="C8:D8"/>
    <mergeCell ref="D11:E11"/>
    <mergeCell ref="C13:E13"/>
    <mergeCell ref="A15:B15"/>
    <mergeCell ref="C15:E15"/>
    <mergeCell ref="B20:D20"/>
    <mergeCell ref="B21:D21"/>
    <mergeCell ref="B22:D22"/>
    <mergeCell ref="B23:D23"/>
    <mergeCell ref="F6:F7"/>
    <mergeCell ref="F9:F10"/>
    <mergeCell ref="C9:E10"/>
    <mergeCell ref="A9:B11"/>
    <mergeCell ref="A6:B7"/>
    <mergeCell ref="C6:D7"/>
  </mergeCells>
  <pageMargins left="1" right="0.45" top="0.25" bottom="0.25" header="0.3" footer="0.3"/>
  <pageSetup paperSize="5" scale="80" orientation="portrait"/>
  <headerFooter/>
  <colBreaks count="1" manualBreakCount="1">
    <brk id="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view="pageBreakPreview" zoomScale="80" zoomScaleNormal="100" zoomScaleSheetLayoutView="80" workbookViewId="0">
      <selection activeCell="I16" sqref="I16"/>
    </sheetView>
  </sheetViews>
  <sheetFormatPr defaultColWidth="9" defaultRowHeight="15"/>
  <cols>
    <col min="1" max="1" width="5.5047619047619" customWidth="1"/>
    <col min="2" max="2" width="31.8761904761905" customWidth="1"/>
    <col min="3" max="3" width="3" customWidth="1"/>
    <col min="4" max="4" width="33.5047619047619" customWidth="1"/>
    <col min="5" max="5" width="20.1238095238095" customWidth="1"/>
    <col min="6" max="6" width="19.5047619047619" customWidth="1"/>
    <col min="7" max="7" width="18.8761904761905" customWidth="1"/>
    <col min="8" max="8" width="25.5047619047619" customWidth="1"/>
    <col min="9" max="9" width="28.6285714285714" style="8" customWidth="1"/>
    <col min="10" max="10" width="100.87619047619" style="8" customWidth="1"/>
    <col min="11" max="11" width="17.8761904761905" style="8" customWidth="1"/>
  </cols>
  <sheetData>
    <row r="1" ht="15.75" spans="1:6">
      <c r="A1" s="196" t="s">
        <v>44</v>
      </c>
      <c r="B1" s="196"/>
      <c r="C1" s="196"/>
      <c r="D1" s="196"/>
      <c r="E1" s="196"/>
      <c r="F1" s="196"/>
    </row>
    <row r="2" ht="15.75" spans="1:6">
      <c r="A2" s="196" t="s">
        <v>142</v>
      </c>
      <c r="B2" s="196"/>
      <c r="C2" s="196"/>
      <c r="D2" s="196"/>
      <c r="E2" s="196"/>
      <c r="F2" s="196"/>
    </row>
    <row r="3" ht="15.75" spans="1:6">
      <c r="A3" s="196" t="s">
        <v>143</v>
      </c>
      <c r="B3" s="196"/>
      <c r="C3" s="196"/>
      <c r="D3" s="196"/>
      <c r="E3" s="196"/>
      <c r="F3" s="196"/>
    </row>
    <row r="4" ht="15.75" spans="1:6">
      <c r="A4" s="196"/>
      <c r="B4" s="196"/>
      <c r="C4" s="196"/>
      <c r="D4" s="196"/>
      <c r="E4" s="196"/>
      <c r="F4" s="196"/>
    </row>
    <row r="5" ht="15.75" spans="1:6">
      <c r="A5" s="197"/>
      <c r="B5" s="197"/>
      <c r="C5" s="197"/>
      <c r="D5" s="197"/>
      <c r="E5" s="197"/>
      <c r="F5" s="197"/>
    </row>
    <row r="6" s="194" customFormat="1" ht="15.75" spans="1:11">
      <c r="A6" s="198" t="s">
        <v>3</v>
      </c>
      <c r="B6" s="199"/>
      <c r="C6" s="200" t="s">
        <v>4</v>
      </c>
      <c r="D6" s="201"/>
      <c r="E6" s="201"/>
      <c r="F6" s="107" t="s">
        <v>5</v>
      </c>
      <c r="H6" s="202"/>
      <c r="I6" s="245"/>
      <c r="J6" s="93"/>
      <c r="K6" s="93"/>
    </row>
    <row r="7" s="195" customFormat="1" spans="1:11">
      <c r="A7" s="203"/>
      <c r="B7" s="204"/>
      <c r="C7" s="205"/>
      <c r="D7" s="206"/>
      <c r="E7" s="206"/>
      <c r="F7" s="113"/>
      <c r="H7" s="207"/>
      <c r="I7" s="246"/>
      <c r="J7" s="94"/>
      <c r="K7" s="94"/>
    </row>
    <row r="8" ht="18" spans="1:9">
      <c r="A8" s="208">
        <v>1</v>
      </c>
      <c r="B8" s="209"/>
      <c r="C8" s="210">
        <v>2</v>
      </c>
      <c r="D8" s="211"/>
      <c r="E8" s="211"/>
      <c r="F8" s="212">
        <v>3</v>
      </c>
      <c r="H8" s="213"/>
      <c r="I8" s="246"/>
    </row>
    <row r="9" s="3" customFormat="1" ht="24.95" customHeight="1" spans="1:11">
      <c r="A9" s="154" t="s">
        <v>144</v>
      </c>
      <c r="B9" s="155"/>
      <c r="C9" s="507" t="s">
        <v>8</v>
      </c>
      <c r="D9" s="215" t="s">
        <v>145</v>
      </c>
      <c r="E9" s="132"/>
      <c r="F9" s="153" t="s">
        <v>146</v>
      </c>
      <c r="G9" s="127">
        <f>SUM(G16:G16)</f>
        <v>1500000</v>
      </c>
      <c r="H9" s="216" t="s">
        <v>6</v>
      </c>
      <c r="I9" s="247"/>
      <c r="J9" s="95"/>
      <c r="K9" s="95"/>
    </row>
    <row r="10" s="3" customFormat="1" ht="24.95" customHeight="1" spans="1:11">
      <c r="A10" s="157"/>
      <c r="B10" s="158"/>
      <c r="C10" s="507" t="s">
        <v>8</v>
      </c>
      <c r="D10" s="217" t="s">
        <v>147</v>
      </c>
      <c r="E10" s="132"/>
      <c r="F10" s="153" t="s">
        <v>148</v>
      </c>
      <c r="G10" s="127"/>
      <c r="H10" s="216"/>
      <c r="I10" s="247"/>
      <c r="J10" s="95"/>
      <c r="K10" s="95"/>
    </row>
    <row r="11" s="3" customFormat="1" ht="24.95" customHeight="1" spans="1:11">
      <c r="A11" s="159"/>
      <c r="B11" s="160"/>
      <c r="C11" s="507" t="s">
        <v>8</v>
      </c>
      <c r="D11" s="215" t="s">
        <v>149</v>
      </c>
      <c r="E11" s="155"/>
      <c r="F11" s="153" t="s">
        <v>148</v>
      </c>
      <c r="G11" s="127"/>
      <c r="H11" s="216"/>
      <c r="I11" s="247"/>
      <c r="J11" s="248" t="s">
        <v>150</v>
      </c>
      <c r="K11" s="95"/>
    </row>
    <row r="12" s="3" customFormat="1" ht="24.95" customHeight="1" spans="1:11">
      <c r="A12" s="159"/>
      <c r="B12" s="160"/>
      <c r="C12" s="507" t="s">
        <v>8</v>
      </c>
      <c r="D12" s="215" t="s">
        <v>151</v>
      </c>
      <c r="E12" s="155"/>
      <c r="F12" s="153" t="s">
        <v>148</v>
      </c>
      <c r="G12" s="127"/>
      <c r="H12" s="216"/>
      <c r="I12" s="247"/>
      <c r="J12" s="248"/>
      <c r="K12" s="95"/>
    </row>
    <row r="13" s="3" customFormat="1" ht="24.95" customHeight="1" spans="1:11">
      <c r="A13" s="161"/>
      <c r="B13" s="162"/>
      <c r="C13" s="214"/>
      <c r="D13" s="215"/>
      <c r="E13" s="155"/>
      <c r="F13" s="153"/>
      <c r="G13" s="127"/>
      <c r="H13" s="216"/>
      <c r="I13" s="247"/>
      <c r="J13" s="248"/>
      <c r="K13" s="95"/>
    </row>
    <row r="14" s="3" customFormat="1" ht="39.75" customHeight="1" spans="1:11">
      <c r="A14" s="154" t="s">
        <v>152</v>
      </c>
      <c r="B14" s="155"/>
      <c r="C14" s="507" t="s">
        <v>8</v>
      </c>
      <c r="D14" s="215" t="s">
        <v>153</v>
      </c>
      <c r="E14" s="155"/>
      <c r="F14" s="153" t="s">
        <v>154</v>
      </c>
      <c r="G14" s="127"/>
      <c r="H14" s="216"/>
      <c r="I14" s="247"/>
      <c r="J14" s="248"/>
      <c r="K14" s="95"/>
    </row>
    <row r="15" s="3" customFormat="1" ht="35.25" customHeight="1" spans="1:11">
      <c r="A15" s="157"/>
      <c r="B15" s="158"/>
      <c r="C15" s="507" t="s">
        <v>8</v>
      </c>
      <c r="D15" s="215" t="s">
        <v>155</v>
      </c>
      <c r="E15" s="155"/>
      <c r="F15" s="153" t="s">
        <v>156</v>
      </c>
      <c r="G15" s="127"/>
      <c r="H15" s="216"/>
      <c r="I15" s="247"/>
      <c r="J15" s="248"/>
      <c r="K15" s="95"/>
    </row>
    <row r="16" s="3" customFormat="1" ht="24.95" customHeight="1" spans="1:11">
      <c r="A16" s="218"/>
      <c r="B16" s="219"/>
      <c r="C16" s="220"/>
      <c r="D16" s="166"/>
      <c r="E16" s="167"/>
      <c r="F16" s="221"/>
      <c r="G16" s="127">
        <v>1500000</v>
      </c>
      <c r="H16" s="130"/>
      <c r="I16" s="249"/>
      <c r="J16" s="248"/>
      <c r="K16" s="95"/>
    </row>
    <row r="17" ht="15.75" spans="7:10">
      <c r="G17" s="8"/>
      <c r="J17" s="248"/>
    </row>
    <row r="18" spans="1:10">
      <c r="A18" s="222"/>
      <c r="B18" s="222"/>
      <c r="C18" s="222"/>
      <c r="D18" s="222"/>
      <c r="E18" s="222"/>
      <c r="F18" s="222"/>
      <c r="J18" s="248"/>
    </row>
    <row r="19" s="3" customFormat="1" ht="17.25" customHeight="1" spans="1:15">
      <c r="A19" s="223"/>
      <c r="B19" s="224" t="s">
        <v>30</v>
      </c>
      <c r="C19" s="224"/>
      <c r="D19" s="224"/>
      <c r="E19" s="224"/>
      <c r="F19" s="225" t="s">
        <v>31</v>
      </c>
      <c r="G19" s="173"/>
      <c r="H19" s="207"/>
      <c r="I19" s="246"/>
      <c r="J19" s="248"/>
      <c r="K19" s="96"/>
      <c r="L19" s="31"/>
      <c r="M19" s="31"/>
      <c r="N19" s="31"/>
      <c r="O19" s="31"/>
    </row>
    <row r="20" s="3" customFormat="1" ht="21.75" customHeight="1" spans="1:15">
      <c r="A20" s="223"/>
      <c r="B20" s="224"/>
      <c r="C20" s="224"/>
      <c r="D20" s="224"/>
      <c r="E20" s="226"/>
      <c r="F20" s="227"/>
      <c r="G20" s="173"/>
      <c r="H20" s="207"/>
      <c r="I20" s="246"/>
      <c r="J20" s="248"/>
      <c r="K20" s="96"/>
      <c r="L20" s="31"/>
      <c r="M20" s="31"/>
      <c r="N20" s="31"/>
      <c r="O20" s="31"/>
    </row>
    <row r="21" s="3" customFormat="1" ht="34.5" customHeight="1" spans="1:15">
      <c r="A21" s="228">
        <v>1</v>
      </c>
      <c r="B21" s="229" t="s">
        <v>157</v>
      </c>
      <c r="C21" s="229"/>
      <c r="D21" s="229"/>
      <c r="E21" s="229"/>
      <c r="F21" s="230">
        <v>684000</v>
      </c>
      <c r="G21" s="173"/>
      <c r="H21" s="207"/>
      <c r="I21" s="246"/>
      <c r="J21" s="248"/>
      <c r="K21" s="96"/>
      <c r="L21" s="31"/>
      <c r="M21" s="31"/>
      <c r="N21" s="31"/>
      <c r="O21" s="31"/>
    </row>
    <row r="22" s="3" customFormat="1" ht="24.95" customHeight="1" spans="1:15">
      <c r="A22" s="231">
        <v>2</v>
      </c>
      <c r="B22" s="232" t="s">
        <v>158</v>
      </c>
      <c r="C22" s="232"/>
      <c r="D22" s="232"/>
      <c r="E22" s="232"/>
      <c r="F22" s="233">
        <v>313600000</v>
      </c>
      <c r="G22" s="173"/>
      <c r="H22" s="207" t="s">
        <v>159</v>
      </c>
      <c r="I22" s="246"/>
      <c r="J22" s="248"/>
      <c r="K22" s="96"/>
      <c r="L22" s="31"/>
      <c r="M22" s="31"/>
      <c r="N22" s="31"/>
      <c r="O22" s="31"/>
    </row>
    <row r="23" s="3" customFormat="1" ht="24.95" customHeight="1" spans="1:15">
      <c r="A23" s="231"/>
      <c r="B23" s="232"/>
      <c r="C23" s="232"/>
      <c r="D23" s="232"/>
      <c r="E23" s="232"/>
      <c r="F23" s="233"/>
      <c r="G23" s="234">
        <f>SUM(F22:F23)</f>
        <v>313600000</v>
      </c>
      <c r="H23" s="207"/>
      <c r="I23" s="246"/>
      <c r="J23" s="248"/>
      <c r="K23" s="96"/>
      <c r="L23" s="31"/>
      <c r="M23" s="31"/>
      <c r="N23" s="31"/>
      <c r="O23" s="31"/>
    </row>
    <row r="24" s="3" customFormat="1" spans="1:15">
      <c r="A24" s="223"/>
      <c r="B24" s="224"/>
      <c r="C24" s="224"/>
      <c r="D24" s="224"/>
      <c r="E24" s="224"/>
      <c r="F24" s="235"/>
      <c r="G24" s="173"/>
      <c r="H24" s="236">
        <v>52350000</v>
      </c>
      <c r="I24" s="246"/>
      <c r="J24" s="248"/>
      <c r="K24" s="96"/>
      <c r="L24" s="31"/>
      <c r="M24" s="31"/>
      <c r="N24" s="31"/>
      <c r="O24" s="31"/>
    </row>
    <row r="25" spans="1:15">
      <c r="A25" s="237"/>
      <c r="B25" s="238"/>
      <c r="C25" s="239"/>
      <c r="D25" s="238"/>
      <c r="E25" s="239" t="s">
        <v>36</v>
      </c>
      <c r="G25" s="197"/>
      <c r="H25" s="240">
        <v>261250000</v>
      </c>
      <c r="I25" s="96"/>
      <c r="J25" s="248"/>
      <c r="K25" s="96"/>
      <c r="L25" s="197"/>
      <c r="M25" s="197"/>
      <c r="N25" s="197"/>
      <c r="O25" s="197"/>
    </row>
    <row r="26" spans="1:15">
      <c r="A26" s="237"/>
      <c r="B26" s="238"/>
      <c r="C26" s="239"/>
      <c r="D26" s="238"/>
      <c r="E26" s="239"/>
      <c r="G26" s="197"/>
      <c r="H26" s="241">
        <f>SUM(H24:H25)</f>
        <v>313600000</v>
      </c>
      <c r="I26" s="96"/>
      <c r="J26" s="248"/>
      <c r="K26" s="96"/>
      <c r="L26" s="197"/>
      <c r="M26" s="197"/>
      <c r="N26" s="197"/>
      <c r="O26" s="197"/>
    </row>
    <row r="27" spans="1:15">
      <c r="A27" s="237"/>
      <c r="B27" s="239" t="s">
        <v>37</v>
      </c>
      <c r="C27" s="239"/>
      <c r="D27" s="238"/>
      <c r="E27" s="239" t="s">
        <v>160</v>
      </c>
      <c r="G27" s="197"/>
      <c r="H27" s="197"/>
      <c r="I27" s="96"/>
      <c r="J27" s="248"/>
      <c r="K27" s="96"/>
      <c r="L27" s="197"/>
      <c r="M27" s="197"/>
      <c r="N27" s="197"/>
      <c r="O27" s="197"/>
    </row>
    <row r="28" spans="1:15">
      <c r="A28" s="237"/>
      <c r="B28" s="239" t="s">
        <v>2</v>
      </c>
      <c r="C28" s="239"/>
      <c r="D28" s="238"/>
      <c r="E28" s="239" t="s">
        <v>39</v>
      </c>
      <c r="G28" s="197"/>
      <c r="H28" s="197"/>
      <c r="I28" s="96"/>
      <c r="J28" s="248"/>
      <c r="K28" s="96"/>
      <c r="L28" s="197"/>
      <c r="M28" s="197"/>
      <c r="N28" s="197"/>
      <c r="O28" s="197"/>
    </row>
    <row r="29" spans="1:15">
      <c r="A29" s="237"/>
      <c r="B29" s="239"/>
      <c r="C29" s="239"/>
      <c r="D29" s="238"/>
      <c r="E29" s="239" t="s">
        <v>2</v>
      </c>
      <c r="G29" s="197"/>
      <c r="H29" s="197"/>
      <c r="I29" s="96"/>
      <c r="J29" s="96"/>
      <c r="K29" s="96"/>
      <c r="L29" s="197"/>
      <c r="M29" s="197"/>
      <c r="N29" s="197"/>
      <c r="O29" s="197"/>
    </row>
    <row r="30" spans="1:15">
      <c r="A30" s="237"/>
      <c r="B30" s="239"/>
      <c r="C30" s="239"/>
      <c r="D30" s="238"/>
      <c r="E30" s="239"/>
      <c r="G30" s="197"/>
      <c r="H30" s="197"/>
      <c r="I30" s="96"/>
      <c r="J30" s="96"/>
      <c r="K30" s="96"/>
      <c r="L30" s="197"/>
      <c r="M30" s="197"/>
      <c r="N30" s="197"/>
      <c r="O30" s="197"/>
    </row>
    <row r="31" spans="1:15">
      <c r="A31" s="222"/>
      <c r="B31" s="242"/>
      <c r="C31" s="242"/>
      <c r="D31" s="243"/>
      <c r="E31" s="242"/>
      <c r="G31" s="197"/>
      <c r="H31" s="197"/>
      <c r="I31" s="96"/>
      <c r="J31" s="96"/>
      <c r="K31" s="96"/>
      <c r="L31" s="197"/>
      <c r="M31" s="197"/>
      <c r="N31" s="197"/>
      <c r="O31" s="197"/>
    </row>
    <row r="32" spans="1:15">
      <c r="A32" s="222"/>
      <c r="B32" s="242"/>
      <c r="C32" s="242"/>
      <c r="D32" s="243"/>
      <c r="E32" s="242"/>
      <c r="G32" s="197"/>
      <c r="H32" s="197"/>
      <c r="I32" s="96"/>
      <c r="J32" s="96"/>
      <c r="K32" s="96"/>
      <c r="L32" s="197"/>
      <c r="M32" s="197"/>
      <c r="N32" s="197"/>
      <c r="O32" s="197"/>
    </row>
    <row r="33" spans="1:15">
      <c r="A33" s="222"/>
      <c r="B33" s="244" t="s">
        <v>40</v>
      </c>
      <c r="C33" s="242"/>
      <c r="D33" s="243"/>
      <c r="E33" s="244" t="s">
        <v>161</v>
      </c>
      <c r="G33" s="197"/>
      <c r="H33" s="197"/>
      <c r="I33" s="96"/>
      <c r="J33" s="96"/>
      <c r="K33" s="96"/>
      <c r="L33" s="197"/>
      <c r="M33" s="197"/>
      <c r="N33" s="197"/>
      <c r="O33" s="197"/>
    </row>
    <row r="34" spans="1:5">
      <c r="A34" s="222"/>
      <c r="B34" s="239" t="s">
        <v>42</v>
      </c>
      <c r="C34" s="242"/>
      <c r="D34" s="243"/>
      <c r="E34" s="239" t="s">
        <v>162</v>
      </c>
    </row>
  </sheetData>
  <mergeCells count="17">
    <mergeCell ref="A1:F1"/>
    <mergeCell ref="A2:F2"/>
    <mergeCell ref="A3:F3"/>
    <mergeCell ref="A8:B8"/>
    <mergeCell ref="C8:D8"/>
    <mergeCell ref="D10:E10"/>
    <mergeCell ref="A11:B11"/>
    <mergeCell ref="A12:B12"/>
    <mergeCell ref="B21:E21"/>
    <mergeCell ref="B22:D22"/>
    <mergeCell ref="B23:D23"/>
    <mergeCell ref="F6:F7"/>
    <mergeCell ref="J11:J28"/>
    <mergeCell ref="A6:B7"/>
    <mergeCell ref="C6:D7"/>
    <mergeCell ref="A9:B10"/>
    <mergeCell ref="A14:B15"/>
  </mergeCells>
  <pageMargins left="0.393700787401575" right="0.433070866141732" top="0.433070866141732" bottom="0.236220472440945" header="0.31496062992126" footer="0.31496062992126"/>
  <pageSetup paperSize="5" scale="85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4"/>
  <sheetViews>
    <sheetView view="pageBreakPreview" zoomScale="80" zoomScaleNormal="100" zoomScaleSheetLayoutView="80" topLeftCell="A34" workbookViewId="0">
      <selection activeCell="B51" sqref="B51"/>
    </sheetView>
  </sheetViews>
  <sheetFormatPr defaultColWidth="9.12380952380952" defaultRowHeight="15"/>
  <cols>
    <col min="1" max="1" width="4.5047619047619" style="7" customWidth="1"/>
    <col min="2" max="2" width="37.8761904761905" style="7" customWidth="1"/>
    <col min="3" max="3" width="3.62857142857143" style="7" customWidth="1"/>
    <col min="4" max="4" width="39.1238095238095" style="7" customWidth="1"/>
    <col min="5" max="5" width="17.6285714285714" style="7" customWidth="1"/>
    <col min="6" max="6" width="18.3714285714286" style="7" customWidth="1"/>
    <col min="7" max="7" width="18.8761904761905" style="7" customWidth="1"/>
    <col min="8" max="8" width="25.5047619047619" style="7" customWidth="1"/>
    <col min="9" max="9" width="28.6285714285714" style="8" customWidth="1"/>
    <col min="10" max="10" width="11.5047619047619" style="8" customWidth="1"/>
    <col min="11" max="11" width="17.8761904761905" style="8" customWidth="1"/>
    <col min="12" max="16384" width="9.12380952380952" style="7"/>
  </cols>
  <sheetData>
    <row r="1" ht="18.75" spans="1:6">
      <c r="A1" s="9" t="s">
        <v>44</v>
      </c>
      <c r="B1" s="9"/>
      <c r="C1" s="9"/>
      <c r="D1" s="9"/>
      <c r="E1" s="9"/>
      <c r="F1" s="9"/>
    </row>
    <row r="2" ht="18.75" spans="1:6">
      <c r="A2" s="9" t="s">
        <v>37</v>
      </c>
      <c r="B2" s="9"/>
      <c r="C2" s="9"/>
      <c r="D2" s="9"/>
      <c r="E2" s="9"/>
      <c r="F2" s="9"/>
    </row>
    <row r="3" ht="18.75" spans="1:6">
      <c r="A3" s="9" t="s">
        <v>2</v>
      </c>
      <c r="B3" s="9"/>
      <c r="C3" s="9"/>
      <c r="D3" s="9"/>
      <c r="E3" s="9"/>
      <c r="F3" s="9"/>
    </row>
    <row r="4" ht="15.75"/>
    <row r="5" s="1" customFormat="1" ht="15.75" spans="1:11">
      <c r="A5" s="103" t="s">
        <v>3</v>
      </c>
      <c r="B5" s="104"/>
      <c r="C5" s="105" t="s">
        <v>4</v>
      </c>
      <c r="D5" s="106"/>
      <c r="E5" s="106"/>
      <c r="F5" s="107" t="s">
        <v>5</v>
      </c>
      <c r="H5" s="108"/>
      <c r="I5" s="188"/>
      <c r="J5" s="93"/>
      <c r="K5" s="93"/>
    </row>
    <row r="6" s="2" customFormat="1" spans="1:11">
      <c r="A6" s="109"/>
      <c r="B6" s="110"/>
      <c r="C6" s="111"/>
      <c r="D6" s="112"/>
      <c r="E6" s="112"/>
      <c r="F6" s="113"/>
      <c r="H6" s="114"/>
      <c r="I6" s="189"/>
      <c r="J6" s="94"/>
      <c r="K6" s="94"/>
    </row>
    <row r="7" customHeight="1" spans="1:9">
      <c r="A7" s="115">
        <v>1</v>
      </c>
      <c r="B7" s="116"/>
      <c r="C7" s="117">
        <v>2</v>
      </c>
      <c r="D7" s="118"/>
      <c r="E7" s="118"/>
      <c r="F7" s="119">
        <v>3</v>
      </c>
      <c r="H7" s="120"/>
      <c r="I7" s="189"/>
    </row>
    <row r="8" s="3" customFormat="1" ht="24.95" customHeight="1" spans="1:11">
      <c r="A8" s="121" t="s">
        <v>7</v>
      </c>
      <c r="B8" s="122"/>
      <c r="C8" s="500" t="s">
        <v>8</v>
      </c>
      <c r="D8" s="124" t="s">
        <v>9</v>
      </c>
      <c r="E8" s="125"/>
      <c r="F8" s="126" t="s">
        <v>10</v>
      </c>
      <c r="G8" s="127">
        <f>SUM(G9:G19)</f>
        <v>811682000</v>
      </c>
      <c r="H8" s="128" t="s">
        <v>6</v>
      </c>
      <c r="I8" s="190"/>
      <c r="J8" s="95"/>
      <c r="K8" s="95"/>
    </row>
    <row r="9" s="3" customFormat="1" ht="20.1" customHeight="1" spans="1:11">
      <c r="A9" s="121"/>
      <c r="B9" s="122"/>
      <c r="C9" s="129"/>
      <c r="D9" s="124"/>
      <c r="E9" s="125"/>
      <c r="F9" s="126"/>
      <c r="G9" s="127">
        <v>1500000</v>
      </c>
      <c r="H9" s="130"/>
      <c r="I9" s="191"/>
      <c r="J9" s="95"/>
      <c r="K9" s="95"/>
    </row>
    <row r="10" s="3" customFormat="1" ht="23.25" customHeight="1" spans="1:11">
      <c r="A10" s="121" t="s">
        <v>11</v>
      </c>
      <c r="B10" s="122"/>
      <c r="C10" s="500" t="s">
        <v>8</v>
      </c>
      <c r="D10" s="131" t="s">
        <v>12</v>
      </c>
      <c r="E10" s="132"/>
      <c r="F10" s="126" t="s">
        <v>13</v>
      </c>
      <c r="G10" s="127">
        <v>25900000</v>
      </c>
      <c r="H10" s="133"/>
      <c r="I10" s="192"/>
      <c r="J10" s="95"/>
      <c r="K10" s="95"/>
    </row>
    <row r="11" s="3" customFormat="1" ht="20.1" customHeight="1" spans="1:11">
      <c r="A11" s="121"/>
      <c r="B11" s="122"/>
      <c r="C11" s="129"/>
      <c r="D11" s="131"/>
      <c r="E11" s="132"/>
      <c r="F11" s="126"/>
      <c r="G11" s="127">
        <v>105102000</v>
      </c>
      <c r="H11" s="134"/>
      <c r="I11" s="190"/>
      <c r="J11" s="95"/>
      <c r="K11" s="96"/>
    </row>
    <row r="12" s="3" customFormat="1" ht="20.1" customHeight="1" spans="1:11">
      <c r="A12" s="135" t="s">
        <v>14</v>
      </c>
      <c r="B12" s="136"/>
      <c r="C12" s="500" t="s">
        <v>8</v>
      </c>
      <c r="D12" s="124" t="s">
        <v>15</v>
      </c>
      <c r="E12" s="125"/>
      <c r="F12" s="126" t="s">
        <v>16</v>
      </c>
      <c r="G12" s="127">
        <v>87900000</v>
      </c>
      <c r="H12" s="137"/>
      <c r="I12" s="190"/>
      <c r="J12" s="95"/>
      <c r="K12" s="95"/>
    </row>
    <row r="13" s="3" customFormat="1" ht="20.1" customHeight="1" spans="1:11">
      <c r="A13" s="138"/>
      <c r="B13" s="139"/>
      <c r="C13" s="500" t="s">
        <v>8</v>
      </c>
      <c r="D13" s="124" t="s">
        <v>17</v>
      </c>
      <c r="E13" s="125"/>
      <c r="F13" s="126" t="s">
        <v>16</v>
      </c>
      <c r="G13" s="127">
        <v>157125000</v>
      </c>
      <c r="H13" s="137"/>
      <c r="I13" s="190"/>
      <c r="J13" s="95"/>
      <c r="K13" s="95"/>
    </row>
    <row r="14" s="3" customFormat="1" ht="20.1" customHeight="1" spans="1:11">
      <c r="A14" s="121"/>
      <c r="B14" s="122"/>
      <c r="C14" s="500" t="s">
        <v>8</v>
      </c>
      <c r="D14" s="124" t="s">
        <v>18</v>
      </c>
      <c r="E14" s="125"/>
      <c r="F14" s="126" t="s">
        <v>19</v>
      </c>
      <c r="G14" s="127">
        <v>24000000</v>
      </c>
      <c r="H14" s="137"/>
      <c r="I14" s="190"/>
      <c r="J14" s="95"/>
      <c r="K14" s="95"/>
    </row>
    <row r="15" s="3" customFormat="1" ht="20.1" customHeight="1" spans="1:11">
      <c r="A15" s="121"/>
      <c r="B15" s="122"/>
      <c r="C15" s="123"/>
      <c r="D15" s="124"/>
      <c r="E15" s="125"/>
      <c r="F15" s="126"/>
      <c r="G15" s="127">
        <v>13958000</v>
      </c>
      <c r="H15" s="137"/>
      <c r="I15" s="190"/>
      <c r="J15" s="95"/>
      <c r="K15" s="95"/>
    </row>
    <row r="16" s="3" customFormat="1" ht="20.1" customHeight="1" spans="1:11">
      <c r="A16" s="121" t="s">
        <v>20</v>
      </c>
      <c r="B16" s="122"/>
      <c r="C16" s="500" t="s">
        <v>8</v>
      </c>
      <c r="D16" s="124" t="s">
        <v>21</v>
      </c>
      <c r="E16" s="125"/>
      <c r="F16" s="126" t="s">
        <v>10</v>
      </c>
      <c r="G16" s="127">
        <v>8250000</v>
      </c>
      <c r="H16" s="137"/>
      <c r="I16" s="190"/>
      <c r="J16" s="95"/>
      <c r="K16" s="95"/>
    </row>
    <row r="17" s="3" customFormat="1" ht="20.1" customHeight="1" spans="1:11">
      <c r="A17" s="121"/>
      <c r="B17" s="122"/>
      <c r="C17" s="500" t="s">
        <v>8</v>
      </c>
      <c r="D17" s="124" t="s">
        <v>22</v>
      </c>
      <c r="E17" s="125"/>
      <c r="F17" s="126" t="s">
        <v>10</v>
      </c>
      <c r="G17" s="127">
        <v>47000</v>
      </c>
      <c r="H17" s="137"/>
      <c r="I17" s="190"/>
      <c r="J17" s="95"/>
      <c r="K17" s="95"/>
    </row>
    <row r="18" s="3" customFormat="1" ht="20.1" customHeight="1" spans="1:11">
      <c r="A18" s="121"/>
      <c r="B18" s="122"/>
      <c r="C18" s="500" t="s">
        <v>8</v>
      </c>
      <c r="D18" s="124" t="s">
        <v>23</v>
      </c>
      <c r="E18" s="125"/>
      <c r="F18" s="126" t="s">
        <v>10</v>
      </c>
      <c r="G18" s="127">
        <v>300000000</v>
      </c>
      <c r="H18" s="108"/>
      <c r="I18" s="188"/>
      <c r="J18" s="95"/>
      <c r="K18" s="95"/>
    </row>
    <row r="19" s="3" customFormat="1" ht="20.1" customHeight="1" spans="1:11">
      <c r="A19" s="121"/>
      <c r="B19" s="122"/>
      <c r="C19" s="500" t="s">
        <v>8</v>
      </c>
      <c r="D19" s="124" t="s">
        <v>24</v>
      </c>
      <c r="E19" s="125"/>
      <c r="F19" s="126" t="s">
        <v>10</v>
      </c>
      <c r="G19" s="127">
        <v>87900000</v>
      </c>
      <c r="H19" s="108"/>
      <c r="I19" s="188"/>
      <c r="J19" s="95"/>
      <c r="K19" s="95"/>
    </row>
    <row r="20" s="3" customFormat="1" ht="24.95" customHeight="1" spans="1:11">
      <c r="A20" s="140"/>
      <c r="B20" s="141"/>
      <c r="C20" s="500" t="s">
        <v>8</v>
      </c>
      <c r="D20" s="131" t="s">
        <v>25</v>
      </c>
      <c r="E20" s="141"/>
      <c r="F20" s="126" t="s">
        <v>10</v>
      </c>
      <c r="G20" s="127">
        <f>SUM(G21:G23)</f>
        <v>189700000</v>
      </c>
      <c r="H20" s="142"/>
      <c r="I20" s="190"/>
      <c r="J20" s="95"/>
      <c r="K20" s="95"/>
    </row>
    <row r="21" s="3" customFormat="1" ht="24.95" customHeight="1" spans="1:11">
      <c r="A21" s="143"/>
      <c r="B21" s="144"/>
      <c r="C21" s="500" t="s">
        <v>8</v>
      </c>
      <c r="D21" s="131" t="s">
        <v>26</v>
      </c>
      <c r="E21" s="132"/>
      <c r="F21" s="126" t="s">
        <v>10</v>
      </c>
      <c r="G21" s="127">
        <v>150000000</v>
      </c>
      <c r="H21" s="145"/>
      <c r="I21" s="193"/>
      <c r="J21" s="95"/>
      <c r="K21" s="95"/>
    </row>
    <row r="22" s="3" customFormat="1" ht="33" customHeight="1" spans="1:11">
      <c r="A22" s="143"/>
      <c r="B22" s="144"/>
      <c r="C22" s="500" t="s">
        <v>8</v>
      </c>
      <c r="D22" s="131" t="s">
        <v>27</v>
      </c>
      <c r="E22" s="132"/>
      <c r="F22" s="126" t="s">
        <v>10</v>
      </c>
      <c r="G22" s="127">
        <v>25000000</v>
      </c>
      <c r="H22" s="145"/>
      <c r="I22" s="193"/>
      <c r="J22" s="95"/>
      <c r="K22" s="95"/>
    </row>
    <row r="23" s="3" customFormat="1" ht="33.75" customHeight="1" spans="1:11">
      <c r="A23" s="143"/>
      <c r="B23" s="144"/>
      <c r="C23" s="500" t="s">
        <v>8</v>
      </c>
      <c r="D23" s="131" t="s">
        <v>28</v>
      </c>
      <c r="E23" s="132"/>
      <c r="F23" s="126" t="s">
        <v>10</v>
      </c>
      <c r="G23" s="127">
        <v>14700000</v>
      </c>
      <c r="H23" s="145"/>
      <c r="I23" s="193"/>
      <c r="J23" s="95"/>
      <c r="K23" s="95"/>
    </row>
    <row r="24" s="4" customFormat="1" ht="24.95" customHeight="1" spans="1:25">
      <c r="A24" s="146"/>
      <c r="B24" s="144"/>
      <c r="C24" s="500" t="s">
        <v>8</v>
      </c>
      <c r="D24" s="131" t="s">
        <v>29</v>
      </c>
      <c r="E24" s="141"/>
      <c r="F24" s="126" t="s">
        <v>10</v>
      </c>
      <c r="G24" s="147">
        <f>G33</f>
        <v>0</v>
      </c>
      <c r="H24" s="148"/>
      <c r="I24" s="189"/>
      <c r="J24" s="96"/>
      <c r="K24" s="96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="4" customFormat="1" ht="24.95" customHeight="1" spans="1:25">
      <c r="A25" s="149"/>
      <c r="B25" s="150"/>
      <c r="C25" s="151"/>
      <c r="D25" s="152"/>
      <c r="E25" s="141"/>
      <c r="F25" s="153"/>
      <c r="G25" s="147"/>
      <c r="H25" s="148"/>
      <c r="I25" s="189"/>
      <c r="J25" s="96"/>
      <c r="K25" s="96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="4" customFormat="1" ht="24.95" customHeight="1" spans="1:25">
      <c r="A26" s="154" t="s">
        <v>144</v>
      </c>
      <c r="B26" s="155"/>
      <c r="C26" s="508" t="s">
        <v>8</v>
      </c>
      <c r="D26" s="152" t="s">
        <v>145</v>
      </c>
      <c r="E26" s="132"/>
      <c r="F26" s="153" t="s">
        <v>146</v>
      </c>
      <c r="G26" s="147"/>
      <c r="H26" s="148"/>
      <c r="I26" s="189"/>
      <c r="J26" s="96"/>
      <c r="K26" s="9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="4" customFormat="1" ht="24.95" customHeight="1" spans="1:25">
      <c r="A27" s="157"/>
      <c r="B27" s="158"/>
      <c r="C27" s="508" t="s">
        <v>8</v>
      </c>
      <c r="D27" s="131" t="s">
        <v>147</v>
      </c>
      <c r="E27" s="132"/>
      <c r="F27" s="153" t="s">
        <v>148</v>
      </c>
      <c r="G27" s="147"/>
      <c r="H27" s="148"/>
      <c r="I27" s="189"/>
      <c r="J27" s="96"/>
      <c r="K27" s="96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="4" customFormat="1" ht="24.95" customHeight="1" spans="1:25">
      <c r="A28" s="159"/>
      <c r="B28" s="160"/>
      <c r="C28" s="508" t="s">
        <v>8</v>
      </c>
      <c r="D28" s="152" t="s">
        <v>149</v>
      </c>
      <c r="E28" s="155"/>
      <c r="F28" s="153" t="s">
        <v>148</v>
      </c>
      <c r="G28" s="147"/>
      <c r="H28" s="148"/>
      <c r="I28" s="189"/>
      <c r="J28" s="96"/>
      <c r="K28" s="96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="4" customFormat="1" ht="24.95" customHeight="1" spans="1:25">
      <c r="A29" s="159"/>
      <c r="B29" s="160"/>
      <c r="C29" s="508" t="s">
        <v>8</v>
      </c>
      <c r="D29" s="152" t="s">
        <v>151</v>
      </c>
      <c r="E29" s="155"/>
      <c r="F29" s="153" t="s">
        <v>148</v>
      </c>
      <c r="G29" s="147"/>
      <c r="H29" s="148"/>
      <c r="I29" s="189"/>
      <c r="J29" s="96"/>
      <c r="K29" s="96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="4" customFormat="1" ht="24.95" customHeight="1" spans="1:25">
      <c r="A30" s="161"/>
      <c r="B30" s="162"/>
      <c r="C30" s="156"/>
      <c r="D30" s="152"/>
      <c r="E30" s="155"/>
      <c r="F30" s="153"/>
      <c r="G30" s="147"/>
      <c r="H30" s="148"/>
      <c r="I30" s="189"/>
      <c r="J30" s="96"/>
      <c r="K30" s="96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="4" customFormat="1" ht="43.5" customHeight="1" spans="1:25">
      <c r="A31" s="154" t="s">
        <v>152</v>
      </c>
      <c r="B31" s="155"/>
      <c r="C31" s="508" t="s">
        <v>8</v>
      </c>
      <c r="D31" s="152" t="s">
        <v>153</v>
      </c>
      <c r="E31" s="155"/>
      <c r="F31" s="153" t="s">
        <v>154</v>
      </c>
      <c r="G31" s="147"/>
      <c r="H31" s="148"/>
      <c r="I31" s="189"/>
      <c r="J31" s="96"/>
      <c r="K31" s="96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="4" customFormat="1" ht="36" customHeight="1" spans="1:25">
      <c r="A32" s="157"/>
      <c r="B32" s="158"/>
      <c r="C32" s="508" t="s">
        <v>8</v>
      </c>
      <c r="D32" s="131" t="s">
        <v>155</v>
      </c>
      <c r="E32" s="132"/>
      <c r="F32" s="153" t="s">
        <v>156</v>
      </c>
      <c r="G32" s="147"/>
      <c r="H32" s="148"/>
      <c r="I32" s="189"/>
      <c r="J32" s="96"/>
      <c r="K32" s="96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="3" customFormat="1" ht="2.25" customHeight="1" spans="1:22">
      <c r="A33" s="163"/>
      <c r="B33" s="164"/>
      <c r="C33" s="165"/>
      <c r="D33" s="166"/>
      <c r="E33" s="167"/>
      <c r="F33" s="165"/>
      <c r="G33" s="147"/>
      <c r="H33" s="114"/>
      <c r="I33" s="189"/>
      <c r="J33" s="96"/>
      <c r="K33" s="96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="3" customFormat="1" ht="21" customHeight="1" spans="2:22">
      <c r="B34" s="168"/>
      <c r="C34" s="168"/>
      <c r="D34" s="169"/>
      <c r="E34" s="169"/>
      <c r="F34" s="170"/>
      <c r="G34" s="147"/>
      <c r="H34" s="114"/>
      <c r="I34" s="189"/>
      <c r="J34" s="96"/>
      <c r="K34" s="96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="3" customFormat="1" spans="2:15">
      <c r="B35" s="171" t="s">
        <v>30</v>
      </c>
      <c r="C35" s="171"/>
      <c r="D35" s="171"/>
      <c r="F35" s="172" t="s">
        <v>31</v>
      </c>
      <c r="G35" s="173"/>
      <c r="H35" s="114"/>
      <c r="I35" s="189"/>
      <c r="J35" s="96"/>
      <c r="K35" s="96"/>
      <c r="L35" s="31"/>
      <c r="M35" s="31"/>
      <c r="N35" s="31"/>
      <c r="O35" s="31"/>
    </row>
    <row r="36" s="3" customFormat="1" spans="2:15">
      <c r="B36" s="171"/>
      <c r="C36" s="171"/>
      <c r="D36" s="171"/>
      <c r="E36" s="174"/>
      <c r="F36" s="175"/>
      <c r="G36" s="173"/>
      <c r="H36" s="114"/>
      <c r="I36" s="189"/>
      <c r="J36" s="96"/>
      <c r="K36" s="96"/>
      <c r="L36" s="31"/>
      <c r="M36" s="31"/>
      <c r="N36" s="31"/>
      <c r="O36" s="31"/>
    </row>
    <row r="37" s="3" customFormat="1" spans="2:15">
      <c r="B37" s="171"/>
      <c r="C37" s="171"/>
      <c r="D37" s="171"/>
      <c r="E37" s="171"/>
      <c r="G37" s="173"/>
      <c r="H37" s="114"/>
      <c r="I37" s="189"/>
      <c r="J37" s="96"/>
      <c r="K37" s="96"/>
      <c r="L37" s="31"/>
      <c r="M37" s="31"/>
      <c r="N37" s="31"/>
      <c r="O37" s="31"/>
    </row>
    <row r="38" ht="18" customHeight="1" spans="1:6">
      <c r="A38" s="176">
        <v>1</v>
      </c>
      <c r="B38" s="177" t="s">
        <v>32</v>
      </c>
      <c r="C38" s="177"/>
      <c r="D38" s="177"/>
      <c r="E38" s="178"/>
      <c r="F38" s="179">
        <v>75000000</v>
      </c>
    </row>
    <row r="39" ht="18" customHeight="1" spans="1:6">
      <c r="A39" s="176">
        <v>2</v>
      </c>
      <c r="B39" s="177" t="s">
        <v>33</v>
      </c>
      <c r="C39" s="177"/>
      <c r="D39" s="177"/>
      <c r="E39" s="178"/>
      <c r="F39" s="179">
        <v>103800000</v>
      </c>
    </row>
    <row r="40" ht="18" customHeight="1" spans="1:6">
      <c r="A40" s="176">
        <v>3</v>
      </c>
      <c r="B40" s="177" t="s">
        <v>34</v>
      </c>
      <c r="C40" s="177"/>
      <c r="D40" s="177"/>
      <c r="E40" s="178"/>
      <c r="F40" s="179">
        <v>195050000</v>
      </c>
    </row>
    <row r="41" ht="18" customHeight="1" spans="1:6">
      <c r="A41" s="176">
        <v>4</v>
      </c>
      <c r="B41" s="177" t="s">
        <v>35</v>
      </c>
      <c r="C41" s="177"/>
      <c r="D41" s="177"/>
      <c r="E41" s="178"/>
      <c r="F41" s="179">
        <v>711215000</v>
      </c>
    </row>
    <row r="42" ht="18" customHeight="1" spans="1:6">
      <c r="A42" s="180">
        <v>5</v>
      </c>
      <c r="B42" s="181" t="s">
        <v>157</v>
      </c>
      <c r="C42" s="181"/>
      <c r="D42" s="181"/>
      <c r="E42" s="181"/>
      <c r="F42" s="182">
        <v>684000</v>
      </c>
    </row>
    <row r="43" ht="18" customHeight="1" spans="1:6">
      <c r="A43" s="180">
        <v>6</v>
      </c>
      <c r="B43" s="183" t="s">
        <v>158</v>
      </c>
      <c r="C43" s="183"/>
      <c r="D43" s="183"/>
      <c r="E43" s="183"/>
      <c r="F43" s="184">
        <v>313600000</v>
      </c>
    </row>
    <row r="44" ht="18" customHeight="1" spans="1:6">
      <c r="A44" s="180"/>
      <c r="B44" s="183"/>
      <c r="C44" s="183"/>
      <c r="D44" s="183"/>
      <c r="E44" s="183"/>
      <c r="F44" s="184"/>
    </row>
    <row r="45" ht="23.25" customHeight="1" spans="1:6">
      <c r="A45" s="185"/>
      <c r="B45" s="185"/>
      <c r="C45" s="185"/>
      <c r="D45" s="185"/>
      <c r="E45" s="185"/>
      <c r="F45" s="185"/>
    </row>
    <row r="46" ht="13.5" customHeight="1" spans="2:15">
      <c r="B46" s="87"/>
      <c r="C46" s="186"/>
      <c r="D46" s="87"/>
      <c r="E46" s="186" t="s">
        <v>36</v>
      </c>
      <c r="G46" s="31"/>
      <c r="H46" s="31"/>
      <c r="I46" s="96"/>
      <c r="J46" s="96"/>
      <c r="K46" s="96"/>
      <c r="L46" s="31"/>
      <c r="M46" s="31"/>
      <c r="N46" s="31"/>
      <c r="O46" s="31"/>
    </row>
    <row r="47" spans="2:15">
      <c r="B47" s="87"/>
      <c r="C47" s="186"/>
      <c r="D47" s="87"/>
      <c r="E47" s="186"/>
      <c r="G47" s="31"/>
      <c r="H47" s="31"/>
      <c r="I47" s="96"/>
      <c r="J47" s="96"/>
      <c r="K47" s="96"/>
      <c r="L47" s="31"/>
      <c r="M47" s="31"/>
      <c r="N47" s="31"/>
      <c r="O47" s="31"/>
    </row>
    <row r="48" spans="2:15">
      <c r="B48" s="186" t="s">
        <v>60</v>
      </c>
      <c r="C48" s="186"/>
      <c r="D48" s="87"/>
      <c r="E48" s="186" t="s">
        <v>60</v>
      </c>
      <c r="G48" s="31"/>
      <c r="H48" s="31"/>
      <c r="I48" s="96"/>
      <c r="J48" s="96"/>
      <c r="K48" s="96"/>
      <c r="L48" s="31"/>
      <c r="M48" s="31"/>
      <c r="N48" s="31"/>
      <c r="O48" s="31"/>
    </row>
    <row r="49" spans="2:15">
      <c r="B49" s="186" t="s">
        <v>2</v>
      </c>
      <c r="C49" s="186"/>
      <c r="D49" s="87"/>
      <c r="E49" s="186" t="s">
        <v>2</v>
      </c>
      <c r="G49" s="31"/>
      <c r="H49" s="31"/>
      <c r="I49" s="96"/>
      <c r="J49" s="96"/>
      <c r="K49" s="96"/>
      <c r="L49" s="31"/>
      <c r="M49" s="31"/>
      <c r="N49" s="31"/>
      <c r="O49" s="31"/>
    </row>
    <row r="50" spans="2:15">
      <c r="B50" s="186"/>
      <c r="C50" s="186"/>
      <c r="D50" s="87"/>
      <c r="E50" s="186"/>
      <c r="G50" s="31"/>
      <c r="H50" s="31"/>
      <c r="I50" s="96"/>
      <c r="J50" s="96"/>
      <c r="K50" s="96"/>
      <c r="L50" s="31"/>
      <c r="M50" s="31"/>
      <c r="N50" s="31"/>
      <c r="O50" s="31"/>
    </row>
    <row r="51" spans="2:15">
      <c r="B51" s="2"/>
      <c r="C51" s="2"/>
      <c r="E51" s="2"/>
      <c r="G51" s="31"/>
      <c r="H51" s="31"/>
      <c r="I51" s="96"/>
      <c r="J51" s="96"/>
      <c r="K51" s="96"/>
      <c r="L51" s="31"/>
      <c r="M51" s="31"/>
      <c r="N51" s="31"/>
      <c r="O51" s="31"/>
    </row>
    <row r="52" spans="2:15">
      <c r="B52" s="2"/>
      <c r="C52" s="2"/>
      <c r="E52" s="2"/>
      <c r="G52" s="31"/>
      <c r="H52" s="31"/>
      <c r="I52" s="96"/>
      <c r="J52" s="96"/>
      <c r="K52" s="96"/>
      <c r="L52" s="31"/>
      <c r="M52" s="31"/>
      <c r="N52" s="31"/>
      <c r="O52" s="31"/>
    </row>
    <row r="53" spans="2:15">
      <c r="B53" s="187" t="s">
        <v>62</v>
      </c>
      <c r="C53" s="2"/>
      <c r="E53" s="187" t="s">
        <v>40</v>
      </c>
      <c r="G53" s="31"/>
      <c r="H53" s="31"/>
      <c r="I53" s="96"/>
      <c r="J53" s="96"/>
      <c r="K53" s="96"/>
      <c r="L53" s="31"/>
      <c r="M53" s="31"/>
      <c r="N53" s="31"/>
      <c r="O53" s="31"/>
    </row>
    <row r="54" spans="2:5">
      <c r="B54" s="186" t="s">
        <v>64</v>
      </c>
      <c r="C54" s="2"/>
      <c r="E54" s="186" t="s">
        <v>163</v>
      </c>
    </row>
  </sheetData>
  <mergeCells count="23">
    <mergeCell ref="A1:F1"/>
    <mergeCell ref="A2:F2"/>
    <mergeCell ref="A3:F3"/>
    <mergeCell ref="A7:B7"/>
    <mergeCell ref="C7:D7"/>
    <mergeCell ref="D10:E10"/>
    <mergeCell ref="A20:B20"/>
    <mergeCell ref="D27:E27"/>
    <mergeCell ref="A28:B28"/>
    <mergeCell ref="A29:B29"/>
    <mergeCell ref="B38:D38"/>
    <mergeCell ref="B39:D39"/>
    <mergeCell ref="B40:D40"/>
    <mergeCell ref="B41:D41"/>
    <mergeCell ref="B42:E42"/>
    <mergeCell ref="B43:D43"/>
    <mergeCell ref="B44:D44"/>
    <mergeCell ref="F5:F6"/>
    <mergeCell ref="A31:B32"/>
    <mergeCell ref="A5:B6"/>
    <mergeCell ref="C5:D6"/>
    <mergeCell ref="A12:B13"/>
    <mergeCell ref="A26:B27"/>
  </mergeCells>
  <pageMargins left="0.393700787401575" right="0.236220472440945" top="0.236220472440945" bottom="0.236220472440945" header="0.31496062992126" footer="0.31496062992126"/>
  <pageSetup paperSize="5" scale="80" orientation="portrait"/>
  <headerFooter/>
  <colBreaks count="1" manualBreakCount="1">
    <brk id="6" max="5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8"/>
  <sheetViews>
    <sheetView view="pageBreakPreview" zoomScale="90" zoomScaleNormal="100" zoomScaleSheetLayoutView="90" workbookViewId="0">
      <selection activeCell="I18" sqref="I18"/>
    </sheetView>
  </sheetViews>
  <sheetFormatPr defaultColWidth="9.12380952380952" defaultRowHeight="15"/>
  <cols>
    <col min="1" max="1" width="4.12380952380952" style="6" customWidth="1"/>
    <col min="2" max="2" width="54.5047619047619" style="7" customWidth="1"/>
    <col min="3" max="3" width="2.37142857142857" style="7" customWidth="1"/>
    <col min="4" max="4" width="50.5047619047619" style="7" customWidth="1"/>
    <col min="5" max="5" width="17.1238095238095" style="6" customWidth="1"/>
    <col min="6" max="6" width="7" style="7" customWidth="1"/>
    <col min="7" max="7" width="25.5047619047619" style="7" customWidth="1"/>
    <col min="8" max="8" width="28.6285714285714" style="8" customWidth="1"/>
    <col min="9" max="9" width="11.5047619047619" style="8" customWidth="1"/>
    <col min="10" max="10" width="17.8761904761905" style="8" customWidth="1"/>
    <col min="11" max="11" width="9.12380952380952" style="7"/>
    <col min="12" max="12" width="17.6285714285714" style="7" customWidth="1"/>
    <col min="13" max="13" width="13.3714285714286" style="7" customWidth="1"/>
    <col min="14" max="14" width="13.5047619047619" style="7" customWidth="1"/>
    <col min="15" max="15" width="12.6285714285714" style="7" customWidth="1"/>
    <col min="16" max="16384" width="9.12380952380952" style="7"/>
  </cols>
  <sheetData>
    <row r="1" ht="18.75" spans="2:5">
      <c r="B1" s="9" t="s">
        <v>164</v>
      </c>
      <c r="C1" s="9"/>
      <c r="D1" s="9"/>
      <c r="E1" s="9"/>
    </row>
    <row r="2" ht="18.75" spans="2:5">
      <c r="B2" s="9" t="s">
        <v>2</v>
      </c>
      <c r="C2" s="9"/>
      <c r="D2" s="9"/>
      <c r="E2" s="9"/>
    </row>
    <row r="3" ht="15.75"/>
    <row r="4" s="1" customFormat="1" ht="16.15" customHeight="1" spans="1:10">
      <c r="A4" s="10" t="s">
        <v>165</v>
      </c>
      <c r="B4" s="11" t="s">
        <v>3</v>
      </c>
      <c r="C4" s="11" t="s">
        <v>4</v>
      </c>
      <c r="D4" s="11"/>
      <c r="E4" s="12" t="s">
        <v>5</v>
      </c>
      <c r="G4" s="13"/>
      <c r="H4" s="14"/>
      <c r="I4" s="93"/>
      <c r="J4" s="93"/>
    </row>
    <row r="5" s="2" customFormat="1" ht="13.9" customHeight="1" spans="1:10">
      <c r="A5" s="15"/>
      <c r="B5" s="16"/>
      <c r="C5" s="16"/>
      <c r="D5" s="16"/>
      <c r="E5" s="17"/>
      <c r="G5" s="18"/>
      <c r="H5" s="19"/>
      <c r="I5" s="94"/>
      <c r="J5" s="94"/>
    </row>
    <row r="6" s="3" customFormat="1" ht="17.45" customHeight="1" spans="1:10">
      <c r="A6" s="20">
        <v>1</v>
      </c>
      <c r="B6" s="21" t="s">
        <v>67</v>
      </c>
      <c r="C6" s="509" t="s">
        <v>8</v>
      </c>
      <c r="D6" s="23" t="s">
        <v>68</v>
      </c>
      <c r="E6" s="24" t="s">
        <v>10</v>
      </c>
      <c r="G6" s="25" t="s">
        <v>166</v>
      </c>
      <c r="H6" s="26"/>
      <c r="I6" s="95"/>
      <c r="J6" s="95"/>
    </row>
    <row r="7" s="4" customFormat="1" ht="16.15" customHeight="1" spans="1:28">
      <c r="A7" s="27">
        <v>2</v>
      </c>
      <c r="B7" s="28" t="s">
        <v>69</v>
      </c>
      <c r="C7" s="509" t="s">
        <v>8</v>
      </c>
      <c r="D7" s="510" t="s">
        <v>70</v>
      </c>
      <c r="E7" s="511" t="s">
        <v>10</v>
      </c>
      <c r="F7" s="31"/>
      <c r="G7" s="32">
        <f>953*12</f>
        <v>11436</v>
      </c>
      <c r="H7" s="19"/>
      <c r="I7" s="96"/>
      <c r="J7" s="96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="4" customFormat="1" ht="29.1" customHeight="1" spans="1:17">
      <c r="A8" s="27">
        <v>3</v>
      </c>
      <c r="B8" s="33" t="s">
        <v>167</v>
      </c>
      <c r="C8" s="512" t="s">
        <v>8</v>
      </c>
      <c r="D8" s="513" t="s">
        <v>168</v>
      </c>
      <c r="E8" s="24" t="s">
        <v>73</v>
      </c>
      <c r="F8" s="31"/>
      <c r="G8" s="32"/>
      <c r="H8" s="19"/>
      <c r="I8" s="96"/>
      <c r="J8" s="96"/>
      <c r="K8" s="31"/>
      <c r="L8" s="31"/>
      <c r="M8" s="31"/>
      <c r="N8" s="31"/>
      <c r="O8" s="31"/>
      <c r="P8" s="31"/>
      <c r="Q8" s="31"/>
    </row>
    <row r="9" s="4" customFormat="1" ht="17.25" customHeight="1" spans="1:29">
      <c r="A9" s="36">
        <v>4</v>
      </c>
      <c r="B9" s="37" t="s">
        <v>169</v>
      </c>
      <c r="C9" s="512" t="s">
        <v>8</v>
      </c>
      <c r="D9" s="513" t="s">
        <v>75</v>
      </c>
      <c r="E9" s="24" t="s">
        <v>10</v>
      </c>
      <c r="F9" s="31"/>
      <c r="G9" s="32"/>
      <c r="H9" s="19"/>
      <c r="I9" s="96"/>
      <c r="J9" s="96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="4" customFormat="1" ht="15.6" customHeight="1" spans="1:29">
      <c r="A10" s="38"/>
      <c r="B10" s="39"/>
      <c r="C10" s="512" t="s">
        <v>8</v>
      </c>
      <c r="D10" s="513" t="s">
        <v>76</v>
      </c>
      <c r="E10" s="24" t="s">
        <v>77</v>
      </c>
      <c r="F10" s="31"/>
      <c r="G10" s="32"/>
      <c r="H10" s="19"/>
      <c r="I10" s="96"/>
      <c r="J10" s="96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="4" customFormat="1" ht="15.75" customHeight="1" spans="1:29">
      <c r="A11" s="38"/>
      <c r="B11" s="39"/>
      <c r="C11" s="512" t="s">
        <v>8</v>
      </c>
      <c r="D11" s="513" t="s">
        <v>78</v>
      </c>
      <c r="E11" s="24" t="s">
        <v>77</v>
      </c>
      <c r="F11" s="31"/>
      <c r="G11" s="32"/>
      <c r="H11" s="19"/>
      <c r="I11" s="96"/>
      <c r="J11" s="96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="4" customFormat="1" ht="43.5" customHeight="1" spans="1:29">
      <c r="A12" s="38"/>
      <c r="B12" s="39"/>
      <c r="C12" s="512" t="s">
        <v>8</v>
      </c>
      <c r="D12" s="513" t="s">
        <v>79</v>
      </c>
      <c r="E12" s="24" t="s">
        <v>10</v>
      </c>
      <c r="F12" s="31"/>
      <c r="G12" s="32"/>
      <c r="H12" s="19"/>
      <c r="I12" s="96"/>
      <c r="J12" s="96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="4" customFormat="1" ht="15.75" customHeight="1" spans="1:29">
      <c r="A13" s="38"/>
      <c r="B13" s="39"/>
      <c r="C13" s="512" t="s">
        <v>8</v>
      </c>
      <c r="D13" s="514" t="s">
        <v>170</v>
      </c>
      <c r="E13" s="41" t="s">
        <v>77</v>
      </c>
      <c r="F13" s="31"/>
      <c r="G13" s="32"/>
      <c r="H13" s="19"/>
      <c r="I13" s="96"/>
      <c r="J13" s="96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="4" customFormat="1" ht="17.25" customHeight="1" spans="1:29">
      <c r="A14" s="42"/>
      <c r="B14" s="43"/>
      <c r="C14" s="512" t="s">
        <v>8</v>
      </c>
      <c r="D14" s="515" t="s">
        <v>171</v>
      </c>
      <c r="E14" s="41" t="s">
        <v>77</v>
      </c>
      <c r="F14" s="31"/>
      <c r="G14" s="32"/>
      <c r="H14" s="19"/>
      <c r="I14" s="96"/>
      <c r="J14" s="96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="4" customFormat="1" ht="19.5" customHeight="1" spans="1:29">
      <c r="A15" s="45">
        <v>5</v>
      </c>
      <c r="B15" s="46" t="s">
        <v>172</v>
      </c>
      <c r="C15" s="509" t="s">
        <v>8</v>
      </c>
      <c r="D15" s="47" t="s">
        <v>173</v>
      </c>
      <c r="E15" s="48" t="s">
        <v>48</v>
      </c>
      <c r="F15" s="31"/>
      <c r="G15" s="32"/>
      <c r="H15" s="19"/>
      <c r="I15" s="96"/>
      <c r="J15" s="96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="4" customFormat="1" ht="29.45" customHeight="1" spans="1:29">
      <c r="A16" s="27">
        <v>6</v>
      </c>
      <c r="B16" s="516" t="s">
        <v>49</v>
      </c>
      <c r="C16" s="509" t="s">
        <v>8</v>
      </c>
      <c r="D16" s="49" t="s">
        <v>50</v>
      </c>
      <c r="E16" s="50" t="s">
        <v>10</v>
      </c>
      <c r="F16" s="31"/>
      <c r="G16" s="32"/>
      <c r="H16" s="19"/>
      <c r="I16" s="96"/>
      <c r="J16" s="96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="4" customFormat="1" ht="16.9" customHeight="1" spans="1:29">
      <c r="A17" s="45">
        <v>7</v>
      </c>
      <c r="B17" s="51" t="s">
        <v>51</v>
      </c>
      <c r="C17" s="509" t="s">
        <v>8</v>
      </c>
      <c r="D17" s="52" t="s">
        <v>52</v>
      </c>
      <c r="E17" s="50" t="s">
        <v>19</v>
      </c>
      <c r="F17" s="31"/>
      <c r="G17" s="32"/>
      <c r="H17" s="19"/>
      <c r="I17" s="96"/>
      <c r="J17" s="96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="4" customFormat="1" ht="15.75" customHeight="1" spans="1:29">
      <c r="A18" s="45">
        <v>8</v>
      </c>
      <c r="B18" s="53" t="s">
        <v>102</v>
      </c>
      <c r="C18" s="509" t="s">
        <v>8</v>
      </c>
      <c r="D18" s="515" t="s">
        <v>174</v>
      </c>
      <c r="E18" s="24" t="s">
        <v>104</v>
      </c>
      <c r="F18" s="31"/>
      <c r="G18" s="32"/>
      <c r="H18" s="19"/>
      <c r="I18" s="96"/>
      <c r="J18" s="96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="4" customFormat="1" customHeight="1" spans="1:29">
      <c r="A19" s="54"/>
      <c r="B19" s="55"/>
      <c r="C19" s="509" t="s">
        <v>8</v>
      </c>
      <c r="D19" s="515" t="s">
        <v>175</v>
      </c>
      <c r="E19" s="24" t="s">
        <v>106</v>
      </c>
      <c r="F19" s="31"/>
      <c r="G19" s="32"/>
      <c r="H19" s="19"/>
      <c r="I19" s="96"/>
      <c r="J19" s="96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="4" customFormat="1" customHeight="1" spans="1:29">
      <c r="A20" s="27">
        <v>9</v>
      </c>
      <c r="B20" s="56" t="s">
        <v>107</v>
      </c>
      <c r="C20" s="509" t="s">
        <v>8</v>
      </c>
      <c r="D20" s="35" t="s">
        <v>108</v>
      </c>
      <c r="E20" s="24" t="s">
        <v>106</v>
      </c>
      <c r="F20" s="31"/>
      <c r="G20" s="32"/>
      <c r="H20" s="19"/>
      <c r="I20" s="96"/>
      <c r="J20" s="96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="4" customFormat="1" customHeight="1" spans="1:29">
      <c r="A21" s="27">
        <v>10</v>
      </c>
      <c r="B21" s="57" t="s">
        <v>109</v>
      </c>
      <c r="C21" s="509" t="s">
        <v>8</v>
      </c>
      <c r="D21" s="58" t="s">
        <v>110</v>
      </c>
      <c r="E21" s="24" t="s">
        <v>111</v>
      </c>
      <c r="F21" s="31"/>
      <c r="G21" s="32"/>
      <c r="H21" s="19"/>
      <c r="I21" s="96"/>
      <c r="J21" s="96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="5" customFormat="1" ht="64.9" customHeight="1" spans="1:29">
      <c r="A22" s="36">
        <v>11</v>
      </c>
      <c r="B22" s="59" t="s">
        <v>125</v>
      </c>
      <c r="C22" s="517" t="s">
        <v>8</v>
      </c>
      <c r="D22" s="29" t="s">
        <v>176</v>
      </c>
      <c r="E22" s="61" t="s">
        <v>10</v>
      </c>
      <c r="F22" s="62"/>
      <c r="G22" s="32"/>
      <c r="H22" s="19"/>
      <c r="I22" s="97"/>
      <c r="J22" s="97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s="4" customFormat="1" ht="16.5" customHeight="1" spans="1:29">
      <c r="A23" s="27">
        <v>12</v>
      </c>
      <c r="B23" s="63" t="s">
        <v>127</v>
      </c>
      <c r="C23" s="509" t="s">
        <v>8</v>
      </c>
      <c r="D23" s="35" t="s">
        <v>128</v>
      </c>
      <c r="E23" s="24" t="s">
        <v>129</v>
      </c>
      <c r="F23" s="31"/>
      <c r="G23" s="32"/>
      <c r="H23" s="19"/>
      <c r="I23" s="96"/>
      <c r="J23" s="96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="4" customFormat="1" ht="51.75" customHeight="1" spans="1:29">
      <c r="A24" s="45">
        <v>13</v>
      </c>
      <c r="B24" s="64" t="s">
        <v>177</v>
      </c>
      <c r="C24" s="512" t="s">
        <v>8</v>
      </c>
      <c r="D24" s="35" t="s">
        <v>131</v>
      </c>
      <c r="E24" s="24" t="s">
        <v>129</v>
      </c>
      <c r="F24" s="31"/>
      <c r="G24" s="32"/>
      <c r="H24" s="19"/>
      <c r="I24" s="96"/>
      <c r="J24" s="96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="4" customFormat="1" ht="33" customHeight="1" spans="1:29">
      <c r="A25" s="65"/>
      <c r="B25" s="66"/>
      <c r="C25" s="512" t="s">
        <v>8</v>
      </c>
      <c r="D25" s="35" t="s">
        <v>153</v>
      </c>
      <c r="E25" s="24" t="s">
        <v>154</v>
      </c>
      <c r="F25" s="31"/>
      <c r="G25" s="32"/>
      <c r="H25" s="19"/>
      <c r="I25" s="96"/>
      <c r="J25" s="96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="4" customFormat="1" ht="32.1" customHeight="1" spans="1:29">
      <c r="A26" s="54"/>
      <c r="B26" s="67"/>
      <c r="C26" s="512" t="s">
        <v>8</v>
      </c>
      <c r="D26" s="35" t="s">
        <v>155</v>
      </c>
      <c r="E26" s="24" t="s">
        <v>156</v>
      </c>
      <c r="F26" s="31"/>
      <c r="G26" s="32"/>
      <c r="H26" s="19"/>
      <c r="I26" s="96"/>
      <c r="J26" s="96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="4" customFormat="1" ht="15.75" spans="1:29">
      <c r="A27" s="68"/>
      <c r="B27" s="69"/>
      <c r="C27" s="70"/>
      <c r="D27" s="71"/>
      <c r="E27" s="72"/>
      <c r="F27" s="31"/>
      <c r="G27" s="32"/>
      <c r="H27" s="19"/>
      <c r="I27" s="96"/>
      <c r="J27" s="96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="3" customFormat="1" ht="15.75" spans="1:14">
      <c r="A28" s="73"/>
      <c r="B28" s="31"/>
      <c r="C28" s="74"/>
      <c r="D28" s="18"/>
      <c r="E28" s="75"/>
      <c r="F28" s="31"/>
      <c r="G28" s="31"/>
      <c r="H28" s="76" t="s">
        <v>30</v>
      </c>
      <c r="I28" s="76"/>
      <c r="J28" s="76"/>
      <c r="K28" s="98"/>
      <c r="L28" s="99" t="s">
        <v>31</v>
      </c>
      <c r="M28" s="31"/>
      <c r="N28" s="31">
        <f>SUM(N9:N27)</f>
        <v>0</v>
      </c>
    </row>
    <row r="29" spans="1:14">
      <c r="A29" s="7"/>
      <c r="B29" s="77" t="s">
        <v>30</v>
      </c>
      <c r="C29" s="76"/>
      <c r="D29" s="76"/>
      <c r="E29" s="78" t="s">
        <v>31</v>
      </c>
      <c r="F29" s="31"/>
      <c r="G29" s="79">
        <v>1</v>
      </c>
      <c r="H29" s="80" t="s">
        <v>178</v>
      </c>
      <c r="I29" s="80"/>
      <c r="J29" s="80"/>
      <c r="K29" s="31"/>
      <c r="L29" s="96">
        <f>1500000+25900000+105102000+87900000+157125000+24000000+13958000+8250000+47000000+300000000</f>
        <v>770735000</v>
      </c>
      <c r="M29" s="31"/>
      <c r="N29" s="31"/>
    </row>
    <row r="30" ht="18" customHeight="1" spans="1:14">
      <c r="A30" s="75">
        <v>1</v>
      </c>
      <c r="B30" s="80" t="s">
        <v>179</v>
      </c>
      <c r="C30" s="80"/>
      <c r="D30" s="80"/>
      <c r="E30" s="81">
        <v>32537300</v>
      </c>
      <c r="F30" s="31"/>
      <c r="G30" s="79">
        <v>5</v>
      </c>
      <c r="H30" s="80" t="s">
        <v>180</v>
      </c>
      <c r="I30" s="80"/>
      <c r="J30" s="80"/>
      <c r="K30" s="31"/>
      <c r="L30" s="96">
        <v>40000000</v>
      </c>
      <c r="M30" s="31"/>
      <c r="N30" s="31"/>
    </row>
    <row r="31" ht="18" customHeight="1" spans="1:14">
      <c r="A31" s="75">
        <v>2</v>
      </c>
      <c r="B31" s="82" t="s">
        <v>82</v>
      </c>
      <c r="C31" s="82"/>
      <c r="D31" s="82"/>
      <c r="E31" s="83">
        <v>161375000</v>
      </c>
      <c r="F31" s="31"/>
      <c r="G31" s="79">
        <v>8</v>
      </c>
      <c r="H31" s="80" t="s">
        <v>181</v>
      </c>
      <c r="I31" s="80"/>
      <c r="J31" s="80"/>
      <c r="K31" s="31"/>
      <c r="L31" s="96">
        <v>18900000</v>
      </c>
      <c r="M31" s="31"/>
      <c r="N31" s="31"/>
    </row>
    <row r="32" ht="18" customHeight="1" spans="1:14">
      <c r="A32" s="75">
        <v>3</v>
      </c>
      <c r="B32" s="80" t="s">
        <v>182</v>
      </c>
      <c r="C32" s="80"/>
      <c r="D32" s="80"/>
      <c r="E32" s="83">
        <v>21437500</v>
      </c>
      <c r="F32" s="31"/>
      <c r="G32" s="79">
        <v>9</v>
      </c>
      <c r="H32" s="80" t="s">
        <v>183</v>
      </c>
      <c r="I32" s="80"/>
      <c r="J32" s="80"/>
      <c r="K32" s="31"/>
      <c r="L32" s="96">
        <v>17375000</v>
      </c>
      <c r="M32" s="31"/>
      <c r="N32" s="31"/>
    </row>
    <row r="33" ht="18" customHeight="1" spans="1:14">
      <c r="A33" s="75">
        <v>4</v>
      </c>
      <c r="B33" s="80" t="s">
        <v>86</v>
      </c>
      <c r="C33" s="80"/>
      <c r="D33" s="80"/>
      <c r="E33" s="83">
        <f>173375000+Sosial!F26</f>
        <v>307562500</v>
      </c>
      <c r="F33" s="31"/>
      <c r="G33" s="79">
        <v>10</v>
      </c>
      <c r="H33" s="80" t="s">
        <v>184</v>
      </c>
      <c r="I33" s="80"/>
      <c r="J33" s="80"/>
      <c r="K33" s="31"/>
      <c r="L33" s="96">
        <f>32045000</f>
        <v>32045000</v>
      </c>
      <c r="M33" s="31"/>
      <c r="N33" s="31"/>
    </row>
    <row r="34" ht="18" customHeight="1" spans="1:15">
      <c r="A34" s="75">
        <v>5</v>
      </c>
      <c r="B34" s="80" t="s">
        <v>185</v>
      </c>
      <c r="C34" s="80"/>
      <c r="D34" s="80"/>
      <c r="E34" s="83">
        <v>66505000</v>
      </c>
      <c r="F34" s="31"/>
      <c r="G34" s="79">
        <v>11</v>
      </c>
      <c r="H34" s="80" t="s">
        <v>186</v>
      </c>
      <c r="I34" s="80"/>
      <c r="J34" s="80"/>
      <c r="K34" s="31"/>
      <c r="L34" s="96">
        <v>37262000</v>
      </c>
      <c r="M34" s="31"/>
      <c r="N34" s="100">
        <v>32045000</v>
      </c>
      <c r="O34" s="7">
        <v>37262000</v>
      </c>
    </row>
    <row r="35" ht="18" customHeight="1" spans="1:15">
      <c r="A35" s="75">
        <v>6</v>
      </c>
      <c r="B35" s="84" t="s">
        <v>56</v>
      </c>
      <c r="C35" s="84"/>
      <c r="D35" s="84"/>
      <c r="E35" s="83">
        <v>24215000</v>
      </c>
      <c r="G35" s="79">
        <v>12</v>
      </c>
      <c r="H35" s="80" t="s">
        <v>187</v>
      </c>
      <c r="I35" s="80"/>
      <c r="J35" s="80"/>
      <c r="K35" s="31"/>
      <c r="L35" s="96">
        <v>24640000</v>
      </c>
      <c r="M35" s="31"/>
      <c r="N35" s="101">
        <v>15422500</v>
      </c>
      <c r="O35" s="101">
        <f>O34+N34</f>
        <v>69307000</v>
      </c>
    </row>
    <row r="36" ht="18" customHeight="1" spans="1:15">
      <c r="A36" s="75">
        <v>7</v>
      </c>
      <c r="B36" s="84" t="s">
        <v>58</v>
      </c>
      <c r="C36" s="84"/>
      <c r="D36" s="84"/>
      <c r="E36" s="83">
        <v>15000000</v>
      </c>
      <c r="G36" s="79"/>
      <c r="H36" s="80"/>
      <c r="I36" s="80"/>
      <c r="J36" s="80"/>
      <c r="K36" s="31"/>
      <c r="L36" s="96"/>
      <c r="M36" s="31"/>
      <c r="N36" s="101"/>
      <c r="O36" s="101"/>
    </row>
    <row r="37" ht="18" customHeight="1" spans="1:15">
      <c r="A37" s="75">
        <v>8</v>
      </c>
      <c r="B37" s="80" t="s">
        <v>116</v>
      </c>
      <c r="C37" s="80"/>
      <c r="D37" s="80"/>
      <c r="E37" s="81">
        <v>38550000</v>
      </c>
      <c r="G37" s="79"/>
      <c r="H37" s="80"/>
      <c r="I37" s="80"/>
      <c r="J37" s="80"/>
      <c r="K37" s="31"/>
      <c r="L37" s="96"/>
      <c r="M37" s="31"/>
      <c r="N37" s="101"/>
      <c r="O37" s="101"/>
    </row>
    <row r="38" ht="18" customHeight="1" spans="1:15">
      <c r="A38" s="75">
        <v>9</v>
      </c>
      <c r="B38" s="74" t="s">
        <v>118</v>
      </c>
      <c r="C38" s="74"/>
      <c r="D38" s="74"/>
      <c r="E38" s="81">
        <v>48200000</v>
      </c>
      <c r="G38" s="79"/>
      <c r="H38" s="80"/>
      <c r="I38" s="80"/>
      <c r="J38" s="80"/>
      <c r="K38" s="31"/>
      <c r="L38" s="96"/>
      <c r="M38" s="31"/>
      <c r="N38" s="101"/>
      <c r="O38" s="101"/>
    </row>
    <row r="39" ht="18" customHeight="1" spans="1:15">
      <c r="A39" s="75">
        <v>10</v>
      </c>
      <c r="B39" s="85" t="s">
        <v>120</v>
      </c>
      <c r="C39" s="85"/>
      <c r="D39" s="85"/>
      <c r="E39" s="81">
        <v>27420000</v>
      </c>
      <c r="G39" s="79"/>
      <c r="H39" s="80"/>
      <c r="I39" s="80"/>
      <c r="J39" s="80"/>
      <c r="K39" s="31"/>
      <c r="L39" s="96"/>
      <c r="M39" s="31"/>
      <c r="N39" s="101"/>
      <c r="O39" s="101"/>
    </row>
    <row r="40" ht="18" customHeight="1" spans="1:15">
      <c r="A40" s="75">
        <v>11</v>
      </c>
      <c r="B40" s="80" t="s">
        <v>132</v>
      </c>
      <c r="C40" s="80"/>
      <c r="D40" s="80"/>
      <c r="E40" s="86">
        <v>98500000</v>
      </c>
      <c r="G40" s="79"/>
      <c r="H40" s="80"/>
      <c r="I40" s="80"/>
      <c r="J40" s="80"/>
      <c r="K40" s="31"/>
      <c r="L40" s="96"/>
      <c r="M40" s="31"/>
      <c r="N40" s="101"/>
      <c r="O40" s="101"/>
    </row>
    <row r="41" ht="18" customHeight="1" spans="1:14">
      <c r="A41" s="75">
        <v>12</v>
      </c>
      <c r="B41" s="80" t="s">
        <v>134</v>
      </c>
      <c r="C41" s="80"/>
      <c r="D41" s="80"/>
      <c r="E41" s="86">
        <v>66860000</v>
      </c>
      <c r="F41" s="31"/>
      <c r="G41" s="79">
        <v>15</v>
      </c>
      <c r="H41" s="80" t="s">
        <v>188</v>
      </c>
      <c r="I41" s="80"/>
      <c r="J41" s="80"/>
      <c r="K41" s="31"/>
      <c r="L41" s="96">
        <v>63850000</v>
      </c>
      <c r="M41" s="31"/>
      <c r="N41" s="100">
        <v>17850000</v>
      </c>
    </row>
    <row r="42" ht="18" customHeight="1" spans="1:14">
      <c r="A42" s="75">
        <v>13</v>
      </c>
      <c r="B42" s="80" t="s">
        <v>136</v>
      </c>
      <c r="C42" s="80"/>
      <c r="D42" s="80"/>
      <c r="E42" s="81">
        <f>129372500+313600000</f>
        <v>442972500</v>
      </c>
      <c r="F42" s="31"/>
      <c r="G42" s="79"/>
      <c r="H42" s="80"/>
      <c r="I42" s="80"/>
      <c r="J42" s="80"/>
      <c r="K42" s="31"/>
      <c r="L42" s="96"/>
      <c r="M42" s="31"/>
      <c r="N42" s="100"/>
    </row>
    <row r="43" ht="20.25" customHeight="1" spans="2:14">
      <c r="B43" s="87"/>
      <c r="C43" s="87"/>
      <c r="D43" s="87"/>
      <c r="E43" s="88"/>
      <c r="F43" s="31"/>
      <c r="G43" s="79"/>
      <c r="H43" s="80"/>
      <c r="I43" s="80"/>
      <c r="J43" s="80"/>
      <c r="K43" s="31"/>
      <c r="L43" s="96"/>
      <c r="M43" s="31"/>
      <c r="N43" s="100"/>
    </row>
    <row r="44" ht="15.75" customHeight="1" spans="2:14">
      <c r="B44" s="87"/>
      <c r="C44" s="87"/>
      <c r="D44" s="89"/>
      <c r="E44" s="88"/>
      <c r="F44" s="31"/>
      <c r="G44" s="79">
        <v>19</v>
      </c>
      <c r="H44" s="80"/>
      <c r="I44" s="80"/>
      <c r="J44" s="80"/>
      <c r="K44" s="31"/>
      <c r="L44" s="96"/>
      <c r="N44" s="100">
        <v>21875000</v>
      </c>
    </row>
    <row r="45" ht="3" customHeight="1" spans="2:14">
      <c r="B45" s="87"/>
      <c r="C45" s="87"/>
      <c r="D45" s="87"/>
      <c r="E45" s="88"/>
      <c r="F45" s="31"/>
      <c r="G45" s="79">
        <v>20</v>
      </c>
      <c r="H45" s="80" t="s">
        <v>189</v>
      </c>
      <c r="I45" s="80"/>
      <c r="J45" s="80"/>
      <c r="K45" s="31"/>
      <c r="L45" s="96">
        <v>36710000</v>
      </c>
      <c r="M45" s="102"/>
      <c r="N45" s="31">
        <v>8579000</v>
      </c>
    </row>
    <row r="46" ht="18.75" customHeight="1" spans="2:14">
      <c r="B46" s="87"/>
      <c r="C46" s="87"/>
      <c r="D46" s="90"/>
      <c r="E46" s="88"/>
      <c r="F46" s="31"/>
      <c r="G46" s="79">
        <v>21</v>
      </c>
      <c r="H46" s="80" t="s">
        <v>190</v>
      </c>
      <c r="I46" s="80"/>
      <c r="J46" s="80"/>
      <c r="K46" s="31"/>
      <c r="L46" s="96">
        <v>35000000</v>
      </c>
      <c r="N46" s="100">
        <f>SUM(N34:N45)</f>
        <v>95771500</v>
      </c>
    </row>
    <row r="47" ht="17.25" customHeight="1" spans="2:14">
      <c r="B47" s="87"/>
      <c r="C47" s="87"/>
      <c r="D47" s="87"/>
      <c r="E47" s="88"/>
      <c r="F47" s="31"/>
      <c r="G47" s="79">
        <v>22</v>
      </c>
      <c r="H47" s="80" t="s">
        <v>191</v>
      </c>
      <c r="I47" s="80"/>
      <c r="J47" s="80"/>
      <c r="K47" s="31"/>
      <c r="L47" s="96">
        <v>20400000</v>
      </c>
      <c r="N47" s="31"/>
    </row>
    <row r="48" ht="22.5" customHeight="1" spans="2:14">
      <c r="B48" s="87"/>
      <c r="C48" s="87"/>
      <c r="D48" s="87"/>
      <c r="E48" s="88"/>
      <c r="F48" s="31"/>
      <c r="G48" s="79">
        <v>23</v>
      </c>
      <c r="H48" s="80" t="s">
        <v>192</v>
      </c>
      <c r="I48" s="80"/>
      <c r="J48" s="80"/>
      <c r="K48" s="31"/>
      <c r="L48" s="96">
        <v>19470000</v>
      </c>
      <c r="N48" s="31"/>
    </row>
    <row r="49" spans="6:14">
      <c r="F49" s="31"/>
      <c r="G49" s="79">
        <v>24</v>
      </c>
      <c r="H49" s="80"/>
      <c r="I49" s="80"/>
      <c r="J49" s="80"/>
      <c r="K49" s="31"/>
      <c r="L49" s="96"/>
      <c r="N49" s="31"/>
    </row>
    <row r="50" spans="5:14">
      <c r="E50" s="91"/>
      <c r="F50" s="31"/>
      <c r="G50" s="31"/>
      <c r="H50" s="31"/>
      <c r="I50" s="31"/>
      <c r="J50" s="31"/>
      <c r="K50" s="31"/>
      <c r="L50" s="31"/>
      <c r="N50" s="31"/>
    </row>
    <row r="51" spans="5:5">
      <c r="E51" s="88"/>
    </row>
    <row r="52" spans="2:5">
      <c r="B52" s="31"/>
      <c r="C52" s="31"/>
      <c r="D52" s="31"/>
      <c r="E52" s="92"/>
    </row>
    <row r="53" spans="2:5">
      <c r="B53" s="31"/>
      <c r="C53" s="31"/>
      <c r="D53" s="31"/>
      <c r="E53" s="92"/>
    </row>
    <row r="54" spans="2:5">
      <c r="B54" s="31"/>
      <c r="C54" s="31"/>
      <c r="D54" s="31"/>
      <c r="E54" s="92"/>
    </row>
    <row r="55" spans="2:5">
      <c r="B55" s="31"/>
      <c r="C55" s="31"/>
      <c r="D55" s="31"/>
      <c r="E55" s="92"/>
    </row>
    <row r="56" spans="2:5">
      <c r="B56" s="31"/>
      <c r="C56" s="31"/>
      <c r="D56" s="31"/>
      <c r="E56" s="92"/>
    </row>
    <row r="57" spans="2:5">
      <c r="B57" s="31"/>
      <c r="C57" s="31"/>
      <c r="D57" s="31"/>
      <c r="E57" s="92"/>
    </row>
    <row r="58" spans="2:5">
      <c r="B58" s="31"/>
      <c r="C58" s="31"/>
      <c r="D58" s="31"/>
      <c r="E58" s="92"/>
    </row>
    <row r="59" spans="2:5">
      <c r="B59" s="31"/>
      <c r="C59" s="31"/>
      <c r="D59" s="31"/>
      <c r="E59" s="92"/>
    </row>
    <row r="60" spans="2:5">
      <c r="B60" s="31"/>
      <c r="C60" s="31"/>
      <c r="D60" s="31"/>
      <c r="E60" s="92"/>
    </row>
    <row r="61" spans="2:5">
      <c r="B61" s="31"/>
      <c r="C61" s="31"/>
      <c r="D61" s="31"/>
      <c r="E61" s="92"/>
    </row>
    <row r="62" spans="2:5">
      <c r="B62" s="31"/>
      <c r="C62" s="31"/>
      <c r="D62" s="31"/>
      <c r="E62" s="92"/>
    </row>
    <row r="63" spans="2:5">
      <c r="B63" s="31"/>
      <c r="C63" s="31"/>
      <c r="D63" s="31"/>
      <c r="E63" s="92"/>
    </row>
    <row r="64" spans="2:5">
      <c r="B64" s="31"/>
      <c r="C64" s="31"/>
      <c r="D64" s="31"/>
      <c r="E64" s="92"/>
    </row>
    <row r="65" spans="2:5">
      <c r="B65" s="31"/>
      <c r="C65" s="31"/>
      <c r="D65" s="31"/>
      <c r="E65" s="92"/>
    </row>
    <row r="66" spans="2:5">
      <c r="B66" s="31"/>
      <c r="C66" s="31"/>
      <c r="D66" s="31"/>
      <c r="E66" s="92"/>
    </row>
    <row r="67" spans="2:5">
      <c r="B67" s="31"/>
      <c r="C67" s="31"/>
      <c r="D67" s="31"/>
      <c r="E67" s="92"/>
    </row>
    <row r="68" spans="2:5">
      <c r="B68" s="31"/>
      <c r="C68" s="31"/>
      <c r="D68" s="31"/>
      <c r="E68" s="92"/>
    </row>
    <row r="69" spans="2:5">
      <c r="B69" s="31"/>
      <c r="C69" s="31"/>
      <c r="D69" s="31"/>
      <c r="E69" s="92"/>
    </row>
    <row r="70" spans="2:5">
      <c r="B70" s="31"/>
      <c r="C70" s="31"/>
      <c r="D70" s="31"/>
      <c r="E70" s="92"/>
    </row>
    <row r="71" spans="2:5">
      <c r="B71" s="31"/>
      <c r="C71" s="31"/>
      <c r="D71" s="31"/>
      <c r="E71" s="92"/>
    </row>
    <row r="72" spans="2:5">
      <c r="B72" s="31"/>
      <c r="C72" s="31"/>
      <c r="D72" s="31"/>
      <c r="E72" s="92"/>
    </row>
    <row r="73" spans="2:5">
      <c r="B73" s="31"/>
      <c r="C73" s="31"/>
      <c r="D73" s="31"/>
      <c r="E73" s="92"/>
    </row>
    <row r="74" spans="2:5">
      <c r="B74" s="31"/>
      <c r="C74" s="31"/>
      <c r="D74" s="31"/>
      <c r="E74" s="92"/>
    </row>
    <row r="75" spans="2:5">
      <c r="B75" s="31"/>
      <c r="C75" s="31"/>
      <c r="D75" s="31"/>
      <c r="E75" s="92"/>
    </row>
    <row r="76" spans="2:5">
      <c r="B76" s="31"/>
      <c r="C76" s="31"/>
      <c r="D76" s="31"/>
      <c r="E76" s="92"/>
    </row>
    <row r="77" spans="2:5">
      <c r="B77" s="31"/>
      <c r="C77" s="31"/>
      <c r="D77" s="31"/>
      <c r="E77" s="92"/>
    </row>
    <row r="78" spans="2:5">
      <c r="B78" s="31"/>
      <c r="C78" s="31"/>
      <c r="D78" s="31"/>
      <c r="E78" s="92"/>
    </row>
    <row r="79" spans="2:5">
      <c r="B79" s="31"/>
      <c r="C79" s="31"/>
      <c r="D79" s="31"/>
      <c r="E79" s="92"/>
    </row>
    <row r="80" spans="2:5">
      <c r="B80" s="31"/>
      <c r="C80" s="31"/>
      <c r="D80" s="31"/>
      <c r="E80" s="92"/>
    </row>
    <row r="81" spans="2:5">
      <c r="B81" s="31"/>
      <c r="C81" s="31"/>
      <c r="D81" s="31"/>
      <c r="E81" s="92"/>
    </row>
    <row r="82" spans="2:5">
      <c r="B82" s="31"/>
      <c r="C82" s="31"/>
      <c r="D82" s="31"/>
      <c r="E82" s="92"/>
    </row>
    <row r="83" spans="2:5">
      <c r="B83" s="31"/>
      <c r="C83" s="31"/>
      <c r="D83" s="31"/>
      <c r="E83" s="92"/>
    </row>
    <row r="84" spans="2:5">
      <c r="B84" s="31"/>
      <c r="C84" s="31"/>
      <c r="D84" s="31"/>
      <c r="E84" s="92"/>
    </row>
    <row r="85" spans="2:5">
      <c r="B85" s="31"/>
      <c r="C85" s="31"/>
      <c r="D85" s="31"/>
      <c r="E85" s="92"/>
    </row>
    <row r="86" spans="2:5">
      <c r="B86" s="31"/>
      <c r="C86" s="31"/>
      <c r="D86" s="31"/>
      <c r="E86" s="92"/>
    </row>
    <row r="87" spans="2:5">
      <c r="B87" s="31"/>
      <c r="C87" s="31"/>
      <c r="D87" s="31"/>
      <c r="E87" s="92"/>
    </row>
    <row r="88" spans="2:5">
      <c r="B88" s="31"/>
      <c r="C88" s="31"/>
      <c r="D88" s="31"/>
      <c r="E88" s="92"/>
    </row>
    <row r="89" spans="2:5">
      <c r="B89" s="31"/>
      <c r="C89" s="31"/>
      <c r="D89" s="31"/>
      <c r="E89" s="92"/>
    </row>
    <row r="90" spans="2:5">
      <c r="B90" s="31"/>
      <c r="C90" s="31"/>
      <c r="D90" s="31"/>
      <c r="E90" s="92"/>
    </row>
    <row r="91" spans="2:5">
      <c r="B91" s="31"/>
      <c r="C91" s="31"/>
      <c r="D91" s="31"/>
      <c r="E91" s="92"/>
    </row>
    <row r="92" spans="2:5">
      <c r="B92" s="31"/>
      <c r="C92" s="31"/>
      <c r="D92" s="31"/>
      <c r="E92" s="92"/>
    </row>
    <row r="93" spans="2:5">
      <c r="B93" s="31"/>
      <c r="C93" s="31"/>
      <c r="D93" s="31"/>
      <c r="E93" s="92"/>
    </row>
    <row r="94" spans="2:5">
      <c r="B94" s="31"/>
      <c r="C94" s="31"/>
      <c r="D94" s="31"/>
      <c r="E94" s="92"/>
    </row>
    <row r="95" spans="2:5">
      <c r="B95" s="31"/>
      <c r="C95" s="31"/>
      <c r="D95" s="31"/>
      <c r="E95" s="92"/>
    </row>
    <row r="96" spans="2:5">
      <c r="B96" s="31"/>
      <c r="C96" s="31"/>
      <c r="D96" s="31"/>
      <c r="E96" s="92"/>
    </row>
    <row r="97" spans="2:5">
      <c r="B97" s="31"/>
      <c r="C97" s="31"/>
      <c r="D97" s="31"/>
      <c r="E97" s="92"/>
    </row>
    <row r="98" spans="2:5">
      <c r="B98" s="31"/>
      <c r="C98" s="31"/>
      <c r="D98" s="31"/>
      <c r="E98" s="92"/>
    </row>
  </sheetData>
  <mergeCells count="37">
    <mergeCell ref="B1:E1"/>
    <mergeCell ref="B2:E2"/>
    <mergeCell ref="H29:J29"/>
    <mergeCell ref="B30:D30"/>
    <mergeCell ref="H30:J30"/>
    <mergeCell ref="B31:D31"/>
    <mergeCell ref="H31:J31"/>
    <mergeCell ref="B32:D32"/>
    <mergeCell ref="H32:J32"/>
    <mergeCell ref="B33:D33"/>
    <mergeCell ref="H33:J33"/>
    <mergeCell ref="B34:D34"/>
    <mergeCell ref="H34:J34"/>
    <mergeCell ref="B35:D35"/>
    <mergeCell ref="H35:J35"/>
    <mergeCell ref="B36:D36"/>
    <mergeCell ref="B37:D37"/>
    <mergeCell ref="B38:D38"/>
    <mergeCell ref="B39:D39"/>
    <mergeCell ref="B40:D40"/>
    <mergeCell ref="B41:D41"/>
    <mergeCell ref="H41:J41"/>
    <mergeCell ref="B42:D42"/>
    <mergeCell ref="H44:J44"/>
    <mergeCell ref="H45:J45"/>
    <mergeCell ref="H46:J46"/>
    <mergeCell ref="H47:J47"/>
    <mergeCell ref="H48:J48"/>
    <mergeCell ref="H49:J49"/>
    <mergeCell ref="A4:A5"/>
    <mergeCell ref="A9:A14"/>
    <mergeCell ref="A24:A26"/>
    <mergeCell ref="B4:B5"/>
    <mergeCell ref="B9:B14"/>
    <mergeCell ref="B24:B26"/>
    <mergeCell ref="E4:E5"/>
    <mergeCell ref="C4:D5"/>
  </mergeCells>
  <pageMargins left="0.393700787401575" right="0.393700787401575" top="0.590551181102362" bottom="0.196850393700787" header="0" footer="0"/>
  <pageSetup paperSize="256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BAG. UK</vt:lpstr>
      <vt:lpstr>TRANTIB</vt:lpstr>
      <vt:lpstr>pemb</vt:lpstr>
      <vt:lpstr>Sosial</vt:lpstr>
      <vt:lpstr>PELAYANAN</vt:lpstr>
      <vt:lpstr>kEUANGAN</vt:lpstr>
      <vt:lpstr>Sekcam</vt:lpstr>
      <vt:lpstr>CAMAT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dcterms:created xsi:type="dcterms:W3CDTF">2017-02-23T08:18:00Z</dcterms:created>
  <cp:lastPrinted>2018-07-27T00:43:00Z</cp:lastPrinted>
  <dcterms:modified xsi:type="dcterms:W3CDTF">2019-07-10T03:09:24Z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