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zin\Desktop\Saneamento\"/>
    </mc:Choice>
  </mc:AlternateContent>
  <xr:revisionPtr revIDLastSave="0" documentId="13_ncr:1_{560F45F2-5D2E-4B05-8224-591F294C33F0}" xr6:coauthVersionLast="47" xr6:coauthVersionMax="47" xr10:uidLastSave="{00000000-0000-0000-0000-000000000000}"/>
  <bookViews>
    <workbookView xWindow="28680" yWindow="-120" windowWidth="29040" windowHeight="15720" activeTab="2" xr2:uid="{AAE2053D-8329-42BD-B0C8-FA9172EB3551}"/>
  </bookViews>
  <sheets>
    <sheet name="Planilha1" sheetId="1" r:id="rId1"/>
    <sheet name="Região" sheetId="5" r:id="rId2"/>
    <sheet name="Geral" sheetId="2" r:id="rId3"/>
    <sheet name="Água" sheetId="3" r:id="rId4"/>
    <sheet name="Esgot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3" i="5"/>
  <c r="E7" i="5"/>
  <c r="E4" i="5"/>
  <c r="E5" i="5"/>
  <c r="E3" i="5" l="1"/>
  <c r="E6" i="5"/>
  <c r="E3" i="3" l="1"/>
  <c r="D3" i="4"/>
  <c r="D3" i="3"/>
  <c r="H3" i="2"/>
  <c r="G3" i="2"/>
  <c r="F3" i="2"/>
  <c r="E3" i="2"/>
  <c r="C3" i="4"/>
  <c r="B3" i="4"/>
  <c r="C3" i="3"/>
  <c r="B3" i="3"/>
  <c r="C3" i="2"/>
  <c r="B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<sst xmlns="http://schemas.openxmlformats.org/spreadsheetml/2006/main" count="100" uniqueCount="63">
  <si>
    <t>Estados</t>
  </si>
  <si>
    <t>Região</t>
  </si>
  <si>
    <t>População Geral</t>
  </si>
  <si>
    <t>População Urbana</t>
  </si>
  <si>
    <t>Pop Geral Esgoto</t>
  </si>
  <si>
    <t>Pop Urbana Esgoto</t>
  </si>
  <si>
    <t>Investimento Água</t>
  </si>
  <si>
    <t>Investimento Esgoto</t>
  </si>
  <si>
    <t>Cidades Abast. Água</t>
  </si>
  <si>
    <t>Cidades Esgotos</t>
  </si>
  <si>
    <t>Pop Abast. Geral Água</t>
  </si>
  <si>
    <t>Pop Abast Urbana Água</t>
  </si>
  <si>
    <t>Esgoto Novas Ligações</t>
  </si>
  <si>
    <t>Novas Ligações Água</t>
  </si>
  <si>
    <t>Indice Geral Água</t>
  </si>
  <si>
    <t>Indice Geral Esgoto</t>
  </si>
  <si>
    <t>Indice Urban Esgoto</t>
  </si>
  <si>
    <t>Indice Urban Água</t>
  </si>
  <si>
    <t>Total Cidades</t>
  </si>
  <si>
    <t>Água (%)</t>
  </si>
  <si>
    <t>Esgoto (%)</t>
  </si>
  <si>
    <t>Norte</t>
  </si>
  <si>
    <t>Nordeste</t>
  </si>
  <si>
    <t>Sudeste</t>
  </si>
  <si>
    <t>Sul</t>
  </si>
  <si>
    <t>Centro-Oeste</t>
  </si>
  <si>
    <t>Total Cidades Abastecidas</t>
  </si>
  <si>
    <t>Total Investimento Esgoto</t>
  </si>
  <si>
    <t>Total Investimento Água</t>
  </si>
  <si>
    <t>Geral</t>
  </si>
  <si>
    <t>Geral Agua</t>
  </si>
  <si>
    <t>Taxa Agua</t>
  </si>
  <si>
    <t>Geral Esgoto</t>
  </si>
  <si>
    <t>Taxa Esgoto</t>
  </si>
  <si>
    <t>AC</t>
  </si>
  <si>
    <t>AP</t>
  </si>
  <si>
    <t>AM</t>
  </si>
  <si>
    <t>PA</t>
  </si>
  <si>
    <t>RO</t>
  </si>
  <si>
    <t>RR</t>
  </si>
  <si>
    <t>TO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</si>
  <si>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</si>
  <si>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</si>
  <si>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</si>
  <si>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</si>
  <si>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</si>
  <si>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</si>
  <si>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</si>
  <si>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</si>
  <si>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</si>
  <si>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ES</t>
  </si>
  <si>
    <t>MG</t>
  </si>
  <si>
    <t>RJ</t>
  </si>
  <si>
    <t>SP</t>
  </si>
  <si>
    <t>PR</t>
  </si>
  <si>
    <t>RS</t>
  </si>
  <si>
    <t>SC</t>
  </si>
  <si>
    <t>DF</t>
  </si>
  <si>
    <t>GO</t>
  </si>
  <si>
    <t>MS</t>
  </si>
  <si>
    <t>MT</t>
  </si>
  <si>
    <t>País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</si>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</sst>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1" applyNumberFormat="1" applyFont="1"/>
    <xf numFmtId="165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CA5B-D901-4BF7-8998-748371C75C99}">
  <dimension ref="A1:R28"/>
  <sheetViews>
    <sheetView workbookViewId="0">
      <selection activeCell="H2" sqref="H2"/>
    </sheetView>
  </sheetViews>
  <sheetFormatPr defaultColWidth="23.1796875" defaultRowHeight="19" customHeight="1" x14ac:dyDescent="0.35"/>
  <cols>
    <col min="1" max="2" width="23.1796875" style="2"/>
    <col min="3" max="4" width="23.1796875" style="4" customWidth="1"/>
    <col min="5" max="5" width="23.1796875" style="4"/>
    <col min="6" max="6" width="23.1796875" style="4" customWidth="1"/>
    <col min="7" max="11" width="23.1796875" style="4"/>
    <col min="12" max="18" width="23.1796875" style="1"/>
  </cols>
  <sheetData>
    <row r="1" spans="1:18" s="8" customFormat="1" ht="19" customHeight="1" x14ac:dyDescent="0.3">
      <c r="A1" s="7" t="s">
        <v>0</v>
      </c>
      <c r="B1" s="7" t="s">
        <v>1</v>
      </c>
      <c r="C1" s="7" t="s">
        <v>8</v>
      </c>
      <c r="D1" s="7" t="s">
        <v>9</v>
      </c>
      <c r="E1" s="7" t="s">
        <v>2</v>
      </c>
      <c r="F1" s="7" t="s">
        <v>3</v>
      </c>
      <c r="G1" s="7" t="s">
        <v>10</v>
      </c>
      <c r="H1" s="7" t="s">
        <v>14</v>
      </c>
      <c r="I1" s="7" t="s">
        <v>11</v>
      </c>
      <c r="J1" s="7" t="s">
        <v>17</v>
      </c>
      <c r="K1" s="7" t="s">
        <v>13</v>
      </c>
      <c r="L1" s="7" t="s">
        <v>4</v>
      </c>
      <c r="M1" s="7" t="s">
        <v>15</v>
      </c>
      <c r="N1" s="7" t="s">
        <v>5</v>
      </c>
      <c r="O1" s="7" t="s">
        <v>16</v>
      </c>
      <c r="P1" s="7" t="s">
        <v>12</v>
      </c>
      <c r="Q1" s="7" t="s">
        <v>6</v>
      </c>
      <c r="R1" s="7" t="s">
        <v>7</v>
      </c>
    </row>
    <row r="2" spans="1:18" ht="19" customHeight="1" x14ac:dyDescent="0.35">
      <c r="A2" s="2" t="s">
        <v>34</v>
      </c>
      <c r="B2" s="2" t="s">
        <v>21</v>
      </c>
      <c r="C2" s="5">
        <v>22</v>
      </c>
      <c r="D2" s="5">
        <v>5</v>
      </c>
      <c r="E2" s="6">
        <v>894470</v>
      </c>
      <c r="F2" s="6">
        <v>647646</v>
      </c>
      <c r="G2" s="6">
        <v>422369</v>
      </c>
      <c r="H2" s="10">
        <f>G2/E2</f>
        <v>0.47220029738280772</v>
      </c>
      <c r="I2" s="6">
        <v>409053</v>
      </c>
      <c r="J2" s="10">
        <f>I2/F2</f>
        <v>0.63159967019019647</v>
      </c>
      <c r="K2" s="6">
        <v>154239</v>
      </c>
      <c r="L2" s="1">
        <v>101988</v>
      </c>
      <c r="M2" s="9">
        <f>L2/E2</f>
        <v>0.11402059320044272</v>
      </c>
      <c r="N2" s="1">
        <v>101739</v>
      </c>
      <c r="O2" s="9">
        <f>N2/F2</f>
        <v>0.15709044755931481</v>
      </c>
      <c r="P2" s="1">
        <v>57448</v>
      </c>
      <c r="Q2" s="5">
        <v>9000917.7300000004</v>
      </c>
      <c r="R2" s="5">
        <v>1142247.72</v>
      </c>
    </row>
    <row r="3" spans="1:18" ht="19" customHeight="1" x14ac:dyDescent="0.35">
      <c r="A3" s="2" t="s">
        <v>35</v>
      </c>
      <c r="B3" s="2" t="s">
        <v>21</v>
      </c>
      <c r="C3" s="5">
        <v>16</v>
      </c>
      <c r="D3" s="5">
        <v>6</v>
      </c>
      <c r="E3" s="6">
        <v>861773</v>
      </c>
      <c r="F3" s="6">
        <v>770521</v>
      </c>
      <c r="G3" s="6">
        <v>290344</v>
      </c>
      <c r="H3" s="10">
        <f t="shared" ref="H3:H28" si="0">G3/E3</f>
        <v>0.3369147095580855</v>
      </c>
      <c r="I3" s="6">
        <v>273222</v>
      </c>
      <c r="J3" s="10">
        <f t="shared" ref="J3:J28" si="1">I3/F3</f>
        <v>0.35459383975258302</v>
      </c>
      <c r="K3" s="6">
        <v>93917</v>
      </c>
      <c r="L3" s="1">
        <v>59591</v>
      </c>
      <c r="M3" s="9">
        <f t="shared" ref="M3:M28" si="2">L3/E3</f>
        <v>6.9149300337791972E-2</v>
      </c>
      <c r="N3" s="1">
        <v>59591</v>
      </c>
      <c r="O3" s="9">
        <f t="shared" ref="O3:O28" si="3">N3/F3</f>
        <v>7.7338579999766385E-2</v>
      </c>
      <c r="P3" s="1">
        <v>14891</v>
      </c>
      <c r="Q3" s="5">
        <v>0</v>
      </c>
      <c r="R3" s="5">
        <v>0</v>
      </c>
    </row>
    <row r="4" spans="1:18" ht="19" customHeight="1" x14ac:dyDescent="0.35">
      <c r="A4" s="2" t="s">
        <v>36</v>
      </c>
      <c r="B4" s="2" t="s">
        <v>21</v>
      </c>
      <c r="C4" s="5">
        <v>43</v>
      </c>
      <c r="D4" s="5">
        <v>8</v>
      </c>
      <c r="E4" s="6">
        <v>3793308</v>
      </c>
      <c r="F4" s="6">
        <v>3112859</v>
      </c>
      <c r="G4" s="6">
        <v>3122430</v>
      </c>
      <c r="H4" s="10">
        <f t="shared" si="0"/>
        <v>0.82314170112208129</v>
      </c>
      <c r="I4" s="6">
        <v>2947155</v>
      </c>
      <c r="J4" s="10">
        <f t="shared" si="1"/>
        <v>0.94676790693057411</v>
      </c>
      <c r="K4" s="6">
        <v>757508</v>
      </c>
      <c r="L4" s="1">
        <v>521717</v>
      </c>
      <c r="M4" s="9">
        <f t="shared" si="2"/>
        <v>0.13753615577749026</v>
      </c>
      <c r="N4" s="1">
        <v>521481</v>
      </c>
      <c r="O4" s="9">
        <f t="shared" si="3"/>
        <v>0.1675247738493777</v>
      </c>
      <c r="P4" s="1">
        <v>131869</v>
      </c>
      <c r="Q4" s="5">
        <v>113568354.11</v>
      </c>
      <c r="R4" s="5">
        <v>8349435.5300000003</v>
      </c>
    </row>
    <row r="5" spans="1:18" ht="19" customHeight="1" x14ac:dyDescent="0.35">
      <c r="A5" s="2" t="s">
        <v>37</v>
      </c>
      <c r="B5" s="2" t="s">
        <v>21</v>
      </c>
      <c r="C5" s="5">
        <v>111</v>
      </c>
      <c r="D5" s="5">
        <v>20</v>
      </c>
      <c r="E5" s="6">
        <v>7727234</v>
      </c>
      <c r="F5" s="6">
        <v>5511783</v>
      </c>
      <c r="G5" s="6">
        <v>3672805</v>
      </c>
      <c r="H5" s="10">
        <f t="shared" si="0"/>
        <v>0.47530655859522308</v>
      </c>
      <c r="I5" s="6">
        <v>3282134</v>
      </c>
      <c r="J5" s="10">
        <f t="shared" si="1"/>
        <v>0.59547591042680748</v>
      </c>
      <c r="K5" s="6">
        <v>1027229</v>
      </c>
      <c r="L5" s="1">
        <v>603094</v>
      </c>
      <c r="M5" s="9">
        <f t="shared" si="2"/>
        <v>7.804784998098932E-2</v>
      </c>
      <c r="N5" s="1">
        <v>594723</v>
      </c>
      <c r="O5" s="9">
        <f t="shared" si="3"/>
        <v>0.10790029288163196</v>
      </c>
      <c r="P5" s="1">
        <v>109974</v>
      </c>
      <c r="Q5" s="5">
        <v>308397115.14999998</v>
      </c>
      <c r="R5" s="5">
        <v>38116479.670000002</v>
      </c>
    </row>
    <row r="6" spans="1:18" ht="19" customHeight="1" x14ac:dyDescent="0.35">
      <c r="A6" s="2" t="s">
        <v>38</v>
      </c>
      <c r="B6" s="2" t="s">
        <v>21</v>
      </c>
      <c r="C6" s="5">
        <v>50</v>
      </c>
      <c r="D6" s="5">
        <v>13</v>
      </c>
      <c r="E6" s="6">
        <v>1783043</v>
      </c>
      <c r="F6" s="6">
        <v>1339996</v>
      </c>
      <c r="G6" s="6">
        <v>845613</v>
      </c>
      <c r="H6" s="10">
        <f t="shared" si="0"/>
        <v>0.47425272413508818</v>
      </c>
      <c r="I6" s="6">
        <v>825819</v>
      </c>
      <c r="J6" s="10">
        <f t="shared" si="1"/>
        <v>0.61628467547664323</v>
      </c>
      <c r="K6" s="6">
        <v>440195</v>
      </c>
      <c r="L6" s="1">
        <v>118685</v>
      </c>
      <c r="M6" s="9">
        <f t="shared" si="2"/>
        <v>6.6563173182026453E-2</v>
      </c>
      <c r="N6" s="1">
        <v>104388</v>
      </c>
      <c r="O6" s="9">
        <f t="shared" si="3"/>
        <v>7.7901725079776357E-2</v>
      </c>
      <c r="P6" s="1">
        <v>44512</v>
      </c>
      <c r="Q6" s="5">
        <v>9847723.8900000006</v>
      </c>
      <c r="R6" s="5">
        <v>7220206.6999999993</v>
      </c>
    </row>
    <row r="7" spans="1:18" ht="19" customHeight="1" x14ac:dyDescent="0.35">
      <c r="A7" s="2" t="s">
        <v>39</v>
      </c>
      <c r="B7" s="2" t="s">
        <v>21</v>
      </c>
      <c r="C7" s="5">
        <v>15</v>
      </c>
      <c r="D7" s="5">
        <v>6</v>
      </c>
      <c r="E7" s="6">
        <v>631181</v>
      </c>
      <c r="F7" s="6">
        <v>495130</v>
      </c>
      <c r="G7" s="6">
        <v>516624</v>
      </c>
      <c r="H7" s="10">
        <f t="shared" si="0"/>
        <v>0.81850372555574391</v>
      </c>
      <c r="I7" s="6">
        <v>493492</v>
      </c>
      <c r="J7" s="10">
        <f t="shared" si="1"/>
        <v>0.99669177791691066</v>
      </c>
      <c r="K7" s="6">
        <v>133963</v>
      </c>
      <c r="L7" s="1">
        <v>399316</v>
      </c>
      <c r="M7" s="9">
        <f t="shared" si="2"/>
        <v>0.63264895489566386</v>
      </c>
      <c r="N7" s="1">
        <v>399306</v>
      </c>
      <c r="O7" s="9">
        <f t="shared" si="3"/>
        <v>0.80646698846767517</v>
      </c>
      <c r="P7" s="1">
        <v>99970</v>
      </c>
      <c r="Q7" s="5">
        <v>5711955.7999999998</v>
      </c>
      <c r="R7" s="5">
        <v>31771429.57</v>
      </c>
    </row>
    <row r="8" spans="1:18" ht="19" customHeight="1" x14ac:dyDescent="0.35">
      <c r="A8" s="2" t="s">
        <v>40</v>
      </c>
      <c r="B8" s="2" t="s">
        <v>21</v>
      </c>
      <c r="C8" s="5">
        <v>145</v>
      </c>
      <c r="D8" s="5">
        <v>22</v>
      </c>
      <c r="E8" s="6">
        <v>1874055</v>
      </c>
      <c r="F8" s="6">
        <v>1427874</v>
      </c>
      <c r="G8" s="6">
        <v>1479664</v>
      </c>
      <c r="H8" s="10">
        <f t="shared" si="0"/>
        <v>0.78955206757539131</v>
      </c>
      <c r="I8" s="6">
        <v>1354284</v>
      </c>
      <c r="J8" s="10">
        <f t="shared" si="1"/>
        <v>0.94846183906983395</v>
      </c>
      <c r="K8" s="6">
        <v>589039</v>
      </c>
      <c r="L8" s="1">
        <v>503295</v>
      </c>
      <c r="M8" s="9">
        <f t="shared" si="2"/>
        <v>0.26855935391437286</v>
      </c>
      <c r="N8" s="1">
        <v>501103</v>
      </c>
      <c r="O8" s="9">
        <f t="shared" si="3"/>
        <v>0.35094343058281052</v>
      </c>
      <c r="P8" s="1">
        <v>165651</v>
      </c>
      <c r="Q8" s="5">
        <v>74211045.010000005</v>
      </c>
      <c r="R8" s="5">
        <v>81053898.099999994</v>
      </c>
    </row>
    <row r="9" spans="1:18" ht="19" customHeight="1" x14ac:dyDescent="0.35">
      <c r="A9" s="2" t="s">
        <v>41</v>
      </c>
      <c r="B9" s="2" t="s">
        <v>22</v>
      </c>
      <c r="C9" s="5">
        <v>96</v>
      </c>
      <c r="D9" s="5">
        <v>32</v>
      </c>
      <c r="E9" s="6">
        <v>3237156</v>
      </c>
      <c r="F9" s="6">
        <v>2429712</v>
      </c>
      <c r="G9" s="6">
        <v>2469623</v>
      </c>
      <c r="H9" s="10">
        <f t="shared" si="0"/>
        <v>0.76289897675614027</v>
      </c>
      <c r="I9" s="6">
        <v>2200423</v>
      </c>
      <c r="J9" s="10">
        <f t="shared" si="1"/>
        <v>0.90563120238118755</v>
      </c>
      <c r="K9" s="6">
        <v>852473</v>
      </c>
      <c r="L9" s="1">
        <v>742531</v>
      </c>
      <c r="M9" s="9">
        <f t="shared" si="2"/>
        <v>0.22937757710780698</v>
      </c>
      <c r="N9" s="1">
        <v>737893</v>
      </c>
      <c r="O9" s="9">
        <f t="shared" si="3"/>
        <v>0.30369566434211132</v>
      </c>
      <c r="P9" s="1">
        <v>178132</v>
      </c>
      <c r="Q9" s="5">
        <v>32392675.909999996</v>
      </c>
      <c r="R9" s="5">
        <v>1688312.23</v>
      </c>
    </row>
    <row r="10" spans="1:18" ht="19" customHeight="1" x14ac:dyDescent="0.35">
      <c r="A10" s="2" t="s">
        <v>42</v>
      </c>
      <c r="B10" s="2" t="s">
        <v>22</v>
      </c>
      <c r="C10" s="5">
        <v>406</v>
      </c>
      <c r="D10" s="5">
        <v>186</v>
      </c>
      <c r="E10" s="6">
        <v>14669486</v>
      </c>
      <c r="F10" s="6">
        <v>10744030</v>
      </c>
      <c r="G10" s="6">
        <v>11893852</v>
      </c>
      <c r="H10" s="10">
        <f t="shared" si="0"/>
        <v>0.81078859886433652</v>
      </c>
      <c r="I10" s="6">
        <v>10571057</v>
      </c>
      <c r="J10" s="10">
        <f t="shared" si="1"/>
        <v>0.98390054755990075</v>
      </c>
      <c r="K10" s="6">
        <v>4518746</v>
      </c>
      <c r="L10" s="1">
        <v>6152877</v>
      </c>
      <c r="M10" s="9">
        <f t="shared" si="2"/>
        <v>0.41943371431009918</v>
      </c>
      <c r="N10" s="1">
        <v>5948944</v>
      </c>
      <c r="O10" s="9">
        <f t="shared" si="3"/>
        <v>0.55369763487257573</v>
      </c>
      <c r="P10" s="1">
        <v>1912179</v>
      </c>
      <c r="Q10" s="5">
        <v>370341060.17000002</v>
      </c>
      <c r="R10" s="5">
        <v>187433686.29000002</v>
      </c>
    </row>
    <row r="11" spans="1:18" ht="19" customHeight="1" x14ac:dyDescent="0.35">
      <c r="A11" s="2" t="s">
        <v>43</v>
      </c>
      <c r="B11" s="2" t="s">
        <v>22</v>
      </c>
      <c r="C11" s="5">
        <v>179</v>
      </c>
      <c r="D11" s="5">
        <v>105</v>
      </c>
      <c r="E11" s="6">
        <v>9101273</v>
      </c>
      <c r="F11" s="6">
        <v>6893602</v>
      </c>
      <c r="G11" s="6">
        <v>5467273</v>
      </c>
      <c r="H11" s="10">
        <f t="shared" si="0"/>
        <v>0.60071519665435813</v>
      </c>
      <c r="I11" s="6">
        <v>5174839</v>
      </c>
      <c r="J11" s="10">
        <f t="shared" si="1"/>
        <v>0.75067272523130868</v>
      </c>
      <c r="K11" s="6">
        <v>2890878</v>
      </c>
      <c r="L11" s="1">
        <v>2677685</v>
      </c>
      <c r="M11" s="9">
        <f t="shared" si="2"/>
        <v>0.29420994184000415</v>
      </c>
      <c r="N11" s="1">
        <v>2610123</v>
      </c>
      <c r="O11" s="9">
        <f t="shared" si="3"/>
        <v>0.37862977874266601</v>
      </c>
      <c r="P11" s="1">
        <v>1158287</v>
      </c>
      <c r="Q11" s="5">
        <v>154407650.91999999</v>
      </c>
      <c r="R11" s="5">
        <v>99859291.359999999</v>
      </c>
    </row>
    <row r="12" spans="1:18" ht="19" customHeight="1" x14ac:dyDescent="0.35">
      <c r="A12" s="2" t="s">
        <v>44</v>
      </c>
      <c r="B12" s="2" t="s">
        <v>22</v>
      </c>
      <c r="C12" s="5">
        <v>182</v>
      </c>
      <c r="D12" s="5">
        <v>27</v>
      </c>
      <c r="E12" s="6">
        <v>6540491</v>
      </c>
      <c r="F12" s="6">
        <v>4235246</v>
      </c>
      <c r="G12" s="6">
        <v>3695184</v>
      </c>
      <c r="H12" s="10">
        <f t="shared" si="0"/>
        <v>0.56497042806113484</v>
      </c>
      <c r="I12" s="6">
        <v>3230957</v>
      </c>
      <c r="J12" s="10">
        <f t="shared" si="1"/>
        <v>0.762873514312982</v>
      </c>
      <c r="K12" s="6">
        <v>1286953</v>
      </c>
      <c r="L12" s="1">
        <v>904672</v>
      </c>
      <c r="M12" s="9">
        <f t="shared" si="2"/>
        <v>0.13831866751288244</v>
      </c>
      <c r="N12" s="1">
        <v>807394</v>
      </c>
      <c r="O12" s="9">
        <f t="shared" si="3"/>
        <v>0.19063686029099608</v>
      </c>
      <c r="P12" s="1">
        <v>183004</v>
      </c>
      <c r="Q12" s="5">
        <v>209601974</v>
      </c>
      <c r="R12" s="5">
        <v>14974128.640000001</v>
      </c>
    </row>
    <row r="13" spans="1:18" ht="19" customHeight="1" x14ac:dyDescent="0.35">
      <c r="A13" s="2" t="s">
        <v>45</v>
      </c>
      <c r="B13" s="2" t="s">
        <v>22</v>
      </c>
      <c r="C13" s="5">
        <v>213</v>
      </c>
      <c r="D13" s="5">
        <v>76</v>
      </c>
      <c r="E13" s="6">
        <v>3912777</v>
      </c>
      <c r="F13" s="6">
        <v>2981211</v>
      </c>
      <c r="G13" s="6">
        <v>3246892</v>
      </c>
      <c r="H13" s="10">
        <f t="shared" si="0"/>
        <v>0.82981779948103351</v>
      </c>
      <c r="I13" s="6">
        <v>2754927</v>
      </c>
      <c r="J13" s="10">
        <f t="shared" si="1"/>
        <v>0.92409661711297864</v>
      </c>
      <c r="K13" s="6">
        <v>1133381</v>
      </c>
      <c r="L13" s="1">
        <v>1494887</v>
      </c>
      <c r="M13" s="9">
        <f t="shared" si="2"/>
        <v>0.38205269556634586</v>
      </c>
      <c r="N13" s="1">
        <v>1460294</v>
      </c>
      <c r="O13" s="9">
        <f t="shared" si="3"/>
        <v>0.48983248753610531</v>
      </c>
      <c r="P13" s="1">
        <v>420445</v>
      </c>
      <c r="Q13" s="5">
        <v>26412895.600000001</v>
      </c>
      <c r="R13" s="5">
        <v>38679338.340000004</v>
      </c>
    </row>
    <row r="14" spans="1:18" ht="19" customHeight="1" x14ac:dyDescent="0.35">
      <c r="A14" s="2" t="s">
        <v>46</v>
      </c>
      <c r="B14" s="2" t="s">
        <v>22</v>
      </c>
      <c r="C14" s="5">
        <v>180</v>
      </c>
      <c r="D14" s="5">
        <v>87</v>
      </c>
      <c r="E14" s="6">
        <v>9501834</v>
      </c>
      <c r="F14" s="6">
        <v>7645563</v>
      </c>
      <c r="G14" s="6">
        <v>7761235</v>
      </c>
      <c r="H14" s="10">
        <f t="shared" si="0"/>
        <v>0.81681441709042701</v>
      </c>
      <c r="I14" s="6">
        <v>7078896</v>
      </c>
      <c r="J14" s="10">
        <f t="shared" si="1"/>
        <v>0.92588289443171157</v>
      </c>
      <c r="K14" s="6">
        <v>2336227</v>
      </c>
      <c r="L14" s="1">
        <v>2926683</v>
      </c>
      <c r="M14" s="9">
        <f t="shared" si="2"/>
        <v>0.30801243212626112</v>
      </c>
      <c r="N14" s="1">
        <v>2725419</v>
      </c>
      <c r="O14" s="9">
        <f t="shared" si="3"/>
        <v>0.35647067455987219</v>
      </c>
      <c r="P14" s="1">
        <v>721987</v>
      </c>
      <c r="Q14" s="5">
        <v>274650279.64999998</v>
      </c>
      <c r="R14" s="5">
        <v>338797004.17000002</v>
      </c>
    </row>
    <row r="15" spans="1:18" ht="19" customHeight="1" x14ac:dyDescent="0.35">
      <c r="A15" s="2" t="s">
        <v>47</v>
      </c>
      <c r="B15" s="2" t="s">
        <v>22</v>
      </c>
      <c r="C15" s="5">
        <v>190</v>
      </c>
      <c r="D15" s="5">
        <v>33</v>
      </c>
      <c r="E15" s="6">
        <v>3115923</v>
      </c>
      <c r="F15" s="6">
        <v>2107565</v>
      </c>
      <c r="G15" s="6">
        <v>2478048</v>
      </c>
      <c r="H15" s="10">
        <f t="shared" si="0"/>
        <v>0.79528537771953933</v>
      </c>
      <c r="I15" s="6">
        <v>1965043</v>
      </c>
      <c r="J15" s="10">
        <f t="shared" si="1"/>
        <v>0.93237598840367908</v>
      </c>
      <c r="K15" s="6">
        <v>1153943</v>
      </c>
      <c r="L15" s="1">
        <v>552109</v>
      </c>
      <c r="M15" s="9">
        <f t="shared" si="2"/>
        <v>0.17718955185991439</v>
      </c>
      <c r="N15" s="1">
        <v>539604</v>
      </c>
      <c r="O15" s="9">
        <f t="shared" si="3"/>
        <v>0.25603196105458192</v>
      </c>
      <c r="P15" s="1">
        <v>157671</v>
      </c>
      <c r="Q15" s="5">
        <v>74016406.230000004</v>
      </c>
      <c r="R15" s="5">
        <v>13110769.539999999</v>
      </c>
    </row>
    <row r="16" spans="1:18" ht="19" customHeight="1" x14ac:dyDescent="0.35">
      <c r="A16" s="2" t="s">
        <v>48</v>
      </c>
      <c r="B16" s="2" t="s">
        <v>22</v>
      </c>
      <c r="C16" s="5">
        <v>164</v>
      </c>
      <c r="D16" s="5">
        <v>68</v>
      </c>
      <c r="E16" s="6">
        <v>3478545</v>
      </c>
      <c r="F16" s="6">
        <v>2720776</v>
      </c>
      <c r="G16" s="6">
        <v>2975574</v>
      </c>
      <c r="H16" s="10">
        <f t="shared" si="0"/>
        <v>0.8554076488876815</v>
      </c>
      <c r="I16" s="6">
        <v>2606179</v>
      </c>
      <c r="J16" s="10">
        <f t="shared" si="1"/>
        <v>0.95788076636959452</v>
      </c>
      <c r="K16" s="6">
        <v>1065824</v>
      </c>
      <c r="L16" s="1">
        <v>909348</v>
      </c>
      <c r="M16" s="9">
        <f t="shared" si="2"/>
        <v>0.26141619556452483</v>
      </c>
      <c r="N16" s="1">
        <v>907080</v>
      </c>
      <c r="O16" s="9">
        <f t="shared" si="3"/>
        <v>0.33339017986045155</v>
      </c>
      <c r="P16" s="1">
        <v>253312</v>
      </c>
      <c r="Q16" s="5">
        <v>17123554.370000001</v>
      </c>
      <c r="R16" s="5">
        <v>108070739.31999999</v>
      </c>
    </row>
    <row r="17" spans="1:18" ht="19" customHeight="1" x14ac:dyDescent="0.35">
      <c r="A17" s="2" t="s">
        <v>49</v>
      </c>
      <c r="B17" s="2" t="s">
        <v>22</v>
      </c>
      <c r="C17" s="5">
        <v>75</v>
      </c>
      <c r="D17" s="5">
        <v>16</v>
      </c>
      <c r="E17" s="6">
        <v>2318822</v>
      </c>
      <c r="F17" s="6">
        <v>1720294</v>
      </c>
      <c r="G17" s="6">
        <v>1887456</v>
      </c>
      <c r="H17" s="10">
        <f t="shared" si="0"/>
        <v>0.81397192195002466</v>
      </c>
      <c r="I17" s="6">
        <v>1607151</v>
      </c>
      <c r="J17" s="10">
        <f t="shared" si="1"/>
        <v>0.93423042805473944</v>
      </c>
      <c r="K17" s="6">
        <v>761110</v>
      </c>
      <c r="L17" s="1">
        <v>564597</v>
      </c>
      <c r="M17" s="9">
        <f t="shared" si="2"/>
        <v>0.24348440716881245</v>
      </c>
      <c r="N17" s="1">
        <v>559153</v>
      </c>
      <c r="O17" s="9">
        <f t="shared" si="3"/>
        <v>0.32503339545449789</v>
      </c>
      <c r="P17" s="1">
        <v>179994</v>
      </c>
      <c r="Q17" s="5">
        <v>88647648.049999997</v>
      </c>
      <c r="R17" s="5">
        <v>70377814.099999994</v>
      </c>
    </row>
    <row r="18" spans="1:18" ht="19" customHeight="1" x14ac:dyDescent="0.35">
      <c r="A18" s="2" t="s">
        <v>50</v>
      </c>
      <c r="B18" s="2" t="s">
        <v>23</v>
      </c>
      <c r="C18" s="5">
        <v>78</v>
      </c>
      <c r="D18" s="5">
        <v>71</v>
      </c>
      <c r="E18" s="6">
        <v>4064052</v>
      </c>
      <c r="F18" s="6">
        <v>3417104</v>
      </c>
      <c r="G18" s="6">
        <v>3301456</v>
      </c>
      <c r="H18" s="10">
        <f t="shared" si="0"/>
        <v>0.81235574741661765</v>
      </c>
      <c r="I18" s="6">
        <v>3139600</v>
      </c>
      <c r="J18" s="10">
        <f t="shared" si="1"/>
        <v>0.91878971199003601</v>
      </c>
      <c r="K18" s="6">
        <v>1019444</v>
      </c>
      <c r="L18" s="1">
        <v>2312515</v>
      </c>
      <c r="M18" s="9">
        <f t="shared" si="2"/>
        <v>0.56901707950587244</v>
      </c>
      <c r="N18" s="1">
        <v>2226759</v>
      </c>
      <c r="O18" s="9">
        <f t="shared" si="3"/>
        <v>0.65165093014435616</v>
      </c>
      <c r="P18" s="1">
        <v>653659</v>
      </c>
      <c r="Q18" s="5">
        <v>110220584.44</v>
      </c>
      <c r="R18" s="5">
        <v>139924086.65000001</v>
      </c>
    </row>
    <row r="19" spans="1:18" ht="19" customHeight="1" x14ac:dyDescent="0.35">
      <c r="A19" s="2" t="s">
        <v>51</v>
      </c>
      <c r="B19" s="2" t="s">
        <v>23</v>
      </c>
      <c r="C19" s="5">
        <v>835</v>
      </c>
      <c r="D19" s="5">
        <v>695</v>
      </c>
      <c r="E19" s="6">
        <v>21204280</v>
      </c>
      <c r="F19" s="6">
        <v>18205167</v>
      </c>
      <c r="G19" s="6">
        <v>17529381</v>
      </c>
      <c r="H19" s="10">
        <f t="shared" si="0"/>
        <v>0.82669069640657455</v>
      </c>
      <c r="I19" s="6">
        <v>17037056</v>
      </c>
      <c r="J19" s="10">
        <f t="shared" si="1"/>
        <v>0.93583629306998395</v>
      </c>
      <c r="K19" s="6">
        <v>7264686</v>
      </c>
      <c r="L19" s="1">
        <v>15677505</v>
      </c>
      <c r="M19" s="9">
        <f t="shared" si="2"/>
        <v>0.7393556866821227</v>
      </c>
      <c r="N19" s="1">
        <v>15102242</v>
      </c>
      <c r="O19" s="9">
        <f t="shared" si="3"/>
        <v>0.82955800405456315</v>
      </c>
      <c r="P19" s="1">
        <v>6055302</v>
      </c>
      <c r="Q19" s="5">
        <v>452106231.68000001</v>
      </c>
      <c r="R19" s="5">
        <v>287430328.33999997</v>
      </c>
    </row>
    <row r="20" spans="1:18" ht="19" customHeight="1" x14ac:dyDescent="0.35">
      <c r="A20" s="2" t="s">
        <v>52</v>
      </c>
      <c r="B20" s="2" t="s">
        <v>23</v>
      </c>
      <c r="C20" s="5">
        <v>86</v>
      </c>
      <c r="D20" s="5">
        <v>70</v>
      </c>
      <c r="E20" s="6">
        <v>17231183</v>
      </c>
      <c r="F20" s="6">
        <v>16670292</v>
      </c>
      <c r="G20" s="6">
        <v>15601431</v>
      </c>
      <c r="H20" s="10">
        <f t="shared" si="0"/>
        <v>0.90541844979535069</v>
      </c>
      <c r="I20" s="6">
        <v>15459553</v>
      </c>
      <c r="J20" s="10">
        <f t="shared" si="1"/>
        <v>0.92737145816042099</v>
      </c>
      <c r="K20" s="6">
        <v>3824849</v>
      </c>
      <c r="L20" s="1">
        <v>11550287</v>
      </c>
      <c r="M20" s="9">
        <f t="shared" si="2"/>
        <v>0.67031305975915878</v>
      </c>
      <c r="N20" s="1">
        <v>11403915</v>
      </c>
      <c r="O20" s="9">
        <f t="shared" si="3"/>
        <v>0.68408609759205175</v>
      </c>
      <c r="P20" s="1">
        <v>2646071</v>
      </c>
      <c r="Q20" s="5">
        <v>146045088.03</v>
      </c>
      <c r="R20" s="5">
        <v>338293019.07999998</v>
      </c>
    </row>
    <row r="21" spans="1:18" ht="19" customHeight="1" x14ac:dyDescent="0.35">
      <c r="A21" s="2" t="s">
        <v>53</v>
      </c>
      <c r="B21" s="2" t="s">
        <v>23</v>
      </c>
      <c r="C21" s="5">
        <v>635</v>
      </c>
      <c r="D21" s="5">
        <v>635</v>
      </c>
      <c r="E21" s="6">
        <v>46214866</v>
      </c>
      <c r="F21" s="6">
        <v>44355680</v>
      </c>
      <c r="G21" s="6">
        <v>44602676</v>
      </c>
      <c r="H21" s="10">
        <f t="shared" si="0"/>
        <v>0.96511533756259293</v>
      </c>
      <c r="I21" s="6">
        <v>43806107</v>
      </c>
      <c r="J21" s="10">
        <f t="shared" si="1"/>
        <v>0.98760986191621902</v>
      </c>
      <c r="K21" s="6">
        <v>15730253</v>
      </c>
      <c r="L21" s="1">
        <v>41875124</v>
      </c>
      <c r="M21" s="9">
        <f t="shared" si="2"/>
        <v>0.90609640629489219</v>
      </c>
      <c r="N21" s="1">
        <v>41453273</v>
      </c>
      <c r="O21" s="9">
        <f t="shared" si="3"/>
        <v>0.93456515602962231</v>
      </c>
      <c r="P21" s="1">
        <v>13918333</v>
      </c>
      <c r="Q21" s="5">
        <v>2247208006.9600005</v>
      </c>
      <c r="R21" s="5">
        <v>2403651964.8699999</v>
      </c>
    </row>
    <row r="22" spans="1:18" ht="19" customHeight="1" x14ac:dyDescent="0.35">
      <c r="A22" s="3" t="s">
        <v>54</v>
      </c>
      <c r="B22" s="2" t="s">
        <v>24</v>
      </c>
      <c r="C22" s="5">
        <v>398</v>
      </c>
      <c r="D22" s="5">
        <v>233</v>
      </c>
      <c r="E22" s="6">
        <v>11540003</v>
      </c>
      <c r="F22" s="6">
        <v>9918033</v>
      </c>
      <c r="G22" s="6">
        <v>10992413</v>
      </c>
      <c r="H22" s="10">
        <f t="shared" si="0"/>
        <v>0.95254853919881999</v>
      </c>
      <c r="I22" s="6">
        <v>9913767</v>
      </c>
      <c r="J22" s="10">
        <f t="shared" si="1"/>
        <v>0.9995698743894077</v>
      </c>
      <c r="K22" s="6">
        <v>3953224</v>
      </c>
      <c r="L22" s="1">
        <v>8586287</v>
      </c>
      <c r="M22" s="9">
        <f t="shared" si="2"/>
        <v>0.74404547381833441</v>
      </c>
      <c r="N22" s="1">
        <v>8381797</v>
      </c>
      <c r="O22" s="9">
        <f t="shared" si="3"/>
        <v>0.84510678679935824</v>
      </c>
      <c r="P22" s="1">
        <v>2684490</v>
      </c>
      <c r="Q22" s="5">
        <v>490529645.20999998</v>
      </c>
      <c r="R22" s="5">
        <v>436591059.14999998</v>
      </c>
    </row>
    <row r="23" spans="1:18" ht="19" customHeight="1" x14ac:dyDescent="0.35">
      <c r="A23" s="3" t="s">
        <v>55</v>
      </c>
      <c r="B23" s="2" t="s">
        <v>24</v>
      </c>
      <c r="C23" s="5">
        <v>483</v>
      </c>
      <c r="D23" s="5">
        <v>122</v>
      </c>
      <c r="E23" s="6">
        <v>11372273</v>
      </c>
      <c r="F23" s="6">
        <v>9759892</v>
      </c>
      <c r="G23" s="6">
        <v>9858717</v>
      </c>
      <c r="H23" s="10">
        <f t="shared" si="0"/>
        <v>0.86690822494324571</v>
      </c>
      <c r="I23" s="6">
        <v>9539910</v>
      </c>
      <c r="J23" s="10">
        <f t="shared" si="1"/>
        <v>0.9774606112444687</v>
      </c>
      <c r="K23" s="6">
        <v>3216984</v>
      </c>
      <c r="L23" s="1">
        <v>3811308</v>
      </c>
      <c r="M23" s="9">
        <f t="shared" si="2"/>
        <v>0.33514038926079248</v>
      </c>
      <c r="N23" s="1">
        <v>3765128</v>
      </c>
      <c r="O23" s="9">
        <f t="shared" si="3"/>
        <v>0.38577558030355252</v>
      </c>
      <c r="P23" s="1">
        <v>886212</v>
      </c>
      <c r="Q23" s="5">
        <v>207017787.75</v>
      </c>
      <c r="R23" s="5">
        <v>278963862.18000001</v>
      </c>
    </row>
    <row r="24" spans="1:18" ht="19" customHeight="1" x14ac:dyDescent="0.35">
      <c r="A24" s="3" t="s">
        <v>56</v>
      </c>
      <c r="B24" s="2" t="s">
        <v>24</v>
      </c>
      <c r="C24" s="5">
        <v>293</v>
      </c>
      <c r="D24" s="5">
        <v>80</v>
      </c>
      <c r="E24" s="6">
        <v>7245032</v>
      </c>
      <c r="F24" s="6">
        <v>6163398</v>
      </c>
      <c r="G24" s="6">
        <v>6550536</v>
      </c>
      <c r="H24" s="10">
        <f t="shared" si="0"/>
        <v>0.90414176224480447</v>
      </c>
      <c r="I24" s="6">
        <v>6040739</v>
      </c>
      <c r="J24" s="10">
        <f t="shared" si="1"/>
        <v>0.98009880264101068</v>
      </c>
      <c r="K24" s="6">
        <v>2013737</v>
      </c>
      <c r="L24" s="1">
        <v>1890464</v>
      </c>
      <c r="M24" s="9">
        <f t="shared" si="2"/>
        <v>0.26093245688907929</v>
      </c>
      <c r="N24" s="1">
        <v>1874557</v>
      </c>
      <c r="O24" s="9">
        <f t="shared" si="3"/>
        <v>0.30414342867359856</v>
      </c>
      <c r="P24" s="1">
        <v>376165</v>
      </c>
      <c r="Q24" s="5">
        <v>217779719.84999999</v>
      </c>
      <c r="R24" s="5">
        <v>438116531.42000002</v>
      </c>
    </row>
    <row r="25" spans="1:18" ht="19" customHeight="1" x14ac:dyDescent="0.35">
      <c r="A25" s="2" t="s">
        <v>57</v>
      </c>
      <c r="B25" s="2" t="s">
        <v>25</v>
      </c>
      <c r="C25" s="5">
        <v>1</v>
      </c>
      <c r="D25" s="5">
        <v>1</v>
      </c>
      <c r="E25" s="6">
        <v>3055149</v>
      </c>
      <c r="F25" s="6">
        <v>2950603</v>
      </c>
      <c r="G25" s="6">
        <v>3024598</v>
      </c>
      <c r="H25" s="10">
        <f t="shared" si="0"/>
        <v>0.99000016038497629</v>
      </c>
      <c r="I25" s="6">
        <v>2921097</v>
      </c>
      <c r="J25" s="10">
        <f t="shared" si="1"/>
        <v>0.99000001016741324</v>
      </c>
      <c r="K25" s="6">
        <v>750987</v>
      </c>
      <c r="L25" s="1">
        <v>2777130</v>
      </c>
      <c r="M25" s="9">
        <f t="shared" si="2"/>
        <v>0.90899985565352137</v>
      </c>
      <c r="N25" s="1">
        <v>2682098</v>
      </c>
      <c r="O25" s="9">
        <f t="shared" si="3"/>
        <v>0.90899995695795066</v>
      </c>
      <c r="P25" s="1">
        <v>650732</v>
      </c>
      <c r="Q25" s="5">
        <v>103330025.83</v>
      </c>
      <c r="R25" s="5">
        <v>109594600.56</v>
      </c>
    </row>
    <row r="26" spans="1:18" ht="19" customHeight="1" x14ac:dyDescent="0.35">
      <c r="A26" s="2" t="s">
        <v>58</v>
      </c>
      <c r="B26" s="2" t="s">
        <v>25</v>
      </c>
      <c r="C26" s="5">
        <v>242</v>
      </c>
      <c r="D26" s="5">
        <v>86</v>
      </c>
      <c r="E26" s="6">
        <v>7075991</v>
      </c>
      <c r="F26" s="6">
        <v>6426179</v>
      </c>
      <c r="G26" s="6">
        <v>6430868</v>
      </c>
      <c r="H26" s="10">
        <f t="shared" si="0"/>
        <v>0.90882930744259005</v>
      </c>
      <c r="I26" s="6">
        <v>6248184</v>
      </c>
      <c r="J26" s="10">
        <f t="shared" si="1"/>
        <v>0.97230158076829165</v>
      </c>
      <c r="K26" s="6">
        <v>2614776</v>
      </c>
      <c r="L26" s="1">
        <v>4138973</v>
      </c>
      <c r="M26" s="9">
        <f t="shared" si="2"/>
        <v>0.58493191978339143</v>
      </c>
      <c r="N26" s="1">
        <v>4130615</v>
      </c>
      <c r="O26" s="9">
        <f t="shared" si="3"/>
        <v>0.64277932500790902</v>
      </c>
      <c r="P26" s="1">
        <v>1433216</v>
      </c>
      <c r="Q26" s="5">
        <v>120448147.48</v>
      </c>
      <c r="R26" s="5">
        <v>212949905.94999999</v>
      </c>
    </row>
    <row r="27" spans="1:18" ht="19" customHeight="1" x14ac:dyDescent="0.35">
      <c r="A27" s="2" t="s">
        <v>59</v>
      </c>
      <c r="B27" s="2" t="s">
        <v>25</v>
      </c>
      <c r="C27" s="5">
        <v>79</v>
      </c>
      <c r="D27" s="5">
        <v>65</v>
      </c>
      <c r="E27" s="6">
        <v>2809394</v>
      </c>
      <c r="F27" s="6">
        <v>2406557</v>
      </c>
      <c r="G27" s="6">
        <v>2412343</v>
      </c>
      <c r="H27" s="10">
        <f t="shared" si="0"/>
        <v>0.85867023279753574</v>
      </c>
      <c r="I27" s="6">
        <v>2378297</v>
      </c>
      <c r="J27" s="10">
        <f t="shared" si="1"/>
        <v>0.98825708262883449</v>
      </c>
      <c r="K27" s="6">
        <v>1044087</v>
      </c>
      <c r="L27" s="1">
        <v>1565978</v>
      </c>
      <c r="M27" s="9">
        <f t="shared" si="2"/>
        <v>0.55740775412775856</v>
      </c>
      <c r="N27" s="1">
        <v>1558945</v>
      </c>
      <c r="O27" s="9">
        <f t="shared" si="3"/>
        <v>0.64779059876828182</v>
      </c>
      <c r="P27" s="1">
        <v>522544</v>
      </c>
      <c r="Q27" s="5">
        <v>78028157.640000001</v>
      </c>
      <c r="R27" s="5">
        <v>95221006.5</v>
      </c>
    </row>
    <row r="28" spans="1:18" ht="19" customHeight="1" x14ac:dyDescent="0.35">
      <c r="A28" s="2" t="s">
        <v>60</v>
      </c>
      <c r="B28" s="2" t="s">
        <v>25</v>
      </c>
      <c r="C28" s="5">
        <v>121</v>
      </c>
      <c r="D28" s="5">
        <v>39</v>
      </c>
      <c r="E28" s="6">
        <v>3335104</v>
      </c>
      <c r="F28" s="6">
        <v>2765177</v>
      </c>
      <c r="G28" s="6">
        <v>2921684</v>
      </c>
      <c r="H28" s="10">
        <f t="shared" si="0"/>
        <v>0.87603984763293741</v>
      </c>
      <c r="I28" s="6">
        <v>2708984</v>
      </c>
      <c r="J28" s="10">
        <f t="shared" si="1"/>
        <v>0.97967833523857606</v>
      </c>
      <c r="K28" s="6">
        <v>1086204</v>
      </c>
      <c r="L28" s="1">
        <v>1196376</v>
      </c>
      <c r="M28" s="9">
        <f t="shared" si="2"/>
        <v>0.35872224674253039</v>
      </c>
      <c r="N28" s="1">
        <v>1193716</v>
      </c>
      <c r="O28" s="9">
        <f t="shared" si="3"/>
        <v>0.43169605417664042</v>
      </c>
      <c r="P28" s="1">
        <v>344195</v>
      </c>
      <c r="Q28" s="5">
        <v>75017788.650000006</v>
      </c>
      <c r="R28" s="5">
        <v>103863270.86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829-5E79-4E3A-BBA7-93453D6E6CA5}">
  <dimension ref="B2:G16"/>
  <sheetViews>
    <sheetView workbookViewId="0">
      <selection activeCell="C3" sqref="C3"/>
    </sheetView>
  </sheetViews>
  <sheetFormatPr defaultRowHeight="14.5" x14ac:dyDescent="0.35"/>
  <cols>
    <col min="2" max="2" width="10.90625" style="1" bestFit="1" customWidth="1"/>
    <col min="3" max="3" width="14.81640625" style="1" bestFit="1" customWidth="1"/>
    <col min="4" max="4" width="18.08984375" style="1" bestFit="1" customWidth="1"/>
    <col min="5" max="5" width="14.26953125" style="1" bestFit="1" customWidth="1"/>
    <col min="6" max="6" width="14" style="1" bestFit="1" customWidth="1"/>
    <col min="7" max="7" width="15.54296875" style="1" bestFit="1" customWidth="1"/>
    <col min="8" max="10" width="23.1796875" customWidth="1"/>
  </cols>
  <sheetData>
    <row r="2" spans="2:7" x14ac:dyDescent="0.35">
      <c r="B2" s="14" t="s">
        <v>1</v>
      </c>
      <c r="C2" s="14" t="s">
        <v>29</v>
      </c>
      <c r="D2" s="7" t="s">
        <v>30</v>
      </c>
      <c r="E2" s="7" t="s">
        <v>31</v>
      </c>
      <c r="F2" s="7" t="s">
        <v>32</v>
      </c>
      <c r="G2" s="7" t="s">
        <v>33</v>
      </c>
    </row>
    <row r="3" spans="2:7" x14ac:dyDescent="0.35">
      <c r="B3" s="4" t="s">
        <v>21</v>
      </c>
      <c r="C3" s="5">
        <v>17565064</v>
      </c>
      <c r="D3" s="5">
        <v>10349849</v>
      </c>
      <c r="E3" s="17">
        <f>D3/C3</f>
        <v>0.58922922227895103</v>
      </c>
      <c r="F3" s="5">
        <v>2307686</v>
      </c>
      <c r="G3" s="17">
        <f>F3/C3</f>
        <v>0.13137931065893071</v>
      </c>
    </row>
    <row r="4" spans="2:7" x14ac:dyDescent="0.35">
      <c r="B4" s="4" t="s">
        <v>22</v>
      </c>
      <c r="C4" s="5">
        <v>55876307</v>
      </c>
      <c r="D4" s="5">
        <v>41875137</v>
      </c>
      <c r="E4" s="17">
        <f t="shared" ref="E4:E7" si="0">D4/C4</f>
        <v>0.74942563759627134</v>
      </c>
      <c r="F4" s="5">
        <v>16925389</v>
      </c>
      <c r="G4" s="17">
        <f t="shared" ref="G4:G7" si="1">F4/C4</f>
        <v>0.30290815389785869</v>
      </c>
    </row>
    <row r="5" spans="2:7" x14ac:dyDescent="0.35">
      <c r="B5" s="4" t="s">
        <v>23</v>
      </c>
      <c r="C5" s="5">
        <v>88714381</v>
      </c>
      <c r="D5" s="5">
        <v>81034944</v>
      </c>
      <c r="E5" s="17">
        <f t="shared" si="0"/>
        <v>0.91343639088233053</v>
      </c>
      <c r="F5" s="5">
        <v>71415431</v>
      </c>
      <c r="G5" s="17">
        <f t="shared" si="1"/>
        <v>0.80500399365915654</v>
      </c>
    </row>
    <row r="6" spans="2:7" x14ac:dyDescent="0.35">
      <c r="B6" s="4" t="s">
        <v>24</v>
      </c>
      <c r="C6" s="5">
        <v>30157308</v>
      </c>
      <c r="D6" s="5">
        <v>27401666</v>
      </c>
      <c r="E6" s="17">
        <f t="shared" si="0"/>
        <v>0.90862440374319886</v>
      </c>
      <c r="F6" s="5">
        <v>14288059</v>
      </c>
      <c r="G6" s="17">
        <f t="shared" si="1"/>
        <v>0.47378429798840133</v>
      </c>
    </row>
    <row r="7" spans="2:7" x14ac:dyDescent="0.35">
      <c r="B7" s="4" t="s">
        <v>25</v>
      </c>
      <c r="C7" s="5">
        <v>16275638</v>
      </c>
      <c r="D7" s="5">
        <v>14256562</v>
      </c>
      <c r="E7" s="17">
        <f t="shared" si="0"/>
        <v>0.87594489383457652</v>
      </c>
      <c r="F7" s="5">
        <v>9678457</v>
      </c>
      <c r="G7" s="17">
        <f t="shared" si="1"/>
        <v>0.59465914638799411</v>
      </c>
    </row>
    <row r="14" spans="2:7" x14ac:dyDescent="0.35">
      <c r="E14" s="6"/>
      <c r="F14" s="6"/>
    </row>
    <row r="15" spans="2:7" x14ac:dyDescent="0.35">
      <c r="E15" s="6"/>
      <c r="F15" s="6"/>
    </row>
    <row r="16" spans="2:7" x14ac:dyDescent="0.35">
      <c r="E16" s="6"/>
      <c r="F1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CB02-2AE1-4ACB-91A9-FF7E236C9322}">
  <dimension ref="A1:P28"/>
  <sheetViews>
    <sheetView tabSelected="1" workbookViewId="0">
      <selection activeCell="A2" sqref="A2"/>
    </sheetView>
  </sheetViews>
  <sheetFormatPr defaultRowHeight="14.5" x14ac:dyDescent="0.35"/>
  <cols>
    <col min="2" max="16" width="23.1796875" style="4"/>
  </cols>
  <sheetData>
    <row r="1" spans="1:16" x14ac:dyDescent="0.3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13" t="s">
        <v>61</v>
      </c>
      <c r="B2" s="7" t="s">
        <v>2</v>
      </c>
      <c r="C2" s="7" t="s">
        <v>3</v>
      </c>
      <c r="D2" s="7" t="s">
        <v>18</v>
      </c>
      <c r="E2" s="12" t="s">
        <v>26</v>
      </c>
      <c r="F2" s="7" t="s">
        <v>4</v>
      </c>
      <c r="G2" s="12" t="s">
        <v>28</v>
      </c>
      <c r="H2" s="12" t="s">
        <v>27</v>
      </c>
      <c r="I2" s="6"/>
      <c r="J2" s="6"/>
      <c r="K2" s="6"/>
      <c r="L2" s="6"/>
      <c r="M2" s="6"/>
      <c r="N2" s="6"/>
      <c r="O2" s="6"/>
      <c r="P2" s="6"/>
    </row>
    <row r="3" spans="1:16" x14ac:dyDescent="0.35">
      <c r="A3" t="s">
        <v>62</v>
      </c>
      <c r="B3" s="6">
        <f>SUM(Planilha1!E2:E28)</f>
        <v>208588698</v>
      </c>
      <c r="C3" s="6">
        <f>SUM(Planilha1!F2:F28)</f>
        <v>177821890</v>
      </c>
      <c r="D3" s="6">
        <v>5570</v>
      </c>
      <c r="E3" s="6">
        <f>SUM(Planilha1!G2:G28)</f>
        <v>175451089</v>
      </c>
      <c r="F3" s="6">
        <f>SUM(Planilha1!L2:L28)</f>
        <v>114615022</v>
      </c>
      <c r="G3" s="6">
        <f>SUM(Planilha1!Q2:Q28)</f>
        <v>6016062440.1100006</v>
      </c>
      <c r="H3" s="6">
        <f>SUM(Planilha1!R2:R28)</f>
        <v>5885244416.8399992</v>
      </c>
      <c r="I3" s="6"/>
      <c r="J3" s="6"/>
      <c r="K3" s="6"/>
      <c r="L3" s="6"/>
      <c r="M3" s="6"/>
      <c r="N3" s="6"/>
      <c r="O3" s="6"/>
      <c r="P3" s="6"/>
    </row>
    <row r="4" spans="1:16" x14ac:dyDescent="0.3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3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3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6" x14ac:dyDescent="0.3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3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6" x14ac:dyDescent="0.3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16" x14ac:dyDescent="0.3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2:16" x14ac:dyDescent="0.3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2:16" x14ac:dyDescent="0.3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2:16" x14ac:dyDescent="0.3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2:16" x14ac:dyDescent="0.3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2:16" x14ac:dyDescent="0.3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 x14ac:dyDescent="0.3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61C6-1FDF-4E8C-B124-6C8D9F7CF867}">
  <dimension ref="B2:E3"/>
  <sheetViews>
    <sheetView workbookViewId="0">
      <selection activeCell="D40" sqref="D40"/>
    </sheetView>
  </sheetViews>
  <sheetFormatPr defaultRowHeight="14.5" x14ac:dyDescent="0.35"/>
  <cols>
    <col min="2" max="4" width="20.08984375" customWidth="1"/>
    <col min="5" max="5" width="19.6328125" bestFit="1" customWidth="1"/>
  </cols>
  <sheetData>
    <row r="2" spans="2:5" x14ac:dyDescent="0.35">
      <c r="B2" s="7" t="s">
        <v>10</v>
      </c>
      <c r="C2" s="13" t="s">
        <v>19</v>
      </c>
      <c r="D2" s="7" t="s">
        <v>13</v>
      </c>
      <c r="E2" s="12" t="s">
        <v>28</v>
      </c>
    </row>
    <row r="3" spans="2:5" x14ac:dyDescent="0.35">
      <c r="B3" s="11">
        <f>SUM(Planilha1!G2:G28)</f>
        <v>175451089</v>
      </c>
      <c r="C3" s="16">
        <f>B3/Geral!B3</f>
        <v>0.84113420660979432</v>
      </c>
      <c r="D3" s="11">
        <f>SUM(Planilha1!K2:K28)</f>
        <v>61714856</v>
      </c>
      <c r="E3" s="6">
        <f>SUM(Planilha1!Q2:Q28)</f>
        <v>6016062440.1100006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F8DF-FF39-4825-95F6-4B8C929A701D}">
  <dimension ref="B2:F3"/>
  <sheetViews>
    <sheetView workbookViewId="0">
      <selection activeCell="C3" sqref="C3"/>
    </sheetView>
  </sheetViews>
  <sheetFormatPr defaultRowHeight="14.5" x14ac:dyDescent="0.35"/>
  <cols>
    <col min="2" max="4" width="20.08984375" customWidth="1"/>
    <col min="5" max="5" width="28" customWidth="1"/>
  </cols>
  <sheetData>
    <row r="2" spans="2:6" x14ac:dyDescent="0.35">
      <c r="B2" s="7" t="s">
        <v>4</v>
      </c>
      <c r="C2" s="14" t="s">
        <v>20</v>
      </c>
      <c r="D2" s="7" t="s">
        <v>12</v>
      </c>
      <c r="E2" s="1" t="s">
        <v>27</v>
      </c>
      <c r="F2" s="1"/>
    </row>
    <row r="3" spans="2:6" x14ac:dyDescent="0.35">
      <c r="B3" s="5">
        <f>SUM(Planilha1!L2:L28)</f>
        <v>114615022</v>
      </c>
      <c r="C3" s="15">
        <f>B3/Geral!B3</f>
        <v>0.5494785820083119</v>
      </c>
      <c r="D3" s="5">
        <f>SUM(Planilha1!P2:P28)</f>
        <v>35960245</v>
      </c>
      <c r="E3" s="5">
        <v>5885244416.8399992</v>
      </c>
      <c r="F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Região</vt:lpstr>
      <vt:lpstr>Geral</vt:lpstr>
      <vt:lpstr>Água</vt:lpstr>
      <vt:lpstr>Esgoto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FeRaKA Fernando</dc:creator>
  <cp:lastModifiedBy>FeRaKA Fernando</cp:lastModifiedBy>
  <dcterms:created xsi:type="dcterms:W3CDTF">2022-11-20T20:52:50Z</dcterms:created>
  <dcterms:modified xsi:type="dcterms:W3CDTF">2022-11-21T13:48:12Z</dcterms:modified>
</cp:coreProperties>
</file>