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1" l="1"/>
  <c r="C66" i="1"/>
  <c r="D28" i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<sst xmlns="http://schemas.openxmlformats.org/spreadsheetml/2006/main" count="180" uniqueCount="67">
  <si>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</si>
  <si>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</si>
  <si>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</si>
  <si>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</si>
  <si>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</si>
  <si>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</si>
  <si>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</si>
  <si>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</si>
  <si>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</si>
  <si>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</si>
  <si>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</si>
  <si>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</si>
  <si>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</si>
  <si>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</si>
  <si>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</si>
  <si>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</si>
  <si>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</si>
  <si>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</si>
  <si>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</si>
  <si>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</si>
  <si>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</si>
  <si>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</si>
  <si>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</si>
  <si>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</si>
  <si>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</si>
  <si>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</si>
  <si>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</si>
  <si>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</si>
  <si>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</si>
  <si>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</si>
  <si>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</si>
  <si>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</si>
  <si>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</si>
  <si>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</si>
  <si>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</si>
  <si>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</si>
  <si>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</si>
  <si>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</si>
  <si>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</si>
  <si>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</si>
  <si>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</si>
  <si>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</si>
  <si>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</si>
  <si>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</si>
  <si>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PASS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</si>
  <si>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</si>
  <si>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</si>
  <si>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</si>
  <si>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</si>
  <si>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</si>
  <si>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</si>
  <si>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</si>
  <si>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</si>
  <si>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</si>
  <si>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</si>
  <si>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</si>
  <si>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Keithley should not trip any time.</t>
  </si>
  <si>
    <t>2) Connect the adapter. Turn HV on, read after 60 sec</t>
  </si>
  <si>
    <t>1) Do not connect the adapter. Turn HV on, read after 60 sec</t>
  </si>
  <si>
    <t>No adapter</t>
  </si>
  <si>
    <t>With adapt.</t>
  </si>
  <si>
    <t>Difference</t>
  </si>
  <si>
    <t>4. Visual inspection</t>
  </si>
  <si>
    <t>1) Jumper for LED installed</t>
  </si>
  <si>
    <t>2) Kapton foil present on back side</t>
  </si>
  <si>
    <t>3) S/N sticker attached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</si>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</sst>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9"/>
  <sheetViews>
    <sheetView tabSelected="1" topLeftCell="A38" workbookViewId="0">
      <selection activeCell="B79" sqref="B79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52</v>
      </c>
      <c r="B3">
        <v>15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6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6" t="s">
        <v>27</v>
      </c>
      <c r="F13" s="5" t="str">
        <f>IF(E13="∞","ok","NOK")</f>
        <v>ok</v>
      </c>
      <c r="L13">
        <f t="shared" ref="L13:L45" si="0">IF(F13="NOK",1,0)</f>
        <v>0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19.989999999999998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6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6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6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6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6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6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6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6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6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6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7">
        <v>120.6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7">
        <v>120.5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7">
        <v>91.2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7">
        <v>90.9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7">
        <v>91.1</v>
      </c>
      <c r="F34" s="5" t="str">
        <f t="shared" ref="F34:F40" si="2"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120.6</v>
      </c>
      <c r="F35" s="5" t="str">
        <f t="shared" si="2"/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120.5</v>
      </c>
      <c r="F36" s="5" t="str">
        <f t="shared" si="2"/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7">
        <v>169.3</v>
      </c>
      <c r="F37" s="5" t="str">
        <f t="shared" si="2"/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7">
        <v>168.8</v>
      </c>
      <c r="F38" s="5" t="str">
        <f t="shared" si="2"/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6">
        <v>169.1</v>
      </c>
      <c r="F39" s="5" t="str">
        <f t="shared" si="2"/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29.99</v>
      </c>
      <c r="F40" s="5" t="str">
        <f t="shared" si="2"/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 t="s">
        <v>27</v>
      </c>
      <c r="F42" s="5" t="str">
        <f>IF(E42="∞","ok","NOK")</f>
        <v>ok</v>
      </c>
      <c r="L42">
        <f t="shared" si="0"/>
        <v>0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 t="s">
        <v>27</v>
      </c>
      <c r="F43" s="5" t="str">
        <f>IF(E43="∞","ok","NOK")</f>
        <v>ok</v>
      </c>
      <c r="L43">
        <f t="shared" si="0"/>
        <v>0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6" t="s">
        <v>27</v>
      </c>
      <c r="F44" s="5" t="str">
        <f>IF(E44="∞","ok","NOK")</f>
        <v>ok</v>
      </c>
      <c r="L44">
        <f t="shared" si="0"/>
        <v>0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45</v>
      </c>
      <c r="B47" s="14" t="str">
        <f>IF(SUM(L12:L45)&gt;0,"FAIL","PASS")</f>
        <v>PASS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48</v>
      </c>
    </row>
    <row r="54" spans="1:4">
      <c r="A54" t="s">
        <v>43</v>
      </c>
      <c r="B54" s="14" t="s">
        <v>44</v>
      </c>
    </row>
    <row r="56" spans="1:4" ht="18">
      <c r="A56" s="1" t="s">
        <v>46</v>
      </c>
    </row>
    <row r="58" spans="1:4">
      <c r="A58" t="s">
        <v>3</v>
      </c>
      <c r="B58" t="s">
        <v>47</v>
      </c>
    </row>
    <row r="59" spans="1:4">
      <c r="A59" t="s">
        <v>5</v>
      </c>
      <c r="B59" t="s">
        <v>49</v>
      </c>
    </row>
    <row r="60" spans="1:4">
      <c r="B60" t="s">
        <v>58</v>
      </c>
    </row>
    <row r="61" spans="1:4">
      <c r="B61" t="s">
        <v>57</v>
      </c>
    </row>
    <row r="62" spans="1:4">
      <c r="B62" t="s">
        <v>56</v>
      </c>
    </row>
    <row r="64" spans="1:4">
      <c r="B64" t="s">
        <v>59</v>
      </c>
      <c r="C64" s="18">
        <v>4.2999999999999997E-2</v>
      </c>
      <c r="D64" s="4" t="s">
        <v>50</v>
      </c>
    </row>
    <row r="65" spans="1:7">
      <c r="B65" t="s">
        <v>60</v>
      </c>
      <c r="C65" s="18">
        <v>0.05</v>
      </c>
      <c r="D65" s="4" t="s">
        <v>50</v>
      </c>
    </row>
    <row r="66" spans="1:7">
      <c r="B66" t="s">
        <v>61</v>
      </c>
      <c r="C66" s="18">
        <f>C65-C64</f>
        <v>7.0000000000000062E-3</v>
      </c>
      <c r="D66" s="4" t="s">
        <v>50</v>
      </c>
      <c r="E66" s="9" t="s">
        <v>51</v>
      </c>
      <c r="F66" s="5">
        <v>0.01</v>
      </c>
      <c r="G66" s="19" t="s">
        <v>50</v>
      </c>
    </row>
    <row r="67" spans="1:7">
      <c r="C67" s="18"/>
      <c r="D67" s="4"/>
      <c r="G67" s="19"/>
    </row>
    <row r="68" spans="1:7">
      <c r="A68" t="s">
        <v>43</v>
      </c>
      <c r="B68" s="14" t="str">
        <f>IF(C66&lt;=F66,"PASS","FAIL")</f>
        <v>PASS</v>
      </c>
    </row>
    <row r="71" spans="1:7" ht="18">
      <c r="A71" s="1" t="s">
        <v>62</v>
      </c>
    </row>
    <row r="73" spans="1:7">
      <c r="A73" t="s">
        <v>63</v>
      </c>
      <c r="B73" s="14"/>
      <c r="D73" s="5" t="s">
        <v>66</v>
      </c>
    </row>
    <row r="74" spans="1:7">
      <c r="A74" t="s">
        <v>64</v>
      </c>
      <c r="B74" s="14"/>
      <c r="D74" s="5" t="s">
        <v>66</v>
      </c>
    </row>
    <row r="75" spans="1:7">
      <c r="A75" t="s">
        <v>65</v>
      </c>
      <c r="B75" s="14"/>
      <c r="D75" s="5" t="s">
        <v>66</v>
      </c>
    </row>
    <row r="76" spans="1:7">
      <c r="B76" s="14"/>
    </row>
    <row r="77" spans="1:7">
      <c r="B77" s="14"/>
    </row>
    <row r="79" spans="1:7">
      <c r="A79" t="s">
        <v>54</v>
      </c>
      <c r="B79" t="s">
        <v>53</v>
      </c>
      <c r="E79" s="9" t="s">
        <v>55</v>
      </c>
      <c r="F79" s="15">
        <v>41830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2014-07-09T21:53:45Z</cp:lastPrinted>
  <dcterms:created xsi:type="dcterms:W3CDTF">2014-07-09T20:30:12Z</dcterms:created>
  <dcterms:modified xsi:type="dcterms:W3CDTF">2014-07-10T19:38:52Z</dcterms:modified>
</cp:coreProperties>
</file>