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3520" windowHeight="20560" tabRatio="500"/>
  </bookViews>
  <sheets>
    <sheet name="Sheet1" sheetId="1" r:id="rId1"/>
  </sheets>
  <definedNames>
    <definedName name="_xlnm.Print_Area" localSheetId="0">Sheet1!$A$1:$N$80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9" i="1" l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L21" i="1"/>
  <c r="P21" i="1"/>
  <c r="L24" i="1"/>
  <c r="P24" i="1"/>
  <c r="L28" i="1"/>
  <c r="P28" i="1"/>
  <c r="L29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L18" i="1"/>
  <c r="P18" i="1"/>
  <c r="L19" i="1"/>
  <c r="P19" i="1"/>
  <c r="L20" i="1"/>
  <c r="P20" i="1"/>
  <c r="L22" i="1"/>
  <c r="P22" i="1"/>
  <c r="L23" i="1"/>
  <c r="P23" i="1"/>
  <c r="L25" i="1"/>
  <c r="P25" i="1"/>
  <c r="L26" i="1"/>
  <c r="P26" i="1"/>
  <c r="L27" i="1"/>
  <c r="P27" i="1"/>
  <c r="L30" i="1"/>
  <c r="P30" i="1"/>
  <c r="L31" i="1"/>
  <c r="P31" i="1"/>
  <c r="L32" i="1"/>
  <c r="P32" i="1"/>
  <c r="L33" i="1"/>
  <c r="P33" i="1"/>
  <c r="L40" i="1"/>
  <c r="P40" i="1"/>
  <c r="L41" i="1"/>
  <c r="P41" i="1"/>
  <c r="L42" i="1"/>
  <c r="P42" i="1"/>
  <c r="L43" i="1"/>
  <c r="P43" i="1"/>
  <c r="L44" i="1"/>
  <c r="P44" i="1"/>
  <c r="L45" i="1"/>
  <c r="P45" i="1"/>
  <c r="L46" i="1"/>
  <c r="P46" i="1"/>
  <c r="L47" i="1"/>
  <c r="P47" i="1"/>
  <c r="B53" i="1"/>
  <c r="C78" i="1"/>
</calcChain>
</file>

<file path=xl/sharedStrings.xml><?xml version="1.0" encoding="utf-8"?>
<sst xmlns="http://schemas.openxmlformats.org/spreadsheetml/2006/main" count="279" uniqueCount="101">
  <si>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</si>
  <si>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</si>
  <si>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</si>
  <si>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</si>
  <si>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</si>
  <si>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</si>
  <si>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</si>
  <si>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</si>
  <si>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</si>
  <si>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</si>
  <si>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</si>
  <si>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</si>
  <si>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</si>
  <si>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</si>
  <si>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</si>
  <si>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</si>
  <si>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</si>
  <si>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</si>
  <si>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</si>
  <si>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</si>
  <si>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</si>
  <si>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</si>
  <si>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</si>
  <si>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</si>
  <si>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</si>
  <si>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</si>
  <si>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</si>
  <si>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</si>
  <si>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</si>
  <si>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</si>
  <si>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</si>
  <si>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</si>
  <si>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</si>
  <si>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</si>
  <si>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</si>
  <si>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</si>
  <si>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</si>
  <si>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</si>
  <si>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</si>
  <si>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</si>
  <si>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</si>
  <si>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</si>
  <si>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</si>
  <si>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</si>
  <si>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</si>
  <si>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</si>
  <si>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</si>
  <si>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</si>
  <si>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</si>
  <si>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</si>
  <si>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</si>
  <si>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</si>
  <si>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</si>
  <si>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</si>
  <si>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</si>
  <si>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</si>
  <si>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</si>
  <si>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</si>
  <si>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</si>
  <si>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</si>
  <si>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</si>
  <si>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</si>
  <si>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</si>
  <si>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</si>
  <si>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</si>
  <si>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</si>
  <si>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</si>
  <si>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</si>
  <si>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</si>
  <si>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</si>
  <si>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</si>
  <si>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</si>
  <si>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</si>
  <si>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</si>
  <si>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</si>
  <si>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</si>
  <si>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</si>
  <si>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</si>
  <si>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</si>
  <si>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</si>
  <si>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</si>
  <si>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</si>
  <si>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</si>
  <si>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</si>
  <si>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</si>
  <si>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</si>
  <si>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</si>
  <si>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</si>
  <si>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</si>
  <si>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</si>
  <si>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</si>
  <si>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</si>
  <si>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</si>
  <si>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</si>
  <si>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</si>
  <si>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</si>
  <si>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</si>
  <si>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PASS</t>
  </si>
  <si>
    <t>Corrected</t>
  </si>
  <si>
    <t>Fluke 114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</si>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</sst>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18" workbookViewId="0">
      <selection activeCell="K68" sqref="K68"/>
    </sheetView>
  </sheetViews>
  <sheetFormatPr baseColWidth="10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0.83203125" style="9"/>
    <col min="6" max="6" width="10.83203125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77</v>
      </c>
      <c r="B3" s="28"/>
      <c r="C3" s="32">
        <v>12</v>
      </c>
    </row>
    <row r="4" spans="1:15">
      <c r="B4" s="28"/>
    </row>
    <row r="5" spans="1:15" ht="18">
      <c r="A5" s="1" t="s">
        <v>78</v>
      </c>
      <c r="B5" s="28"/>
      <c r="C5" s="29" t="s">
        <v>80</v>
      </c>
      <c r="D5" s="9" t="s">
        <v>47</v>
      </c>
    </row>
    <row r="6" spans="1:15">
      <c r="A6" t="s">
        <v>79</v>
      </c>
      <c r="B6" s="28"/>
      <c r="C6" s="30" t="s">
        <v>99</v>
      </c>
      <c r="D6" s="31">
        <v>23070432</v>
      </c>
      <c r="F6" s="17" t="s">
        <v>84</v>
      </c>
      <c r="H6" s="27">
        <v>0.1</v>
      </c>
      <c r="I6" t="s">
        <v>51</v>
      </c>
    </row>
    <row r="7" spans="1:15">
      <c r="A7" t="s">
        <v>81</v>
      </c>
      <c r="B7" s="28"/>
      <c r="C7" s="30" t="s">
        <v>96</v>
      </c>
      <c r="D7" s="31">
        <v>26</v>
      </c>
    </row>
    <row r="8" spans="1:15">
      <c r="A8" t="s">
        <v>82</v>
      </c>
      <c r="B8" s="28"/>
      <c r="C8" s="30" t="s">
        <v>83</v>
      </c>
      <c r="D8" s="31">
        <v>1268080</v>
      </c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15" t="s">
        <v>23</v>
      </c>
      <c r="G18" s="5" t="str">
        <f>IF(F18="∞","ok","NOK")</f>
        <v>ok</v>
      </c>
      <c r="I18">
        <v>1</v>
      </c>
      <c r="J18" t="s">
        <v>13</v>
      </c>
      <c r="K18" s="9">
        <v>0.7</v>
      </c>
      <c r="L18" s="9" t="str">
        <f t="shared" ref="L18:L33" si="0">IF(K18&lt;K$34,"ok","NOK")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15" t="s">
        <v>23</v>
      </c>
      <c r="G19" s="5" t="str">
        <f>IF(F19="∞","ok","NOK")</f>
        <v>ok</v>
      </c>
      <c r="I19">
        <v>2</v>
      </c>
      <c r="J19" t="s">
        <v>14</v>
      </c>
      <c r="K19" s="9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9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9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15" t="s">
        <v>23</v>
      </c>
      <c r="G22" s="5" t="str">
        <f>IF(F22="∞","ok","NOK")</f>
        <v>ok</v>
      </c>
      <c r="I22">
        <v>5</v>
      </c>
      <c r="J22" t="s">
        <v>15</v>
      </c>
      <c r="K22" s="9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15" t="s">
        <v>23</v>
      </c>
      <c r="G23" s="5" t="str">
        <f>IF(F23="∞","ok","NOK")</f>
        <v>ok</v>
      </c>
      <c r="I23">
        <v>6</v>
      </c>
      <c r="J23" t="s">
        <v>16</v>
      </c>
      <c r="K23" s="9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15" t="s">
        <v>23</v>
      </c>
      <c r="G24" s="5" t="str">
        <f>IF(F24="∞","ok","NOK")</f>
        <v>ok</v>
      </c>
      <c r="I24">
        <v>7</v>
      </c>
      <c r="J24" t="s">
        <v>17</v>
      </c>
      <c r="K24" s="9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15" t="s">
        <v>23</v>
      </c>
      <c r="G25" s="5" t="str">
        <f>IF(F25="∞","ok","NOK")</f>
        <v>ok</v>
      </c>
      <c r="I25">
        <v>8</v>
      </c>
      <c r="J25" t="s">
        <v>18</v>
      </c>
      <c r="K25" s="9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1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9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15" t="s">
        <v>23</v>
      </c>
      <c r="G27" s="5" t="str">
        <f t="shared" si="3"/>
        <v>ok</v>
      </c>
      <c r="I27">
        <v>14</v>
      </c>
      <c r="J27" t="s">
        <v>20</v>
      </c>
      <c r="K27" s="9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15" t="s">
        <v>23</v>
      </c>
      <c r="G28" s="5" t="str">
        <f t="shared" si="3"/>
        <v>ok</v>
      </c>
      <c r="I28">
        <v>15</v>
      </c>
      <c r="J28" t="s">
        <v>21</v>
      </c>
      <c r="K28" s="9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15" t="s">
        <v>23</v>
      </c>
      <c r="G29" s="5" t="str">
        <f t="shared" si="3"/>
        <v>ok</v>
      </c>
      <c r="I29">
        <v>16</v>
      </c>
      <c r="J29" t="s">
        <v>22</v>
      </c>
      <c r="K29" s="9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15" t="s">
        <v>23</v>
      </c>
      <c r="G30" s="5" t="str">
        <f t="shared" si="3"/>
        <v>ok</v>
      </c>
      <c r="I30">
        <v>17</v>
      </c>
      <c r="J30" t="s">
        <v>10</v>
      </c>
      <c r="K30" s="9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15" t="s">
        <v>23</v>
      </c>
      <c r="G31" s="5" t="str">
        <f t="shared" si="3"/>
        <v>ok</v>
      </c>
      <c r="I31">
        <v>18</v>
      </c>
      <c r="J31" t="s">
        <v>10</v>
      </c>
      <c r="K31" s="9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120.3</v>
      </c>
      <c r="G32" s="5" t="str">
        <f>IF(ABS(F32-D32)&lt;=E32,"ok","NOK")</f>
        <v>ok</v>
      </c>
      <c r="I32">
        <v>19</v>
      </c>
      <c r="J32" t="s">
        <v>11</v>
      </c>
      <c r="K32" s="9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15" t="s">
        <v>23</v>
      </c>
      <c r="G33" s="5" t="str">
        <f>IF(F33="∞","ok","NOK")</f>
        <v>ok</v>
      </c>
      <c r="I33">
        <v>20</v>
      </c>
      <c r="J33" t="s">
        <v>12</v>
      </c>
      <c r="K33" s="9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116.8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1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91.3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1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1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9">
        <v>0.3</v>
      </c>
      <c r="L40" s="9" t="str">
        <f>IF(K40&lt;K$48,"ok","NOK")</f>
        <v>ok</v>
      </c>
      <c r="O40">
        <f t="shared" si="1"/>
        <v>0</v>
      </c>
      <c r="P40">
        <f t="shared" ref="P40:P47" si="5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120.3</v>
      </c>
      <c r="G41" s="5" t="str">
        <f t="shared" si="4"/>
        <v>ok</v>
      </c>
      <c r="I41">
        <v>2</v>
      </c>
      <c r="J41" t="s">
        <v>8</v>
      </c>
      <c r="K41" s="9">
        <v>0.3</v>
      </c>
      <c r="L41" s="9" t="str">
        <f t="shared" ref="L41:L47" si="6">IF(K41&lt;K$48,"ok","NOK")</f>
        <v>ok</v>
      </c>
      <c r="O41">
        <f t="shared" si="1"/>
        <v>0</v>
      </c>
      <c r="P41">
        <f t="shared" si="5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116.8</v>
      </c>
      <c r="G42" s="5" t="str">
        <f t="shared" si="4"/>
        <v>ok</v>
      </c>
      <c r="I42">
        <v>3</v>
      </c>
      <c r="J42" t="s">
        <v>9</v>
      </c>
      <c r="K42" s="9">
        <v>0.3</v>
      </c>
      <c r="L42" s="9" t="str">
        <f t="shared" si="6"/>
        <v>ok</v>
      </c>
      <c r="O42">
        <f t="shared" si="1"/>
        <v>0</v>
      </c>
      <c r="P42">
        <f t="shared" si="5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169.1</v>
      </c>
      <c r="G43" s="5" t="str">
        <f t="shared" si="4"/>
        <v>ok</v>
      </c>
      <c r="I43">
        <v>4</v>
      </c>
      <c r="J43" t="s">
        <v>8</v>
      </c>
      <c r="K43" s="9">
        <v>0.3</v>
      </c>
      <c r="L43" s="9" t="str">
        <f t="shared" si="6"/>
        <v>ok</v>
      </c>
      <c r="O43">
        <f t="shared" si="1"/>
        <v>0</v>
      </c>
      <c r="P43">
        <f t="shared" si="5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168.7</v>
      </c>
      <c r="G44" s="5" t="str">
        <f t="shared" si="4"/>
        <v>ok</v>
      </c>
      <c r="I44">
        <v>6</v>
      </c>
      <c r="J44" s="11" t="s">
        <v>8</v>
      </c>
      <c r="K44" s="9">
        <v>0.3</v>
      </c>
      <c r="L44" s="9" t="str">
        <f t="shared" si="6"/>
        <v>ok</v>
      </c>
      <c r="O44">
        <f t="shared" si="1"/>
        <v>0</v>
      </c>
      <c r="P44">
        <f t="shared" si="5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168.7</v>
      </c>
      <c r="G45" s="5" t="str">
        <f t="shared" si="4"/>
        <v>ok</v>
      </c>
      <c r="I45">
        <v>7</v>
      </c>
      <c r="J45" t="s">
        <v>10</v>
      </c>
      <c r="K45" s="9">
        <v>0.3</v>
      </c>
      <c r="L45" s="9" t="str">
        <f t="shared" si="6"/>
        <v>ok</v>
      </c>
      <c r="O45">
        <f t="shared" si="1"/>
        <v>0</v>
      </c>
      <c r="P45">
        <f t="shared" si="5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30</v>
      </c>
      <c r="G46" s="5" t="str">
        <f t="shared" si="4"/>
        <v>ok</v>
      </c>
      <c r="I46">
        <v>8</v>
      </c>
      <c r="J46" s="11" t="s">
        <v>8</v>
      </c>
      <c r="K46" s="9">
        <v>0.3</v>
      </c>
      <c r="L46" s="9" t="str">
        <f t="shared" si="6"/>
        <v>ok</v>
      </c>
      <c r="O46">
        <f t="shared" si="1"/>
        <v>0</v>
      </c>
      <c r="P46">
        <f t="shared" si="5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15" t="s">
        <v>23</v>
      </c>
      <c r="G47" s="5" t="str">
        <f>IF(F47="∞","ok","NOK")</f>
        <v>ok</v>
      </c>
      <c r="I47">
        <v>9</v>
      </c>
      <c r="J47" s="11" t="s">
        <v>8</v>
      </c>
      <c r="K47" s="9">
        <v>0.3</v>
      </c>
      <c r="L47" s="9" t="str">
        <f t="shared" si="6"/>
        <v>ok</v>
      </c>
      <c r="O47">
        <f t="shared" si="1"/>
        <v>0</v>
      </c>
      <c r="P47">
        <f t="shared" si="5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1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1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1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1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74</v>
      </c>
      <c r="J57" s="14"/>
      <c r="K57" s="5"/>
      <c r="M57" s="31" t="s">
        <v>100</v>
      </c>
    </row>
    <row r="58" spans="1:1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>
      <c r="I59" t="s">
        <v>76</v>
      </c>
      <c r="J59" s="14"/>
      <c r="K59" s="5"/>
      <c r="M59" s="31" t="s">
        <v>100</v>
      </c>
    </row>
    <row r="60" spans="1:15">
      <c r="A60" t="s">
        <v>39</v>
      </c>
      <c r="B60" s="24" t="s">
        <v>97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68</v>
      </c>
      <c r="I66" t="s">
        <v>85</v>
      </c>
      <c r="K66" s="33">
        <v>99</v>
      </c>
      <c r="L66" s="5" t="s">
        <v>86</v>
      </c>
      <c r="M66" s="18" t="s">
        <v>87</v>
      </c>
    </row>
    <row r="67" spans="1:13">
      <c r="B67" t="s">
        <v>69</v>
      </c>
      <c r="I67" t="s">
        <v>88</v>
      </c>
      <c r="K67" s="33">
        <v>9.8800000000000008</v>
      </c>
      <c r="L67" s="5" t="s">
        <v>45</v>
      </c>
      <c r="M67" s="18" t="s">
        <v>89</v>
      </c>
    </row>
    <row r="68" spans="1:13">
      <c r="B68" t="s">
        <v>70</v>
      </c>
    </row>
    <row r="69" spans="1:13">
      <c r="I69" t="s">
        <v>94</v>
      </c>
      <c r="K69" s="34">
        <f>102000*K67*0.000001</f>
        <v>1.00776</v>
      </c>
      <c r="L69" s="9" t="s">
        <v>86</v>
      </c>
    </row>
    <row r="70" spans="1:13">
      <c r="B70" t="s">
        <v>71</v>
      </c>
      <c r="C70" s="25">
        <v>0.04</v>
      </c>
      <c r="D70" s="4" t="s">
        <v>45</v>
      </c>
      <c r="I70" s="26" t="s">
        <v>95</v>
      </c>
    </row>
    <row r="71" spans="1:13">
      <c r="B71" t="s">
        <v>72</v>
      </c>
      <c r="C71" s="25">
        <v>0.04</v>
      </c>
      <c r="D71" s="4" t="s">
        <v>45</v>
      </c>
    </row>
    <row r="72" spans="1:13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100.00776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2014-07-15T17:04:32Z</cp:lastPrinted>
  <dcterms:created xsi:type="dcterms:W3CDTF">2014-07-09T20:30:12Z</dcterms:created>
  <dcterms:modified xsi:type="dcterms:W3CDTF">2014-07-15T17:45:32Z</dcterms:modified>
</cp:coreProperties>
</file>