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5980" yWindow="0" windowWidth="15320" windowHeight="2048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<sst xmlns="http://schemas.openxmlformats.org/spreadsheetml/2006/main" count="282" uniqueCount="103">
  <si>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</si>
  <si>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</si>
  <si>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</si>
  <si>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</si>
  <si>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</si>
  <si>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</si>
  <si>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</si>
  <si>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</si>
  <si>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</si>
  <si>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</si>
  <si>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</si>
  <si>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</si>
  <si>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</si>
  <si>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</si>
  <si>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</si>
  <si>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</si>
  <si>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</si>
  <si>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</si>
  <si>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</si>
  <si>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</si>
  <si>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</si>
  <si>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</si>
  <si>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</si>
  <si>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</si>
  <si>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</si>
  <si>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</si>
  <si>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</si>
  <si>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</si>
  <si>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</si>
  <si>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</si>
  <si>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</si>
  <si>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</si>
  <si>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</si>
  <si>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</si>
  <si>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</si>
  <si>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</si>
  <si>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</si>
  <si>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</si>
  <si>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</si>
  <si>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</si>
  <si>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</si>
  <si>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</si>
  <si>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</si>
  <si>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</si>
  <si>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</si>
  <si>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</si>
  <si>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</si>
  <si>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</si>
  <si>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</si>
  <si>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</si>
  <si>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</si>
  <si>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</si>
  <si>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</si>
  <si>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</si>
  <si>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</si>
  <si>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</si>
  <si>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</si>
  <si>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</si>
  <si>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</si>
  <si>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</si>
  <si>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</si>
  <si>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</si>
  <si>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</si>
  <si>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</si>
  <si>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</si>
  <si>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</si>
  <si>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</si>
  <si>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</si>
  <si>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</si>
  <si>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</si>
  <si>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</si>
  <si>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</si>
  <si>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</si>
  <si>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</si>
  <si>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</si>
  <si>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</si>
  <si>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</si>
  <si>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</si>
  <si>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</si>
  <si>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</si>
  <si>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</si>
  <si>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</si>
  <si>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</si>
  <si>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</si>
  <si>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</si>
  <si>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</si>
  <si>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</si>
  <si>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</si>
  <si>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</si>
  <si>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</si>
  <si>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</si>
  <si>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</si>
  <si>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</si>
  <si>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</si>
  <si>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</si>
  <si>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</si>
  <si>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</si>
  <si>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</si>
  <si>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*</t>
  </si>
  <si>
    <t>*: observed 29.85 in reversed polarity</t>
  </si>
  <si>
    <t>PASS</t>
  </si>
  <si>
    <t>y</t>
  </si>
  <si>
    <t>Brian / Frank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</si>
</sst>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6" fillId="3" borderId="0" xfId="0" applyFont="1" applyFill="1" applyAlignment="1">
      <alignment horizontal="center"/>
    </xf>
    <xf numFmtId="0" fontId="0" fillId="0" borderId="0" xfId="0" applyAlignment="1">
      <alignment horizontal="left" vertical="top"/>
    </xf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35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90</v>
      </c>
    </row>
    <row r="3" spans="1:15" ht="18">
      <c r="A3" s="1" t="s">
        <v>76</v>
      </c>
      <c r="B3" s="27"/>
      <c r="C3" s="31">
        <v>24</v>
      </c>
    </row>
    <row r="4" spans="1:15">
      <c r="B4" s="27"/>
    </row>
    <row r="5" spans="1:15" ht="18">
      <c r="A5" s="1" t="s">
        <v>77</v>
      </c>
      <c r="B5" s="27"/>
      <c r="C5" s="28" t="s">
        <v>79</v>
      </c>
      <c r="D5" s="9" t="s">
        <v>47</v>
      </c>
    </row>
    <row r="6" spans="1:15">
      <c r="A6" t="s">
        <v>78</v>
      </c>
      <c r="B6" s="27"/>
      <c r="C6" s="29" t="s">
        <v>80</v>
      </c>
      <c r="D6" s="30">
        <v>79980109</v>
      </c>
      <c r="F6" s="16" t="s">
        <v>84</v>
      </c>
      <c r="H6" s="26">
        <v>0.1</v>
      </c>
      <c r="I6" t="s">
        <v>51</v>
      </c>
    </row>
    <row r="7" spans="1:15">
      <c r="A7" t="s">
        <v>81</v>
      </c>
      <c r="B7" s="27"/>
      <c r="C7" s="29" t="s">
        <v>96</v>
      </c>
      <c r="D7" s="30">
        <v>26</v>
      </c>
    </row>
    <row r="8" spans="1:15">
      <c r="A8" t="s">
        <v>82</v>
      </c>
      <c r="B8" s="27"/>
      <c r="C8" s="29" t="s">
        <v>83</v>
      </c>
      <c r="D8" s="30">
        <v>1268080</v>
      </c>
    </row>
    <row r="9" spans="1:15">
      <c r="B9" s="27"/>
      <c r="C9" s="20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7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19" t="s">
        <v>54</v>
      </c>
      <c r="J17" s="19" t="s">
        <v>55</v>
      </c>
      <c r="K17" s="6" t="s">
        <v>6</v>
      </c>
      <c r="L17" s="6" t="s">
        <v>7</v>
      </c>
      <c r="O17" s="21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30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30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30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30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30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30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30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30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30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30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30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30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5">
        <v>120.2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30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5">
        <v>120.7</v>
      </c>
      <c r="G34" s="5" t="str">
        <f>IF(ABS(F34-D34)&lt;=E34,"ok","NOK")</f>
        <v>ok</v>
      </c>
      <c r="I34" s="5" t="s">
        <v>61</v>
      </c>
      <c r="K34" s="18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30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5">
        <v>91.2</v>
      </c>
      <c r="G36" s="5" t="str">
        <f>IF(ABS(F36-D36)&lt;=E36,"ok","NOK")</f>
        <v>ok</v>
      </c>
      <c r="I36" s="37" t="s">
        <v>56</v>
      </c>
      <c r="J36" s="37"/>
      <c r="K36" s="37"/>
      <c r="L36" s="37"/>
      <c r="M36" s="17"/>
      <c r="N36" s="17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30" t="s">
        <v>23</v>
      </c>
      <c r="G37" s="5" t="str">
        <f>IF(F37="∞","ok","NOK")</f>
        <v>ok</v>
      </c>
      <c r="I37" s="17" t="s">
        <v>57</v>
      </c>
      <c r="J37" s="17"/>
      <c r="K37" s="17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5">
        <v>91.1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30" t="s">
        <v>23</v>
      </c>
      <c r="G39" s="5" t="str">
        <f>IF(F39="∞","ok","NOK")</f>
        <v>ok</v>
      </c>
      <c r="I39" s="19" t="s">
        <v>54</v>
      </c>
      <c r="J39" s="19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5">
        <v>91.2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120.2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120.6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5">
        <v>168.9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5">
        <v>169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36">
        <v>169.2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H46" t="s">
        <v>98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30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0.2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30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30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30" t="s">
        <v>23</v>
      </c>
      <c r="G50" s="5" t="str">
        <f>IF(F50="∞","ok","NOK")</f>
        <v>ok</v>
      </c>
      <c r="I50" s="20" t="s">
        <v>62</v>
      </c>
      <c r="J50" s="20"/>
      <c r="K50" s="20"/>
      <c r="L50" s="20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30" t="s">
        <v>23</v>
      </c>
      <c r="G51" s="5" t="str">
        <f>IF(F51="∞","ok","NOK")</f>
        <v>ok</v>
      </c>
      <c r="I51" s="20" t="s">
        <v>63</v>
      </c>
      <c r="J51" s="20"/>
      <c r="K51" s="20"/>
      <c r="L51" s="20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  <c r="D53" s="35" t="s">
        <v>99</v>
      </c>
    </row>
    <row r="55" spans="1:15" ht="18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0" t="s">
        <v>101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0" t="s">
        <v>101</v>
      </c>
    </row>
    <row r="59" spans="1:15">
      <c r="I59" t="s">
        <v>75</v>
      </c>
      <c r="J59" s="14"/>
      <c r="K59" s="5"/>
      <c r="M59" s="30" t="s">
        <v>101</v>
      </c>
    </row>
    <row r="60" spans="1:15">
      <c r="A60" t="s">
        <v>39</v>
      </c>
      <c r="B60" s="23" t="s">
        <v>100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4"/>
      <c r="K65" s="16"/>
    </row>
    <row r="66" spans="1:13">
      <c r="B66" t="s">
        <v>67</v>
      </c>
      <c r="I66" t="s">
        <v>85</v>
      </c>
      <c r="K66" s="32">
        <v>98.8</v>
      </c>
      <c r="L66" s="5" t="s">
        <v>86</v>
      </c>
      <c r="M66" s="17" t="s">
        <v>87</v>
      </c>
    </row>
    <row r="67" spans="1:13">
      <c r="B67" t="s">
        <v>68</v>
      </c>
      <c r="I67" t="s">
        <v>88</v>
      </c>
      <c r="K67" s="32">
        <v>9.8800000000000008</v>
      </c>
      <c r="L67" s="5" t="s">
        <v>45</v>
      </c>
      <c r="M67" s="17" t="s">
        <v>89</v>
      </c>
    </row>
    <row r="68" spans="1:13">
      <c r="B68" t="s">
        <v>69</v>
      </c>
    </row>
    <row r="69" spans="1:13">
      <c r="I69" t="s">
        <v>94</v>
      </c>
      <c r="K69" s="33">
        <f>102000*K67*0.000001</f>
        <v>1.00776</v>
      </c>
      <c r="L69" s="9" t="s">
        <v>86</v>
      </c>
    </row>
    <row r="70" spans="1:13">
      <c r="B70" t="s">
        <v>70</v>
      </c>
      <c r="C70" s="24">
        <v>1.7999999999999999E-2</v>
      </c>
      <c r="D70" s="4" t="s">
        <v>45</v>
      </c>
      <c r="I70" s="25" t="s">
        <v>95</v>
      </c>
    </row>
    <row r="71" spans="1:13">
      <c r="B71" t="s">
        <v>71</v>
      </c>
      <c r="C71" s="24">
        <v>1.7999999999999999E-2</v>
      </c>
      <c r="D71" s="4" t="s">
        <v>45</v>
      </c>
    </row>
    <row r="72" spans="1:13">
      <c r="B72" t="s">
        <v>72</v>
      </c>
      <c r="C72" s="24">
        <f>C71-C70</f>
        <v>0</v>
      </c>
      <c r="D72" s="4" t="s">
        <v>45</v>
      </c>
      <c r="E72" s="9" t="s">
        <v>46</v>
      </c>
      <c r="F72" s="5">
        <v>0.01</v>
      </c>
      <c r="G72" s="25" t="s">
        <v>45</v>
      </c>
      <c r="I72" t="s">
        <v>97</v>
      </c>
      <c r="K72" s="18">
        <f>K66+K69</f>
        <v>99.807760000000002</v>
      </c>
      <c r="L72" s="9" t="s">
        <v>86</v>
      </c>
    </row>
    <row r="73" spans="1:13">
      <c r="C73" s="24"/>
      <c r="D73" s="16"/>
      <c r="G73" s="25"/>
    </row>
    <row r="74" spans="1:13">
      <c r="C74" s="24"/>
      <c r="D74" s="4"/>
      <c r="G74" s="25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2" t="str">
        <f>IF(AND(B53="PASS",B60="PASS",B75="PASS",M57="y",M58="y",M59="y"),"ACCEPTED","REJECTED")</f>
        <v>ACCEPTED</v>
      </c>
    </row>
    <row r="80" spans="1:13">
      <c r="A80" t="s">
        <v>48</v>
      </c>
      <c r="B80" s="26" t="s">
        <v>102</v>
      </c>
      <c r="E80" s="9" t="s">
        <v>49</v>
      </c>
      <c r="F80" s="34">
        <v>41908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2014-07-15T17:04:32Z</cp:lastPrinted>
  <dcterms:created xsi:type="dcterms:W3CDTF">2014-07-09T20:30:12Z</dcterms:created>
  <dcterms:modified xsi:type="dcterms:W3CDTF">2014-09-27T21:40:11Z</dcterms:modified>
</cp:coreProperties>
</file>