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15" firstSheet="0" activeTab="0" autoFilterDateGrouping="1"/>
  </bookViews>
  <sheets>
    <sheet xmlns:r="http://schemas.openxmlformats.org/officeDocument/2006/relationships" name="报增-FA" sheetId="1" state="visible" r:id="rId1"/>
    <sheet xmlns:r="http://schemas.openxmlformats.org/officeDocument/2006/relationships" name="New Hire" sheetId="2" state="visible" r:id="rId2"/>
    <sheet xmlns:r="http://schemas.openxmlformats.org/officeDocument/2006/relationships" name="报减-FA" sheetId="3" state="visible" r:id="rId3"/>
    <sheet xmlns:r="http://schemas.openxmlformats.org/officeDocument/2006/relationships" name="委派单" sheetId="4" state="visible" r:id="rId4"/>
    <sheet xmlns:r="http://schemas.openxmlformats.org/officeDocument/2006/relationships" name="Termination" sheetId="5" state="visible" r:id="rId5"/>
    <sheet xmlns:r="http://schemas.openxmlformats.org/officeDocument/2006/relationships" name="Sheet1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</externalReferences>
  <definedNames>
    <definedName name="abc">'[2]Option List'!$V$2:$V$4</definedName>
    <definedName name="Employee">'[2]Option List'!$B$2:$B$6</definedName>
    <definedName name="Employee_Gender">#REF!</definedName>
    <definedName name="Employee_IDType">#REF!</definedName>
    <definedName name="Employee_Nationality">#REF!</definedName>
    <definedName name="EmployeeContract_ContractType">#REF!</definedName>
    <definedName name="EmployeeHire">'[2]Option List'!$F$2:$F$3</definedName>
    <definedName name="EmployeeHire_CostCode">#REF!</definedName>
    <definedName name="EmployeeHire_DepartmentCode">#REF!</definedName>
    <definedName name="EmployeeHire_Dept">#REF!</definedName>
    <definedName name="EmployeeHire_EmployeeType">#REF!</definedName>
    <definedName name="EmployeeHire_EmployeeType2">#REF!</definedName>
    <definedName name="EmployeeHire_HFCity">#REF!</definedName>
    <definedName name="EmployeeHire_HireStatus">#REF!</definedName>
    <definedName name="EmployeeHire_HousingFundStatus">#REF!</definedName>
    <definedName name="EmployeeHire_HukouType">#REF!</definedName>
    <definedName name="EmployeeHire_Iden">#REF!</definedName>
    <definedName name="EmployeeHire_IfTax">#REF!</definedName>
    <definedName name="EmployeeHire_IsADPtoSBA">#REF!</definedName>
    <definedName name="EmployeeHire_LegalEntity">#REF!</definedName>
    <definedName name="EmployeeHire_PayrollGroup">#REF!</definedName>
    <definedName name="EmployeeHire_SBAccountName">#REF!</definedName>
    <definedName name="EmployeeHire_SBCityID">#REF!</definedName>
    <definedName name="EmployeeHire_SBStatus">#REF!</definedName>
    <definedName name="EmployeeHire_TaxDeclareCityID">#REF!</definedName>
    <definedName name="EmployeeHire_TerminationType">#REF!</definedName>
    <definedName name="EmployeeHire_WorkingCity">#REF!</definedName>
    <definedName name="EmployeePayrollChangeOrder_DataSourceStructureID">#REF!</definedName>
    <definedName name="GFEWGEWH">'[3]Option List'!$L$2:$L$4</definedName>
    <definedName name="ggogrehpwhw">'[3]Option List'!$J$2:$J$7</definedName>
    <definedName name="sgqhrggrwhwrnwwrwtrwyrtww">'[3]Option List'!$F$2:$F$3</definedName>
    <definedName name="啊">'[4]Option List'!$G$2:$G$7</definedName>
    <definedName name="_xlnm._FilterDatabase" localSheetId="0" hidden="1">'报增-FA'!$A$2:$BG$3</definedName>
    <definedName name="_xlnm._FilterDatabase" localSheetId="1" hidden="1">'New Hire'!$A$3:$CC$131</definedName>
    <definedName name="_xlnm._FilterDatabase" localSheetId="2" hidden="1">'报减-FA'!$A$1:$O$2</definedName>
    <definedName name="_xlnm._FilterDatabase" localSheetId="3" hidden="1">'委派单'!$A$1:$O$53</definedName>
    <definedName name="_xlnm._FilterDatabase" localSheetId="4" hidden="1">'Termination'!$A$2:$L$2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[$-409]mmm/yy;@"/>
    <numFmt numFmtId="166" formatCode="#,##0;\-#,##0;&quot;-&quot;"/>
  </numFmts>
  <fonts count="82">
    <font>
      <name val="宋体"/>
      <charset val="134"/>
      <color theme="1"/>
      <sz val="11"/>
    </font>
    <font>
      <name val="微软雅黑"/>
      <charset val="134"/>
      <family val="2"/>
      <color indexed="8"/>
      <sz val="9"/>
    </font>
    <font>
      <name val="宋体"/>
      <charset val="134"/>
      <color indexed="8"/>
      <sz val="11"/>
    </font>
    <font>
      <name val="宋体"/>
      <charset val="134"/>
      <color indexed="8"/>
      <sz val="11"/>
    </font>
    <font>
      <name val="宋体"/>
      <charset val="134"/>
      <color indexed="8"/>
      <sz val="11"/>
    </font>
    <font>
      <name val="宋体"/>
      <charset val="134"/>
      <sz val="9"/>
    </font>
    <font>
      <name val="Arial"/>
      <family val="2"/>
      <sz val="10"/>
    </font>
    <font>
      <name val="宋体"/>
      <charset val="134"/>
      <color indexed="8"/>
      <sz val="11"/>
    </font>
    <font>
      <name val="宋体"/>
      <charset val="134"/>
      <sz val="12"/>
    </font>
    <font>
      <name val="宋体"/>
      <charset val="134"/>
      <sz val="9"/>
    </font>
    <font>
      <name val="Arial"/>
      <family val="2"/>
      <color indexed="8"/>
      <sz val="10"/>
    </font>
    <font>
      <name val="宋体"/>
      <charset val="134"/>
      <sz val="9"/>
    </font>
    <font>
      <name val="宋体"/>
      <charset val="134"/>
      <color indexed="8"/>
      <sz val="11"/>
    </font>
    <font>
      <name val="Times New Roman"/>
      <family val="1"/>
      <sz val="12"/>
    </font>
    <font>
      <name val="明朝"/>
      <charset val="255"/>
      <family val="1"/>
      <sz val="11"/>
    </font>
    <font>
      <name val="宋体"/>
      <charset val="134"/>
      <color indexed="9"/>
      <sz val="11"/>
    </font>
    <font>
      <name val="Arial"/>
      <family val="2"/>
      <b val="1"/>
      <sz val="12"/>
    </font>
    <font>
      <name val="Arial Unicode MS"/>
      <family val="2"/>
      <color indexed="8"/>
      <sz val="11"/>
    </font>
    <font>
      <name val="Arial"/>
      <family val="2"/>
      <color indexed="12"/>
      <sz val="10"/>
      <u val="single"/>
    </font>
    <font>
      <name val="Arial Unicode MS"/>
      <family val="2"/>
      <sz val="10"/>
    </font>
    <font>
      <name val="宋体"/>
      <charset val="134"/>
      <color indexed="8"/>
      <sz val="11"/>
    </font>
    <font>
      <name val="宋体"/>
      <charset val="134"/>
      <sz val="12"/>
    </font>
    <font>
      <name val="宋体"/>
      <charset val="134"/>
      <color indexed="9"/>
      <sz val="11"/>
    </font>
    <font>
      <name val="Calibri"/>
      <family val="2"/>
      <color indexed="8"/>
      <sz val="11"/>
    </font>
    <font>
      <name val="Arial"/>
      <family val="2"/>
      <color indexed="12"/>
      <sz val="7.5"/>
      <u val="single"/>
    </font>
    <font>
      <name val="新細明體"/>
      <family val="1"/>
      <sz val="12"/>
    </font>
    <font>
      <name val="新細明體"/>
      <family val="1"/>
      <sz val="12"/>
    </font>
    <font>
      <name val="宋体"/>
      <charset val="134"/>
      <sz val="12"/>
    </font>
    <font>
      <name val="明朝"/>
      <charset val="255"/>
      <family val="1"/>
      <sz val="11"/>
    </font>
    <font>
      <name val="宋体"/>
      <charset val="134"/>
      <b val="1"/>
      <color indexed="81"/>
      <sz val="9"/>
    </font>
    <font>
      <name val="宋体"/>
      <charset val="134"/>
      <color indexed="81"/>
      <sz val="9"/>
    </font>
    <font>
      <name val="Tahoma"/>
      <family val="2"/>
      <b val="1"/>
      <color indexed="81"/>
      <sz val="9"/>
    </font>
    <font>
      <name val="微软雅黑"/>
      <charset val="134"/>
      <family val="2"/>
      <b val="1"/>
      <color indexed="10"/>
      <sz val="10"/>
    </font>
    <font>
      <name val="微软雅黑"/>
      <charset val="134"/>
      <family val="2"/>
      <b val="1"/>
      <sz val="10"/>
    </font>
    <font>
      <name val="宋体"/>
      <charset val="134"/>
      <color indexed="8"/>
      <sz val="11"/>
    </font>
    <font>
      <name val="宋体"/>
      <charset val="134"/>
      <color indexed="8"/>
      <sz val="11"/>
    </font>
    <font>
      <name val="Arial Unicode MS"/>
      <family val="2"/>
      <color indexed="8"/>
      <sz val="11"/>
    </font>
    <font>
      <name val="Arial Unicode MS"/>
      <family val="2"/>
      <sz val="10"/>
    </font>
    <font>
      <name val="新細明體"/>
      <family val="1"/>
      <sz val="12"/>
    </font>
    <font>
      <name val="宋体"/>
      <charset val="134"/>
      <sz val="12"/>
    </font>
    <font>
      <name val="明朝"/>
      <charset val="255"/>
      <family val="1"/>
      <sz val="11"/>
    </font>
    <font>
      <name val="Arial"/>
      <family val="2"/>
      <color indexed="8"/>
      <sz val="9"/>
    </font>
    <font>
      <name val="Calibri"/>
      <family val="2"/>
      <color indexed="9"/>
      <sz val="11"/>
    </font>
    <font>
      <name val="Arial"/>
      <family val="2"/>
      <color indexed="9"/>
      <sz val="9"/>
    </font>
    <font>
      <name val="Arial"/>
      <family val="2"/>
      <b val="1"/>
      <color indexed="63"/>
      <sz val="9"/>
    </font>
    <font>
      <name val="Calibri"/>
      <family val="2"/>
      <color indexed="20"/>
      <sz val="11"/>
    </font>
    <font>
      <name val="Arial"/>
      <family val="2"/>
      <b val="1"/>
      <color indexed="52"/>
      <sz val="9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Arial"/>
      <family val="2"/>
      <color indexed="62"/>
      <sz val="9"/>
    </font>
    <font>
      <name val="Arial"/>
      <family val="2"/>
      <b val="1"/>
      <color indexed="8"/>
      <sz val="9"/>
    </font>
    <font>
      <name val="Arial"/>
      <family val="2"/>
      <i val="1"/>
      <color indexed="23"/>
      <sz val="9"/>
    </font>
    <font>
      <name val="Helv"/>
      <family val="2"/>
      <sz val="10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Arial"/>
      <family val="2"/>
      <color indexed="17"/>
      <sz val="9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Arial CE"/>
      <charset val="238"/>
      <family val="2"/>
      <sz val="10"/>
    </font>
    <font>
      <name val="Arial"/>
      <family val="2"/>
      <color indexed="60"/>
      <sz val="9"/>
    </font>
    <font>
      <name val="宋体"/>
      <charset val="134"/>
      <color theme="1"/>
      <sz val="11"/>
    </font>
    <font>
      <name val="宋体"/>
      <charset val="134"/>
      <color theme="0"/>
      <sz val="11"/>
    </font>
    <font>
      <name val="宋体"/>
      <charset val="134"/>
      <color rgb="FF9C0006"/>
      <sz val="11"/>
    </font>
    <font>
      <name val="宋体"/>
      <charset val="134"/>
      <b val="1"/>
      <color rgb="FFFA7D00"/>
      <sz val="11"/>
    </font>
    <font>
      <name val="宋体"/>
      <charset val="134"/>
      <b val="1"/>
      <color theme="0"/>
      <sz val="11"/>
    </font>
    <font>
      <name val="宋体"/>
      <charset val="134"/>
      <i val="1"/>
      <color rgb="FF7F7F7F"/>
      <sz val="11"/>
    </font>
    <font>
      <name val="宋体"/>
      <charset val="134"/>
      <color rgb="FF006100"/>
      <sz val="11"/>
    </font>
    <font>
      <name val="宋体"/>
      <charset val="134"/>
      <b val="1"/>
      <color theme="3"/>
      <sz val="15"/>
    </font>
    <font>
      <name val="宋体"/>
      <charset val="134"/>
      <b val="1"/>
      <color theme="3"/>
      <sz val="13"/>
    </font>
    <font>
      <name val="宋体"/>
      <charset val="134"/>
      <b val="1"/>
      <color theme="3"/>
      <sz val="11"/>
    </font>
    <font>
      <name val="宋体"/>
      <charset val="134"/>
      <color theme="10"/>
      <sz val="11"/>
      <u val="single"/>
    </font>
    <font>
      <name val="宋体"/>
      <charset val="134"/>
      <color theme="10"/>
      <sz val="12"/>
      <u val="single"/>
    </font>
    <font>
      <name val="宋体"/>
      <charset val="134"/>
      <color rgb="FF3F3F76"/>
      <sz val="11"/>
    </font>
    <font>
      <name val="宋体"/>
      <charset val="134"/>
      <color rgb="FFFA7D00"/>
      <sz val="11"/>
    </font>
    <font>
      <name val="宋体"/>
      <charset val="134"/>
      <color rgb="FF9C6500"/>
      <sz val="11"/>
    </font>
    <font>
      <name val="宋体"/>
      <charset val="134"/>
      <color theme="1"/>
      <sz val="12"/>
    </font>
    <font>
      <name val="Calibri"/>
      <family val="2"/>
      <color theme="1"/>
      <sz val="11"/>
    </font>
    <font>
      <name val="宋体"/>
      <charset val="134"/>
      <color rgb="FF000000"/>
      <sz val="11"/>
    </font>
    <font>
      <b val="1"/>
    </font>
  </fonts>
  <fills count="53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/>
      <right style="thin"/>
      <top style="thin"/>
      <bottom style="thin"/>
    </border>
  </borders>
  <cellStyleXfs count="28858">
    <xf numFmtId="0" fontId="63" fillId="0" borderId="0" applyAlignment="1">
      <alignment vertical="center"/>
    </xf>
    <xf numFmtId="0" fontId="10" fillId="0" borderId="0"/>
    <xf numFmtId="165" fontId="10" fillId="0" borderId="0"/>
    <xf numFmtId="0" fontId="6" fillId="0" borderId="0"/>
    <xf numFmtId="165" fontId="6" fillId="0" borderId="0"/>
    <xf numFmtId="165" fontId="6" fillId="0" borderId="0"/>
    <xf numFmtId="165" fontId="6" fillId="0" borderId="0"/>
    <xf numFmtId="0" fontId="40" fillId="0" borderId="0"/>
    <xf numFmtId="0" fontId="40" fillId="0" borderId="0"/>
    <xf numFmtId="165" fontId="40" fillId="0" borderId="0"/>
    <xf numFmtId="0" fontId="40" fillId="0" borderId="0"/>
    <xf numFmtId="165" fontId="40" fillId="0" borderId="0"/>
    <xf numFmtId="0" fontId="40" fillId="0" borderId="0"/>
    <xf numFmtId="165" fontId="40" fillId="0" borderId="0"/>
    <xf numFmtId="0" fontId="40" fillId="0" borderId="0"/>
    <xf numFmtId="165" fontId="40" fillId="0" borderId="0"/>
    <xf numFmtId="165" fontId="40" fillId="0" borderId="0"/>
    <xf numFmtId="165" fontId="40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0" fontId="6" fillId="0" borderId="0"/>
    <xf numFmtId="165" fontId="6" fillId="0" borderId="0"/>
    <xf numFmtId="0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39" fillId="0" borderId="0"/>
    <xf numFmtId="0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0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63" fillId="23" borderId="0" applyAlignment="1">
      <alignment vertical="center"/>
    </xf>
    <xf numFmtId="165" fontId="23" fillId="2" borderId="0"/>
    <xf numFmtId="165" fontId="63" fillId="23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0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63" fillId="24" borderId="0" applyAlignment="1">
      <alignment vertical="center"/>
    </xf>
    <xf numFmtId="165" fontId="23" fillId="3" borderId="0"/>
    <xf numFmtId="165" fontId="63" fillId="24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0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63" fillId="25" borderId="0" applyAlignment="1">
      <alignment vertical="center"/>
    </xf>
    <xf numFmtId="165" fontId="23" fillId="4" borderId="0"/>
    <xf numFmtId="165" fontId="63" fillId="25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0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63" fillId="26" borderId="0" applyAlignment="1">
      <alignment vertical="center"/>
    </xf>
    <xf numFmtId="165" fontId="23" fillId="5" borderId="0"/>
    <xf numFmtId="165" fontId="63" fillId="26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0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63" fillId="27" borderId="0" applyAlignment="1">
      <alignment vertical="center"/>
    </xf>
    <xf numFmtId="165" fontId="23" fillId="6" borderId="0"/>
    <xf numFmtId="165" fontId="63" fillId="27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0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63" fillId="28" borderId="0" applyAlignment="1">
      <alignment vertical="center"/>
    </xf>
    <xf numFmtId="165" fontId="23" fillId="7" borderId="0"/>
    <xf numFmtId="165" fontId="63" fillId="28" borderId="0" applyAlignment="1">
      <alignment vertical="center"/>
    </xf>
    <xf numFmtId="165" fontId="41" fillId="2" borderId="0"/>
    <xf numFmtId="165" fontId="41" fillId="2" borderId="0"/>
    <xf numFmtId="165" fontId="41" fillId="3" borderId="0"/>
    <xf numFmtId="165" fontId="41" fillId="3" borderId="0"/>
    <xf numFmtId="165" fontId="41" fillId="4" borderId="0"/>
    <xf numFmtId="165" fontId="41" fillId="4" borderId="0"/>
    <xf numFmtId="165" fontId="41" fillId="5" borderId="0"/>
    <xf numFmtId="165" fontId="41" fillId="5" borderId="0"/>
    <xf numFmtId="165" fontId="41" fillId="6" borderId="0"/>
    <xf numFmtId="165" fontId="41" fillId="6" borderId="0"/>
    <xf numFmtId="165" fontId="41" fillId="7" borderId="0"/>
    <xf numFmtId="165" fontId="41" fillId="7" borderId="0"/>
    <xf numFmtId="0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165" fontId="35" fillId="2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165" fontId="35" fillId="3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165" fontId="35" fillId="4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165" fontId="35" fillId="6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165" fontId="35" fillId="7" borderId="0" applyAlignment="1">
      <alignment vertical="center"/>
    </xf>
    <xf numFmtId="0" fontId="6" fillId="0" borderId="0"/>
    <xf numFmtId="0" fontId="39" fillId="0" borderId="0"/>
    <xf numFmtId="0" fontId="39" fillId="0" borderId="0"/>
    <xf numFmtId="0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0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0" fontId="39" fillId="0" borderId="0"/>
    <xf numFmtId="0" fontId="39" fillId="0" borderId="0"/>
    <xf numFmtId="165" fontId="39" fillId="0" borderId="0"/>
    <xf numFmtId="165" fontId="39" fillId="0" borderId="0"/>
    <xf numFmtId="165" fontId="6" fillId="0" borderId="0"/>
    <xf numFmtId="165" fontId="6" fillId="0" borderId="0"/>
    <xf numFmtId="165" fontId="6" fillId="0" borderId="0"/>
    <xf numFmtId="0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0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63" fillId="29" borderId="0" applyAlignment="1">
      <alignment vertical="center"/>
    </xf>
    <xf numFmtId="165" fontId="23" fillId="8" borderId="0"/>
    <xf numFmtId="165" fontId="63" fillId="29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0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63" fillId="30" borderId="0" applyAlignment="1">
      <alignment vertical="center"/>
    </xf>
    <xf numFmtId="165" fontId="23" fillId="9" borderId="0"/>
    <xf numFmtId="165" fontId="63" fillId="30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0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63" fillId="31" borderId="0" applyAlignment="1">
      <alignment vertical="center"/>
    </xf>
    <xf numFmtId="165" fontId="23" fillId="10" borderId="0"/>
    <xf numFmtId="165" fontId="63" fillId="31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0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63" fillId="32" borderId="0" applyAlignment="1">
      <alignment vertical="center"/>
    </xf>
    <xf numFmtId="165" fontId="23" fillId="5" borderId="0"/>
    <xf numFmtId="165" fontId="63" fillId="32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0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63" fillId="33" borderId="0" applyAlignment="1">
      <alignment vertical="center"/>
    </xf>
    <xf numFmtId="165" fontId="23" fillId="8" borderId="0"/>
    <xf numFmtId="165" fontId="63" fillId="33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0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63" fillId="34" borderId="0" applyAlignment="1">
      <alignment vertical="center"/>
    </xf>
    <xf numFmtId="165" fontId="23" fillId="11" borderId="0"/>
    <xf numFmtId="165" fontId="63" fillId="34" borderId="0" applyAlignment="1">
      <alignment vertical="center"/>
    </xf>
    <xf numFmtId="165" fontId="41" fillId="8" borderId="0"/>
    <xf numFmtId="165" fontId="41" fillId="8" borderId="0"/>
    <xf numFmtId="165" fontId="41" fillId="9" borderId="0"/>
    <xf numFmtId="165" fontId="41" fillId="9" borderId="0"/>
    <xf numFmtId="165" fontId="41" fillId="10" borderId="0"/>
    <xf numFmtId="165" fontId="41" fillId="10" borderId="0"/>
    <xf numFmtId="165" fontId="41" fillId="5" borderId="0"/>
    <xf numFmtId="165" fontId="41" fillId="5" borderId="0"/>
    <xf numFmtId="165" fontId="41" fillId="8" borderId="0"/>
    <xf numFmtId="165" fontId="41" fillId="8" borderId="0"/>
    <xf numFmtId="165" fontId="41" fillId="11" borderId="0"/>
    <xf numFmtId="165" fontId="41" fillId="11" borderId="0"/>
    <xf numFmtId="0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165" fontId="35" fillId="9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165" fontId="35" fillId="10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165" fontId="35" fillId="5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165" fontId="35" fillId="8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165" fontId="35" fillId="11" borderId="0" applyAlignment="1">
      <alignment vertical="center"/>
    </xf>
    <xf numFmtId="0" fontId="64" fillId="35" borderId="0" applyAlignment="1">
      <alignment vertical="center"/>
    </xf>
    <xf numFmtId="0" fontId="64" fillId="35" borderId="0" applyAlignment="1">
      <alignment vertical="center"/>
    </xf>
    <xf numFmtId="0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0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0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0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165" fontId="64" fillId="35" borderId="0" applyAlignment="1">
      <alignment vertical="center"/>
    </xf>
    <xf numFmtId="165" fontId="42" fillId="12" borderId="0"/>
    <xf numFmtId="165" fontId="64" fillId="35" borderId="0" applyAlignment="1">
      <alignment vertical="center"/>
    </xf>
    <xf numFmtId="0" fontId="64" fillId="36" borderId="0" applyAlignment="1">
      <alignment vertical="center"/>
    </xf>
    <xf numFmtId="0" fontId="64" fillId="36" borderId="0" applyAlignment="1">
      <alignment vertical="center"/>
    </xf>
    <xf numFmtId="0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0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0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0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165" fontId="64" fillId="36" borderId="0" applyAlignment="1">
      <alignment vertical="center"/>
    </xf>
    <xf numFmtId="165" fontId="42" fillId="9" borderId="0"/>
    <xf numFmtId="165" fontId="64" fillId="36" borderId="0" applyAlignment="1">
      <alignment vertical="center"/>
    </xf>
    <xf numFmtId="0" fontId="64" fillId="37" borderId="0" applyAlignment="1">
      <alignment vertical="center"/>
    </xf>
    <xf numFmtId="0" fontId="64" fillId="37" borderId="0" applyAlignment="1">
      <alignment vertical="center"/>
    </xf>
    <xf numFmtId="0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0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0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0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165" fontId="64" fillId="37" borderId="0" applyAlignment="1">
      <alignment vertical="center"/>
    </xf>
    <xf numFmtId="165" fontId="42" fillId="10" borderId="0"/>
    <xf numFmtId="165" fontId="64" fillId="37" borderId="0" applyAlignment="1">
      <alignment vertical="center"/>
    </xf>
    <xf numFmtId="0" fontId="64" fillId="38" borderId="0" applyAlignment="1">
      <alignment vertical="center"/>
    </xf>
    <xf numFmtId="0" fontId="64" fillId="38" borderId="0" applyAlignment="1">
      <alignment vertical="center"/>
    </xf>
    <xf numFmtId="0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0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0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0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165" fontId="64" fillId="38" borderId="0" applyAlignment="1">
      <alignment vertical="center"/>
    </xf>
    <xf numFmtId="165" fontId="42" fillId="13" borderId="0"/>
    <xf numFmtId="165" fontId="64" fillId="38" borderId="0" applyAlignment="1">
      <alignment vertical="center"/>
    </xf>
    <xf numFmtId="0" fontId="64" fillId="39" borderId="0" applyAlignment="1">
      <alignment vertical="center"/>
    </xf>
    <xf numFmtId="0" fontId="64" fillId="39" borderId="0" applyAlignment="1">
      <alignment vertical="center"/>
    </xf>
    <xf numFmtId="0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0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0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0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165" fontId="64" fillId="39" borderId="0" applyAlignment="1">
      <alignment vertical="center"/>
    </xf>
    <xf numFmtId="165" fontId="42" fillId="14" borderId="0"/>
    <xf numFmtId="165" fontId="64" fillId="39" borderId="0" applyAlignment="1">
      <alignment vertical="center"/>
    </xf>
    <xf numFmtId="0" fontId="64" fillId="40" borderId="0" applyAlignment="1">
      <alignment vertical="center"/>
    </xf>
    <xf numFmtId="0" fontId="64" fillId="40" borderId="0" applyAlignment="1">
      <alignment vertical="center"/>
    </xf>
    <xf numFmtId="0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0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0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0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165" fontId="64" fillId="40" borderId="0" applyAlignment="1">
      <alignment vertical="center"/>
    </xf>
    <xf numFmtId="165" fontId="42" fillId="15" borderId="0"/>
    <xf numFmtId="165" fontId="64" fillId="40" borderId="0" applyAlignment="1">
      <alignment vertical="center"/>
    </xf>
    <xf numFmtId="165" fontId="43" fillId="12" borderId="0"/>
    <xf numFmtId="165" fontId="43" fillId="12" borderId="0"/>
    <xf numFmtId="165" fontId="43" fillId="9" borderId="0"/>
    <xf numFmtId="165" fontId="43" fillId="9" borderId="0"/>
    <xf numFmtId="165" fontId="43" fillId="10" borderId="0"/>
    <xf numFmtId="165" fontId="43" fillId="10" borderId="0"/>
    <xf numFmtId="165" fontId="43" fillId="13" borderId="0"/>
    <xf numFmtId="165" fontId="43" fillId="13" borderId="0"/>
    <xf numFmtId="165" fontId="43" fillId="14" borderId="0"/>
    <xf numFmtId="165" fontId="43" fillId="14" borderId="0"/>
    <xf numFmtId="165" fontId="43" fillId="15" borderId="0"/>
    <xf numFmtId="165" fontId="43" fillId="15" borderId="0"/>
    <xf numFmtId="0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5" fontId="22" fillId="12" borderId="0" applyAlignment="1">
      <alignment vertical="center"/>
    </xf>
    <xf numFmtId="165" fontId="22" fillId="12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5" fontId="22" fillId="9" borderId="0" applyAlignment="1">
      <alignment vertical="center"/>
    </xf>
    <xf numFmtId="165" fontId="22" fillId="9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5" fontId="22" fillId="10" borderId="0" applyAlignment="1">
      <alignment vertical="center"/>
    </xf>
    <xf numFmtId="165" fontId="22" fillId="10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5" fontId="22" fillId="13" borderId="0" applyAlignment="1">
      <alignment vertical="center"/>
    </xf>
    <xf numFmtId="165" fontId="22" fillId="13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5" fontId="22" fillId="14" borderId="0" applyAlignment="1">
      <alignment vertical="center"/>
    </xf>
    <xf numFmtId="165" fontId="22" fillId="14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5" fontId="22" fillId="15" borderId="0" applyAlignment="1">
      <alignment vertical="center"/>
    </xf>
    <xf numFmtId="165" fontId="22" fillId="15" borderId="0" applyAlignment="1">
      <alignment vertical="center"/>
    </xf>
    <xf numFmtId="0" fontId="64" fillId="41" borderId="0" applyAlignment="1">
      <alignment vertical="center"/>
    </xf>
    <xf numFmtId="0" fontId="64" fillId="41" borderId="0" applyAlignment="1">
      <alignment vertical="center"/>
    </xf>
    <xf numFmtId="0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0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0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0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165" fontId="64" fillId="41" borderId="0" applyAlignment="1">
      <alignment vertical="center"/>
    </xf>
    <xf numFmtId="165" fontId="42" fillId="16" borderId="0"/>
    <xf numFmtId="165" fontId="64" fillId="41" borderId="0" applyAlignment="1">
      <alignment vertical="center"/>
    </xf>
    <xf numFmtId="0" fontId="64" fillId="42" borderId="0" applyAlignment="1">
      <alignment vertical="center"/>
    </xf>
    <xf numFmtId="0" fontId="64" fillId="42" borderId="0" applyAlignment="1">
      <alignment vertical="center"/>
    </xf>
    <xf numFmtId="0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0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0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0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165" fontId="64" fillId="42" borderId="0" applyAlignment="1">
      <alignment vertical="center"/>
    </xf>
    <xf numFmtId="165" fontId="42" fillId="17" borderId="0"/>
    <xf numFmtId="165" fontId="64" fillId="42" borderId="0" applyAlignment="1">
      <alignment vertical="center"/>
    </xf>
    <xf numFmtId="0" fontId="64" fillId="43" borderId="0" applyAlignment="1">
      <alignment vertical="center"/>
    </xf>
    <xf numFmtId="0" fontId="64" fillId="43" borderId="0" applyAlignment="1">
      <alignment vertical="center"/>
    </xf>
    <xf numFmtId="0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0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0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0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165" fontId="64" fillId="43" borderId="0" applyAlignment="1">
      <alignment vertical="center"/>
    </xf>
    <xf numFmtId="165" fontId="42" fillId="18" borderId="0"/>
    <xf numFmtId="165" fontId="64" fillId="43" borderId="0" applyAlignment="1">
      <alignment vertical="center"/>
    </xf>
    <xf numFmtId="0" fontId="64" fillId="44" borderId="0" applyAlignment="1">
      <alignment vertical="center"/>
    </xf>
    <xf numFmtId="0" fontId="64" fillId="44" borderId="0" applyAlignment="1">
      <alignment vertical="center"/>
    </xf>
    <xf numFmtId="0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0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0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0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165" fontId="64" fillId="44" borderId="0" applyAlignment="1">
      <alignment vertical="center"/>
    </xf>
    <xf numFmtId="165" fontId="42" fillId="13" borderId="0"/>
    <xf numFmtId="165" fontId="64" fillId="44" borderId="0" applyAlignment="1">
      <alignment vertical="center"/>
    </xf>
    <xf numFmtId="0" fontId="64" fillId="45" borderId="0" applyAlignment="1">
      <alignment vertical="center"/>
    </xf>
    <xf numFmtId="0" fontId="64" fillId="45" borderId="0" applyAlignment="1">
      <alignment vertical="center"/>
    </xf>
    <xf numFmtId="0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0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0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0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165" fontId="64" fillId="45" borderId="0" applyAlignment="1">
      <alignment vertical="center"/>
    </xf>
    <xf numFmtId="165" fontId="42" fillId="14" borderId="0"/>
    <xf numFmtId="165" fontId="64" fillId="45" borderId="0" applyAlignment="1">
      <alignment vertical="center"/>
    </xf>
    <xf numFmtId="0" fontId="64" fillId="46" borderId="0" applyAlignment="1">
      <alignment vertical="center"/>
    </xf>
    <xf numFmtId="0" fontId="64" fillId="46" borderId="0" applyAlignment="1">
      <alignment vertical="center"/>
    </xf>
    <xf numFmtId="0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0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0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0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165" fontId="64" fillId="46" borderId="0" applyAlignment="1">
      <alignment vertical="center"/>
    </xf>
    <xf numFmtId="165" fontId="42" fillId="19" borderId="0"/>
    <xf numFmtId="165" fontId="64" fillId="46" borderId="0" applyAlignment="1">
      <alignment vertical="center"/>
    </xf>
    <xf numFmtId="165" fontId="43" fillId="16" borderId="0"/>
    <xf numFmtId="165" fontId="43" fillId="16" borderId="0"/>
    <xf numFmtId="165" fontId="43" fillId="17" borderId="0"/>
    <xf numFmtId="165" fontId="43" fillId="17" borderId="0"/>
    <xf numFmtId="165" fontId="43" fillId="18" borderId="0"/>
    <xf numFmtId="165" fontId="43" fillId="18" borderId="0"/>
    <xf numFmtId="165" fontId="43" fillId="13" borderId="0"/>
    <xf numFmtId="165" fontId="43" fillId="13" borderId="0"/>
    <xf numFmtId="165" fontId="43" fillId="14" borderId="0"/>
    <xf numFmtId="165" fontId="43" fillId="14" borderId="0"/>
    <xf numFmtId="165" fontId="43" fillId="19" borderId="0"/>
    <xf numFmtId="165" fontId="43" fillId="19" borderId="0"/>
    <xf numFmtId="165" fontId="44" fillId="20" borderId="1"/>
    <xf numFmtId="165" fontId="44" fillId="20" borderId="1"/>
    <xf numFmtId="165" fontId="44" fillId="20" borderId="1"/>
    <xf numFmtId="165" fontId="44" fillId="20" borderId="1"/>
    <xf numFmtId="0" fontId="65" fillId="47" borderId="0" applyAlignment="1">
      <alignment vertical="center"/>
    </xf>
    <xf numFmtId="0" fontId="65" fillId="47" borderId="0" applyAlignment="1">
      <alignment vertical="center"/>
    </xf>
    <xf numFmtId="0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0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0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0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165" fontId="65" fillId="47" borderId="0" applyAlignment="1">
      <alignment vertical="center"/>
    </xf>
    <xf numFmtId="165" fontId="45" fillId="3" borderId="0"/>
    <xf numFmtId="165" fontId="65" fillId="47" borderId="0" applyAlignment="1">
      <alignment vertical="center"/>
    </xf>
    <xf numFmtId="165" fontId="46" fillId="20" borderId="2"/>
    <xf numFmtId="165" fontId="46" fillId="20" borderId="2"/>
    <xf numFmtId="165" fontId="46" fillId="20" borderId="2"/>
    <xf numFmtId="165" fontId="46" fillId="20" borderId="2"/>
    <xf numFmtId="0" fontId="10" fillId="0" borderId="0"/>
    <xf numFmtId="166" fontId="10" fillId="0" borderId="0"/>
    <xf numFmtId="0" fontId="10" fillId="0" borderId="0"/>
    <xf numFmtId="165" fontId="10" fillId="0" borderId="0"/>
    <xf numFmtId="165" fontId="10" fillId="0" borderId="0"/>
    <xf numFmtId="0" fontId="66" fillId="48" borderId="11" applyAlignment="1">
      <alignment vertical="center"/>
    </xf>
    <xf numFmtId="0" fontId="66" fillId="48" borderId="11" applyAlignment="1">
      <alignment vertical="center"/>
    </xf>
    <xf numFmtId="0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0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0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0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165" fontId="66" fillId="48" borderId="11" applyAlignment="1">
      <alignment vertical="center"/>
    </xf>
    <xf numFmtId="165" fontId="47" fillId="20" borderId="2"/>
    <xf numFmtId="165" fontId="47" fillId="20" borderId="2"/>
    <xf numFmtId="165" fontId="66" fillId="48" borderId="11" applyAlignment="1">
      <alignment vertical="center"/>
    </xf>
    <xf numFmtId="0" fontId="67" fillId="49" borderId="12" applyAlignment="1">
      <alignment vertical="center"/>
    </xf>
    <xf numFmtId="0" fontId="67" fillId="49" borderId="12" applyAlignment="1">
      <alignment vertical="center"/>
    </xf>
    <xf numFmtId="0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0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0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0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165" fontId="67" fillId="49" borderId="12" applyAlignment="1">
      <alignment vertical="center"/>
    </xf>
    <xf numFmtId="165" fontId="48" fillId="21" borderId="3"/>
    <xf numFmtId="165" fontId="67" fillId="49" borderId="12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5" fontId="36" fillId="0" borderId="0" applyAlignment="1">
      <alignment vertical="center"/>
    </xf>
    <xf numFmtId="43" fontId="35" fillId="0" borderId="0"/>
    <xf numFmtId="165" fontId="36" fillId="0" borderId="0" applyAlignment="1">
      <alignment vertical="center"/>
    </xf>
    <xf numFmtId="0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165" fontId="35" fillId="0" borderId="0" applyAlignment="1">
      <alignment vertical="center"/>
    </xf>
    <xf numFmtId="165" fontId="35" fillId="0" borderId="0" applyAlignment="1">
      <alignment vertical="center"/>
    </xf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5" fontId="36" fillId="0" borderId="0" applyAlignment="1">
      <alignment vertical="center"/>
    </xf>
    <xf numFmtId="165" fontId="36" fillId="0" borderId="0" applyAlignment="1">
      <alignment vertical="center"/>
    </xf>
    <xf numFmtId="0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43" fontId="39" fillId="0" borderId="0"/>
    <xf numFmtId="0" fontId="39" fillId="0" borderId="0"/>
    <xf numFmtId="165" fontId="39" fillId="0" borderId="0"/>
    <xf numFmtId="165" fontId="36" fillId="0" borderId="0" applyAlignment="1">
      <alignment vertical="center"/>
    </xf>
    <xf numFmtId="43" fontId="35" fillId="0" borderId="0"/>
    <xf numFmtId="165" fontId="36" fillId="0" borderId="0" applyAlignment="1">
      <alignment vertical="center"/>
    </xf>
    <xf numFmtId="43" fontId="6" fillId="0" borderId="0"/>
    <xf numFmtId="0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43" fontId="35" fillId="0" borderId="0" applyAlignment="1">
      <alignment vertical="center"/>
    </xf>
    <xf numFmtId="165" fontId="35" fillId="0" borderId="0" applyAlignment="1">
      <alignment vertical="center"/>
    </xf>
    <xf numFmtId="165" fontId="35" fillId="0" borderId="0" applyAlignment="1">
      <alignment vertical="center"/>
    </xf>
    <xf numFmtId="43" fontId="6" fillId="0" borderId="0"/>
    <xf numFmtId="43" fontId="6" fillId="0" borderId="0"/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5" fontId="36" fillId="0" borderId="0" applyAlignment="1">
      <alignment vertical="center"/>
    </xf>
    <xf numFmtId="165" fontId="36" fillId="0" borderId="0" applyAlignment="1">
      <alignment vertical="center"/>
    </xf>
    <xf numFmtId="43" fontId="6" fillId="0" borderId="0"/>
    <xf numFmtId="43" fontId="6" fillId="0" borderId="0" applyAlignment="1">
      <alignment vertical="center"/>
    </xf>
    <xf numFmtId="43" fontId="35" fillId="0" borderId="0"/>
    <xf numFmtId="0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165" fontId="39" fillId="0" borderId="0" applyAlignment="1">
      <alignment vertical="center"/>
    </xf>
    <xf numFmtId="43" fontId="35" fillId="0" borderId="0"/>
    <xf numFmtId="165" fontId="39" fillId="0" borderId="0" applyAlignment="1">
      <alignment vertical="center"/>
    </xf>
    <xf numFmtId="43" fontId="35" fillId="0" borderId="0"/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5" fillId="0" borderId="0"/>
    <xf numFmtId="43" fontId="35" fillId="0" borderId="0"/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5" fillId="0" borderId="0"/>
    <xf numFmtId="43" fontId="35" fillId="0" borderId="0"/>
    <xf numFmtId="43" fontId="35" fillId="0" borderId="0"/>
    <xf numFmtId="44" fontId="39" fillId="0" borderId="0"/>
    <xf numFmtId="44" fontId="39" fillId="0" borderId="0"/>
    <xf numFmtId="43" fontId="23" fillId="0" borderId="0" applyAlignment="1">
      <alignment vertical="center"/>
    </xf>
    <xf numFmtId="165" fontId="49" fillId="7" borderId="2"/>
    <xf numFmtId="165" fontId="49" fillId="7" borderId="2"/>
    <xf numFmtId="165" fontId="49" fillId="7" borderId="2"/>
    <xf numFmtId="165" fontId="49" fillId="7" borderId="2"/>
    <xf numFmtId="165" fontId="50" fillId="0" borderId="4"/>
    <xf numFmtId="165" fontId="50" fillId="0" borderId="4"/>
    <xf numFmtId="165" fontId="50" fillId="0" borderId="4"/>
    <xf numFmtId="165" fontId="50" fillId="0" borderId="4"/>
    <xf numFmtId="165" fontId="51" fillId="0" borderId="0"/>
    <xf numFmtId="165" fontId="51" fillId="0" borderId="0"/>
    <xf numFmtId="165" fontId="52" fillId="0" borderId="0"/>
    <xf numFmtId="165" fontId="52" fillId="0" borderId="0"/>
    <xf numFmtId="165" fontId="52" fillId="0" borderId="0"/>
    <xf numFmtId="0" fontId="68" fillId="0" borderId="0" applyAlignment="1">
      <alignment vertical="center"/>
    </xf>
    <xf numFmtId="0" fontId="68" fillId="0" borderId="0" applyAlignment="1">
      <alignment vertical="center"/>
    </xf>
    <xf numFmtId="0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0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0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0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165" fontId="68" fillId="0" borderId="0" applyAlignment="1">
      <alignment vertical="center"/>
    </xf>
    <xf numFmtId="165" fontId="53" fillId="0" borderId="0"/>
    <xf numFmtId="165" fontId="68" fillId="0" borderId="0" applyAlignment="1">
      <alignment vertical="center"/>
    </xf>
    <xf numFmtId="0" fontId="69" fillId="50" borderId="0" applyAlignment="1">
      <alignment vertical="center"/>
    </xf>
    <xf numFmtId="0" fontId="69" fillId="50" borderId="0" applyAlignment="1">
      <alignment vertical="center"/>
    </xf>
    <xf numFmtId="0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0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0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0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165" fontId="69" fillId="50" borderId="0" applyAlignment="1">
      <alignment vertical="center"/>
    </xf>
    <xf numFmtId="165" fontId="54" fillId="4" borderId="0"/>
    <xf numFmtId="165" fontId="69" fillId="50" borderId="0" applyAlignment="1">
      <alignment vertical="center"/>
    </xf>
    <xf numFmtId="165" fontId="55" fillId="4" borderId="0"/>
    <xf numFmtId="165" fontId="55" fillId="4" borderId="0"/>
    <xf numFmtId="0" fontId="16" fillId="0" borderId="5" applyAlignment="1">
      <alignment horizontal="left" vertical="center"/>
    </xf>
    <xf numFmtId="165" fontId="16" fillId="0" borderId="5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165" fontId="16" fillId="0" borderId="6" applyAlignment="1">
      <alignment horizontal="left" vertical="center"/>
    </xf>
    <xf numFmtId="0" fontId="70" fillId="0" borderId="13" applyAlignment="1">
      <alignment vertical="center"/>
    </xf>
    <xf numFmtId="0" fontId="70" fillId="0" borderId="13" applyAlignment="1">
      <alignment vertical="center"/>
    </xf>
    <xf numFmtId="0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0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0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0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165" fontId="70" fillId="0" borderId="13" applyAlignment="1">
      <alignment vertical="center"/>
    </xf>
    <xf numFmtId="165" fontId="56" fillId="0" borderId="7"/>
    <xf numFmtId="165" fontId="70" fillId="0" borderId="13" applyAlignment="1">
      <alignment vertical="center"/>
    </xf>
    <xf numFmtId="0" fontId="71" fillId="0" borderId="14" applyAlignment="1">
      <alignment vertical="center"/>
    </xf>
    <xf numFmtId="0" fontId="71" fillId="0" borderId="14" applyAlignment="1">
      <alignment vertical="center"/>
    </xf>
    <xf numFmtId="0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0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0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0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165" fontId="71" fillId="0" borderId="14" applyAlignment="1">
      <alignment vertical="center"/>
    </xf>
    <xf numFmtId="165" fontId="57" fillId="0" borderId="8"/>
    <xf numFmtId="165" fontId="71" fillId="0" borderId="14" applyAlignment="1">
      <alignment vertical="center"/>
    </xf>
    <xf numFmtId="0" fontId="72" fillId="0" borderId="15" applyAlignment="1">
      <alignment vertical="center"/>
    </xf>
    <xf numFmtId="0" fontId="72" fillId="0" borderId="15" applyAlignment="1">
      <alignment vertical="center"/>
    </xf>
    <xf numFmtId="0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0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0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0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165" fontId="72" fillId="0" borderId="15" applyAlignment="1">
      <alignment vertical="center"/>
    </xf>
    <xf numFmtId="165" fontId="58" fillId="0" borderId="9"/>
    <xf numFmtId="165" fontId="72" fillId="0" borderId="15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0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0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0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165" fontId="72" fillId="0" borderId="0" applyAlignment="1">
      <alignment vertical="center"/>
    </xf>
    <xf numFmtId="165" fontId="58" fillId="0" borderId="0"/>
    <xf numFmtId="165" fontId="72" fillId="0" borderId="0" applyAlignment="1">
      <alignment vertical="center"/>
    </xf>
    <xf numFmtId="0" fontId="73" fillId="0" borderId="0"/>
    <xf numFmtId="0" fontId="73" fillId="0" borderId="0" applyAlignment="1">
      <alignment vertical="center"/>
    </xf>
    <xf numFmtId="165" fontId="73" fillId="0" borderId="0" applyAlignment="1">
      <alignment vertical="center"/>
    </xf>
    <xf numFmtId="165" fontId="73" fillId="0" borderId="0" applyAlignment="1">
      <alignment vertical="center"/>
    </xf>
    <xf numFmtId="0" fontId="18" fillId="0" borderId="0" applyAlignment="1" applyProtection="1">
      <alignment vertical="top"/>
      <protection locked="0" hidden="0"/>
    </xf>
    <xf numFmtId="165" fontId="18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165" fontId="24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165" fontId="24" fillId="0" borderId="0" applyAlignment="1" applyProtection="1">
      <alignment vertical="top"/>
      <protection locked="0" hidden="0"/>
    </xf>
    <xf numFmtId="165" fontId="73" fillId="0" borderId="0"/>
    <xf numFmtId="165" fontId="73" fillId="0" borderId="0"/>
    <xf numFmtId="0" fontId="73" fillId="0" borderId="0"/>
    <xf numFmtId="0" fontId="73" fillId="0" borderId="0"/>
    <xf numFmtId="165" fontId="73" fillId="0" borderId="0"/>
    <xf numFmtId="165" fontId="73" fillId="0" borderId="0"/>
    <xf numFmtId="0" fontId="74" fillId="0" borderId="0" applyAlignment="1" applyProtection="1">
      <alignment vertical="top"/>
      <protection locked="0" hidden="0"/>
    </xf>
    <xf numFmtId="165" fontId="74" fillId="0" borderId="0" applyAlignment="1" applyProtection="1">
      <alignment vertical="top"/>
      <protection locked="0" hidden="0"/>
    </xf>
    <xf numFmtId="165" fontId="73" fillId="0" borderId="0"/>
    <xf numFmtId="165" fontId="73" fillId="0" borderId="0"/>
    <xf numFmtId="0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165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165" fontId="73" fillId="0" borderId="0" applyAlignment="1" applyProtection="1">
      <alignment vertical="top"/>
      <protection locked="0" hidden="0"/>
    </xf>
    <xf numFmtId="165" fontId="73" fillId="0" borderId="0" applyAlignment="1" applyProtection="1">
      <alignment vertical="top"/>
      <protection locked="0" hidden="0"/>
    </xf>
    <xf numFmtId="0" fontId="75" fillId="51" borderId="11" applyAlignment="1">
      <alignment vertical="center"/>
    </xf>
    <xf numFmtId="0" fontId="75" fillId="51" borderId="11" applyAlignment="1">
      <alignment vertical="center"/>
    </xf>
    <xf numFmtId="0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0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0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0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165" fontId="75" fillId="51" borderId="11" applyAlignment="1">
      <alignment vertical="center"/>
    </xf>
    <xf numFmtId="165" fontId="59" fillId="7" borderId="2"/>
    <xf numFmtId="165" fontId="59" fillId="7" borderId="2"/>
    <xf numFmtId="165" fontId="75" fillId="51" borderId="11" applyAlignment="1">
      <alignment vertical="center"/>
    </xf>
    <xf numFmtId="0" fontId="76" fillId="0" borderId="16" applyAlignment="1">
      <alignment vertical="center"/>
    </xf>
    <xf numFmtId="0" fontId="76" fillId="0" borderId="16" applyAlignment="1">
      <alignment vertical="center"/>
    </xf>
    <xf numFmtId="0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0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0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0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165" fontId="76" fillId="0" borderId="16" applyAlignment="1">
      <alignment vertical="center"/>
    </xf>
    <xf numFmtId="165" fontId="60" fillId="0" borderId="10"/>
    <xf numFmtId="165" fontId="76" fillId="0" borderId="16" applyAlignment="1">
      <alignment vertical="center"/>
    </xf>
    <xf numFmtId="165" fontId="61" fillId="0" borderId="0"/>
    <xf numFmtId="0" fontId="77" fillId="52" borderId="0" applyAlignment="1">
      <alignment vertical="center"/>
    </xf>
    <xf numFmtId="0" fontId="77" fillId="52" borderId="0" applyAlignment="1">
      <alignment vertical="center"/>
    </xf>
    <xf numFmtId="0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0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0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0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165" fontId="77" fillId="52" borderId="0" applyAlignment="1">
      <alignment vertical="center"/>
    </xf>
    <xf numFmtId="165" fontId="62" fillId="22" borderId="0"/>
    <xf numFmtId="165" fontId="77" fillId="52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63" fillId="0" borderId="0"/>
    <xf numFmtId="165" fontId="63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63" fillId="0" borderId="0"/>
    <xf numFmtId="165" fontId="63" fillId="0" borderId="0"/>
    <xf numFmtId="0" fontId="38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63" fillId="0" borderId="0"/>
    <xf numFmtId="165" fontId="63" fillId="0" borderId="0"/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38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63" fillId="0" borderId="0"/>
    <xf numFmtId="165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78" fillId="0" borderId="0" applyAlignment="1">
      <alignment vertical="center"/>
    </xf>
    <xf numFmtId="165" fontId="78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7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7" fillId="0" borderId="0"/>
    <xf numFmtId="165" fontId="37" fillId="0" borderId="0"/>
    <xf numFmtId="165" fontId="37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165" fontId="37" fillId="0" borderId="0"/>
    <xf numFmtId="165" fontId="37" fillId="0" borderId="0"/>
    <xf numFmtId="0" fontId="63" fillId="0" borderId="0"/>
    <xf numFmtId="0" fontId="39" fillId="0" borderId="0" applyAlignment="1">
      <alignment vertical="center"/>
    </xf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3" fillId="0" borderId="0"/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0" fontId="39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" fillId="0" borderId="0" applyAlignment="1">
      <alignment vertical="center"/>
    </xf>
    <xf numFmtId="165" fontId="6" fillId="0" borderId="0" applyAlignment="1">
      <alignment vertical="center"/>
    </xf>
    <xf numFmtId="165" fontId="63" fillId="0" borderId="0"/>
    <xf numFmtId="165" fontId="13" fillId="0" borderId="0"/>
    <xf numFmtId="165" fontId="63" fillId="0" borderId="0"/>
    <xf numFmtId="0" fontId="39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8" fillId="0" borderId="0" applyAlignment="1">
      <alignment vertical="center"/>
    </xf>
    <xf numFmtId="165" fontId="38" fillId="0" borderId="0" applyAlignment="1">
      <alignment vertical="center"/>
    </xf>
    <xf numFmtId="165" fontId="38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" fillId="0" borderId="0"/>
    <xf numFmtId="165" fontId="39" fillId="0" borderId="0"/>
    <xf numFmtId="165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0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" fillId="0" borderId="0"/>
    <xf numFmtId="0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2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2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0" fontId="6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6" fillId="0" borderId="0"/>
    <xf numFmtId="0" fontId="35" fillId="0" borderId="0" applyAlignment="1">
      <alignment vertical="center"/>
    </xf>
    <xf numFmtId="0" fontId="78" fillId="0" borderId="0"/>
    <xf numFmtId="0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0" fontId="35" fillId="0" borderId="0" applyAlignment="1">
      <alignment vertical="center"/>
    </xf>
    <xf numFmtId="0" fontId="78" fillId="0" borderId="0"/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165" fontId="39" fillId="0" borderId="0"/>
    <xf numFmtId="165" fontId="39" fillId="0" borderId="0"/>
    <xf numFmtId="165" fontId="39" fillId="0" borderId="0"/>
    <xf numFmtId="165" fontId="35" fillId="0" borderId="0" applyAlignment="1">
      <alignment vertical="center"/>
    </xf>
    <xf numFmtId="165" fontId="35" fillId="0" borderId="0" applyAlignment="1">
      <alignment vertical="center"/>
    </xf>
    <xf numFmtId="0" fontId="78" fillId="0" borderId="0"/>
    <xf numFmtId="0" fontId="35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5" fillId="0" borderId="0" applyAlignment="1">
      <alignment vertical="center"/>
    </xf>
    <xf numFmtId="165" fontId="35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78" fillId="0" borderId="0"/>
    <xf numFmtId="165" fontId="78" fillId="0" borderId="0"/>
    <xf numFmtId="165" fontId="39" fillId="0" borderId="0"/>
    <xf numFmtId="165" fontId="39" fillId="0" borderId="0"/>
    <xf numFmtId="165" fontId="39" fillId="0" borderId="0"/>
    <xf numFmtId="165" fontId="35" fillId="0" borderId="0" applyAlignment="1">
      <alignment vertical="center"/>
    </xf>
    <xf numFmtId="165" fontId="35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3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63" fillId="0" borderId="0"/>
    <xf numFmtId="0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0" fontId="35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9" fillId="0" borderId="0"/>
    <xf numFmtId="0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9" fillId="0" borderId="0"/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39" fillId="0" borderId="0"/>
    <xf numFmtId="0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39" fillId="0" borderId="0"/>
    <xf numFmtId="0" fontId="39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/>
    <xf numFmtId="0" fontId="63" fillId="0" borderId="0"/>
    <xf numFmtId="0" fontId="63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63" fillId="0" borderId="0"/>
    <xf numFmtId="165" fontId="63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63" fillId="0" borderId="0"/>
    <xf numFmtId="165" fontId="63" fillId="0" borderId="0"/>
    <xf numFmtId="165" fontId="39" fillId="0" borderId="0" applyAlignment="1">
      <alignment vertical="center"/>
    </xf>
    <xf numFmtId="165" fontId="39" fillId="0" borderId="0" applyAlignment="1">
      <alignment vertical="center"/>
    </xf>
    <xf numFmtId="165" fontId="39" fillId="0" borderId="0" applyAlignment="1">
      <alignment vertical="center"/>
    </xf>
    <xf numFmtId="0" fontId="35" fillId="0" borderId="0"/>
    <xf numFmtId="0" fontId="63" fillId="0" borderId="0" applyAlignment="1">
      <alignment vertical="center"/>
    </xf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79" fillId="0" borderId="0" applyAlignment="1">
      <alignment vertical="center"/>
    </xf>
    <xf numFmtId="165" fontId="79" fillId="0" borderId="0" applyAlignment="1">
      <alignment vertical="center"/>
    </xf>
    <xf numFmtId="165" fontId="79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165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 applyAlignment="1">
      <alignment vertical="center"/>
    </xf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165" fontId="39" fillId="0" borderId="0"/>
    <xf numFmtId="165" fontId="63" fillId="0" borderId="0"/>
    <xf numFmtId="165" fontId="39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0" fontId="63" fillId="0" borderId="0"/>
    <xf numFmtId="0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165" fontId="39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39" fillId="0" borderId="0"/>
    <xf numFmtId="0" fontId="63" fillId="0" borderId="0"/>
    <xf numFmtId="0" fontId="63" fillId="0" borderId="0"/>
    <xf numFmtId="165" fontId="63" fillId="0" borderId="0"/>
    <xf numFmtId="165" fontId="63" fillId="0" borderId="0"/>
    <xf numFmtId="0" fontId="63" fillId="0" borderId="0"/>
    <xf numFmtId="165" fontId="63" fillId="0" borderId="0"/>
    <xf numFmtId="165" fontId="6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39" fillId="0" borderId="0"/>
    <xf numFmtId="0" fontId="39" fillId="0" borderId="0"/>
    <xf numFmtId="0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/>
    <xf numFmtId="0" fontId="63" fillId="0" borderId="0"/>
    <xf numFmtId="165" fontId="63" fillId="0" borderId="0"/>
    <xf numFmtId="165" fontId="63" fillId="0" borderId="0"/>
    <xf numFmtId="165" fontId="63" fillId="0" borderId="0"/>
    <xf numFmtId="165" fontId="63" fillId="0" borderId="0"/>
    <xf numFmtId="0" fontId="35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 applyAlignment="1">
      <alignment vertical="center"/>
    </xf>
    <xf numFmtId="165" fontId="63" fillId="0" borderId="0"/>
    <xf numFmtId="165" fontId="63" fillId="0" borderId="0"/>
    <xf numFmtId="165" fontId="63" fillId="0" borderId="0" applyAlignment="1">
      <alignment vertical="center"/>
    </xf>
    <xf numFmtId="165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80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63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35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81" fillId="0" borderId="17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28858">
    <cellStyle name="常规" xfId="0" builtinId="0"/>
    <cellStyle name="$" xfId="1"/>
    <cellStyle name="$ 2" xfId="2"/>
    <cellStyle name="%" xfId="3"/>
    <cellStyle name="% 2" xfId="4"/>
    <cellStyle name="_Component List" xfId="5"/>
    <cellStyle name="_Component List 2" xfId="6"/>
    <cellStyle name="_Job Summary" xfId="7"/>
    <cellStyle name="_Job Summary 2" xfId="8"/>
    <cellStyle name="_Job Summary 2 2" xfId="9"/>
    <cellStyle name="_Job Summary 3" xfId="10"/>
    <cellStyle name="_Job Summary 3 2" xfId="11"/>
    <cellStyle name="_Job Summary 4" xfId="12"/>
    <cellStyle name="_Job Summary 4 2" xfId="13"/>
    <cellStyle name="_Job Summary 5" xfId="14"/>
    <cellStyle name="_Job Summary 5 2" xfId="15"/>
    <cellStyle name="_Job Summary 5 3" xfId="16"/>
    <cellStyle name="_Job Summary 6" xfId="17"/>
    <cellStyle name="_Part List LWB 060904" xfId="18"/>
    <cellStyle name="_Part List LWB 060904 2" xfId="19"/>
    <cellStyle name="_Part List LWB 060904_Component List" xfId="20"/>
    <cellStyle name="_Part List LWB 060904_Component List 2" xfId="21"/>
    <cellStyle name="_Part List LWB 060904_Rev20_Lista de componentes Consola Central (2)" xfId="22"/>
    <cellStyle name="_Part List LWB 060904_Rev20_Lista de componentes Consola Central (2) 2" xfId="23"/>
    <cellStyle name="_Part List LWB 060904_Sheet1" xfId="24"/>
    <cellStyle name="_Part List LWB 060904_Sheet1 2" xfId="25"/>
    <cellStyle name="_Rev20_Lista de componentes Consola Central (2)" xfId="26"/>
    <cellStyle name="_Rev20_Lista de componentes Consola Central (2) 2" xfId="27"/>
    <cellStyle name="_Sheet1" xfId="28"/>
    <cellStyle name="_Sheet1 2" xfId="29"/>
    <cellStyle name="_Validation Part List LWB 06.09.04" xfId="30"/>
    <cellStyle name="_Validation Part List LWB 06.09.04 2" xfId="31"/>
    <cellStyle name="_Validation Part List LWB 06.09.04_Component List" xfId="32"/>
    <cellStyle name="_Validation Part List LWB 06.09.04_Component List 2" xfId="33"/>
    <cellStyle name="_Validation Part List LWB 06.09.04_Rev20_Lista de componentes Consola Central (2)" xfId="34"/>
    <cellStyle name="_Validation Part List LWB 06.09.04_Rev20_Lista de componentes Consola Central (2) 2" xfId="35"/>
    <cellStyle name="_Validation Part List LWB 06.09.04_Sheet1" xfId="36"/>
    <cellStyle name="_Validation Part List LWB 06.09.04_Sheet1 2" xfId="37"/>
    <cellStyle name="=C:\WINNT\SYSTEM32\COMMAND.COM" xfId="38"/>
    <cellStyle name="=C:\WINNT\SYSTEM32\COMMAND.COM 2" xfId="39"/>
    <cellStyle name="0,0_x000d__x000a_NA_x000d__x000a_" xfId="40"/>
    <cellStyle name="0,0_x000d__x000a_NA_x000d__x000a_ 2" xfId="41"/>
    <cellStyle name="0,0_x000d__x000a_NA_x000d__x000a_ 2 2" xfId="42"/>
    <cellStyle name="0,0_x000d__x000a_NA_x000d__x000a_ 2 2 2" xfId="43"/>
    <cellStyle name="0,0_x000d__x000a_NA_x000d__x000a_ 2 2 2 2" xfId="44"/>
    <cellStyle name="0,0_x000d__x000a_NA_x000d__x000a_ 2 2 3" xfId="45"/>
    <cellStyle name="0,0_x000d__x000a_NA_x000d__x000a_ 2 3" xfId="46"/>
    <cellStyle name="0,0_x000d__x000a_NA_x000d__x000a_ 2 3 2" xfId="47"/>
    <cellStyle name="0,0_x000d__x000a_NA_x000d__x000a_ 2 3 2 2" xfId="48"/>
    <cellStyle name="0,0_x000d__x000a_NA_x000d__x000a_ 2 3 3" xfId="49"/>
    <cellStyle name="0,0_x000d__x000a_NA_x000d__x000a_ 2 4" xfId="50"/>
    <cellStyle name="0,0_x000d__x000a_NA_x000d__x000a_ 3" xfId="51"/>
    <cellStyle name="0,0_x000d__x000a_NA_x000d__x000a_ 3 2" xfId="52"/>
    <cellStyle name="0,0_x000d__x000a_NA_x000d__x000a_ 3 2 2" xfId="53"/>
    <cellStyle name="0,0_x000d__x000a_NA_x000d__x000a_ 3 2 2 2" xfId="54"/>
    <cellStyle name="0,0_x000d__x000a_NA_x000d__x000a_ 3 2 3" xfId="55"/>
    <cellStyle name="0,0_x000d__x000a_NA_x000d__x000a_ 3 3" xfId="56"/>
    <cellStyle name="0,0_x000d__x000a_NA_x000d__x000a_ 3 3 2" xfId="57"/>
    <cellStyle name="0,0_x000d__x000a_NA_x000d__x000a_ 3 3 2 2" xfId="58"/>
    <cellStyle name="0,0_x000d__x000a_NA_x000d__x000a_ 3 3 3" xfId="59"/>
    <cellStyle name="0,0_x000d__x000a_NA_x000d__x000a_ 3 4" xfId="60"/>
    <cellStyle name="0,0_x000d__x000a_NA_x000d__x000a_ 4" xfId="61"/>
    <cellStyle name="0,0_x000d__x000a_NA_x000d__x000a_ 4 2" xfId="62"/>
    <cellStyle name="0,0_x000d__x000a_NA_x000d__x000a_ 4 2 2" xfId="63"/>
    <cellStyle name="0,0_x000d__x000a_NA_x000d__x000a_ 4 3" xfId="64"/>
    <cellStyle name="0,0_x000d__x000a_NA_x000d__x000a_ 5" xfId="65"/>
    <cellStyle name="0,0_x000d__x000a_NA_x000d__x000a_ 5 2" xfId="66"/>
    <cellStyle name="0,0_x000d__x000a_NA_x000d__x000a_ 5 2 2" xfId="67"/>
    <cellStyle name="0,0_x000d__x000a_NA_x000d__x000a_ 5 3" xfId="68"/>
    <cellStyle name="0,0_x000d__x000a_NA_x000d__x000a_ 6" xfId="69"/>
    <cellStyle name="20% - Accent1 2" xfId="70"/>
    <cellStyle name="20% - Accent1 2 2" xfId="71"/>
    <cellStyle name="20% - Accent1 2 2 2" xfId="72"/>
    <cellStyle name="20% - Accent1 2 2 2 2" xfId="73"/>
    <cellStyle name="20% - Accent1 2 2 2 2 2" xfId="74"/>
    <cellStyle name="20% - Accent1 2 2 2 2 3" xfId="75"/>
    <cellStyle name="20% - Accent1 2 2 2 3" xfId="76"/>
    <cellStyle name="20% - Accent1 2 2 2 4" xfId="77"/>
    <cellStyle name="20% - Accent1 2 2 3" xfId="78"/>
    <cellStyle name="20% - Accent1 2 2 3 2" xfId="79"/>
    <cellStyle name="20% - Accent1 2 2 3 3" xfId="80"/>
    <cellStyle name="20% - Accent1 2 2 3 4" xfId="81"/>
    <cellStyle name="20% - Accent1 2 2 4" xfId="82"/>
    <cellStyle name="20% - Accent1 2 2 4 2" xfId="83"/>
    <cellStyle name="20% - Accent1 2 2 4 3" xfId="84"/>
    <cellStyle name="20% - Accent1 2 2 5" xfId="85"/>
    <cellStyle name="20% - Accent1 2 2 6" xfId="86"/>
    <cellStyle name="20% - Accent1 2 3" xfId="87"/>
    <cellStyle name="20% - Accent1 2 3 2" xfId="88"/>
    <cellStyle name="20% - Accent1 2 3 2 2" xfId="89"/>
    <cellStyle name="20% - Accent1 2 3 2 3" xfId="90"/>
    <cellStyle name="20% - Accent1 2 3 3" xfId="91"/>
    <cellStyle name="20% - Accent1 2 3 4" xfId="92"/>
    <cellStyle name="20% - Accent1 2 4" xfId="93"/>
    <cellStyle name="20% - Accent1 2 4 2" xfId="94"/>
    <cellStyle name="20% - Accent1 2 4 2 2" xfId="95"/>
    <cellStyle name="20% - Accent1 2 4 2 3" xfId="96"/>
    <cellStyle name="20% - Accent1 2 4 3" xfId="97"/>
    <cellStyle name="20% - Accent1 2 4 4" xfId="98"/>
    <cellStyle name="20% - Accent1 2 5" xfId="99"/>
    <cellStyle name="20% - Accent1 2 5 2" xfId="100"/>
    <cellStyle name="20% - Accent1 2 5 3" xfId="101"/>
    <cellStyle name="20% - Accent1 2 6" xfId="102"/>
    <cellStyle name="20% - Accent1 2 6 2" xfId="103"/>
    <cellStyle name="20% - Accent1 2 7" xfId="104"/>
    <cellStyle name="20% - Accent2 2" xfId="105"/>
    <cellStyle name="20% - Accent2 2 2" xfId="106"/>
    <cellStyle name="20% - Accent2 2 2 2" xfId="107"/>
    <cellStyle name="20% - Accent2 2 2 2 2" xfId="108"/>
    <cellStyle name="20% - Accent2 2 2 2 2 2" xfId="109"/>
    <cellStyle name="20% - Accent2 2 2 2 2 3" xfId="110"/>
    <cellStyle name="20% - Accent2 2 2 2 3" xfId="111"/>
    <cellStyle name="20% - Accent2 2 2 2 4" xfId="112"/>
    <cellStyle name="20% - Accent2 2 2 3" xfId="113"/>
    <cellStyle name="20% - Accent2 2 2 3 2" xfId="114"/>
    <cellStyle name="20% - Accent2 2 2 3 3" xfId="115"/>
    <cellStyle name="20% - Accent2 2 2 3 4" xfId="116"/>
    <cellStyle name="20% - Accent2 2 2 4" xfId="117"/>
    <cellStyle name="20% - Accent2 2 2 4 2" xfId="118"/>
    <cellStyle name="20% - Accent2 2 2 4 3" xfId="119"/>
    <cellStyle name="20% - Accent2 2 2 5" xfId="120"/>
    <cellStyle name="20% - Accent2 2 2 6" xfId="121"/>
    <cellStyle name="20% - Accent2 2 3" xfId="122"/>
    <cellStyle name="20% - Accent2 2 3 2" xfId="123"/>
    <cellStyle name="20% - Accent2 2 3 2 2" xfId="124"/>
    <cellStyle name="20% - Accent2 2 3 2 3" xfId="125"/>
    <cellStyle name="20% - Accent2 2 3 3" xfId="126"/>
    <cellStyle name="20% - Accent2 2 3 4" xfId="127"/>
    <cellStyle name="20% - Accent2 2 4" xfId="128"/>
    <cellStyle name="20% - Accent2 2 4 2" xfId="129"/>
    <cellStyle name="20% - Accent2 2 4 2 2" xfId="130"/>
    <cellStyle name="20% - Accent2 2 4 2 3" xfId="131"/>
    <cellStyle name="20% - Accent2 2 4 3" xfId="132"/>
    <cellStyle name="20% - Accent2 2 4 4" xfId="133"/>
    <cellStyle name="20% - Accent2 2 5" xfId="134"/>
    <cellStyle name="20% - Accent2 2 5 2" xfId="135"/>
    <cellStyle name="20% - Accent2 2 5 3" xfId="136"/>
    <cellStyle name="20% - Accent2 2 6" xfId="137"/>
    <cellStyle name="20% - Accent2 2 6 2" xfId="138"/>
    <cellStyle name="20% - Accent2 2 7" xfId="139"/>
    <cellStyle name="20% - Accent3 2" xfId="140"/>
    <cellStyle name="20% - Accent3 2 2" xfId="141"/>
    <cellStyle name="20% - Accent3 2 2 2" xfId="142"/>
    <cellStyle name="20% - Accent3 2 2 2 2" xfId="143"/>
    <cellStyle name="20% - Accent3 2 2 2 2 2" xfId="144"/>
    <cellStyle name="20% - Accent3 2 2 2 2 3" xfId="145"/>
    <cellStyle name="20% - Accent3 2 2 2 3" xfId="146"/>
    <cellStyle name="20% - Accent3 2 2 2 4" xfId="147"/>
    <cellStyle name="20% - Accent3 2 2 3" xfId="148"/>
    <cellStyle name="20% - Accent3 2 2 3 2" xfId="149"/>
    <cellStyle name="20% - Accent3 2 2 3 3" xfId="150"/>
    <cellStyle name="20% - Accent3 2 2 3 4" xfId="151"/>
    <cellStyle name="20% - Accent3 2 2 4" xfId="152"/>
    <cellStyle name="20% - Accent3 2 2 4 2" xfId="153"/>
    <cellStyle name="20% - Accent3 2 2 4 3" xfId="154"/>
    <cellStyle name="20% - Accent3 2 2 5" xfId="155"/>
    <cellStyle name="20% - Accent3 2 2 6" xfId="156"/>
    <cellStyle name="20% - Accent3 2 3" xfId="157"/>
    <cellStyle name="20% - Accent3 2 3 2" xfId="158"/>
    <cellStyle name="20% - Accent3 2 3 2 2" xfId="159"/>
    <cellStyle name="20% - Accent3 2 3 2 3" xfId="160"/>
    <cellStyle name="20% - Accent3 2 3 3" xfId="161"/>
    <cellStyle name="20% - Accent3 2 3 4" xfId="162"/>
    <cellStyle name="20% - Accent3 2 4" xfId="163"/>
    <cellStyle name="20% - Accent3 2 4 2" xfId="164"/>
    <cellStyle name="20% - Accent3 2 4 2 2" xfId="165"/>
    <cellStyle name="20% - Accent3 2 4 2 3" xfId="166"/>
    <cellStyle name="20% - Accent3 2 4 3" xfId="167"/>
    <cellStyle name="20% - Accent3 2 4 4" xfId="168"/>
    <cellStyle name="20% - Accent3 2 5" xfId="169"/>
    <cellStyle name="20% - Accent3 2 5 2" xfId="170"/>
    <cellStyle name="20% - Accent3 2 5 3" xfId="171"/>
    <cellStyle name="20% - Accent3 2 6" xfId="172"/>
    <cellStyle name="20% - Accent3 2 6 2" xfId="173"/>
    <cellStyle name="20% - Accent3 2 7" xfId="174"/>
    <cellStyle name="20% - Accent4 2" xfId="175"/>
    <cellStyle name="20% - Accent4 2 2" xfId="176"/>
    <cellStyle name="20% - Accent4 2 2 2" xfId="177"/>
    <cellStyle name="20% - Accent4 2 2 2 2" xfId="178"/>
    <cellStyle name="20% - Accent4 2 2 2 2 2" xfId="179"/>
    <cellStyle name="20% - Accent4 2 2 2 2 3" xfId="180"/>
    <cellStyle name="20% - Accent4 2 2 2 3" xfId="181"/>
    <cellStyle name="20% - Accent4 2 2 2 4" xfId="182"/>
    <cellStyle name="20% - Accent4 2 2 3" xfId="183"/>
    <cellStyle name="20% - Accent4 2 2 3 2" xfId="184"/>
    <cellStyle name="20% - Accent4 2 2 3 3" xfId="185"/>
    <cellStyle name="20% - Accent4 2 2 3 4" xfId="186"/>
    <cellStyle name="20% - Accent4 2 2 4" xfId="187"/>
    <cellStyle name="20% - Accent4 2 2 4 2" xfId="188"/>
    <cellStyle name="20% - Accent4 2 2 4 3" xfId="189"/>
    <cellStyle name="20% - Accent4 2 2 5" xfId="190"/>
    <cellStyle name="20% - Accent4 2 2 6" xfId="191"/>
    <cellStyle name="20% - Accent4 2 3" xfId="192"/>
    <cellStyle name="20% - Accent4 2 3 2" xfId="193"/>
    <cellStyle name="20% - Accent4 2 3 2 2" xfId="194"/>
    <cellStyle name="20% - Accent4 2 3 2 3" xfId="195"/>
    <cellStyle name="20% - Accent4 2 3 3" xfId="196"/>
    <cellStyle name="20% - Accent4 2 3 4" xfId="197"/>
    <cellStyle name="20% - Accent4 2 4" xfId="198"/>
    <cellStyle name="20% - Accent4 2 4 2" xfId="199"/>
    <cellStyle name="20% - Accent4 2 4 2 2" xfId="200"/>
    <cellStyle name="20% - Accent4 2 4 2 3" xfId="201"/>
    <cellStyle name="20% - Accent4 2 4 3" xfId="202"/>
    <cellStyle name="20% - Accent4 2 4 4" xfId="203"/>
    <cellStyle name="20% - Accent4 2 5" xfId="204"/>
    <cellStyle name="20% - Accent4 2 5 2" xfId="205"/>
    <cellStyle name="20% - Accent4 2 5 3" xfId="206"/>
    <cellStyle name="20% - Accent4 2 6" xfId="207"/>
    <cellStyle name="20% - Accent4 2 6 2" xfId="208"/>
    <cellStyle name="20% - Accent4 2 7" xfId="209"/>
    <cellStyle name="20% - Accent5 2" xfId="210"/>
    <cellStyle name="20% - Accent5 2 2" xfId="211"/>
    <cellStyle name="20% - Accent5 2 2 2" xfId="212"/>
    <cellStyle name="20% - Accent5 2 2 2 2" xfId="213"/>
    <cellStyle name="20% - Accent5 2 2 2 2 2" xfId="214"/>
    <cellStyle name="20% - Accent5 2 2 2 2 3" xfId="215"/>
    <cellStyle name="20% - Accent5 2 2 2 3" xfId="216"/>
    <cellStyle name="20% - Accent5 2 2 2 4" xfId="217"/>
    <cellStyle name="20% - Accent5 2 2 3" xfId="218"/>
    <cellStyle name="20% - Accent5 2 2 3 2" xfId="219"/>
    <cellStyle name="20% - Accent5 2 2 3 3" xfId="220"/>
    <cellStyle name="20% - Accent5 2 2 3 4" xfId="221"/>
    <cellStyle name="20% - Accent5 2 2 4" xfId="222"/>
    <cellStyle name="20% - Accent5 2 2 4 2" xfId="223"/>
    <cellStyle name="20% - Accent5 2 2 4 3" xfId="224"/>
    <cellStyle name="20% - Accent5 2 2 5" xfId="225"/>
    <cellStyle name="20% - Accent5 2 2 6" xfId="226"/>
    <cellStyle name="20% - Accent5 2 3" xfId="227"/>
    <cellStyle name="20% - Accent5 2 3 2" xfId="228"/>
    <cellStyle name="20% - Accent5 2 3 2 2" xfId="229"/>
    <cellStyle name="20% - Accent5 2 3 2 3" xfId="230"/>
    <cellStyle name="20% - Accent5 2 3 3" xfId="231"/>
    <cellStyle name="20% - Accent5 2 3 4" xfId="232"/>
    <cellStyle name="20% - Accent5 2 4" xfId="233"/>
    <cellStyle name="20% - Accent5 2 4 2" xfId="234"/>
    <cellStyle name="20% - Accent5 2 4 2 2" xfId="235"/>
    <cellStyle name="20% - Accent5 2 4 2 3" xfId="236"/>
    <cellStyle name="20% - Accent5 2 4 3" xfId="237"/>
    <cellStyle name="20% - Accent5 2 4 4" xfId="238"/>
    <cellStyle name="20% - Accent5 2 5" xfId="239"/>
    <cellStyle name="20% - Accent5 2 5 2" xfId="240"/>
    <cellStyle name="20% - Accent5 2 5 3" xfId="241"/>
    <cellStyle name="20% - Accent5 2 6" xfId="242"/>
    <cellStyle name="20% - Accent5 2 6 2" xfId="243"/>
    <cellStyle name="20% - Accent5 2 7" xfId="244"/>
    <cellStyle name="20% - Accent6 2" xfId="245"/>
    <cellStyle name="20% - Accent6 2 2" xfId="246"/>
    <cellStyle name="20% - Accent6 2 2 2" xfId="247"/>
    <cellStyle name="20% - Accent6 2 2 2 2" xfId="248"/>
    <cellStyle name="20% - Accent6 2 2 2 2 2" xfId="249"/>
    <cellStyle name="20% - Accent6 2 2 2 2 3" xfId="250"/>
    <cellStyle name="20% - Accent6 2 2 2 3" xfId="251"/>
    <cellStyle name="20% - Accent6 2 2 2 4" xfId="252"/>
    <cellStyle name="20% - Accent6 2 2 3" xfId="253"/>
    <cellStyle name="20% - Accent6 2 2 3 2" xfId="254"/>
    <cellStyle name="20% - Accent6 2 2 3 3" xfId="255"/>
    <cellStyle name="20% - Accent6 2 2 3 4" xfId="256"/>
    <cellStyle name="20% - Accent6 2 2 4" xfId="257"/>
    <cellStyle name="20% - Accent6 2 2 4 2" xfId="258"/>
    <cellStyle name="20% - Accent6 2 2 4 3" xfId="259"/>
    <cellStyle name="20% - Accent6 2 2 5" xfId="260"/>
    <cellStyle name="20% - Accent6 2 2 6" xfId="261"/>
    <cellStyle name="20% - Accent6 2 3" xfId="262"/>
    <cellStyle name="20% - Accent6 2 3 2" xfId="263"/>
    <cellStyle name="20% - Accent6 2 3 2 2" xfId="264"/>
    <cellStyle name="20% - Accent6 2 3 2 3" xfId="265"/>
    <cellStyle name="20% - Accent6 2 3 3" xfId="266"/>
    <cellStyle name="20% - Accent6 2 3 4" xfId="267"/>
    <cellStyle name="20% - Accent6 2 4" xfId="268"/>
    <cellStyle name="20% - Accent6 2 4 2" xfId="269"/>
    <cellStyle name="20% - Accent6 2 4 2 2" xfId="270"/>
    <cellStyle name="20% - Accent6 2 4 2 3" xfId="271"/>
    <cellStyle name="20% - Accent6 2 4 3" xfId="272"/>
    <cellStyle name="20% - Accent6 2 4 4" xfId="273"/>
    <cellStyle name="20% - Accent6 2 5" xfId="274"/>
    <cellStyle name="20% - Accent6 2 5 2" xfId="275"/>
    <cellStyle name="20% - Accent6 2 5 3" xfId="276"/>
    <cellStyle name="20% - Accent6 2 6" xfId="277"/>
    <cellStyle name="20% - Accent6 2 6 2" xfId="278"/>
    <cellStyle name="20% - Accent6 2 7" xfId="279"/>
    <cellStyle name="20% - Akzent1" xfId="280"/>
    <cellStyle name="20% - Akzent1 2" xfId="281"/>
    <cellStyle name="20% - Akzent2" xfId="282"/>
    <cellStyle name="20% - Akzent2 2" xfId="283"/>
    <cellStyle name="20% - Akzent3" xfId="284"/>
    <cellStyle name="20% - Akzent3 2" xfId="285"/>
    <cellStyle name="20% - Akzent4" xfId="286"/>
    <cellStyle name="20% - Akzent4 2" xfId="287"/>
    <cellStyle name="20% - Akzent5" xfId="288"/>
    <cellStyle name="20% - Akzent5 2" xfId="289"/>
    <cellStyle name="20% - Akzent6" xfId="290"/>
    <cellStyle name="20% - Akzent6 2" xfId="291"/>
    <cellStyle name="20% - 强调文字颜色 1" xfId="292"/>
    <cellStyle name="20% - 强调文字颜色 1 2" xfId="293"/>
    <cellStyle name="20% - 强调文字颜色 1 2 2" xfId="294"/>
    <cellStyle name="20% - 强调文字颜色 1 2 2 2" xfId="295"/>
    <cellStyle name="20% - 强调文字颜色 1 2 2 2 2" xfId="296"/>
    <cellStyle name="20% - 强调文字颜色 1 2 2 2 3" xfId="297"/>
    <cellStyle name="20% - 强调文字颜色 1 2 2 3" xfId="298"/>
    <cellStyle name="20% - 强调文字颜色 1 2 2 3 2" xfId="299"/>
    <cellStyle name="20% - 强调文字颜色 1 2 2 3 3" xfId="300"/>
    <cellStyle name="20% - 强调文字颜色 1 2 2 3 4" xfId="301"/>
    <cellStyle name="20% - 强调文字颜色 1 2 2 4" xfId="302"/>
    <cellStyle name="20% - 强调文字颜色 1 2 2 5" xfId="303"/>
    <cellStyle name="20% - 强调文字颜色 1 2 3" xfId="304"/>
    <cellStyle name="20% - 强调文字颜色 1 2 3 2" xfId="305"/>
    <cellStyle name="20% - 强调文字颜色 1 2 3 3" xfId="306"/>
    <cellStyle name="20% - 强调文字颜色 1 2 4" xfId="307"/>
    <cellStyle name="20% - 强调文字颜色 1 2 4 2" xfId="308"/>
    <cellStyle name="20% - 强调文字颜色 1 2 4 3" xfId="309"/>
    <cellStyle name="20% - 强调文字颜色 1 2 4 4" xfId="310"/>
    <cellStyle name="20% - 强调文字颜色 1 2 5" xfId="311"/>
    <cellStyle name="20% - 强调文字颜色 1 2 6" xfId="312"/>
    <cellStyle name="20% - 强调文字颜色 1 3" xfId="313"/>
    <cellStyle name="20% - 强调文字颜色 1 3 2" xfId="314"/>
    <cellStyle name="20% - 强调文字颜色 1 3 2 2" xfId="315"/>
    <cellStyle name="20% - 强调文字颜色 1 3 2 3" xfId="316"/>
    <cellStyle name="20% - 强调文字颜色 1 3 3" xfId="317"/>
    <cellStyle name="20% - 强调文字颜色 1 3 3 2" xfId="318"/>
    <cellStyle name="20% - 强调文字颜色 1 3 3 3" xfId="319"/>
    <cellStyle name="20% - 强调文字颜色 1 3 3 4" xfId="320"/>
    <cellStyle name="20% - 强调文字颜色 1 3 4" xfId="321"/>
    <cellStyle name="20% - 强调文字颜色 1 3 5" xfId="322"/>
    <cellStyle name="20% - 强调文字颜色 1 4" xfId="323"/>
    <cellStyle name="20% - 强调文字颜色 1 4 2" xfId="324"/>
    <cellStyle name="20% - 强调文字颜色 1 4 2 2" xfId="325"/>
    <cellStyle name="20% - 强调文字颜色 1 4 2 3" xfId="326"/>
    <cellStyle name="20% - 强调文字颜色 1 4 3" xfId="327"/>
    <cellStyle name="20% - 强调文字颜色 1 4 3 2" xfId="328"/>
    <cellStyle name="20% - 强调文字颜色 1 4 3 3" xfId="329"/>
    <cellStyle name="20% - 强调文字颜色 1 4 3 4" xfId="330"/>
    <cellStyle name="20% - 强调文字颜色 1 4 4" xfId="331"/>
    <cellStyle name="20% - 强调文字颜色 1 4 5" xfId="332"/>
    <cellStyle name="20% - 强调文字颜色 1 5" xfId="333"/>
    <cellStyle name="20% - 强调文字颜色 1 5 2" xfId="334"/>
    <cellStyle name="20% - 强调文字颜色 1 5 3" xfId="335"/>
    <cellStyle name="20% - 强调文字颜色 1 6" xfId="336"/>
    <cellStyle name="20% - 强调文字颜色 1 6 2" xfId="337"/>
    <cellStyle name="20% - 强调文字颜色 1 6 3" xfId="338"/>
    <cellStyle name="20% - 强调文字颜色 1 6 4" xfId="339"/>
    <cellStyle name="20% - 强调文字颜色 1 7" xfId="340"/>
    <cellStyle name="20% - 强调文字颜色 1 8" xfId="341"/>
    <cellStyle name="20% - 强调文字颜色 2" xfId="342"/>
    <cellStyle name="20% - 强调文字颜色 2 2" xfId="343"/>
    <cellStyle name="20% - 强调文字颜色 2 2 2" xfId="344"/>
    <cellStyle name="20% - 强调文字颜色 2 2 2 2" xfId="345"/>
    <cellStyle name="20% - 强调文字颜色 2 2 2 2 2" xfId="346"/>
    <cellStyle name="20% - 强调文字颜色 2 2 2 2 3" xfId="347"/>
    <cellStyle name="20% - 强调文字颜色 2 2 2 3" xfId="348"/>
    <cellStyle name="20% - 强调文字颜色 2 2 2 3 2" xfId="349"/>
    <cellStyle name="20% - 强调文字颜色 2 2 2 3 3" xfId="350"/>
    <cellStyle name="20% - 强调文字颜色 2 2 2 3 4" xfId="351"/>
    <cellStyle name="20% - 强调文字颜色 2 2 2 4" xfId="352"/>
    <cellStyle name="20% - 强调文字颜色 2 2 2 5" xfId="353"/>
    <cellStyle name="20% - 强调文字颜色 2 2 3" xfId="354"/>
    <cellStyle name="20% - 强调文字颜色 2 2 3 2" xfId="355"/>
    <cellStyle name="20% - 强调文字颜色 2 2 3 3" xfId="356"/>
    <cellStyle name="20% - 强调文字颜色 2 2 4" xfId="357"/>
    <cellStyle name="20% - 强调文字颜色 2 2 4 2" xfId="358"/>
    <cellStyle name="20% - 强调文字颜色 2 2 4 3" xfId="359"/>
    <cellStyle name="20% - 强调文字颜色 2 2 4 4" xfId="360"/>
    <cellStyle name="20% - 强调文字颜色 2 2 5" xfId="361"/>
    <cellStyle name="20% - 强调文字颜色 2 2 6" xfId="362"/>
    <cellStyle name="20% - 强调文字颜色 2 3" xfId="363"/>
    <cellStyle name="20% - 强调文字颜色 2 3 2" xfId="364"/>
    <cellStyle name="20% - 强调文字颜色 2 3 2 2" xfId="365"/>
    <cellStyle name="20% - 强调文字颜色 2 3 2 3" xfId="366"/>
    <cellStyle name="20% - 强调文字颜色 2 3 3" xfId="367"/>
    <cellStyle name="20% - 强调文字颜色 2 3 3 2" xfId="368"/>
    <cellStyle name="20% - 强调文字颜色 2 3 3 3" xfId="369"/>
    <cellStyle name="20% - 强调文字颜色 2 3 3 4" xfId="370"/>
    <cellStyle name="20% - 强调文字颜色 2 3 4" xfId="371"/>
    <cellStyle name="20% - 强调文字颜色 2 3 5" xfId="372"/>
    <cellStyle name="20% - 强调文字颜色 2 4" xfId="373"/>
    <cellStyle name="20% - 强调文字颜色 2 4 2" xfId="374"/>
    <cellStyle name="20% - 强调文字颜色 2 4 2 2" xfId="375"/>
    <cellStyle name="20% - 强调文字颜色 2 4 2 3" xfId="376"/>
    <cellStyle name="20% - 强调文字颜色 2 4 3" xfId="377"/>
    <cellStyle name="20% - 强调文字颜色 2 4 3 2" xfId="378"/>
    <cellStyle name="20% - 强调文字颜色 2 4 3 3" xfId="379"/>
    <cellStyle name="20% - 强调文字颜色 2 4 3 4" xfId="380"/>
    <cellStyle name="20% - 强调文字颜色 2 4 4" xfId="381"/>
    <cellStyle name="20% - 强调文字颜色 2 4 5" xfId="382"/>
    <cellStyle name="20% - 强调文字颜色 2 5" xfId="383"/>
    <cellStyle name="20% - 强调文字颜色 2 5 2" xfId="384"/>
    <cellStyle name="20% - 强调文字颜色 2 5 3" xfId="385"/>
    <cellStyle name="20% - 强调文字颜色 2 6" xfId="386"/>
    <cellStyle name="20% - 强调文字颜色 2 6 2" xfId="387"/>
    <cellStyle name="20% - 强调文字颜色 2 6 3" xfId="388"/>
    <cellStyle name="20% - 强调文字颜色 2 6 4" xfId="389"/>
    <cellStyle name="20% - 强调文字颜色 2 7" xfId="390"/>
    <cellStyle name="20% - 强调文字颜色 2 8" xfId="391"/>
    <cellStyle name="20% - 强调文字颜色 3" xfId="392"/>
    <cellStyle name="20% - 强调文字颜色 3 2" xfId="393"/>
    <cellStyle name="20% - 强调文字颜色 3 2 2" xfId="394"/>
    <cellStyle name="20% - 强调文字颜色 3 2 2 2" xfId="395"/>
    <cellStyle name="20% - 强调文字颜色 3 2 2 2 2" xfId="396"/>
    <cellStyle name="20% - 强调文字颜色 3 2 2 2 3" xfId="397"/>
    <cellStyle name="20% - 强调文字颜色 3 2 2 3" xfId="398"/>
    <cellStyle name="20% - 强调文字颜色 3 2 2 3 2" xfId="399"/>
    <cellStyle name="20% - 强调文字颜色 3 2 2 3 3" xfId="400"/>
    <cellStyle name="20% - 强调文字颜色 3 2 2 3 4" xfId="401"/>
    <cellStyle name="20% - 强调文字颜色 3 2 2 4" xfId="402"/>
    <cellStyle name="20% - 强调文字颜色 3 2 2 5" xfId="403"/>
    <cellStyle name="20% - 强调文字颜色 3 2 3" xfId="404"/>
    <cellStyle name="20% - 强调文字颜色 3 2 3 2" xfId="405"/>
    <cellStyle name="20% - 强调文字颜色 3 2 3 3" xfId="406"/>
    <cellStyle name="20% - 强调文字颜色 3 2 4" xfId="407"/>
    <cellStyle name="20% - 强调文字颜色 3 2 4 2" xfId="408"/>
    <cellStyle name="20% - 强调文字颜色 3 2 4 3" xfId="409"/>
    <cellStyle name="20% - 强调文字颜色 3 2 4 4" xfId="410"/>
    <cellStyle name="20% - 强调文字颜色 3 2 5" xfId="411"/>
    <cellStyle name="20% - 强调文字颜色 3 2 6" xfId="412"/>
    <cellStyle name="20% - 强调文字颜色 3 3" xfId="413"/>
    <cellStyle name="20% - 强调文字颜色 3 3 2" xfId="414"/>
    <cellStyle name="20% - 强调文字颜色 3 3 2 2" xfId="415"/>
    <cellStyle name="20% - 强调文字颜色 3 3 2 3" xfId="416"/>
    <cellStyle name="20% - 强调文字颜色 3 3 3" xfId="417"/>
    <cellStyle name="20% - 强调文字颜色 3 3 3 2" xfId="418"/>
    <cellStyle name="20% - 强调文字颜色 3 3 3 3" xfId="419"/>
    <cellStyle name="20% - 强调文字颜色 3 3 3 4" xfId="420"/>
    <cellStyle name="20% - 强调文字颜色 3 3 4" xfId="421"/>
    <cellStyle name="20% - 强调文字颜色 3 3 5" xfId="422"/>
    <cellStyle name="20% - 强调文字颜色 3 4" xfId="423"/>
    <cellStyle name="20% - 强调文字颜色 3 4 2" xfId="424"/>
    <cellStyle name="20% - 强调文字颜色 3 4 2 2" xfId="425"/>
    <cellStyle name="20% - 强调文字颜色 3 4 2 3" xfId="426"/>
    <cellStyle name="20% - 强调文字颜色 3 4 3" xfId="427"/>
    <cellStyle name="20% - 强调文字颜色 3 4 3 2" xfId="428"/>
    <cellStyle name="20% - 强调文字颜色 3 4 3 3" xfId="429"/>
    <cellStyle name="20% - 强调文字颜色 3 4 3 4" xfId="430"/>
    <cellStyle name="20% - 强调文字颜色 3 4 4" xfId="431"/>
    <cellStyle name="20% - 强调文字颜色 3 4 5" xfId="432"/>
    <cellStyle name="20% - 强调文字颜色 3 5" xfId="433"/>
    <cellStyle name="20% - 强调文字颜色 3 5 2" xfId="434"/>
    <cellStyle name="20% - 强调文字颜色 3 5 3" xfId="435"/>
    <cellStyle name="20% - 强调文字颜色 3 6" xfId="436"/>
    <cellStyle name="20% - 强调文字颜色 3 6 2" xfId="437"/>
    <cellStyle name="20% - 强调文字颜色 3 6 3" xfId="438"/>
    <cellStyle name="20% - 强调文字颜色 3 6 4" xfId="439"/>
    <cellStyle name="20% - 强调文字颜色 3 7" xfId="440"/>
    <cellStyle name="20% - 强调文字颜色 3 8" xfId="441"/>
    <cellStyle name="20% - 强调文字颜色 4" xfId="442"/>
    <cellStyle name="20% - 强调文字颜色 4 2" xfId="443"/>
    <cellStyle name="20% - 强调文字颜色 4 2 2" xfId="444"/>
    <cellStyle name="20% - 强调文字颜色 4 2 2 2" xfId="445"/>
    <cellStyle name="20% - 强调文字颜色 4 2 2 2 2" xfId="446"/>
    <cellStyle name="20% - 强调文字颜色 4 2 2 2 3" xfId="447"/>
    <cellStyle name="20% - 强调文字颜色 4 2 2 3" xfId="448"/>
    <cellStyle name="20% - 强调文字颜色 4 2 2 3 2" xfId="449"/>
    <cellStyle name="20% - 强调文字颜色 4 2 2 3 3" xfId="450"/>
    <cellStyle name="20% - 强调文字颜色 4 2 2 3 4" xfId="451"/>
    <cellStyle name="20% - 强调文字颜色 4 2 2 4" xfId="452"/>
    <cellStyle name="20% - 强调文字颜色 4 2 2 5" xfId="453"/>
    <cellStyle name="20% - 强调文字颜色 4 2 3" xfId="454"/>
    <cellStyle name="20% - 强调文字颜色 4 2 3 2" xfId="455"/>
    <cellStyle name="20% - 强调文字颜色 4 2 3 3" xfId="456"/>
    <cellStyle name="20% - 强调文字颜色 4 2 4" xfId="457"/>
    <cellStyle name="20% - 强调文字颜色 4 2 4 2" xfId="458"/>
    <cellStyle name="20% - 强调文字颜色 4 2 4 3" xfId="459"/>
    <cellStyle name="20% - 强调文字颜色 4 2 4 4" xfId="460"/>
    <cellStyle name="20% - 强调文字颜色 4 2 5" xfId="461"/>
    <cellStyle name="20% - 强调文字颜色 4 2 6" xfId="462"/>
    <cellStyle name="20% - 强调文字颜色 4 3" xfId="463"/>
    <cellStyle name="20% - 强调文字颜色 4 3 2" xfId="464"/>
    <cellStyle name="20% - 强调文字颜色 4 3 2 2" xfId="465"/>
    <cellStyle name="20% - 强调文字颜色 4 3 2 3" xfId="466"/>
    <cellStyle name="20% - 强调文字颜色 4 3 3" xfId="467"/>
    <cellStyle name="20% - 强调文字颜色 4 3 3 2" xfId="468"/>
    <cellStyle name="20% - 强调文字颜色 4 3 3 3" xfId="469"/>
    <cellStyle name="20% - 强调文字颜色 4 3 3 4" xfId="470"/>
    <cellStyle name="20% - 强调文字颜色 4 3 4" xfId="471"/>
    <cellStyle name="20% - 强调文字颜色 4 3 5" xfId="472"/>
    <cellStyle name="20% - 强调文字颜色 4 4" xfId="473"/>
    <cellStyle name="20% - 强调文字颜色 4 4 2" xfId="474"/>
    <cellStyle name="20% - 强调文字颜色 4 4 2 2" xfId="475"/>
    <cellStyle name="20% - 强调文字颜色 4 4 2 3" xfId="476"/>
    <cellStyle name="20% - 强调文字颜色 4 4 3" xfId="477"/>
    <cellStyle name="20% - 强调文字颜色 4 4 3 2" xfId="478"/>
    <cellStyle name="20% - 强调文字颜色 4 4 3 3" xfId="479"/>
    <cellStyle name="20% - 强调文字颜色 4 4 3 4" xfId="480"/>
    <cellStyle name="20% - 强调文字颜色 4 4 4" xfId="481"/>
    <cellStyle name="20% - 强调文字颜色 4 4 5" xfId="482"/>
    <cellStyle name="20% - 强调文字颜色 4 5" xfId="483"/>
    <cellStyle name="20% - 强调文字颜色 4 5 2" xfId="484"/>
    <cellStyle name="20% - 强调文字颜色 4 5 3" xfId="485"/>
    <cellStyle name="20% - 强调文字颜色 4 6" xfId="486"/>
    <cellStyle name="20% - 强调文字颜色 4 6 2" xfId="487"/>
    <cellStyle name="20% - 强调文字颜色 4 6 3" xfId="488"/>
    <cellStyle name="20% - 强调文字颜色 4 6 4" xfId="489"/>
    <cellStyle name="20% - 强调文字颜色 4 7" xfId="490"/>
    <cellStyle name="20% - 强调文字颜色 4 8" xfId="491"/>
    <cellStyle name="20% - 强调文字颜色 5" xfId="492"/>
    <cellStyle name="20% - 强调文字颜色 5 2" xfId="493"/>
    <cellStyle name="20% - 强调文字颜色 5 2 2" xfId="494"/>
    <cellStyle name="20% - 强调文字颜色 5 2 2 2" xfId="495"/>
    <cellStyle name="20% - 强调文字颜色 5 2 2 2 2" xfId="496"/>
    <cellStyle name="20% - 强调文字颜色 5 2 2 2 3" xfId="497"/>
    <cellStyle name="20% - 强调文字颜色 5 2 2 3" xfId="498"/>
    <cellStyle name="20% - 强调文字颜色 5 2 2 3 2" xfId="499"/>
    <cellStyle name="20% - 强调文字颜色 5 2 2 3 3" xfId="500"/>
    <cellStyle name="20% - 强调文字颜色 5 2 2 3 4" xfId="501"/>
    <cellStyle name="20% - 强调文字颜色 5 2 2 4" xfId="502"/>
    <cellStyle name="20% - 强调文字颜色 5 2 2 5" xfId="503"/>
    <cellStyle name="20% - 强调文字颜色 5 2 3" xfId="504"/>
    <cellStyle name="20% - 强调文字颜色 5 2 3 2" xfId="505"/>
    <cellStyle name="20% - 强调文字颜色 5 2 3 3" xfId="506"/>
    <cellStyle name="20% - 强调文字颜色 5 2 4" xfId="507"/>
    <cellStyle name="20% - 强调文字颜色 5 2 4 2" xfId="508"/>
    <cellStyle name="20% - 强调文字颜色 5 2 4 3" xfId="509"/>
    <cellStyle name="20% - 强调文字颜色 5 2 4 4" xfId="510"/>
    <cellStyle name="20% - 强调文字颜色 5 2 5" xfId="511"/>
    <cellStyle name="20% - 强调文字颜色 5 2 6" xfId="512"/>
    <cellStyle name="20% - 强调文字颜色 5 3" xfId="513"/>
    <cellStyle name="20% - 强调文字颜色 5 3 2" xfId="514"/>
    <cellStyle name="20% - 强调文字颜色 5 3 2 2" xfId="515"/>
    <cellStyle name="20% - 强调文字颜色 5 3 2 3" xfId="516"/>
    <cellStyle name="20% - 强调文字颜色 5 3 3" xfId="517"/>
    <cellStyle name="20% - 强调文字颜色 5 3 3 2" xfId="518"/>
    <cellStyle name="20% - 强调文字颜色 5 3 3 3" xfId="519"/>
    <cellStyle name="20% - 强调文字颜色 5 3 3 4" xfId="520"/>
    <cellStyle name="20% - 强调文字颜色 5 3 4" xfId="521"/>
    <cellStyle name="20% - 强调文字颜色 5 3 5" xfId="522"/>
    <cellStyle name="20% - 强调文字颜色 5 4" xfId="523"/>
    <cellStyle name="20% - 强调文字颜色 5 4 2" xfId="524"/>
    <cellStyle name="20% - 强调文字颜色 5 4 2 2" xfId="525"/>
    <cellStyle name="20% - 强调文字颜色 5 4 2 3" xfId="526"/>
    <cellStyle name="20% - 强调文字颜色 5 4 3" xfId="527"/>
    <cellStyle name="20% - 强调文字颜色 5 4 3 2" xfId="528"/>
    <cellStyle name="20% - 强调文字颜色 5 4 3 3" xfId="529"/>
    <cellStyle name="20% - 强调文字颜色 5 4 3 4" xfId="530"/>
    <cellStyle name="20% - 强调文字颜色 5 4 4" xfId="531"/>
    <cellStyle name="20% - 强调文字颜色 5 4 5" xfId="532"/>
    <cellStyle name="20% - 强调文字颜色 5 5" xfId="533"/>
    <cellStyle name="20% - 强调文字颜色 5 5 2" xfId="534"/>
    <cellStyle name="20% - 强调文字颜色 5 5 3" xfId="535"/>
    <cellStyle name="20% - 强调文字颜色 5 6" xfId="536"/>
    <cellStyle name="20% - 强调文字颜色 5 6 2" xfId="537"/>
    <cellStyle name="20% - 强调文字颜色 5 6 3" xfId="538"/>
    <cellStyle name="20% - 强调文字颜色 5 6 4" xfId="539"/>
    <cellStyle name="20% - 强调文字颜色 5 7" xfId="540"/>
    <cellStyle name="20% - 强调文字颜色 5 8" xfId="541"/>
    <cellStyle name="20% - 强调文字颜色 6" xfId="542"/>
    <cellStyle name="20% - 强调文字颜色 6 2" xfId="543"/>
    <cellStyle name="20% - 强调文字颜色 6 2 2" xfId="544"/>
    <cellStyle name="20% - 强调文字颜色 6 2 2 2" xfId="545"/>
    <cellStyle name="20% - 强调文字颜色 6 2 2 2 2" xfId="546"/>
    <cellStyle name="20% - 强调文字颜色 6 2 2 2 3" xfId="547"/>
    <cellStyle name="20% - 强调文字颜色 6 2 2 3" xfId="548"/>
    <cellStyle name="20% - 强调文字颜色 6 2 2 3 2" xfId="549"/>
    <cellStyle name="20% - 强调文字颜色 6 2 2 3 3" xfId="550"/>
    <cellStyle name="20% - 强调文字颜色 6 2 2 3 4" xfId="551"/>
    <cellStyle name="20% - 强调文字颜色 6 2 2 4" xfId="552"/>
    <cellStyle name="20% - 强调文字颜色 6 2 2 5" xfId="553"/>
    <cellStyle name="20% - 强调文字颜色 6 2 3" xfId="554"/>
    <cellStyle name="20% - 强调文字颜色 6 2 3 2" xfId="555"/>
    <cellStyle name="20% - 强调文字颜色 6 2 3 3" xfId="556"/>
    <cellStyle name="20% - 强调文字颜色 6 2 4" xfId="557"/>
    <cellStyle name="20% - 强调文字颜色 6 2 4 2" xfId="558"/>
    <cellStyle name="20% - 强调文字颜色 6 2 4 3" xfId="559"/>
    <cellStyle name="20% - 强调文字颜色 6 2 4 4" xfId="560"/>
    <cellStyle name="20% - 强调文字颜色 6 2 5" xfId="561"/>
    <cellStyle name="20% - 强调文字颜色 6 2 6" xfId="562"/>
    <cellStyle name="20% - 强调文字颜色 6 3" xfId="563"/>
    <cellStyle name="20% - 强调文字颜色 6 3 2" xfId="564"/>
    <cellStyle name="20% - 强调文字颜色 6 3 2 2" xfId="565"/>
    <cellStyle name="20% - 强调文字颜色 6 3 2 3" xfId="566"/>
    <cellStyle name="20% - 强调文字颜色 6 3 3" xfId="567"/>
    <cellStyle name="20% - 强调文字颜色 6 3 3 2" xfId="568"/>
    <cellStyle name="20% - 强调文字颜色 6 3 3 3" xfId="569"/>
    <cellStyle name="20% - 强调文字颜色 6 3 3 4" xfId="570"/>
    <cellStyle name="20% - 强调文字颜色 6 3 4" xfId="571"/>
    <cellStyle name="20% - 强调文字颜色 6 3 5" xfId="572"/>
    <cellStyle name="20% - 强调文字颜色 6 4" xfId="573"/>
    <cellStyle name="20% - 强调文字颜色 6 4 2" xfId="574"/>
    <cellStyle name="20% - 强调文字颜色 6 4 2 2" xfId="575"/>
    <cellStyle name="20% - 强调文字颜色 6 4 2 3" xfId="576"/>
    <cellStyle name="20% - 强调文字颜色 6 4 3" xfId="577"/>
    <cellStyle name="20% - 强调文字颜色 6 4 3 2" xfId="578"/>
    <cellStyle name="20% - 强调文字颜色 6 4 3 3" xfId="579"/>
    <cellStyle name="20% - 强调文字颜色 6 4 3 4" xfId="580"/>
    <cellStyle name="20% - 强调文字颜色 6 4 4" xfId="581"/>
    <cellStyle name="20% - 强调文字颜色 6 4 5" xfId="582"/>
    <cellStyle name="20% - 强调文字颜色 6 5" xfId="583"/>
    <cellStyle name="20% - 强调文字颜色 6 5 2" xfId="584"/>
    <cellStyle name="20% - 强调文字颜色 6 5 3" xfId="585"/>
    <cellStyle name="20% - 强调文字颜色 6 6" xfId="586"/>
    <cellStyle name="20% - 强调文字颜色 6 6 2" xfId="587"/>
    <cellStyle name="20% - 强调文字颜色 6 6 3" xfId="588"/>
    <cellStyle name="20% - 强调文字颜色 6 6 4" xfId="589"/>
    <cellStyle name="20% - 强调文字颜色 6 7" xfId="590"/>
    <cellStyle name="20% - 强调文字颜色 6 8" xfId="591"/>
    <cellStyle name="3232" xfId="592"/>
    <cellStyle name="3232 2" xfId="593"/>
    <cellStyle name="3232 2 2" xfId="594"/>
    <cellStyle name="3232 2 2 2" xfId="595"/>
    <cellStyle name="3232 2 2 2 2" xfId="596"/>
    <cellStyle name="3232 2 2 3" xfId="597"/>
    <cellStyle name="3232 2 2 3 2" xfId="598"/>
    <cellStyle name="3232 2 2 3 3" xfId="599"/>
    <cellStyle name="3232 2 2 4" xfId="600"/>
    <cellStyle name="3232 2 3" xfId="601"/>
    <cellStyle name="3232 2 3 2" xfId="602"/>
    <cellStyle name="3232 2 3 2 2" xfId="603"/>
    <cellStyle name="3232 2 3 3" xfId="604"/>
    <cellStyle name="3232 2 3 3 2" xfId="605"/>
    <cellStyle name="3232 2 3 3 3" xfId="606"/>
    <cellStyle name="3232 2 3 4" xfId="607"/>
    <cellStyle name="3232 2 4" xfId="608"/>
    <cellStyle name="3232 2 4 2" xfId="609"/>
    <cellStyle name="3232 2 4 2 2" xfId="610"/>
    <cellStyle name="3232 2 4 3" xfId="611"/>
    <cellStyle name="3232 2 5" xfId="612"/>
    <cellStyle name="3232 2 5 2" xfId="613"/>
    <cellStyle name="3232 2 5 3" xfId="614"/>
    <cellStyle name="3232 2 6" xfId="615"/>
    <cellStyle name="3232 2 6 2" xfId="616"/>
    <cellStyle name="3232 2 6 3" xfId="617"/>
    <cellStyle name="3232 2 7" xfId="618"/>
    <cellStyle name="3232 2_各城市社保费用项目确认表" xfId="619"/>
    <cellStyle name="3232 3" xfId="620"/>
    <cellStyle name="3232 3 2" xfId="621"/>
    <cellStyle name="3232 3 2 2" xfId="622"/>
    <cellStyle name="3232 3 3" xfId="623"/>
    <cellStyle name="3232 3 3 2" xfId="624"/>
    <cellStyle name="3232 3 3 3" xfId="625"/>
    <cellStyle name="3232 3 4" xfId="626"/>
    <cellStyle name="3232 4" xfId="627"/>
    <cellStyle name="3232 4 2" xfId="628"/>
    <cellStyle name="3232 4 2 2" xfId="629"/>
    <cellStyle name="3232 4 3" xfId="630"/>
    <cellStyle name="3232 4 3 2" xfId="631"/>
    <cellStyle name="3232 4 3 3" xfId="632"/>
    <cellStyle name="3232 4 4" xfId="633"/>
    <cellStyle name="3232 5" xfId="634"/>
    <cellStyle name="3232 6" xfId="635"/>
    <cellStyle name="3232 7" xfId="636"/>
    <cellStyle name="40% - Accent1 2" xfId="637"/>
    <cellStyle name="40% - Accent1 2 2" xfId="638"/>
    <cellStyle name="40% - Accent1 2 2 2" xfId="639"/>
    <cellStyle name="40% - Accent1 2 2 2 2" xfId="640"/>
    <cellStyle name="40% - Accent1 2 2 2 2 2" xfId="641"/>
    <cellStyle name="40% - Accent1 2 2 2 2 3" xfId="642"/>
    <cellStyle name="40% - Accent1 2 2 2 3" xfId="643"/>
    <cellStyle name="40% - Accent1 2 2 2 4" xfId="644"/>
    <cellStyle name="40% - Accent1 2 2 3" xfId="645"/>
    <cellStyle name="40% - Accent1 2 2 3 2" xfId="646"/>
    <cellStyle name="40% - Accent1 2 2 3 3" xfId="647"/>
    <cellStyle name="40% - Accent1 2 2 3 4" xfId="648"/>
    <cellStyle name="40% - Accent1 2 2 4" xfId="649"/>
    <cellStyle name="40% - Accent1 2 2 4 2" xfId="650"/>
    <cellStyle name="40% - Accent1 2 2 4 3" xfId="651"/>
    <cellStyle name="40% - Accent1 2 2 5" xfId="652"/>
    <cellStyle name="40% - Accent1 2 2 6" xfId="653"/>
    <cellStyle name="40% - Accent1 2 3" xfId="654"/>
    <cellStyle name="40% - Accent1 2 3 2" xfId="655"/>
    <cellStyle name="40% - Accent1 2 3 2 2" xfId="656"/>
    <cellStyle name="40% - Accent1 2 3 2 3" xfId="657"/>
    <cellStyle name="40% - Accent1 2 3 3" xfId="658"/>
    <cellStyle name="40% - Accent1 2 3 4" xfId="659"/>
    <cellStyle name="40% - Accent1 2 4" xfId="660"/>
    <cellStyle name="40% - Accent1 2 4 2" xfId="661"/>
    <cellStyle name="40% - Accent1 2 4 2 2" xfId="662"/>
    <cellStyle name="40% - Accent1 2 4 2 3" xfId="663"/>
    <cellStyle name="40% - Accent1 2 4 3" xfId="664"/>
    <cellStyle name="40% - Accent1 2 4 4" xfId="665"/>
    <cellStyle name="40% - Accent1 2 5" xfId="666"/>
    <cellStyle name="40% - Accent1 2 5 2" xfId="667"/>
    <cellStyle name="40% - Accent1 2 5 3" xfId="668"/>
    <cellStyle name="40% - Accent1 2 6" xfId="669"/>
    <cellStyle name="40% - Accent1 2 6 2" xfId="670"/>
    <cellStyle name="40% - Accent1 2 7" xfId="671"/>
    <cellStyle name="40% - Accent2 2" xfId="672"/>
    <cellStyle name="40% - Accent2 2 2" xfId="673"/>
    <cellStyle name="40% - Accent2 2 2 2" xfId="674"/>
    <cellStyle name="40% - Accent2 2 2 2 2" xfId="675"/>
    <cellStyle name="40% - Accent2 2 2 2 2 2" xfId="676"/>
    <cellStyle name="40% - Accent2 2 2 2 2 3" xfId="677"/>
    <cellStyle name="40% - Accent2 2 2 2 3" xfId="678"/>
    <cellStyle name="40% - Accent2 2 2 2 4" xfId="679"/>
    <cellStyle name="40% - Accent2 2 2 3" xfId="680"/>
    <cellStyle name="40% - Accent2 2 2 3 2" xfId="681"/>
    <cellStyle name="40% - Accent2 2 2 3 3" xfId="682"/>
    <cellStyle name="40% - Accent2 2 2 3 4" xfId="683"/>
    <cellStyle name="40% - Accent2 2 2 4" xfId="684"/>
    <cellStyle name="40% - Accent2 2 2 4 2" xfId="685"/>
    <cellStyle name="40% - Accent2 2 2 4 3" xfId="686"/>
    <cellStyle name="40% - Accent2 2 2 5" xfId="687"/>
    <cellStyle name="40% - Accent2 2 2 6" xfId="688"/>
    <cellStyle name="40% - Accent2 2 3" xfId="689"/>
    <cellStyle name="40% - Accent2 2 3 2" xfId="690"/>
    <cellStyle name="40% - Accent2 2 3 2 2" xfId="691"/>
    <cellStyle name="40% - Accent2 2 3 2 3" xfId="692"/>
    <cellStyle name="40% - Accent2 2 3 3" xfId="693"/>
    <cellStyle name="40% - Accent2 2 3 4" xfId="694"/>
    <cellStyle name="40% - Accent2 2 4" xfId="695"/>
    <cellStyle name="40% - Accent2 2 4 2" xfId="696"/>
    <cellStyle name="40% - Accent2 2 4 2 2" xfId="697"/>
    <cellStyle name="40% - Accent2 2 4 2 3" xfId="698"/>
    <cellStyle name="40% - Accent2 2 4 3" xfId="699"/>
    <cellStyle name="40% - Accent2 2 4 4" xfId="700"/>
    <cellStyle name="40% - Accent2 2 5" xfId="701"/>
    <cellStyle name="40% - Accent2 2 5 2" xfId="702"/>
    <cellStyle name="40% - Accent2 2 5 3" xfId="703"/>
    <cellStyle name="40% - Accent2 2 6" xfId="704"/>
    <cellStyle name="40% - Accent2 2 6 2" xfId="705"/>
    <cellStyle name="40% - Accent2 2 7" xfId="706"/>
    <cellStyle name="40% - Accent3 2" xfId="707"/>
    <cellStyle name="40% - Accent3 2 2" xfId="708"/>
    <cellStyle name="40% - Accent3 2 2 2" xfId="709"/>
    <cellStyle name="40% - Accent3 2 2 2 2" xfId="710"/>
    <cellStyle name="40% - Accent3 2 2 2 2 2" xfId="711"/>
    <cellStyle name="40% - Accent3 2 2 2 2 3" xfId="712"/>
    <cellStyle name="40% - Accent3 2 2 2 3" xfId="713"/>
    <cellStyle name="40% - Accent3 2 2 2 4" xfId="714"/>
    <cellStyle name="40% - Accent3 2 2 3" xfId="715"/>
    <cellStyle name="40% - Accent3 2 2 3 2" xfId="716"/>
    <cellStyle name="40% - Accent3 2 2 3 3" xfId="717"/>
    <cellStyle name="40% - Accent3 2 2 3 4" xfId="718"/>
    <cellStyle name="40% - Accent3 2 2 4" xfId="719"/>
    <cellStyle name="40% - Accent3 2 2 4 2" xfId="720"/>
    <cellStyle name="40% - Accent3 2 2 4 3" xfId="721"/>
    <cellStyle name="40% - Accent3 2 2 5" xfId="722"/>
    <cellStyle name="40% - Accent3 2 2 6" xfId="723"/>
    <cellStyle name="40% - Accent3 2 3" xfId="724"/>
    <cellStyle name="40% - Accent3 2 3 2" xfId="725"/>
    <cellStyle name="40% - Accent3 2 3 2 2" xfId="726"/>
    <cellStyle name="40% - Accent3 2 3 2 3" xfId="727"/>
    <cellStyle name="40% - Accent3 2 3 3" xfId="728"/>
    <cellStyle name="40% - Accent3 2 3 4" xfId="729"/>
    <cellStyle name="40% - Accent3 2 4" xfId="730"/>
    <cellStyle name="40% - Accent3 2 4 2" xfId="731"/>
    <cellStyle name="40% - Accent3 2 4 2 2" xfId="732"/>
    <cellStyle name="40% - Accent3 2 4 2 3" xfId="733"/>
    <cellStyle name="40% - Accent3 2 4 3" xfId="734"/>
    <cellStyle name="40% - Accent3 2 4 4" xfId="735"/>
    <cellStyle name="40% - Accent3 2 5" xfId="736"/>
    <cellStyle name="40% - Accent3 2 5 2" xfId="737"/>
    <cellStyle name="40% - Accent3 2 5 3" xfId="738"/>
    <cellStyle name="40% - Accent3 2 6" xfId="739"/>
    <cellStyle name="40% - Accent3 2 6 2" xfId="740"/>
    <cellStyle name="40% - Accent3 2 7" xfId="741"/>
    <cellStyle name="40% - Accent4 2" xfId="742"/>
    <cellStyle name="40% - Accent4 2 2" xfId="743"/>
    <cellStyle name="40% - Accent4 2 2 2" xfId="744"/>
    <cellStyle name="40% - Accent4 2 2 2 2" xfId="745"/>
    <cellStyle name="40% - Accent4 2 2 2 2 2" xfId="746"/>
    <cellStyle name="40% - Accent4 2 2 2 2 3" xfId="747"/>
    <cellStyle name="40% - Accent4 2 2 2 3" xfId="748"/>
    <cellStyle name="40% - Accent4 2 2 2 4" xfId="749"/>
    <cellStyle name="40% - Accent4 2 2 3" xfId="750"/>
    <cellStyle name="40% - Accent4 2 2 3 2" xfId="751"/>
    <cellStyle name="40% - Accent4 2 2 3 3" xfId="752"/>
    <cellStyle name="40% - Accent4 2 2 3 4" xfId="753"/>
    <cellStyle name="40% - Accent4 2 2 4" xfId="754"/>
    <cellStyle name="40% - Accent4 2 2 4 2" xfId="755"/>
    <cellStyle name="40% - Accent4 2 2 4 3" xfId="756"/>
    <cellStyle name="40% - Accent4 2 2 5" xfId="757"/>
    <cellStyle name="40% - Accent4 2 2 6" xfId="758"/>
    <cellStyle name="40% - Accent4 2 3" xfId="759"/>
    <cellStyle name="40% - Accent4 2 3 2" xfId="760"/>
    <cellStyle name="40% - Accent4 2 3 2 2" xfId="761"/>
    <cellStyle name="40% - Accent4 2 3 2 3" xfId="762"/>
    <cellStyle name="40% - Accent4 2 3 3" xfId="763"/>
    <cellStyle name="40% - Accent4 2 3 4" xfId="764"/>
    <cellStyle name="40% - Accent4 2 4" xfId="765"/>
    <cellStyle name="40% - Accent4 2 4 2" xfId="766"/>
    <cellStyle name="40% - Accent4 2 4 2 2" xfId="767"/>
    <cellStyle name="40% - Accent4 2 4 2 3" xfId="768"/>
    <cellStyle name="40% - Accent4 2 4 3" xfId="769"/>
    <cellStyle name="40% - Accent4 2 4 4" xfId="770"/>
    <cellStyle name="40% - Accent4 2 5" xfId="771"/>
    <cellStyle name="40% - Accent4 2 5 2" xfId="772"/>
    <cellStyle name="40% - Accent4 2 5 3" xfId="773"/>
    <cellStyle name="40% - Accent4 2 6" xfId="774"/>
    <cellStyle name="40% - Accent4 2 6 2" xfId="775"/>
    <cellStyle name="40% - Accent4 2 7" xfId="776"/>
    <cellStyle name="40% - Accent5 2" xfId="777"/>
    <cellStyle name="40% - Accent5 2 2" xfId="778"/>
    <cellStyle name="40% - Accent5 2 2 2" xfId="779"/>
    <cellStyle name="40% - Accent5 2 2 2 2" xfId="780"/>
    <cellStyle name="40% - Accent5 2 2 2 2 2" xfId="781"/>
    <cellStyle name="40% - Accent5 2 2 2 2 3" xfId="782"/>
    <cellStyle name="40% - Accent5 2 2 2 3" xfId="783"/>
    <cellStyle name="40% - Accent5 2 2 2 4" xfId="784"/>
    <cellStyle name="40% - Accent5 2 2 3" xfId="785"/>
    <cellStyle name="40% - Accent5 2 2 3 2" xfId="786"/>
    <cellStyle name="40% - Accent5 2 2 3 3" xfId="787"/>
    <cellStyle name="40% - Accent5 2 2 3 4" xfId="788"/>
    <cellStyle name="40% - Accent5 2 2 4" xfId="789"/>
    <cellStyle name="40% - Accent5 2 2 4 2" xfId="790"/>
    <cellStyle name="40% - Accent5 2 2 4 3" xfId="791"/>
    <cellStyle name="40% - Accent5 2 2 5" xfId="792"/>
    <cellStyle name="40% - Accent5 2 2 6" xfId="793"/>
    <cellStyle name="40% - Accent5 2 3" xfId="794"/>
    <cellStyle name="40% - Accent5 2 3 2" xfId="795"/>
    <cellStyle name="40% - Accent5 2 3 2 2" xfId="796"/>
    <cellStyle name="40% - Accent5 2 3 2 3" xfId="797"/>
    <cellStyle name="40% - Accent5 2 3 3" xfId="798"/>
    <cellStyle name="40% - Accent5 2 3 4" xfId="799"/>
    <cellStyle name="40% - Accent5 2 4" xfId="800"/>
    <cellStyle name="40% - Accent5 2 4 2" xfId="801"/>
    <cellStyle name="40% - Accent5 2 4 2 2" xfId="802"/>
    <cellStyle name="40% - Accent5 2 4 2 3" xfId="803"/>
    <cellStyle name="40% - Accent5 2 4 3" xfId="804"/>
    <cellStyle name="40% - Accent5 2 4 4" xfId="805"/>
    <cellStyle name="40% - Accent5 2 5" xfId="806"/>
    <cellStyle name="40% - Accent5 2 5 2" xfId="807"/>
    <cellStyle name="40% - Accent5 2 5 3" xfId="808"/>
    <cellStyle name="40% - Accent5 2 6" xfId="809"/>
    <cellStyle name="40% - Accent5 2 6 2" xfId="810"/>
    <cellStyle name="40% - Accent5 2 7" xfId="811"/>
    <cellStyle name="40% - Accent6 2" xfId="812"/>
    <cellStyle name="40% - Accent6 2 2" xfId="813"/>
    <cellStyle name="40% - Accent6 2 2 2" xfId="814"/>
    <cellStyle name="40% - Accent6 2 2 2 2" xfId="815"/>
    <cellStyle name="40% - Accent6 2 2 2 2 2" xfId="816"/>
    <cellStyle name="40% - Accent6 2 2 2 2 3" xfId="817"/>
    <cellStyle name="40% - Accent6 2 2 2 3" xfId="818"/>
    <cellStyle name="40% - Accent6 2 2 2 4" xfId="819"/>
    <cellStyle name="40% - Accent6 2 2 3" xfId="820"/>
    <cellStyle name="40% - Accent6 2 2 3 2" xfId="821"/>
    <cellStyle name="40% - Accent6 2 2 3 3" xfId="822"/>
    <cellStyle name="40% - Accent6 2 2 3 4" xfId="823"/>
    <cellStyle name="40% - Accent6 2 2 4" xfId="824"/>
    <cellStyle name="40% - Accent6 2 2 4 2" xfId="825"/>
    <cellStyle name="40% - Accent6 2 2 4 3" xfId="826"/>
    <cellStyle name="40% - Accent6 2 2 5" xfId="827"/>
    <cellStyle name="40% - Accent6 2 2 6" xfId="828"/>
    <cellStyle name="40% - Accent6 2 3" xfId="829"/>
    <cellStyle name="40% - Accent6 2 3 2" xfId="830"/>
    <cellStyle name="40% - Accent6 2 3 2 2" xfId="831"/>
    <cellStyle name="40% - Accent6 2 3 2 3" xfId="832"/>
    <cellStyle name="40% - Accent6 2 3 3" xfId="833"/>
    <cellStyle name="40% - Accent6 2 3 4" xfId="834"/>
    <cellStyle name="40% - Accent6 2 4" xfId="835"/>
    <cellStyle name="40% - Accent6 2 4 2" xfId="836"/>
    <cellStyle name="40% - Accent6 2 4 2 2" xfId="837"/>
    <cellStyle name="40% - Accent6 2 4 2 3" xfId="838"/>
    <cellStyle name="40% - Accent6 2 4 3" xfId="839"/>
    <cellStyle name="40% - Accent6 2 4 4" xfId="840"/>
    <cellStyle name="40% - Accent6 2 5" xfId="841"/>
    <cellStyle name="40% - Accent6 2 5 2" xfId="842"/>
    <cellStyle name="40% - Accent6 2 5 3" xfId="843"/>
    <cellStyle name="40% - Accent6 2 6" xfId="844"/>
    <cellStyle name="40% - Accent6 2 6 2" xfId="845"/>
    <cellStyle name="40% - Accent6 2 7" xfId="846"/>
    <cellStyle name="40% - Akzent1" xfId="847"/>
    <cellStyle name="40% - Akzent1 2" xfId="848"/>
    <cellStyle name="40% - Akzent2" xfId="849"/>
    <cellStyle name="40% - Akzent2 2" xfId="850"/>
    <cellStyle name="40% - Akzent3" xfId="851"/>
    <cellStyle name="40% - Akzent3 2" xfId="852"/>
    <cellStyle name="40% - Akzent4" xfId="853"/>
    <cellStyle name="40% - Akzent4 2" xfId="854"/>
    <cellStyle name="40% - Akzent5" xfId="855"/>
    <cellStyle name="40% - Akzent5 2" xfId="856"/>
    <cellStyle name="40% - Akzent6" xfId="857"/>
    <cellStyle name="40% - Akzent6 2" xfId="858"/>
    <cellStyle name="40% - 强调文字颜色 1" xfId="859"/>
    <cellStyle name="40% - 强调文字颜色 1 2" xfId="860"/>
    <cellStyle name="40% - 强调文字颜色 1 2 2" xfId="861"/>
    <cellStyle name="40% - 强调文字颜色 1 2 2 2" xfId="862"/>
    <cellStyle name="40% - 强调文字颜色 1 2 2 2 2" xfId="863"/>
    <cellStyle name="40% - 强调文字颜色 1 2 2 2 3" xfId="864"/>
    <cellStyle name="40% - 强调文字颜色 1 2 2 3" xfId="865"/>
    <cellStyle name="40% - 强调文字颜色 1 2 2 3 2" xfId="866"/>
    <cellStyle name="40% - 强调文字颜色 1 2 2 3 3" xfId="867"/>
    <cellStyle name="40% - 强调文字颜色 1 2 2 3 4" xfId="868"/>
    <cellStyle name="40% - 强调文字颜色 1 2 2 4" xfId="869"/>
    <cellStyle name="40% - 强调文字颜色 1 2 2 5" xfId="870"/>
    <cellStyle name="40% - 强调文字颜色 1 2 3" xfId="871"/>
    <cellStyle name="40% - 强调文字颜色 1 2 3 2" xfId="872"/>
    <cellStyle name="40% - 强调文字颜色 1 2 3 3" xfId="873"/>
    <cellStyle name="40% - 强调文字颜色 1 2 4" xfId="874"/>
    <cellStyle name="40% - 强调文字颜色 1 2 4 2" xfId="875"/>
    <cellStyle name="40% - 强调文字颜色 1 2 4 3" xfId="876"/>
    <cellStyle name="40% - 强调文字颜色 1 2 4 4" xfId="877"/>
    <cellStyle name="40% - 强调文字颜色 1 2 5" xfId="878"/>
    <cellStyle name="40% - 强调文字颜色 1 2 6" xfId="879"/>
    <cellStyle name="40% - 强调文字颜色 1 3" xfId="880"/>
    <cellStyle name="40% - 强调文字颜色 1 3 2" xfId="881"/>
    <cellStyle name="40% - 强调文字颜色 1 3 2 2" xfId="882"/>
    <cellStyle name="40% - 强调文字颜色 1 3 2 3" xfId="883"/>
    <cellStyle name="40% - 强调文字颜色 1 3 3" xfId="884"/>
    <cellStyle name="40% - 强调文字颜色 1 3 3 2" xfId="885"/>
    <cellStyle name="40% - 强调文字颜色 1 3 3 3" xfId="886"/>
    <cellStyle name="40% - 强调文字颜色 1 3 3 4" xfId="887"/>
    <cellStyle name="40% - 强调文字颜色 1 3 4" xfId="888"/>
    <cellStyle name="40% - 强调文字颜色 1 3 5" xfId="889"/>
    <cellStyle name="40% - 强调文字颜色 1 4" xfId="890"/>
    <cellStyle name="40% - 强调文字颜色 1 4 2" xfId="891"/>
    <cellStyle name="40% - 强调文字颜色 1 4 2 2" xfId="892"/>
    <cellStyle name="40% - 强调文字颜色 1 4 2 3" xfId="893"/>
    <cellStyle name="40% - 强调文字颜色 1 4 3" xfId="894"/>
    <cellStyle name="40% - 强调文字颜色 1 4 3 2" xfId="895"/>
    <cellStyle name="40% - 强调文字颜色 1 4 3 3" xfId="896"/>
    <cellStyle name="40% - 强调文字颜色 1 4 3 4" xfId="897"/>
    <cellStyle name="40% - 强调文字颜色 1 4 4" xfId="898"/>
    <cellStyle name="40% - 强调文字颜色 1 4 5" xfId="899"/>
    <cellStyle name="40% - 强调文字颜色 1 5" xfId="900"/>
    <cellStyle name="40% - 强调文字颜色 1 5 2" xfId="901"/>
    <cellStyle name="40% - 强调文字颜色 1 5 3" xfId="902"/>
    <cellStyle name="40% - 强调文字颜色 1 6" xfId="903"/>
    <cellStyle name="40% - 强调文字颜色 1 6 2" xfId="904"/>
    <cellStyle name="40% - 强调文字颜色 1 6 3" xfId="905"/>
    <cellStyle name="40% - 强调文字颜色 1 6 4" xfId="906"/>
    <cellStyle name="40% - 强调文字颜色 1 7" xfId="907"/>
    <cellStyle name="40% - 强调文字颜色 1 8" xfId="908"/>
    <cellStyle name="40% - 强调文字颜色 2" xfId="909"/>
    <cellStyle name="40% - 强调文字颜色 2 2" xfId="910"/>
    <cellStyle name="40% - 强调文字颜色 2 2 2" xfId="911"/>
    <cellStyle name="40% - 强调文字颜色 2 2 2 2" xfId="912"/>
    <cellStyle name="40% - 强调文字颜色 2 2 2 2 2" xfId="913"/>
    <cellStyle name="40% - 强调文字颜色 2 2 2 2 3" xfId="914"/>
    <cellStyle name="40% - 强调文字颜色 2 2 2 3" xfId="915"/>
    <cellStyle name="40% - 强调文字颜色 2 2 2 3 2" xfId="916"/>
    <cellStyle name="40% - 强调文字颜色 2 2 2 3 3" xfId="917"/>
    <cellStyle name="40% - 强调文字颜色 2 2 2 3 4" xfId="918"/>
    <cellStyle name="40% - 强调文字颜色 2 2 2 4" xfId="919"/>
    <cellStyle name="40% - 强调文字颜色 2 2 2 5" xfId="920"/>
    <cellStyle name="40% - 强调文字颜色 2 2 3" xfId="921"/>
    <cellStyle name="40% - 强调文字颜色 2 2 3 2" xfId="922"/>
    <cellStyle name="40% - 强调文字颜色 2 2 3 3" xfId="923"/>
    <cellStyle name="40% - 强调文字颜色 2 2 4" xfId="924"/>
    <cellStyle name="40% - 强调文字颜色 2 2 4 2" xfId="925"/>
    <cellStyle name="40% - 强调文字颜色 2 2 4 3" xfId="926"/>
    <cellStyle name="40% - 强调文字颜色 2 2 4 4" xfId="927"/>
    <cellStyle name="40% - 强调文字颜色 2 2 5" xfId="928"/>
    <cellStyle name="40% - 强调文字颜色 2 2 6" xfId="929"/>
    <cellStyle name="40% - 强调文字颜色 2 3" xfId="930"/>
    <cellStyle name="40% - 强调文字颜色 2 3 2" xfId="931"/>
    <cellStyle name="40% - 强调文字颜色 2 3 2 2" xfId="932"/>
    <cellStyle name="40% - 强调文字颜色 2 3 2 3" xfId="933"/>
    <cellStyle name="40% - 强调文字颜色 2 3 3" xfId="934"/>
    <cellStyle name="40% - 强调文字颜色 2 3 3 2" xfId="935"/>
    <cellStyle name="40% - 强调文字颜色 2 3 3 3" xfId="936"/>
    <cellStyle name="40% - 强调文字颜色 2 3 3 4" xfId="937"/>
    <cellStyle name="40% - 强调文字颜色 2 3 4" xfId="938"/>
    <cellStyle name="40% - 强调文字颜色 2 3 5" xfId="939"/>
    <cellStyle name="40% - 强调文字颜色 2 4" xfId="940"/>
    <cellStyle name="40% - 强调文字颜色 2 4 2" xfId="941"/>
    <cellStyle name="40% - 强调文字颜色 2 4 2 2" xfId="942"/>
    <cellStyle name="40% - 强调文字颜色 2 4 2 3" xfId="943"/>
    <cellStyle name="40% - 强调文字颜色 2 4 3" xfId="944"/>
    <cellStyle name="40% - 强调文字颜色 2 4 3 2" xfId="945"/>
    <cellStyle name="40% - 强调文字颜色 2 4 3 3" xfId="946"/>
    <cellStyle name="40% - 强调文字颜色 2 4 3 4" xfId="947"/>
    <cellStyle name="40% - 强调文字颜色 2 4 4" xfId="948"/>
    <cellStyle name="40% - 强调文字颜色 2 4 5" xfId="949"/>
    <cellStyle name="40% - 强调文字颜色 2 5" xfId="950"/>
    <cellStyle name="40% - 强调文字颜色 2 5 2" xfId="951"/>
    <cellStyle name="40% - 强调文字颜色 2 5 3" xfId="952"/>
    <cellStyle name="40% - 强调文字颜色 2 6" xfId="953"/>
    <cellStyle name="40% - 强调文字颜色 2 6 2" xfId="954"/>
    <cellStyle name="40% - 强调文字颜色 2 6 3" xfId="955"/>
    <cellStyle name="40% - 强调文字颜色 2 6 4" xfId="956"/>
    <cellStyle name="40% - 强调文字颜色 2 7" xfId="957"/>
    <cellStyle name="40% - 强调文字颜色 2 8" xfId="958"/>
    <cellStyle name="40% - 强调文字颜色 3" xfId="959"/>
    <cellStyle name="40% - 强调文字颜色 3 2" xfId="960"/>
    <cellStyle name="40% - 强调文字颜色 3 2 2" xfId="961"/>
    <cellStyle name="40% - 强调文字颜色 3 2 2 2" xfId="962"/>
    <cellStyle name="40% - 强调文字颜色 3 2 2 2 2" xfId="963"/>
    <cellStyle name="40% - 强调文字颜色 3 2 2 2 3" xfId="964"/>
    <cellStyle name="40% - 强调文字颜色 3 2 2 3" xfId="965"/>
    <cellStyle name="40% - 强调文字颜色 3 2 2 3 2" xfId="966"/>
    <cellStyle name="40% - 强调文字颜色 3 2 2 3 3" xfId="967"/>
    <cellStyle name="40% - 强调文字颜色 3 2 2 3 4" xfId="968"/>
    <cellStyle name="40% - 强调文字颜色 3 2 2 4" xfId="969"/>
    <cellStyle name="40% - 强调文字颜色 3 2 2 5" xfId="970"/>
    <cellStyle name="40% - 强调文字颜色 3 2 3" xfId="971"/>
    <cellStyle name="40% - 强调文字颜色 3 2 3 2" xfId="972"/>
    <cellStyle name="40% - 强调文字颜色 3 2 3 3" xfId="973"/>
    <cellStyle name="40% - 强调文字颜色 3 2 4" xfId="974"/>
    <cellStyle name="40% - 强调文字颜色 3 2 4 2" xfId="975"/>
    <cellStyle name="40% - 强调文字颜色 3 2 4 3" xfId="976"/>
    <cellStyle name="40% - 强调文字颜色 3 2 4 4" xfId="977"/>
    <cellStyle name="40% - 强调文字颜色 3 2 5" xfId="978"/>
    <cellStyle name="40% - 强调文字颜色 3 2 6" xfId="979"/>
    <cellStyle name="40% - 强调文字颜色 3 3" xfId="980"/>
    <cellStyle name="40% - 强调文字颜色 3 3 2" xfId="981"/>
    <cellStyle name="40% - 强调文字颜色 3 3 2 2" xfId="982"/>
    <cellStyle name="40% - 强调文字颜色 3 3 2 3" xfId="983"/>
    <cellStyle name="40% - 强调文字颜色 3 3 3" xfId="984"/>
    <cellStyle name="40% - 强调文字颜色 3 3 3 2" xfId="985"/>
    <cellStyle name="40% - 强调文字颜色 3 3 3 3" xfId="986"/>
    <cellStyle name="40% - 强调文字颜色 3 3 3 4" xfId="987"/>
    <cellStyle name="40% - 强调文字颜色 3 3 4" xfId="988"/>
    <cellStyle name="40% - 强调文字颜色 3 3 5" xfId="989"/>
    <cellStyle name="40% - 强调文字颜色 3 4" xfId="990"/>
    <cellStyle name="40% - 强调文字颜色 3 4 2" xfId="991"/>
    <cellStyle name="40% - 强调文字颜色 3 4 2 2" xfId="992"/>
    <cellStyle name="40% - 强调文字颜色 3 4 2 3" xfId="993"/>
    <cellStyle name="40% - 强调文字颜色 3 4 3" xfId="994"/>
    <cellStyle name="40% - 强调文字颜色 3 4 3 2" xfId="995"/>
    <cellStyle name="40% - 强调文字颜色 3 4 3 3" xfId="996"/>
    <cellStyle name="40% - 强调文字颜色 3 4 3 4" xfId="997"/>
    <cellStyle name="40% - 强调文字颜色 3 4 4" xfId="998"/>
    <cellStyle name="40% - 强调文字颜色 3 4 5" xfId="999"/>
    <cellStyle name="40% - 强调文字颜色 3 5" xfId="1000"/>
    <cellStyle name="40% - 强调文字颜色 3 5 2" xfId="1001"/>
    <cellStyle name="40% - 强调文字颜色 3 5 3" xfId="1002"/>
    <cellStyle name="40% - 强调文字颜色 3 6" xfId="1003"/>
    <cellStyle name="40% - 强调文字颜色 3 6 2" xfId="1004"/>
    <cellStyle name="40% - 强调文字颜色 3 6 3" xfId="1005"/>
    <cellStyle name="40% - 强调文字颜色 3 6 4" xfId="1006"/>
    <cellStyle name="40% - 强调文字颜色 3 7" xfId="1007"/>
    <cellStyle name="40% - 强调文字颜色 3 8" xfId="1008"/>
    <cellStyle name="40% - 强调文字颜色 4" xfId="1009"/>
    <cellStyle name="40% - 强调文字颜色 4 2" xfId="1010"/>
    <cellStyle name="40% - 强调文字颜色 4 2 2" xfId="1011"/>
    <cellStyle name="40% - 强调文字颜色 4 2 2 2" xfId="1012"/>
    <cellStyle name="40% - 强调文字颜色 4 2 2 2 2" xfId="1013"/>
    <cellStyle name="40% - 强调文字颜色 4 2 2 2 3" xfId="1014"/>
    <cellStyle name="40% - 强调文字颜色 4 2 2 3" xfId="1015"/>
    <cellStyle name="40% - 强调文字颜色 4 2 2 3 2" xfId="1016"/>
    <cellStyle name="40% - 强调文字颜色 4 2 2 3 3" xfId="1017"/>
    <cellStyle name="40% - 强调文字颜色 4 2 2 3 4" xfId="1018"/>
    <cellStyle name="40% - 强调文字颜色 4 2 2 4" xfId="1019"/>
    <cellStyle name="40% - 强调文字颜色 4 2 2 5" xfId="1020"/>
    <cellStyle name="40% - 强调文字颜色 4 2 3" xfId="1021"/>
    <cellStyle name="40% - 强调文字颜色 4 2 3 2" xfId="1022"/>
    <cellStyle name="40% - 强调文字颜色 4 2 3 3" xfId="1023"/>
    <cellStyle name="40% - 强调文字颜色 4 2 4" xfId="1024"/>
    <cellStyle name="40% - 强调文字颜色 4 2 4 2" xfId="1025"/>
    <cellStyle name="40% - 强调文字颜色 4 2 4 3" xfId="1026"/>
    <cellStyle name="40% - 强调文字颜色 4 2 4 4" xfId="1027"/>
    <cellStyle name="40% - 强调文字颜色 4 2 5" xfId="1028"/>
    <cellStyle name="40% - 强调文字颜色 4 2 6" xfId="1029"/>
    <cellStyle name="40% - 强调文字颜色 4 3" xfId="1030"/>
    <cellStyle name="40% - 强调文字颜色 4 3 2" xfId="1031"/>
    <cellStyle name="40% - 强调文字颜色 4 3 2 2" xfId="1032"/>
    <cellStyle name="40% - 强调文字颜色 4 3 2 3" xfId="1033"/>
    <cellStyle name="40% - 强调文字颜色 4 3 3" xfId="1034"/>
    <cellStyle name="40% - 强调文字颜色 4 3 3 2" xfId="1035"/>
    <cellStyle name="40% - 强调文字颜色 4 3 3 3" xfId="1036"/>
    <cellStyle name="40% - 强调文字颜色 4 3 3 4" xfId="1037"/>
    <cellStyle name="40% - 强调文字颜色 4 3 4" xfId="1038"/>
    <cellStyle name="40% - 强调文字颜色 4 3 5" xfId="1039"/>
    <cellStyle name="40% - 强调文字颜色 4 4" xfId="1040"/>
    <cellStyle name="40% - 强调文字颜色 4 4 2" xfId="1041"/>
    <cellStyle name="40% - 强调文字颜色 4 4 2 2" xfId="1042"/>
    <cellStyle name="40% - 强调文字颜色 4 4 2 3" xfId="1043"/>
    <cellStyle name="40% - 强调文字颜色 4 4 3" xfId="1044"/>
    <cellStyle name="40% - 强调文字颜色 4 4 3 2" xfId="1045"/>
    <cellStyle name="40% - 强调文字颜色 4 4 3 3" xfId="1046"/>
    <cellStyle name="40% - 强调文字颜色 4 4 3 4" xfId="1047"/>
    <cellStyle name="40% - 强调文字颜色 4 4 4" xfId="1048"/>
    <cellStyle name="40% - 强调文字颜色 4 4 5" xfId="1049"/>
    <cellStyle name="40% - 强调文字颜色 4 5" xfId="1050"/>
    <cellStyle name="40% - 强调文字颜色 4 5 2" xfId="1051"/>
    <cellStyle name="40% - 强调文字颜色 4 5 3" xfId="1052"/>
    <cellStyle name="40% - 强调文字颜色 4 6" xfId="1053"/>
    <cellStyle name="40% - 强调文字颜色 4 6 2" xfId="1054"/>
    <cellStyle name="40% - 强调文字颜色 4 6 3" xfId="1055"/>
    <cellStyle name="40% - 强调文字颜色 4 6 4" xfId="1056"/>
    <cellStyle name="40% - 强调文字颜色 4 7" xfId="1057"/>
    <cellStyle name="40% - 强调文字颜色 4 8" xfId="1058"/>
    <cellStyle name="40% - 强调文字颜色 5" xfId="1059"/>
    <cellStyle name="40% - 强调文字颜色 5 2" xfId="1060"/>
    <cellStyle name="40% - 强调文字颜色 5 2 2" xfId="1061"/>
    <cellStyle name="40% - 强调文字颜色 5 2 2 2" xfId="1062"/>
    <cellStyle name="40% - 强调文字颜色 5 2 2 2 2" xfId="1063"/>
    <cellStyle name="40% - 强调文字颜色 5 2 2 2 3" xfId="1064"/>
    <cellStyle name="40% - 强调文字颜色 5 2 2 3" xfId="1065"/>
    <cellStyle name="40% - 强调文字颜色 5 2 2 3 2" xfId="1066"/>
    <cellStyle name="40% - 强调文字颜色 5 2 2 3 3" xfId="1067"/>
    <cellStyle name="40% - 强调文字颜色 5 2 2 3 4" xfId="1068"/>
    <cellStyle name="40% - 强调文字颜色 5 2 2 4" xfId="1069"/>
    <cellStyle name="40% - 强调文字颜色 5 2 2 5" xfId="1070"/>
    <cellStyle name="40% - 强调文字颜色 5 2 3" xfId="1071"/>
    <cellStyle name="40% - 强调文字颜色 5 2 3 2" xfId="1072"/>
    <cellStyle name="40% - 强调文字颜色 5 2 3 3" xfId="1073"/>
    <cellStyle name="40% - 强调文字颜色 5 2 4" xfId="1074"/>
    <cellStyle name="40% - 强调文字颜色 5 2 4 2" xfId="1075"/>
    <cellStyle name="40% - 强调文字颜色 5 2 4 3" xfId="1076"/>
    <cellStyle name="40% - 强调文字颜色 5 2 4 4" xfId="1077"/>
    <cellStyle name="40% - 强调文字颜色 5 2 5" xfId="1078"/>
    <cellStyle name="40% - 强调文字颜色 5 2 6" xfId="1079"/>
    <cellStyle name="40% - 强调文字颜色 5 3" xfId="1080"/>
    <cellStyle name="40% - 强调文字颜色 5 3 2" xfId="1081"/>
    <cellStyle name="40% - 强调文字颜色 5 3 2 2" xfId="1082"/>
    <cellStyle name="40% - 强调文字颜色 5 3 2 3" xfId="1083"/>
    <cellStyle name="40% - 强调文字颜色 5 3 3" xfId="1084"/>
    <cellStyle name="40% - 强调文字颜色 5 3 3 2" xfId="1085"/>
    <cellStyle name="40% - 强调文字颜色 5 3 3 3" xfId="1086"/>
    <cellStyle name="40% - 强调文字颜色 5 3 3 4" xfId="1087"/>
    <cellStyle name="40% - 强调文字颜色 5 3 4" xfId="1088"/>
    <cellStyle name="40% - 强调文字颜色 5 3 5" xfId="1089"/>
    <cellStyle name="40% - 强调文字颜色 5 4" xfId="1090"/>
    <cellStyle name="40% - 强调文字颜色 5 4 2" xfId="1091"/>
    <cellStyle name="40% - 强调文字颜色 5 4 2 2" xfId="1092"/>
    <cellStyle name="40% - 强调文字颜色 5 4 2 3" xfId="1093"/>
    <cellStyle name="40% - 强调文字颜色 5 4 3" xfId="1094"/>
    <cellStyle name="40% - 强调文字颜色 5 4 3 2" xfId="1095"/>
    <cellStyle name="40% - 强调文字颜色 5 4 3 3" xfId="1096"/>
    <cellStyle name="40% - 强调文字颜色 5 4 3 4" xfId="1097"/>
    <cellStyle name="40% - 强调文字颜色 5 4 4" xfId="1098"/>
    <cellStyle name="40% - 强调文字颜色 5 4 5" xfId="1099"/>
    <cellStyle name="40% - 强调文字颜色 5 5" xfId="1100"/>
    <cellStyle name="40% - 强调文字颜色 5 5 2" xfId="1101"/>
    <cellStyle name="40% - 强调文字颜色 5 5 3" xfId="1102"/>
    <cellStyle name="40% - 强调文字颜色 5 6" xfId="1103"/>
    <cellStyle name="40% - 强调文字颜色 5 6 2" xfId="1104"/>
    <cellStyle name="40% - 强调文字颜色 5 6 3" xfId="1105"/>
    <cellStyle name="40% - 强调文字颜色 5 6 4" xfId="1106"/>
    <cellStyle name="40% - 强调文字颜色 5 7" xfId="1107"/>
    <cellStyle name="40% - 强调文字颜色 5 8" xfId="1108"/>
    <cellStyle name="40% - 强调文字颜色 6" xfId="1109"/>
    <cellStyle name="40% - 强调文字颜色 6 2" xfId="1110"/>
    <cellStyle name="40% - 强调文字颜色 6 2 2" xfId="1111"/>
    <cellStyle name="40% - 强调文字颜色 6 2 2 2" xfId="1112"/>
    <cellStyle name="40% - 强调文字颜色 6 2 2 2 2" xfId="1113"/>
    <cellStyle name="40% - 强调文字颜色 6 2 2 2 3" xfId="1114"/>
    <cellStyle name="40% - 强调文字颜色 6 2 2 3" xfId="1115"/>
    <cellStyle name="40% - 强调文字颜色 6 2 2 3 2" xfId="1116"/>
    <cellStyle name="40% - 强调文字颜色 6 2 2 3 3" xfId="1117"/>
    <cellStyle name="40% - 强调文字颜色 6 2 2 3 4" xfId="1118"/>
    <cellStyle name="40% - 强调文字颜色 6 2 2 4" xfId="1119"/>
    <cellStyle name="40% - 强调文字颜色 6 2 2 5" xfId="1120"/>
    <cellStyle name="40% - 强调文字颜色 6 2 3" xfId="1121"/>
    <cellStyle name="40% - 强调文字颜色 6 2 3 2" xfId="1122"/>
    <cellStyle name="40% - 强调文字颜色 6 2 3 3" xfId="1123"/>
    <cellStyle name="40% - 强调文字颜色 6 2 4" xfId="1124"/>
    <cellStyle name="40% - 强调文字颜色 6 2 4 2" xfId="1125"/>
    <cellStyle name="40% - 强调文字颜色 6 2 4 3" xfId="1126"/>
    <cellStyle name="40% - 强调文字颜色 6 2 4 4" xfId="1127"/>
    <cellStyle name="40% - 强调文字颜色 6 2 5" xfId="1128"/>
    <cellStyle name="40% - 强调文字颜色 6 2 6" xfId="1129"/>
    <cellStyle name="40% - 强调文字颜色 6 3" xfId="1130"/>
    <cellStyle name="40% - 强调文字颜色 6 3 2" xfId="1131"/>
    <cellStyle name="40% - 强调文字颜色 6 3 2 2" xfId="1132"/>
    <cellStyle name="40% - 强调文字颜色 6 3 2 3" xfId="1133"/>
    <cellStyle name="40% - 强调文字颜色 6 3 3" xfId="1134"/>
    <cellStyle name="40% - 强调文字颜色 6 3 3 2" xfId="1135"/>
    <cellStyle name="40% - 强调文字颜色 6 3 3 3" xfId="1136"/>
    <cellStyle name="40% - 强调文字颜色 6 3 3 4" xfId="1137"/>
    <cellStyle name="40% - 强调文字颜色 6 3 4" xfId="1138"/>
    <cellStyle name="40% - 强调文字颜色 6 3 5" xfId="1139"/>
    <cellStyle name="40% - 强调文字颜色 6 4" xfId="1140"/>
    <cellStyle name="40% - 强调文字颜色 6 4 2" xfId="1141"/>
    <cellStyle name="40% - 强调文字颜色 6 4 2 2" xfId="1142"/>
    <cellStyle name="40% - 强调文字颜色 6 4 2 3" xfId="1143"/>
    <cellStyle name="40% - 强调文字颜色 6 4 3" xfId="1144"/>
    <cellStyle name="40% - 强调文字颜色 6 4 3 2" xfId="1145"/>
    <cellStyle name="40% - 强调文字颜色 6 4 3 3" xfId="1146"/>
    <cellStyle name="40% - 强调文字颜色 6 4 3 4" xfId="1147"/>
    <cellStyle name="40% - 强调文字颜色 6 4 4" xfId="1148"/>
    <cellStyle name="40% - 强调文字颜色 6 4 5" xfId="1149"/>
    <cellStyle name="40% - 强调文字颜色 6 5" xfId="1150"/>
    <cellStyle name="40% - 强调文字颜色 6 5 2" xfId="1151"/>
    <cellStyle name="40% - 强调文字颜色 6 5 3" xfId="1152"/>
    <cellStyle name="40% - 强调文字颜色 6 6" xfId="1153"/>
    <cellStyle name="40% - 强调文字颜色 6 6 2" xfId="1154"/>
    <cellStyle name="40% - 强调文字颜色 6 6 3" xfId="1155"/>
    <cellStyle name="40% - 强调文字颜色 6 6 4" xfId="1156"/>
    <cellStyle name="40% - 强调文字颜色 6 7" xfId="1157"/>
    <cellStyle name="40% - 强调文字颜色 6 8" xfId="1158"/>
    <cellStyle name="60% - Accent1 2" xfId="1159"/>
    <cellStyle name="60% - Accent1 2 2" xfId="1160"/>
    <cellStyle name="60% - Accent1 2 2 2" xfId="1161"/>
    <cellStyle name="60% - Accent1 2 2 2 2" xfId="1162"/>
    <cellStyle name="60% - Accent1 2 2 2 3" xfId="1163"/>
    <cellStyle name="60% - Accent1 2 2 3" xfId="1164"/>
    <cellStyle name="60% - Accent1 2 2 4" xfId="1165"/>
    <cellStyle name="60% - Accent1 2 3" xfId="1166"/>
    <cellStyle name="60% - Accent1 2 3 2" xfId="1167"/>
    <cellStyle name="60% - Accent1 2 3 3" xfId="1168"/>
    <cellStyle name="60% - Accent1 2 4" xfId="1169"/>
    <cellStyle name="60% - Accent1 2 4 2" xfId="1170"/>
    <cellStyle name="60% - Accent1 2 4 3" xfId="1171"/>
    <cellStyle name="60% - Accent1 2 5" xfId="1172"/>
    <cellStyle name="60% - Accent1 2 5 2" xfId="1173"/>
    <cellStyle name="60% - Accent1 2 5 3" xfId="1174"/>
    <cellStyle name="60% - Accent1 2 6" xfId="1175"/>
    <cellStyle name="60% - Accent1 2 6 2" xfId="1176"/>
    <cellStyle name="60% - Accent1 2 7" xfId="1177"/>
    <cellStyle name="60% - Accent2 2" xfId="1178"/>
    <cellStyle name="60% - Accent2 2 2" xfId="1179"/>
    <cellStyle name="60% - Accent2 2 2 2" xfId="1180"/>
    <cellStyle name="60% - Accent2 2 2 2 2" xfId="1181"/>
    <cellStyle name="60% - Accent2 2 2 2 3" xfId="1182"/>
    <cellStyle name="60% - Accent2 2 2 3" xfId="1183"/>
    <cellStyle name="60% - Accent2 2 2 4" xfId="1184"/>
    <cellStyle name="60% - Accent2 2 3" xfId="1185"/>
    <cellStyle name="60% - Accent2 2 3 2" xfId="1186"/>
    <cellStyle name="60% - Accent2 2 3 3" xfId="1187"/>
    <cellStyle name="60% - Accent2 2 4" xfId="1188"/>
    <cellStyle name="60% - Accent2 2 4 2" xfId="1189"/>
    <cellStyle name="60% - Accent2 2 4 3" xfId="1190"/>
    <cellStyle name="60% - Accent2 2 5" xfId="1191"/>
    <cellStyle name="60% - Accent2 2 5 2" xfId="1192"/>
    <cellStyle name="60% - Accent2 2 5 3" xfId="1193"/>
    <cellStyle name="60% - Accent2 2 6" xfId="1194"/>
    <cellStyle name="60% - Accent2 2 6 2" xfId="1195"/>
    <cellStyle name="60% - Accent2 2 7" xfId="1196"/>
    <cellStyle name="60% - Accent3 2" xfId="1197"/>
    <cellStyle name="60% - Accent3 2 2" xfId="1198"/>
    <cellStyle name="60% - Accent3 2 2 2" xfId="1199"/>
    <cellStyle name="60% - Accent3 2 2 2 2" xfId="1200"/>
    <cellStyle name="60% - Accent3 2 2 2 3" xfId="1201"/>
    <cellStyle name="60% - Accent3 2 2 3" xfId="1202"/>
    <cellStyle name="60% - Accent3 2 2 4" xfId="1203"/>
    <cellStyle name="60% - Accent3 2 3" xfId="1204"/>
    <cellStyle name="60% - Accent3 2 3 2" xfId="1205"/>
    <cellStyle name="60% - Accent3 2 3 3" xfId="1206"/>
    <cellStyle name="60% - Accent3 2 4" xfId="1207"/>
    <cellStyle name="60% - Accent3 2 4 2" xfId="1208"/>
    <cellStyle name="60% - Accent3 2 4 3" xfId="1209"/>
    <cellStyle name="60% - Accent3 2 5" xfId="1210"/>
    <cellStyle name="60% - Accent3 2 5 2" xfId="1211"/>
    <cellStyle name="60% - Accent3 2 5 3" xfId="1212"/>
    <cellStyle name="60% - Accent3 2 6" xfId="1213"/>
    <cellStyle name="60% - Accent3 2 6 2" xfId="1214"/>
    <cellStyle name="60% - Accent3 2 7" xfId="1215"/>
    <cellStyle name="60% - Accent4 2" xfId="1216"/>
    <cellStyle name="60% - Accent4 2 2" xfId="1217"/>
    <cellStyle name="60% - Accent4 2 2 2" xfId="1218"/>
    <cellStyle name="60% - Accent4 2 2 2 2" xfId="1219"/>
    <cellStyle name="60% - Accent4 2 2 2 3" xfId="1220"/>
    <cellStyle name="60% - Accent4 2 2 3" xfId="1221"/>
    <cellStyle name="60% - Accent4 2 2 4" xfId="1222"/>
    <cellStyle name="60% - Accent4 2 3" xfId="1223"/>
    <cellStyle name="60% - Accent4 2 3 2" xfId="1224"/>
    <cellStyle name="60% - Accent4 2 3 3" xfId="1225"/>
    <cellStyle name="60% - Accent4 2 4" xfId="1226"/>
    <cellStyle name="60% - Accent4 2 4 2" xfId="1227"/>
    <cellStyle name="60% - Accent4 2 4 3" xfId="1228"/>
    <cellStyle name="60% - Accent4 2 5" xfId="1229"/>
    <cellStyle name="60% - Accent4 2 5 2" xfId="1230"/>
    <cellStyle name="60% - Accent4 2 5 3" xfId="1231"/>
    <cellStyle name="60% - Accent4 2 6" xfId="1232"/>
    <cellStyle name="60% - Accent4 2 6 2" xfId="1233"/>
    <cellStyle name="60% - Accent4 2 7" xfId="1234"/>
    <cellStyle name="60% - Accent5 2" xfId="1235"/>
    <cellStyle name="60% - Accent5 2 2" xfId="1236"/>
    <cellStyle name="60% - Accent5 2 2 2" xfId="1237"/>
    <cellStyle name="60% - Accent5 2 2 2 2" xfId="1238"/>
    <cellStyle name="60% - Accent5 2 2 2 3" xfId="1239"/>
    <cellStyle name="60% - Accent5 2 2 3" xfId="1240"/>
    <cellStyle name="60% - Accent5 2 2 4" xfId="1241"/>
    <cellStyle name="60% - Accent5 2 3" xfId="1242"/>
    <cellStyle name="60% - Accent5 2 3 2" xfId="1243"/>
    <cellStyle name="60% - Accent5 2 3 3" xfId="1244"/>
    <cellStyle name="60% - Accent5 2 4" xfId="1245"/>
    <cellStyle name="60% - Accent5 2 4 2" xfId="1246"/>
    <cellStyle name="60% - Accent5 2 4 3" xfId="1247"/>
    <cellStyle name="60% - Accent5 2 5" xfId="1248"/>
    <cellStyle name="60% - Accent5 2 5 2" xfId="1249"/>
    <cellStyle name="60% - Accent5 2 5 3" xfId="1250"/>
    <cellStyle name="60% - Accent5 2 6" xfId="1251"/>
    <cellStyle name="60% - Accent5 2 6 2" xfId="1252"/>
    <cellStyle name="60% - Accent5 2 7" xfId="1253"/>
    <cellStyle name="60% - Accent6 2" xfId="1254"/>
    <cellStyle name="60% - Accent6 2 2" xfId="1255"/>
    <cellStyle name="60% - Accent6 2 2 2" xfId="1256"/>
    <cellStyle name="60% - Accent6 2 2 2 2" xfId="1257"/>
    <cellStyle name="60% - Accent6 2 2 2 3" xfId="1258"/>
    <cellStyle name="60% - Accent6 2 2 3" xfId="1259"/>
    <cellStyle name="60% - Accent6 2 2 4" xfId="1260"/>
    <cellStyle name="60% - Accent6 2 3" xfId="1261"/>
    <cellStyle name="60% - Accent6 2 3 2" xfId="1262"/>
    <cellStyle name="60% - Accent6 2 3 3" xfId="1263"/>
    <cellStyle name="60% - Accent6 2 4" xfId="1264"/>
    <cellStyle name="60% - Accent6 2 4 2" xfId="1265"/>
    <cellStyle name="60% - Accent6 2 4 3" xfId="1266"/>
    <cellStyle name="60% - Accent6 2 5" xfId="1267"/>
    <cellStyle name="60% - Accent6 2 5 2" xfId="1268"/>
    <cellStyle name="60% - Accent6 2 5 3" xfId="1269"/>
    <cellStyle name="60% - Accent6 2 6" xfId="1270"/>
    <cellStyle name="60% - Accent6 2 6 2" xfId="1271"/>
    <cellStyle name="60% - Accent6 2 7" xfId="1272"/>
    <cellStyle name="60% - Akzent1" xfId="1273"/>
    <cellStyle name="60% - Akzent1 2" xfId="1274"/>
    <cellStyle name="60% - Akzent2" xfId="1275"/>
    <cellStyle name="60% - Akzent2 2" xfId="1276"/>
    <cellStyle name="60% - Akzent3" xfId="1277"/>
    <cellStyle name="60% - Akzent3 2" xfId="1278"/>
    <cellStyle name="60% - Akzent4" xfId="1279"/>
    <cellStyle name="60% - Akzent4 2" xfId="1280"/>
    <cellStyle name="60% - Akzent5" xfId="1281"/>
    <cellStyle name="60% - Akzent5 2" xfId="1282"/>
    <cellStyle name="60% - Akzent6" xfId="1283"/>
    <cellStyle name="60% - Akzent6 2" xfId="1284"/>
    <cellStyle name="60% - 强调文字颜色 1" xfId="1285"/>
    <cellStyle name="60% - 强调文字颜色 1 2" xfId="1286"/>
    <cellStyle name="60% - 强调文字颜色 1 2 2" xfId="1287"/>
    <cellStyle name="60% - 强调文字颜色 1 2 2 2" xfId="1288"/>
    <cellStyle name="60% - 强调文字颜色 1 2 3" xfId="1289"/>
    <cellStyle name="60% - 强调文字颜色 1 2 3 2" xfId="1290"/>
    <cellStyle name="60% - 强调文字颜色 1 2 3 3" xfId="1291"/>
    <cellStyle name="60% - 强调文字颜色 1 2 4" xfId="1292"/>
    <cellStyle name="60% - 强调文字颜色 1 3" xfId="1293"/>
    <cellStyle name="60% - 强调文字颜色 1 3 2" xfId="1294"/>
    <cellStyle name="60% - 强调文字颜色 1 3 2 2" xfId="1295"/>
    <cellStyle name="60% - 强调文字颜色 1 3 3" xfId="1296"/>
    <cellStyle name="60% - 强调文字颜色 1 3 3 2" xfId="1297"/>
    <cellStyle name="60% - 强调文字颜色 1 3 3 3" xfId="1298"/>
    <cellStyle name="60% - 强调文字颜色 1 3 4" xfId="1299"/>
    <cellStyle name="60% - 强调文字颜色 1 4" xfId="1300"/>
    <cellStyle name="60% - 强调文字颜色 1 4 2" xfId="1301"/>
    <cellStyle name="60% - 强调文字颜色 1 4 2 2" xfId="1302"/>
    <cellStyle name="60% - 强调文字颜色 1 4 3" xfId="1303"/>
    <cellStyle name="60% - 强调文字颜色 1 4 3 2" xfId="1304"/>
    <cellStyle name="60% - 强调文字颜色 1 4 3 3" xfId="1305"/>
    <cellStyle name="60% - 强调文字颜色 1 4 4" xfId="1306"/>
    <cellStyle name="60% - 强调文字颜色 1 5" xfId="1307"/>
    <cellStyle name="60% - 强调文字颜色 1 5 2" xfId="1308"/>
    <cellStyle name="60% - 强调文字颜色 1 6" xfId="1309"/>
    <cellStyle name="60% - 强调文字颜色 1 6 2" xfId="1310"/>
    <cellStyle name="60% - 强调文字颜色 1 6 3" xfId="1311"/>
    <cellStyle name="60% - 强调文字颜色 1 7" xfId="1312"/>
    <cellStyle name="60% - 强调文字颜色 2" xfId="1313"/>
    <cellStyle name="60% - 强调文字颜色 2 2" xfId="1314"/>
    <cellStyle name="60% - 强调文字颜色 2 2 2" xfId="1315"/>
    <cellStyle name="60% - 强调文字颜色 2 2 2 2" xfId="1316"/>
    <cellStyle name="60% - 强调文字颜色 2 2 3" xfId="1317"/>
    <cellStyle name="60% - 强调文字颜色 2 2 3 2" xfId="1318"/>
    <cellStyle name="60% - 强调文字颜色 2 2 3 3" xfId="1319"/>
    <cellStyle name="60% - 强调文字颜色 2 2 4" xfId="1320"/>
    <cellStyle name="60% - 强调文字颜色 2 3" xfId="1321"/>
    <cellStyle name="60% - 强调文字颜色 2 3 2" xfId="1322"/>
    <cellStyle name="60% - 强调文字颜色 2 3 2 2" xfId="1323"/>
    <cellStyle name="60% - 强调文字颜色 2 3 3" xfId="1324"/>
    <cellStyle name="60% - 强调文字颜色 2 3 3 2" xfId="1325"/>
    <cellStyle name="60% - 强调文字颜色 2 3 3 3" xfId="1326"/>
    <cellStyle name="60% - 强调文字颜色 2 3 4" xfId="1327"/>
    <cellStyle name="60% - 强调文字颜色 2 4" xfId="1328"/>
    <cellStyle name="60% - 强调文字颜色 2 4 2" xfId="1329"/>
    <cellStyle name="60% - 强调文字颜色 2 4 2 2" xfId="1330"/>
    <cellStyle name="60% - 强调文字颜色 2 4 3" xfId="1331"/>
    <cellStyle name="60% - 强调文字颜色 2 4 3 2" xfId="1332"/>
    <cellStyle name="60% - 强调文字颜色 2 4 3 3" xfId="1333"/>
    <cellStyle name="60% - 强调文字颜色 2 4 4" xfId="1334"/>
    <cellStyle name="60% - 强调文字颜色 2 5" xfId="1335"/>
    <cellStyle name="60% - 强调文字颜色 2 5 2" xfId="1336"/>
    <cellStyle name="60% - 强调文字颜色 2 6" xfId="1337"/>
    <cellStyle name="60% - 强调文字颜色 2 6 2" xfId="1338"/>
    <cellStyle name="60% - 强调文字颜色 2 6 3" xfId="1339"/>
    <cellStyle name="60% - 强调文字颜色 2 7" xfId="1340"/>
    <cellStyle name="60% - 强调文字颜色 3" xfId="1341"/>
    <cellStyle name="60% - 强调文字颜色 3 2" xfId="1342"/>
    <cellStyle name="60% - 强调文字颜色 3 2 2" xfId="1343"/>
    <cellStyle name="60% - 强调文字颜色 3 2 2 2" xfId="1344"/>
    <cellStyle name="60% - 强调文字颜色 3 2 3" xfId="1345"/>
    <cellStyle name="60% - 强调文字颜色 3 2 3 2" xfId="1346"/>
    <cellStyle name="60% - 强调文字颜色 3 2 3 3" xfId="1347"/>
    <cellStyle name="60% - 强调文字颜色 3 2 4" xfId="1348"/>
    <cellStyle name="60% - 强调文字颜色 3 3" xfId="1349"/>
    <cellStyle name="60% - 强调文字颜色 3 3 2" xfId="1350"/>
    <cellStyle name="60% - 强调文字颜色 3 3 2 2" xfId="1351"/>
    <cellStyle name="60% - 强调文字颜色 3 3 3" xfId="1352"/>
    <cellStyle name="60% - 强调文字颜色 3 3 3 2" xfId="1353"/>
    <cellStyle name="60% - 强调文字颜色 3 3 3 3" xfId="1354"/>
    <cellStyle name="60% - 强调文字颜色 3 3 4" xfId="1355"/>
    <cellStyle name="60% - 强调文字颜色 3 4" xfId="1356"/>
    <cellStyle name="60% - 强调文字颜色 3 4 2" xfId="1357"/>
    <cellStyle name="60% - 强调文字颜色 3 4 2 2" xfId="1358"/>
    <cellStyle name="60% - 强调文字颜色 3 4 3" xfId="1359"/>
    <cellStyle name="60% - 强调文字颜色 3 4 3 2" xfId="1360"/>
    <cellStyle name="60% - 强调文字颜色 3 4 3 3" xfId="1361"/>
    <cellStyle name="60% - 强调文字颜色 3 4 4" xfId="1362"/>
    <cellStyle name="60% - 强调文字颜色 3 5" xfId="1363"/>
    <cellStyle name="60% - 强调文字颜色 3 5 2" xfId="1364"/>
    <cellStyle name="60% - 强调文字颜色 3 6" xfId="1365"/>
    <cellStyle name="60% - 强调文字颜色 3 6 2" xfId="1366"/>
    <cellStyle name="60% - 强调文字颜色 3 6 3" xfId="1367"/>
    <cellStyle name="60% - 强调文字颜色 3 7" xfId="1368"/>
    <cellStyle name="60% - 强调文字颜色 4" xfId="1369"/>
    <cellStyle name="60% - 强调文字颜色 4 2" xfId="1370"/>
    <cellStyle name="60% - 强调文字颜色 4 2 2" xfId="1371"/>
    <cellStyle name="60% - 强调文字颜色 4 2 2 2" xfId="1372"/>
    <cellStyle name="60% - 强调文字颜色 4 2 3" xfId="1373"/>
    <cellStyle name="60% - 强调文字颜色 4 2 3 2" xfId="1374"/>
    <cellStyle name="60% - 强调文字颜色 4 2 3 3" xfId="1375"/>
    <cellStyle name="60% - 强调文字颜色 4 2 4" xfId="1376"/>
    <cellStyle name="60% - 强调文字颜色 4 3" xfId="1377"/>
    <cellStyle name="60% - 强调文字颜色 4 3 2" xfId="1378"/>
    <cellStyle name="60% - 强调文字颜色 4 3 2 2" xfId="1379"/>
    <cellStyle name="60% - 强调文字颜色 4 3 3" xfId="1380"/>
    <cellStyle name="60% - 强调文字颜色 4 3 3 2" xfId="1381"/>
    <cellStyle name="60% - 强调文字颜色 4 3 3 3" xfId="1382"/>
    <cellStyle name="60% - 强调文字颜色 4 3 4" xfId="1383"/>
    <cellStyle name="60% - 强调文字颜色 4 4" xfId="1384"/>
    <cellStyle name="60% - 强调文字颜色 4 4 2" xfId="1385"/>
    <cellStyle name="60% - 强调文字颜色 4 4 2 2" xfId="1386"/>
    <cellStyle name="60% - 强调文字颜色 4 4 3" xfId="1387"/>
    <cellStyle name="60% - 强调文字颜色 4 4 3 2" xfId="1388"/>
    <cellStyle name="60% - 强调文字颜色 4 4 3 3" xfId="1389"/>
    <cellStyle name="60% - 强调文字颜色 4 4 4" xfId="1390"/>
    <cellStyle name="60% - 强调文字颜色 4 5" xfId="1391"/>
    <cellStyle name="60% - 强调文字颜色 4 5 2" xfId="1392"/>
    <cellStyle name="60% - 强调文字颜色 4 6" xfId="1393"/>
    <cellStyle name="60% - 强调文字颜色 4 6 2" xfId="1394"/>
    <cellStyle name="60% - 强调文字颜色 4 6 3" xfId="1395"/>
    <cellStyle name="60% - 强调文字颜色 4 7" xfId="1396"/>
    <cellStyle name="60% - 强调文字颜色 5" xfId="1397"/>
    <cellStyle name="60% - 强调文字颜色 5 2" xfId="1398"/>
    <cellStyle name="60% - 强调文字颜色 5 2 2" xfId="1399"/>
    <cellStyle name="60% - 强调文字颜色 5 2 2 2" xfId="1400"/>
    <cellStyle name="60% - 强调文字颜色 5 2 3" xfId="1401"/>
    <cellStyle name="60% - 强调文字颜色 5 2 3 2" xfId="1402"/>
    <cellStyle name="60% - 强调文字颜色 5 2 3 3" xfId="1403"/>
    <cellStyle name="60% - 强调文字颜色 5 2 4" xfId="1404"/>
    <cellStyle name="60% - 强调文字颜色 5 3" xfId="1405"/>
    <cellStyle name="60% - 强调文字颜色 5 3 2" xfId="1406"/>
    <cellStyle name="60% - 强调文字颜色 5 3 2 2" xfId="1407"/>
    <cellStyle name="60% - 强调文字颜色 5 3 3" xfId="1408"/>
    <cellStyle name="60% - 强调文字颜色 5 3 3 2" xfId="1409"/>
    <cellStyle name="60% - 强调文字颜色 5 3 3 3" xfId="1410"/>
    <cellStyle name="60% - 强调文字颜色 5 3 4" xfId="1411"/>
    <cellStyle name="60% - 强调文字颜色 5 4" xfId="1412"/>
    <cellStyle name="60% - 强调文字颜色 5 4 2" xfId="1413"/>
    <cellStyle name="60% - 强调文字颜色 5 4 2 2" xfId="1414"/>
    <cellStyle name="60% - 强调文字颜色 5 4 3" xfId="1415"/>
    <cellStyle name="60% - 强调文字颜色 5 4 3 2" xfId="1416"/>
    <cellStyle name="60% - 强调文字颜色 5 4 3 3" xfId="1417"/>
    <cellStyle name="60% - 强调文字颜色 5 4 4" xfId="1418"/>
    <cellStyle name="60% - 强调文字颜色 5 5" xfId="1419"/>
    <cellStyle name="60% - 强调文字颜色 5 5 2" xfId="1420"/>
    <cellStyle name="60% - 强调文字颜色 5 6" xfId="1421"/>
    <cellStyle name="60% - 强调文字颜色 5 6 2" xfId="1422"/>
    <cellStyle name="60% - 强调文字颜色 5 6 3" xfId="1423"/>
    <cellStyle name="60% - 强调文字颜色 5 7" xfId="1424"/>
    <cellStyle name="60% - 强调文字颜色 6" xfId="1425"/>
    <cellStyle name="60% - 强调文字颜色 6 2" xfId="1426"/>
    <cellStyle name="60% - 强调文字颜色 6 2 2" xfId="1427"/>
    <cellStyle name="60% - 强调文字颜色 6 2 2 2" xfId="1428"/>
    <cellStyle name="60% - 强调文字颜色 6 2 3" xfId="1429"/>
    <cellStyle name="60% - 强调文字颜色 6 2 3 2" xfId="1430"/>
    <cellStyle name="60% - 强调文字颜色 6 2 3 3" xfId="1431"/>
    <cellStyle name="60% - 强调文字颜色 6 2 4" xfId="1432"/>
    <cellStyle name="60% - 强调文字颜色 6 3" xfId="1433"/>
    <cellStyle name="60% - 强调文字颜色 6 3 2" xfId="1434"/>
    <cellStyle name="60% - 强调文字颜色 6 3 2 2" xfId="1435"/>
    <cellStyle name="60% - 强调文字颜色 6 3 3" xfId="1436"/>
    <cellStyle name="60% - 强调文字颜色 6 3 3 2" xfId="1437"/>
    <cellStyle name="60% - 强调文字颜色 6 3 3 3" xfId="1438"/>
    <cellStyle name="60% - 强调文字颜色 6 3 4" xfId="1439"/>
    <cellStyle name="60% - 强调文字颜色 6 4" xfId="1440"/>
    <cellStyle name="60% - 强调文字颜色 6 4 2" xfId="1441"/>
    <cellStyle name="60% - 强调文字颜色 6 4 2 2" xfId="1442"/>
    <cellStyle name="60% - 强调文字颜色 6 4 3" xfId="1443"/>
    <cellStyle name="60% - 强调文字颜色 6 4 3 2" xfId="1444"/>
    <cellStyle name="60% - 强调文字颜色 6 4 3 3" xfId="1445"/>
    <cellStyle name="60% - 强调文字颜色 6 4 4" xfId="1446"/>
    <cellStyle name="60% - 强调文字颜色 6 5" xfId="1447"/>
    <cellStyle name="60% - 强调文字颜色 6 5 2" xfId="1448"/>
    <cellStyle name="60% - 强调文字颜色 6 6" xfId="1449"/>
    <cellStyle name="60% - 强调文字颜色 6 6 2" xfId="1450"/>
    <cellStyle name="60% - 强调文字颜色 6 6 3" xfId="1451"/>
    <cellStyle name="60% - 强调文字颜色 6 7" xfId="1452"/>
    <cellStyle name="Accent1 2" xfId="1453"/>
    <cellStyle name="Accent1 2 2" xfId="1454"/>
    <cellStyle name="Accent1 2 2 2" xfId="1455"/>
    <cellStyle name="Accent1 2 2 2 2" xfId="1456"/>
    <cellStyle name="Accent1 2 2 2 3" xfId="1457"/>
    <cellStyle name="Accent1 2 2 3" xfId="1458"/>
    <cellStyle name="Accent1 2 2 4" xfId="1459"/>
    <cellStyle name="Accent1 2 3" xfId="1460"/>
    <cellStyle name="Accent1 2 3 2" xfId="1461"/>
    <cellStyle name="Accent1 2 3 3" xfId="1462"/>
    <cellStyle name="Accent1 2 4" xfId="1463"/>
    <cellStyle name="Accent1 2 4 2" xfId="1464"/>
    <cellStyle name="Accent1 2 4 3" xfId="1465"/>
    <cellStyle name="Accent1 2 5" xfId="1466"/>
    <cellStyle name="Accent1 2 5 2" xfId="1467"/>
    <cellStyle name="Accent1 2 5 3" xfId="1468"/>
    <cellStyle name="Accent1 2 6" xfId="1469"/>
    <cellStyle name="Accent1 2 6 2" xfId="1470"/>
    <cellStyle name="Accent1 2 7" xfId="1471"/>
    <cellStyle name="Accent2 2" xfId="1472"/>
    <cellStyle name="Accent2 2 2" xfId="1473"/>
    <cellStyle name="Accent2 2 2 2" xfId="1474"/>
    <cellStyle name="Accent2 2 2 2 2" xfId="1475"/>
    <cellStyle name="Accent2 2 2 2 3" xfId="1476"/>
    <cellStyle name="Accent2 2 2 3" xfId="1477"/>
    <cellStyle name="Accent2 2 2 4" xfId="1478"/>
    <cellStyle name="Accent2 2 3" xfId="1479"/>
    <cellStyle name="Accent2 2 3 2" xfId="1480"/>
    <cellStyle name="Accent2 2 3 3" xfId="1481"/>
    <cellStyle name="Accent2 2 4" xfId="1482"/>
    <cellStyle name="Accent2 2 4 2" xfId="1483"/>
    <cellStyle name="Accent2 2 4 3" xfId="1484"/>
    <cellStyle name="Accent2 2 5" xfId="1485"/>
    <cellStyle name="Accent2 2 5 2" xfId="1486"/>
    <cellStyle name="Accent2 2 5 3" xfId="1487"/>
    <cellStyle name="Accent2 2 6" xfId="1488"/>
    <cellStyle name="Accent2 2 6 2" xfId="1489"/>
    <cellStyle name="Accent2 2 7" xfId="1490"/>
    <cellStyle name="Accent3 2" xfId="1491"/>
    <cellStyle name="Accent3 2 2" xfId="1492"/>
    <cellStyle name="Accent3 2 2 2" xfId="1493"/>
    <cellStyle name="Accent3 2 2 2 2" xfId="1494"/>
    <cellStyle name="Accent3 2 2 2 3" xfId="1495"/>
    <cellStyle name="Accent3 2 2 3" xfId="1496"/>
    <cellStyle name="Accent3 2 2 4" xfId="1497"/>
    <cellStyle name="Accent3 2 3" xfId="1498"/>
    <cellStyle name="Accent3 2 3 2" xfId="1499"/>
    <cellStyle name="Accent3 2 3 3" xfId="1500"/>
    <cellStyle name="Accent3 2 4" xfId="1501"/>
    <cellStyle name="Accent3 2 4 2" xfId="1502"/>
    <cellStyle name="Accent3 2 4 3" xfId="1503"/>
    <cellStyle name="Accent3 2 5" xfId="1504"/>
    <cellStyle name="Accent3 2 5 2" xfId="1505"/>
    <cellStyle name="Accent3 2 5 3" xfId="1506"/>
    <cellStyle name="Accent3 2 6" xfId="1507"/>
    <cellStyle name="Accent3 2 6 2" xfId="1508"/>
    <cellStyle name="Accent3 2 7" xfId="1509"/>
    <cellStyle name="Accent4 2" xfId="1510"/>
    <cellStyle name="Accent4 2 2" xfId="1511"/>
    <cellStyle name="Accent4 2 2 2" xfId="1512"/>
    <cellStyle name="Accent4 2 2 2 2" xfId="1513"/>
    <cellStyle name="Accent4 2 2 2 3" xfId="1514"/>
    <cellStyle name="Accent4 2 2 3" xfId="1515"/>
    <cellStyle name="Accent4 2 2 4" xfId="1516"/>
    <cellStyle name="Accent4 2 3" xfId="1517"/>
    <cellStyle name="Accent4 2 3 2" xfId="1518"/>
    <cellStyle name="Accent4 2 3 3" xfId="1519"/>
    <cellStyle name="Accent4 2 4" xfId="1520"/>
    <cellStyle name="Accent4 2 4 2" xfId="1521"/>
    <cellStyle name="Accent4 2 4 3" xfId="1522"/>
    <cellStyle name="Accent4 2 5" xfId="1523"/>
    <cellStyle name="Accent4 2 5 2" xfId="1524"/>
    <cellStyle name="Accent4 2 5 3" xfId="1525"/>
    <cellStyle name="Accent4 2 6" xfId="1526"/>
    <cellStyle name="Accent4 2 6 2" xfId="1527"/>
    <cellStyle name="Accent4 2 7" xfId="1528"/>
    <cellStyle name="Accent5 2" xfId="1529"/>
    <cellStyle name="Accent5 2 2" xfId="1530"/>
    <cellStyle name="Accent5 2 2 2" xfId="1531"/>
    <cellStyle name="Accent5 2 2 2 2" xfId="1532"/>
    <cellStyle name="Accent5 2 2 2 3" xfId="1533"/>
    <cellStyle name="Accent5 2 2 3" xfId="1534"/>
    <cellStyle name="Accent5 2 2 4" xfId="1535"/>
    <cellStyle name="Accent5 2 3" xfId="1536"/>
    <cellStyle name="Accent5 2 3 2" xfId="1537"/>
    <cellStyle name="Accent5 2 3 3" xfId="1538"/>
    <cellStyle name="Accent5 2 4" xfId="1539"/>
    <cellStyle name="Accent5 2 4 2" xfId="1540"/>
    <cellStyle name="Accent5 2 4 3" xfId="1541"/>
    <cellStyle name="Accent5 2 5" xfId="1542"/>
    <cellStyle name="Accent5 2 5 2" xfId="1543"/>
    <cellStyle name="Accent5 2 5 3" xfId="1544"/>
    <cellStyle name="Accent5 2 6" xfId="1545"/>
    <cellStyle name="Accent5 2 6 2" xfId="1546"/>
    <cellStyle name="Accent5 2 7" xfId="1547"/>
    <cellStyle name="Accent6 2" xfId="1548"/>
    <cellStyle name="Accent6 2 2" xfId="1549"/>
    <cellStyle name="Accent6 2 2 2" xfId="1550"/>
    <cellStyle name="Accent6 2 2 2 2" xfId="1551"/>
    <cellStyle name="Accent6 2 2 2 3" xfId="1552"/>
    <cellStyle name="Accent6 2 2 3" xfId="1553"/>
    <cellStyle name="Accent6 2 2 4" xfId="1554"/>
    <cellStyle name="Accent6 2 3" xfId="1555"/>
    <cellStyle name="Accent6 2 3 2" xfId="1556"/>
    <cellStyle name="Accent6 2 3 3" xfId="1557"/>
    <cellStyle name="Accent6 2 4" xfId="1558"/>
    <cellStyle name="Accent6 2 4 2" xfId="1559"/>
    <cellStyle name="Accent6 2 4 3" xfId="1560"/>
    <cellStyle name="Accent6 2 5" xfId="1561"/>
    <cellStyle name="Accent6 2 5 2" xfId="1562"/>
    <cellStyle name="Accent6 2 5 3" xfId="1563"/>
    <cellStyle name="Accent6 2 6" xfId="1564"/>
    <cellStyle name="Accent6 2 6 2" xfId="1565"/>
    <cellStyle name="Accent6 2 7" xfId="1566"/>
    <cellStyle name="Akzent1" xfId="1567"/>
    <cellStyle name="Akzent1 2" xfId="1568"/>
    <cellStyle name="Akzent2" xfId="1569"/>
    <cellStyle name="Akzent2 2" xfId="1570"/>
    <cellStyle name="Akzent3" xfId="1571"/>
    <cellStyle name="Akzent3 2" xfId="1572"/>
    <cellStyle name="Akzent4" xfId="1573"/>
    <cellStyle name="Akzent4 2" xfId="1574"/>
    <cellStyle name="Akzent5" xfId="1575"/>
    <cellStyle name="Akzent5 2" xfId="1576"/>
    <cellStyle name="Akzent6" xfId="1577"/>
    <cellStyle name="Akzent6 2" xfId="1578"/>
    <cellStyle name="Ausgabe" xfId="1579"/>
    <cellStyle name="Ausgabe 2" xfId="1580"/>
    <cellStyle name="Ausgabe 2 2" xfId="1581"/>
    <cellStyle name="Ausgabe 3" xfId="1582"/>
    <cellStyle name="Bad 2" xfId="1583"/>
    <cellStyle name="Bad 2 2" xfId="1584"/>
    <cellStyle name="Bad 2 2 2" xfId="1585"/>
    <cellStyle name="Bad 2 2 2 2" xfId="1586"/>
    <cellStyle name="Bad 2 2 2 3" xfId="1587"/>
    <cellStyle name="Bad 2 2 3" xfId="1588"/>
    <cellStyle name="Bad 2 2 4" xfId="1589"/>
    <cellStyle name="Bad 2 3" xfId="1590"/>
    <cellStyle name="Bad 2 3 2" xfId="1591"/>
    <cellStyle name="Bad 2 3 3" xfId="1592"/>
    <cellStyle name="Bad 2 4" xfId="1593"/>
    <cellStyle name="Bad 2 4 2" xfId="1594"/>
    <cellStyle name="Bad 2 4 3" xfId="1595"/>
    <cellStyle name="Bad 2 5" xfId="1596"/>
    <cellStyle name="Bad 2 5 2" xfId="1597"/>
    <cellStyle name="Bad 2 5 3" xfId="1598"/>
    <cellStyle name="Bad 2 6" xfId="1599"/>
    <cellStyle name="Bad 2 6 2" xfId="1600"/>
    <cellStyle name="Bad 2 7" xfId="1601"/>
    <cellStyle name="Berechnung" xfId="1602"/>
    <cellStyle name="Berechnung 2" xfId="1603"/>
    <cellStyle name="Berechnung 2 2" xfId="1604"/>
    <cellStyle name="Berechnung 3" xfId="1605"/>
    <cellStyle name="Calc Currency (0)" xfId="1606"/>
    <cellStyle name="Calc Currency (0) 2" xfId="1607"/>
    <cellStyle name="Calc Currency (0) 3" xfId="1608"/>
    <cellStyle name="Calc Currency (0) 3 2" xfId="1609"/>
    <cellStyle name="Calc Currency (0) 4" xfId="1610"/>
    <cellStyle name="Calculation 2" xfId="1611"/>
    <cellStyle name="Calculation 2 2" xfId="1612"/>
    <cellStyle name="Calculation 2 2 2" xfId="1613"/>
    <cellStyle name="Calculation 2 2 2 2" xfId="1614"/>
    <cellStyle name="Calculation 2 2 2 3" xfId="1615"/>
    <cellStyle name="Calculation 2 2 3" xfId="1616"/>
    <cellStyle name="Calculation 2 2 4" xfId="1617"/>
    <cellStyle name="Calculation 2 3" xfId="1618"/>
    <cellStyle name="Calculation 2 3 2" xfId="1619"/>
    <cellStyle name="Calculation 2 3 3" xfId="1620"/>
    <cellStyle name="Calculation 2 4" xfId="1621"/>
    <cellStyle name="Calculation 2 4 2" xfId="1622"/>
    <cellStyle name="Calculation 2 4 3" xfId="1623"/>
    <cellStyle name="Calculation 2 5" xfId="1624"/>
    <cellStyle name="Calculation 2 5 2" xfId="1625"/>
    <cellStyle name="Calculation 2 5 3" xfId="1626"/>
    <cellStyle name="Calculation 2 6" xfId="1627"/>
    <cellStyle name="Calculation 2 6 2" xfId="1628"/>
    <cellStyle name="Calculation 2 7" xfId="1629"/>
    <cellStyle name="Calculation 2 8" xfId="1630"/>
    <cellStyle name="Check Cell 2" xfId="1631"/>
    <cellStyle name="Check Cell 2 2" xfId="1632"/>
    <cellStyle name="Check Cell 2 2 2" xfId="1633"/>
    <cellStyle name="Check Cell 2 2 2 2" xfId="1634"/>
    <cellStyle name="Check Cell 2 2 2 3" xfId="1635"/>
    <cellStyle name="Check Cell 2 2 3" xfId="1636"/>
    <cellStyle name="Check Cell 2 2 4" xfId="1637"/>
    <cellStyle name="Check Cell 2 3" xfId="1638"/>
    <cellStyle name="Check Cell 2 3 2" xfId="1639"/>
    <cellStyle name="Check Cell 2 3 3" xfId="1640"/>
    <cellStyle name="Check Cell 2 4" xfId="1641"/>
    <cellStyle name="Check Cell 2 4 2" xfId="1642"/>
    <cellStyle name="Check Cell 2 4 3" xfId="1643"/>
    <cellStyle name="Check Cell 2 5" xfId="1644"/>
    <cellStyle name="Check Cell 2 5 2" xfId="1645"/>
    <cellStyle name="Check Cell 2 5 3" xfId="1646"/>
    <cellStyle name="Check Cell 2 6" xfId="1647"/>
    <cellStyle name="Check Cell 2 6 2" xfId="1648"/>
    <cellStyle name="Check Cell 2 7" xfId="1649"/>
    <cellStyle name="Comma 2" xfId="1650"/>
    <cellStyle name="Comma 2 2" xfId="1651"/>
    <cellStyle name="Comma 2 2 2" xfId="1652"/>
    <cellStyle name="Comma 2 2 2 10" xfId="1653"/>
    <cellStyle name="Comma 2 2 2 2" xfId="1654"/>
    <cellStyle name="Comma 2 2 2 3" xfId="1655"/>
    <cellStyle name="Comma 2 2 2 4" xfId="1656"/>
    <cellStyle name="Comma 2 2 2 5" xfId="1657"/>
    <cellStyle name="Comma 2 2 2 6" xfId="1658"/>
    <cellStyle name="Comma 2 2 2 7" xfId="1659"/>
    <cellStyle name="Comma 2 2 2 8" xfId="1660"/>
    <cellStyle name="Comma 2 2 2 9" xfId="1661"/>
    <cellStyle name="Comma 2 2 3" xfId="1662"/>
    <cellStyle name="Comma 2 2 3 2" xfId="1663"/>
    <cellStyle name="Comma 2 2 4" xfId="1664"/>
    <cellStyle name="Comma 2 3" xfId="1665"/>
    <cellStyle name="Comma 2 3 2" xfId="1666"/>
    <cellStyle name="Comma 2 3 2 10" xfId="1667"/>
    <cellStyle name="Comma 2 3 2 2" xfId="1668"/>
    <cellStyle name="Comma 2 3 2 3" xfId="1669"/>
    <cellStyle name="Comma 2 3 2 4" xfId="1670"/>
    <cellStyle name="Comma 2 3 2 5" xfId="1671"/>
    <cellStyle name="Comma 2 3 2 6" xfId="1672"/>
    <cellStyle name="Comma 2 3 2 7" xfId="1673"/>
    <cellStyle name="Comma 2 3 2 8" xfId="1674"/>
    <cellStyle name="Comma 2 3 2 9" xfId="1675"/>
    <cellStyle name="Comma 2 3 3" xfId="1676"/>
    <cellStyle name="Comma 2 3 4" xfId="1677"/>
    <cellStyle name="Comma 2 4" xfId="1678"/>
    <cellStyle name="Comma 2 4 2" xfId="1679"/>
    <cellStyle name="Comma 2 4 2 10" xfId="1680"/>
    <cellStyle name="Comma 2 4 2 2" xfId="1681"/>
    <cellStyle name="Comma 2 4 2 3" xfId="1682"/>
    <cellStyle name="Comma 2 4 2 4" xfId="1683"/>
    <cellStyle name="Comma 2 4 2 5" xfId="1684"/>
    <cellStyle name="Comma 2 4 2 6" xfId="1685"/>
    <cellStyle name="Comma 2 4 2 7" xfId="1686"/>
    <cellStyle name="Comma 2 4 2 8" xfId="1687"/>
    <cellStyle name="Comma 2 4 2 9" xfId="1688"/>
    <cellStyle name="Comma 2 4 3" xfId="1689"/>
    <cellStyle name="Comma 2 4 4" xfId="1690"/>
    <cellStyle name="Comma 2 5" xfId="1691"/>
    <cellStyle name="Comma 2 5 2" xfId="1692"/>
    <cellStyle name="Comma 2 5 2 10" xfId="1693"/>
    <cellStyle name="Comma 2 5 2 2" xfId="1694"/>
    <cellStyle name="Comma 2 5 2 3" xfId="1695"/>
    <cellStyle name="Comma 2 5 2 4" xfId="1696"/>
    <cellStyle name="Comma 2 5 2 5" xfId="1697"/>
    <cellStyle name="Comma 2 5 2 6" xfId="1698"/>
    <cellStyle name="Comma 2 5 2 7" xfId="1699"/>
    <cellStyle name="Comma 2 5 2 8" xfId="1700"/>
    <cellStyle name="Comma 2 5 2 9" xfId="1701"/>
    <cellStyle name="Comma 2 5 3" xfId="1702"/>
    <cellStyle name="Comma 2 5 4" xfId="1703"/>
    <cellStyle name="Comma 2 6" xfId="1704"/>
    <cellStyle name="Comma 2 6 2" xfId="1705"/>
    <cellStyle name="Comma 2 7" xfId="1706"/>
    <cellStyle name="Comma 3" xfId="1707"/>
    <cellStyle name="Comma 3 2" xfId="1708"/>
    <cellStyle name="Comma 3 2 2" xfId="1709"/>
    <cellStyle name="Comma 3 2 2 10" xfId="1710"/>
    <cellStyle name="Comma 3 2 2 2" xfId="1711"/>
    <cellStyle name="Comma 3 2 2 3" xfId="1712"/>
    <cellStyle name="Comma 3 2 2 4" xfId="1713"/>
    <cellStyle name="Comma 3 2 2 5" xfId="1714"/>
    <cellStyle name="Comma 3 2 2 6" xfId="1715"/>
    <cellStyle name="Comma 3 2 2 7" xfId="1716"/>
    <cellStyle name="Comma 3 2 2 8" xfId="1717"/>
    <cellStyle name="Comma 3 2 2 9" xfId="1718"/>
    <cellStyle name="Comma 3 2 3" xfId="1719"/>
    <cellStyle name="Comma 3 2 4" xfId="1720"/>
    <cellStyle name="Comma 3 3" xfId="1721"/>
    <cellStyle name="Comma 3 3 2" xfId="1722"/>
    <cellStyle name="Comma 3 4" xfId="1723"/>
    <cellStyle name="Comma 3 4 2" xfId="1724"/>
    <cellStyle name="Comma 3 4 2 10" xfId="1725"/>
    <cellStyle name="Comma 3 4 2 2" xfId="1726"/>
    <cellStyle name="Comma 3 4 2 3" xfId="1727"/>
    <cellStyle name="Comma 3 4 2 4" xfId="1728"/>
    <cellStyle name="Comma 3 4 2 5" xfId="1729"/>
    <cellStyle name="Comma 3 4 2 6" xfId="1730"/>
    <cellStyle name="Comma 3 4 2 7" xfId="1731"/>
    <cellStyle name="Comma 3 4 2 8" xfId="1732"/>
    <cellStyle name="Comma 3 4 2 9" xfId="1733"/>
    <cellStyle name="Comma 3 4 3" xfId="1734"/>
    <cellStyle name="Comma 3 4 4" xfId="1735"/>
    <cellStyle name="Comma 3 5" xfId="1736"/>
    <cellStyle name="Comma 3 5 2" xfId="1737"/>
    <cellStyle name="Comma 4" xfId="1738"/>
    <cellStyle name="Comma 4 2" xfId="1739"/>
    <cellStyle name="Comma 4 2 2" xfId="1740"/>
    <cellStyle name="Comma 4 2 2 10" xfId="1741"/>
    <cellStyle name="Comma 4 2 2 2" xfId="1742"/>
    <cellStyle name="Comma 4 2 2 3" xfId="1743"/>
    <cellStyle name="Comma 4 2 2 4" xfId="1744"/>
    <cellStyle name="Comma 4 2 2 5" xfId="1745"/>
    <cellStyle name="Comma 4 2 2 6" xfId="1746"/>
    <cellStyle name="Comma 4 2 2 7" xfId="1747"/>
    <cellStyle name="Comma 4 2 2 8" xfId="1748"/>
    <cellStyle name="Comma 4 2 2 9" xfId="1749"/>
    <cellStyle name="Comma 4 2 3" xfId="1750"/>
    <cellStyle name="Comma 4 2 3 10" xfId="1751"/>
    <cellStyle name="Comma 4 2 3 2" xfId="1752"/>
    <cellStyle name="Comma 4 2 3 3" xfId="1753"/>
    <cellStyle name="Comma 4 2 3 4" xfId="1754"/>
    <cellStyle name="Comma 4 2 3 5" xfId="1755"/>
    <cellStyle name="Comma 4 2 3 6" xfId="1756"/>
    <cellStyle name="Comma 4 2 3 7" xfId="1757"/>
    <cellStyle name="Comma 4 2 3 8" xfId="1758"/>
    <cellStyle name="Comma 4 2 3 9" xfId="1759"/>
    <cellStyle name="Comma 4 2 4" xfId="1760"/>
    <cellStyle name="Comma 4 2 4 2" xfId="1761"/>
    <cellStyle name="Comma 4 2 5" xfId="1762"/>
    <cellStyle name="Comma 4 3" xfId="1763"/>
    <cellStyle name="Comma 4 3 2" xfId="1764"/>
    <cellStyle name="Comma 4 3 2 10" xfId="1765"/>
    <cellStyle name="Comma 4 3 2 2" xfId="1766"/>
    <cellStyle name="Comma 4 3 2 3" xfId="1767"/>
    <cellStyle name="Comma 4 3 2 4" xfId="1768"/>
    <cellStyle name="Comma 4 3 2 5" xfId="1769"/>
    <cellStyle name="Comma 4 3 2 6" xfId="1770"/>
    <cellStyle name="Comma 4 3 2 7" xfId="1771"/>
    <cellStyle name="Comma 4 3 2 8" xfId="1772"/>
    <cellStyle name="Comma 4 3 2 9" xfId="1773"/>
    <cellStyle name="Comma 4 3 3" xfId="1774"/>
    <cellStyle name="Comma 4 3 4" xfId="1775"/>
    <cellStyle name="Comma 4 4" xfId="1776"/>
    <cellStyle name="Comma 4 4 2" xfId="1777"/>
    <cellStyle name="Comma 4 4 3" xfId="1778"/>
    <cellStyle name="Comma 4 5" xfId="1779"/>
    <cellStyle name="Comma 4 5 10" xfId="1780"/>
    <cellStyle name="Comma 4 5 2" xfId="1781"/>
    <cellStyle name="Comma 4 5 3" xfId="1782"/>
    <cellStyle name="Comma 4 5 4" xfId="1783"/>
    <cellStyle name="Comma 4 5 5" xfId="1784"/>
    <cellStyle name="Comma 4 5 6" xfId="1785"/>
    <cellStyle name="Comma 4 5 7" xfId="1786"/>
    <cellStyle name="Comma 4 5 8" xfId="1787"/>
    <cellStyle name="Comma 4 5 9" xfId="1788"/>
    <cellStyle name="Comma 4 6" xfId="1789"/>
    <cellStyle name="Comma 4 6 2" xfId="1790"/>
    <cellStyle name="Comma 4 7" xfId="1791"/>
    <cellStyle name="Comma 5" xfId="1792"/>
    <cellStyle name="Comma 5 2" xfId="1793"/>
    <cellStyle name="Dezimal_GIB-SL-2013-Project parts Forecast" xfId="1794"/>
    <cellStyle name="Eingabe" xfId="1795"/>
    <cellStyle name="Eingabe 2" xfId="1796"/>
    <cellStyle name="Eingabe 2 2" xfId="1797"/>
    <cellStyle name="Eingabe 3" xfId="1798"/>
    <cellStyle name="Ergebnis" xfId="1799"/>
    <cellStyle name="Ergebnis 2" xfId="1800"/>
    <cellStyle name="Ergebnis 2 2" xfId="1801"/>
    <cellStyle name="Ergebnis 3" xfId="1802"/>
    <cellStyle name="Erklärender Text" xfId="1803"/>
    <cellStyle name="Erklärender Text 2" xfId="1804"/>
    <cellStyle name="Euro" xfId="1805"/>
    <cellStyle name="Euro 2" xfId="1806"/>
    <cellStyle name="Euro 2 2" xfId="1807"/>
    <cellStyle name="Explanatory Text 2" xfId="1808"/>
    <cellStyle name="Explanatory Text 2 2" xfId="1809"/>
    <cellStyle name="Explanatory Text 2 2 2" xfId="1810"/>
    <cellStyle name="Explanatory Text 2 2 2 2" xfId="1811"/>
    <cellStyle name="Explanatory Text 2 2 2 3" xfId="1812"/>
    <cellStyle name="Explanatory Text 2 2 3" xfId="1813"/>
    <cellStyle name="Explanatory Text 2 2 4" xfId="1814"/>
    <cellStyle name="Explanatory Text 2 3" xfId="1815"/>
    <cellStyle name="Explanatory Text 2 3 2" xfId="1816"/>
    <cellStyle name="Explanatory Text 2 3 3" xfId="1817"/>
    <cellStyle name="Explanatory Text 2 4" xfId="1818"/>
    <cellStyle name="Explanatory Text 2 4 2" xfId="1819"/>
    <cellStyle name="Explanatory Text 2 4 3" xfId="1820"/>
    <cellStyle name="Explanatory Text 2 5" xfId="1821"/>
    <cellStyle name="Explanatory Text 2 5 2" xfId="1822"/>
    <cellStyle name="Explanatory Text 2 5 3" xfId="1823"/>
    <cellStyle name="Explanatory Text 2 6" xfId="1824"/>
    <cellStyle name="Explanatory Text 2 6 2" xfId="1825"/>
    <cellStyle name="Explanatory Text 2 7" xfId="1826"/>
    <cellStyle name="Good 2" xfId="1827"/>
    <cellStyle name="Good 2 2" xfId="1828"/>
    <cellStyle name="Good 2 2 2" xfId="1829"/>
    <cellStyle name="Good 2 2 2 2" xfId="1830"/>
    <cellStyle name="Good 2 2 2 3" xfId="1831"/>
    <cellStyle name="Good 2 2 3" xfId="1832"/>
    <cellStyle name="Good 2 2 4" xfId="1833"/>
    <cellStyle name="Good 2 3" xfId="1834"/>
    <cellStyle name="Good 2 3 2" xfId="1835"/>
    <cellStyle name="Good 2 3 3" xfId="1836"/>
    <cellStyle name="Good 2 4" xfId="1837"/>
    <cellStyle name="Good 2 4 2" xfId="1838"/>
    <cellStyle name="Good 2 4 3" xfId="1839"/>
    <cellStyle name="Good 2 5" xfId="1840"/>
    <cellStyle name="Good 2 5 2" xfId="1841"/>
    <cellStyle name="Good 2 5 3" xfId="1842"/>
    <cellStyle name="Good 2 6" xfId="1843"/>
    <cellStyle name="Good 2 6 2" xfId="1844"/>
    <cellStyle name="Good 2 7" xfId="1845"/>
    <cellStyle name="Gut" xfId="1846"/>
    <cellStyle name="Gut 2" xfId="1847"/>
    <cellStyle name="Header1" xfId="1848"/>
    <cellStyle name="Header1 2" xfId="1849"/>
    <cellStyle name="Header2" xfId="1850"/>
    <cellStyle name="Header2 2" xfId="1851"/>
    <cellStyle name="Header2 2 2" xfId="1852"/>
    <cellStyle name="Header2 2 2 2" xfId="1853"/>
    <cellStyle name="Header2 2 2 2 2" xfId="1854"/>
    <cellStyle name="Header2 2 2 2 2 2" xfId="1855"/>
    <cellStyle name="Header2 2 2 2 2 3" xfId="1856"/>
    <cellStyle name="Header2 2 2 2 2 4" xfId="1857"/>
    <cellStyle name="Header2 2 2 2 2 5" xfId="1858"/>
    <cellStyle name="Header2 2 2 2 3" xfId="1859"/>
    <cellStyle name="Header2 2 2 2 3 2" xfId="1860"/>
    <cellStyle name="Header2 2 2 2 3 3" xfId="1861"/>
    <cellStyle name="Header2 2 2 2 3 4" xfId="1862"/>
    <cellStyle name="Header2 2 2 2 3 5" xfId="1863"/>
    <cellStyle name="Header2 2 2 2 3 6" xfId="1864"/>
    <cellStyle name="Header2 2 2 2 3 7" xfId="1865"/>
    <cellStyle name="Header2 2 2 2 4" xfId="1866"/>
    <cellStyle name="Header2 2 2 2 5" xfId="1867"/>
    <cellStyle name="Header2 2 2 3" xfId="1868"/>
    <cellStyle name="Header2 2 2 3 2" xfId="1869"/>
    <cellStyle name="Header2 2 2 3 3" xfId="1870"/>
    <cellStyle name="Header2 2 2 3 4" xfId="1871"/>
    <cellStyle name="Header2 2 2 3 5" xfId="1872"/>
    <cellStyle name="Header2 2 2 3 6" xfId="1873"/>
    <cellStyle name="Header2 2 2 4" xfId="1874"/>
    <cellStyle name="Header2 2 2 4 2" xfId="1875"/>
    <cellStyle name="Header2 2 2 4 3" xfId="1876"/>
    <cellStyle name="Header2 2 2 4 4" xfId="1877"/>
    <cellStyle name="Header2 2 2 4 5" xfId="1878"/>
    <cellStyle name="Header2 2 2 5" xfId="1879"/>
    <cellStyle name="Header2 2 2 5 2" xfId="1880"/>
    <cellStyle name="Header2 2 2 5 3" xfId="1881"/>
    <cellStyle name="Header2 2 2 5 4" xfId="1882"/>
    <cellStyle name="Header2 2 2 5 5" xfId="1883"/>
    <cellStyle name="Header2 2 2 6" xfId="1884"/>
    <cellStyle name="Header2 2 2 6 2" xfId="1885"/>
    <cellStyle name="Header2 2 2 6 3" xfId="1886"/>
    <cellStyle name="Header2 2 2 6 4" xfId="1887"/>
    <cellStyle name="Header2 2 2 7" xfId="1888"/>
    <cellStyle name="Header2 2 2 7 2" xfId="1889"/>
    <cellStyle name="Header2 2 2 7 3" xfId="1890"/>
    <cellStyle name="Header2 2 2 7 4" xfId="1891"/>
    <cellStyle name="Header2 2 2 7 5" xfId="1892"/>
    <cellStyle name="Header2 2 2 7 6" xfId="1893"/>
    <cellStyle name="Header2 2 2 7 7" xfId="1894"/>
    <cellStyle name="Header2 2 2 8" xfId="1895"/>
    <cellStyle name="Header2 2 3" xfId="1896"/>
    <cellStyle name="Header2 2 3 2" xfId="1897"/>
    <cellStyle name="Header2 2 3 3" xfId="1898"/>
    <cellStyle name="Header2 2 3 4" xfId="1899"/>
    <cellStyle name="Header2 2 3 5" xfId="1900"/>
    <cellStyle name="Header2 2 3 6" xfId="1901"/>
    <cellStyle name="Header2 2 4" xfId="1902"/>
    <cellStyle name="Header2 2 4 2" xfId="1903"/>
    <cellStyle name="Header2 2 4 3" xfId="1904"/>
    <cellStyle name="Header2 2 4 4" xfId="1905"/>
    <cellStyle name="Header2 2 4 5" xfId="1906"/>
    <cellStyle name="Header2 2 5" xfId="1907"/>
    <cellStyle name="Header2 2 5 2" xfId="1908"/>
    <cellStyle name="Header2 2 5 3" xfId="1909"/>
    <cellStyle name="Header2 2 5 4" xfId="1910"/>
    <cellStyle name="Header2 2 5 5" xfId="1911"/>
    <cellStyle name="Header2 2 6" xfId="1912"/>
    <cellStyle name="Header2 2 6 2" xfId="1913"/>
    <cellStyle name="Header2 2 6 3" xfId="1914"/>
    <cellStyle name="Header2 2 6 4" xfId="1915"/>
    <cellStyle name="Header2 2 7" xfId="1916"/>
    <cellStyle name="Header2 2 7 2" xfId="1917"/>
    <cellStyle name="Header2 2 7 3" xfId="1918"/>
    <cellStyle name="Header2 2 7 4" xfId="1919"/>
    <cellStyle name="Header2 2 7 5" xfId="1920"/>
    <cellStyle name="Header2 2 7 6" xfId="1921"/>
    <cellStyle name="Header2 2 7 7" xfId="1922"/>
    <cellStyle name="Header2 2 8" xfId="1923"/>
    <cellStyle name="Header2 3" xfId="1924"/>
    <cellStyle name="Header2 3 2" xfId="1925"/>
    <cellStyle name="Header2 3 2 2" xfId="1926"/>
    <cellStyle name="Header2 3 2 2 2" xfId="1927"/>
    <cellStyle name="Header2 3 2 2 3" xfId="1928"/>
    <cellStyle name="Header2 3 2 2 4" xfId="1929"/>
    <cellStyle name="Header2 3 2 2 5" xfId="1930"/>
    <cellStyle name="Header2 3 2 3" xfId="1931"/>
    <cellStyle name="Header2 3 2 3 2" xfId="1932"/>
    <cellStyle name="Header2 3 2 3 3" xfId="1933"/>
    <cellStyle name="Header2 3 2 3 4" xfId="1934"/>
    <cellStyle name="Header2 3 2 3 5" xfId="1935"/>
    <cellStyle name="Header2 3 2 3 6" xfId="1936"/>
    <cellStyle name="Header2 3 2 3 7" xfId="1937"/>
    <cellStyle name="Header2 3 2 4" xfId="1938"/>
    <cellStyle name="Header2 3 2 5" xfId="1939"/>
    <cellStyle name="Header2 3 3" xfId="1940"/>
    <cellStyle name="Header2 3 3 2" xfId="1941"/>
    <cellStyle name="Header2 3 3 3" xfId="1942"/>
    <cellStyle name="Header2 3 3 4" xfId="1943"/>
    <cellStyle name="Header2 3 3 5" xfId="1944"/>
    <cellStyle name="Header2 3 3 6" xfId="1945"/>
    <cellStyle name="Header2 3 4" xfId="1946"/>
    <cellStyle name="Header2 3 4 2" xfId="1947"/>
    <cellStyle name="Header2 3 4 3" xfId="1948"/>
    <cellStyle name="Header2 3 4 4" xfId="1949"/>
    <cellStyle name="Header2 3 4 5" xfId="1950"/>
    <cellStyle name="Header2 3 5" xfId="1951"/>
    <cellStyle name="Header2 3 5 2" xfId="1952"/>
    <cellStyle name="Header2 3 5 3" xfId="1953"/>
    <cellStyle name="Header2 3 5 4" xfId="1954"/>
    <cellStyle name="Header2 3 5 5" xfId="1955"/>
    <cellStyle name="Header2 3 6" xfId="1956"/>
    <cellStyle name="Header2 3 6 2" xfId="1957"/>
    <cellStyle name="Header2 3 6 3" xfId="1958"/>
    <cellStyle name="Header2 3 6 4" xfId="1959"/>
    <cellStyle name="Header2 3 7" xfId="1960"/>
    <cellStyle name="Header2 3 7 2" xfId="1961"/>
    <cellStyle name="Header2 3 7 3" xfId="1962"/>
    <cellStyle name="Header2 3 7 4" xfId="1963"/>
    <cellStyle name="Header2 3 7 5" xfId="1964"/>
    <cellStyle name="Header2 3 7 6" xfId="1965"/>
    <cellStyle name="Header2 3 7 7" xfId="1966"/>
    <cellStyle name="Header2 3 8" xfId="1967"/>
    <cellStyle name="Header2 4" xfId="1968"/>
    <cellStyle name="Header2 4 2" xfId="1969"/>
    <cellStyle name="Header2 4 3" xfId="1970"/>
    <cellStyle name="Header2 4 4" xfId="1971"/>
    <cellStyle name="Header2 4 5" xfId="1972"/>
    <cellStyle name="Header2 4 6" xfId="1973"/>
    <cellStyle name="Header2 5" xfId="1974"/>
    <cellStyle name="Header2 5 2" xfId="1975"/>
    <cellStyle name="Header2 5 3" xfId="1976"/>
    <cellStyle name="Header2 5 4" xfId="1977"/>
    <cellStyle name="Header2 5 5" xfId="1978"/>
    <cellStyle name="Header2 6" xfId="1979"/>
    <cellStyle name="Header2 6 2" xfId="1980"/>
    <cellStyle name="Header2 6 3" xfId="1981"/>
    <cellStyle name="Header2 6 4" xfId="1982"/>
    <cellStyle name="Header2 6 5" xfId="1983"/>
    <cellStyle name="Header2 7" xfId="1984"/>
    <cellStyle name="Header2 7 2" xfId="1985"/>
    <cellStyle name="Header2 7 3" xfId="1986"/>
    <cellStyle name="Header2 7 4" xfId="1987"/>
    <cellStyle name="Header2 8" xfId="1988"/>
    <cellStyle name="Header2 8 2" xfId="1989"/>
    <cellStyle name="Header2 8 3" xfId="1990"/>
    <cellStyle name="Header2 8 4" xfId="1991"/>
    <cellStyle name="Header2 8 5" xfId="1992"/>
    <cellStyle name="Header2 8 6" xfId="1993"/>
    <cellStyle name="Header2 8 7" xfId="1994"/>
    <cellStyle name="Header2 9" xfId="1995"/>
    <cellStyle name="Heading 1 2" xfId="1996"/>
    <cellStyle name="Heading 1 2 2" xfId="1997"/>
    <cellStyle name="Heading 1 2 2 2" xfId="1998"/>
    <cellStyle name="Heading 1 2 2 2 2" xfId="1999"/>
    <cellStyle name="Heading 1 2 2 2 3" xfId="2000"/>
    <cellStyle name="Heading 1 2 2 3" xfId="2001"/>
    <cellStyle name="Heading 1 2 2 4" xfId="2002"/>
    <cellStyle name="Heading 1 2 3" xfId="2003"/>
    <cellStyle name="Heading 1 2 3 2" xfId="2004"/>
    <cellStyle name="Heading 1 2 3 3" xfId="2005"/>
    <cellStyle name="Heading 1 2 4" xfId="2006"/>
    <cellStyle name="Heading 1 2 4 2" xfId="2007"/>
    <cellStyle name="Heading 1 2 4 3" xfId="2008"/>
    <cellStyle name="Heading 1 2 5" xfId="2009"/>
    <cellStyle name="Heading 1 2 5 2" xfId="2010"/>
    <cellStyle name="Heading 1 2 5 3" xfId="2011"/>
    <cellStyle name="Heading 1 2 6" xfId="2012"/>
    <cellStyle name="Heading 1 2 6 2" xfId="2013"/>
    <cellStyle name="Heading 1 2 7" xfId="2014"/>
    <cellStyle name="Heading 2 2" xfId="2015"/>
    <cellStyle name="Heading 2 2 2" xfId="2016"/>
    <cellStyle name="Heading 2 2 2 2" xfId="2017"/>
    <cellStyle name="Heading 2 2 2 2 2" xfId="2018"/>
    <cellStyle name="Heading 2 2 2 2 3" xfId="2019"/>
    <cellStyle name="Heading 2 2 2 3" xfId="2020"/>
    <cellStyle name="Heading 2 2 2 4" xfId="2021"/>
    <cellStyle name="Heading 2 2 3" xfId="2022"/>
    <cellStyle name="Heading 2 2 3 2" xfId="2023"/>
    <cellStyle name="Heading 2 2 3 3" xfId="2024"/>
    <cellStyle name="Heading 2 2 4" xfId="2025"/>
    <cellStyle name="Heading 2 2 4 2" xfId="2026"/>
    <cellStyle name="Heading 2 2 4 3" xfId="2027"/>
    <cellStyle name="Heading 2 2 5" xfId="2028"/>
    <cellStyle name="Heading 2 2 5 2" xfId="2029"/>
    <cellStyle name="Heading 2 2 5 3" xfId="2030"/>
    <cellStyle name="Heading 2 2 6" xfId="2031"/>
    <cellStyle name="Heading 2 2 6 2" xfId="2032"/>
    <cellStyle name="Heading 2 2 7" xfId="2033"/>
    <cellStyle name="Heading 3 2" xfId="2034"/>
    <cellStyle name="Heading 3 2 2" xfId="2035"/>
    <cellStyle name="Heading 3 2 2 2" xfId="2036"/>
    <cellStyle name="Heading 3 2 2 2 2" xfId="2037"/>
    <cellStyle name="Heading 3 2 2 2 3" xfId="2038"/>
    <cellStyle name="Heading 3 2 2 3" xfId="2039"/>
    <cellStyle name="Heading 3 2 2 4" xfId="2040"/>
    <cellStyle name="Heading 3 2 3" xfId="2041"/>
    <cellStyle name="Heading 3 2 3 2" xfId="2042"/>
    <cellStyle name="Heading 3 2 3 3" xfId="2043"/>
    <cellStyle name="Heading 3 2 4" xfId="2044"/>
    <cellStyle name="Heading 3 2 4 2" xfId="2045"/>
    <cellStyle name="Heading 3 2 4 3" xfId="2046"/>
    <cellStyle name="Heading 3 2 5" xfId="2047"/>
    <cellStyle name="Heading 3 2 5 2" xfId="2048"/>
    <cellStyle name="Heading 3 2 5 3" xfId="2049"/>
    <cellStyle name="Heading 3 2 6" xfId="2050"/>
    <cellStyle name="Heading 3 2 6 2" xfId="2051"/>
    <cellStyle name="Heading 3 2 7" xfId="2052"/>
    <cellStyle name="Heading 4 2" xfId="2053"/>
    <cellStyle name="Heading 4 2 2" xfId="2054"/>
    <cellStyle name="Heading 4 2 2 2" xfId="2055"/>
    <cellStyle name="Heading 4 2 2 2 2" xfId="2056"/>
    <cellStyle name="Heading 4 2 2 2 3" xfId="2057"/>
    <cellStyle name="Heading 4 2 2 3" xfId="2058"/>
    <cellStyle name="Heading 4 2 2 4" xfId="2059"/>
    <cellStyle name="Heading 4 2 3" xfId="2060"/>
    <cellStyle name="Heading 4 2 3 2" xfId="2061"/>
    <cellStyle name="Heading 4 2 3 3" xfId="2062"/>
    <cellStyle name="Heading 4 2 4" xfId="2063"/>
    <cellStyle name="Heading 4 2 4 2" xfId="2064"/>
    <cellStyle name="Heading 4 2 4 3" xfId="2065"/>
    <cellStyle name="Heading 4 2 5" xfId="2066"/>
    <cellStyle name="Heading 4 2 5 2" xfId="2067"/>
    <cellStyle name="Heading 4 2 5 3" xfId="2068"/>
    <cellStyle name="Heading 4 2 6" xfId="2069"/>
    <cellStyle name="Heading 4 2 6 2" xfId="2070"/>
    <cellStyle name="Heading 4 2 7" xfId="2071"/>
    <cellStyle name="Hyperlink 2" xfId="2072"/>
    <cellStyle name="Hyperlink 2 2" xfId="2073"/>
    <cellStyle name="Hyperlink 2 2 2" xfId="2074"/>
    <cellStyle name="Hyperlink 2 2 3" xfId="2075"/>
    <cellStyle name="Hyperlink 2 3" xfId="2076"/>
    <cellStyle name="Hyperlink 2 3 2" xfId="2077"/>
    <cellStyle name="Hyperlink 2 4" xfId="2078"/>
    <cellStyle name="Hyperlink 2 4 2" xfId="2079"/>
    <cellStyle name="Hyperlink 2 5" xfId="2080"/>
    <cellStyle name="Hyperlink 2 5 2" xfId="2081"/>
    <cellStyle name="Hyperlink 2 6" xfId="2082"/>
    <cellStyle name="Hyperlink 2 7" xfId="2083"/>
    <cellStyle name="Hyperlink 3" xfId="2084"/>
    <cellStyle name="Hyperlink 3 2" xfId="2085"/>
    <cellStyle name="Hyperlink 3 2 2" xfId="2086"/>
    <cellStyle name="Hyperlink 3 2 3" xfId="2087"/>
    <cellStyle name="Hyperlink 3 3" xfId="2088"/>
    <cellStyle name="Hyperlink 3 3 2" xfId="2089"/>
    <cellStyle name="Hyperlink 3 4" xfId="2090"/>
    <cellStyle name="Hyperlink 3 5" xfId="2091"/>
    <cellStyle name="Hyperlink 4" xfId="2092"/>
    <cellStyle name="Hyperlink 4 2" xfId="2093"/>
    <cellStyle name="Hyperlink 4 2 2" xfId="2094"/>
    <cellStyle name="Hyperlink 4 2 3" xfId="2095"/>
    <cellStyle name="Hyperlink 4 3" xfId="2096"/>
    <cellStyle name="Hyperlink 4 3 2" xfId="2097"/>
    <cellStyle name="Hyperlink 4 4" xfId="2098"/>
    <cellStyle name="Input 2" xfId="2099"/>
    <cellStyle name="Input 2 2" xfId="2100"/>
    <cellStyle name="Input 2 2 2" xfId="2101"/>
    <cellStyle name="Input 2 2 2 2" xfId="2102"/>
    <cellStyle name="Input 2 2 2 3" xfId="2103"/>
    <cellStyle name="Input 2 2 3" xfId="2104"/>
    <cellStyle name="Input 2 2 4" xfId="2105"/>
    <cellStyle name="Input 2 3" xfId="2106"/>
    <cellStyle name="Input 2 3 2" xfId="2107"/>
    <cellStyle name="Input 2 3 3" xfId="2108"/>
    <cellStyle name="Input 2 4" xfId="2109"/>
    <cellStyle name="Input 2 4 2" xfId="2110"/>
    <cellStyle name="Input 2 4 3" xfId="2111"/>
    <cellStyle name="Input 2 5" xfId="2112"/>
    <cellStyle name="Input 2 5 2" xfId="2113"/>
    <cellStyle name="Input 2 5 3" xfId="2114"/>
    <cellStyle name="Input 2 6" xfId="2115"/>
    <cellStyle name="Input 2 6 2" xfId="2116"/>
    <cellStyle name="Input 2 7" xfId="2117"/>
    <cellStyle name="Input 2 8" xfId="2118"/>
    <cellStyle name="Linked Cell 2" xfId="2119"/>
    <cellStyle name="Linked Cell 2 2" xfId="2120"/>
    <cellStyle name="Linked Cell 2 2 2" xfId="2121"/>
    <cellStyle name="Linked Cell 2 2 2 2" xfId="2122"/>
    <cellStyle name="Linked Cell 2 2 2 3" xfId="2123"/>
    <cellStyle name="Linked Cell 2 2 3" xfId="2124"/>
    <cellStyle name="Linked Cell 2 2 4" xfId="2125"/>
    <cellStyle name="Linked Cell 2 3" xfId="2126"/>
    <cellStyle name="Linked Cell 2 3 2" xfId="2127"/>
    <cellStyle name="Linked Cell 2 3 3" xfId="2128"/>
    <cellStyle name="Linked Cell 2 4" xfId="2129"/>
    <cellStyle name="Linked Cell 2 4 2" xfId="2130"/>
    <cellStyle name="Linked Cell 2 4 3" xfId="2131"/>
    <cellStyle name="Linked Cell 2 5" xfId="2132"/>
    <cellStyle name="Linked Cell 2 5 2" xfId="2133"/>
    <cellStyle name="Linked Cell 2 5 3" xfId="2134"/>
    <cellStyle name="Linked Cell 2 6" xfId="2135"/>
    <cellStyle name="Linked Cell 2 6 2" xfId="2136"/>
    <cellStyle name="Linked Cell 2 7" xfId="2137"/>
    <cellStyle name="Navadno_CILJI kakovosti 2001" xfId="2138"/>
    <cellStyle name="Neutral 2" xfId="2139"/>
    <cellStyle name="Neutral 2 2" xfId="2140"/>
    <cellStyle name="Neutral 2 2 2" xfId="2141"/>
    <cellStyle name="Neutral 2 2 2 2" xfId="2142"/>
    <cellStyle name="Neutral 2 2 2 3" xfId="2143"/>
    <cellStyle name="Neutral 2 2 3" xfId="2144"/>
    <cellStyle name="Neutral 2 2 4" xfId="2145"/>
    <cellStyle name="Neutral 2 3" xfId="2146"/>
    <cellStyle name="Neutral 2 3 2" xfId="2147"/>
    <cellStyle name="Neutral 2 3 3" xfId="2148"/>
    <cellStyle name="Neutral 2 4" xfId="2149"/>
    <cellStyle name="Neutral 2 4 2" xfId="2150"/>
    <cellStyle name="Neutral 2 4 3" xfId="2151"/>
    <cellStyle name="Neutral 2 5" xfId="2152"/>
    <cellStyle name="Neutral 2 5 2" xfId="2153"/>
    <cellStyle name="Neutral 2 5 3" xfId="2154"/>
    <cellStyle name="Neutral 2 6" xfId="2155"/>
    <cellStyle name="Neutral 2 6 2" xfId="2156"/>
    <cellStyle name="Neutral 2 7" xfId="2157"/>
    <cellStyle name="Normal 10" xfId="2158"/>
    <cellStyle name="Normal 10 2" xfId="2159"/>
    <cellStyle name="Normal 10 2 2" xfId="2160"/>
    <cellStyle name="Normal 10 2 2 2" xfId="2161"/>
    <cellStyle name="Normal 10 2 2 2 2" xfId="2162"/>
    <cellStyle name="Normal 10 2 2 2 2 2" xfId="2163"/>
    <cellStyle name="Normal 10 2 2 2 2 3" xfId="2164"/>
    <cellStyle name="Normal 10 2 2 2 3" xfId="2165"/>
    <cellStyle name="Normal 10 2 2 2 4" xfId="2166"/>
    <cellStyle name="Normal 10 2 2 3" xfId="2167"/>
    <cellStyle name="Normal 10 2 2 3 2" xfId="2168"/>
    <cellStyle name="Normal 10 2 2 3 3" xfId="2169"/>
    <cellStyle name="Normal 10 2 2 3 4" xfId="2170"/>
    <cellStyle name="Normal 10 2 2 4" xfId="2171"/>
    <cellStyle name="Normal 10 2 2 4 2" xfId="2172"/>
    <cellStyle name="Normal 10 2 2 4 3" xfId="2173"/>
    <cellStyle name="Normal 10 2 2 5" xfId="2174"/>
    <cellStyle name="Normal 10 2 2 5 2" xfId="2175"/>
    <cellStyle name="Normal 10 2 2 6" xfId="2176"/>
    <cellStyle name="Normal 10 2 2 7" xfId="2177"/>
    <cellStyle name="Normal 10 2 3" xfId="2178"/>
    <cellStyle name="Normal 10 2 3 2" xfId="2179"/>
    <cellStyle name="Normal 10 2 3 2 2" xfId="2180"/>
    <cellStyle name="Normal 10 2 3 2 3" xfId="2181"/>
    <cellStyle name="Normal 10 2 3 3" xfId="2182"/>
    <cellStyle name="Normal 10 2 3 4" xfId="2183"/>
    <cellStyle name="Normal 10 2 4" xfId="2184"/>
    <cellStyle name="Normal 10 2 4 2" xfId="2185"/>
    <cellStyle name="Normal 10 2 4 3" xfId="2186"/>
    <cellStyle name="Normal 10 2 5" xfId="2187"/>
    <cellStyle name="Normal 10 2 5 2" xfId="2188"/>
    <cellStyle name="Normal 10 2 5 3" xfId="2189"/>
    <cellStyle name="Normal 10 2 5 4" xfId="2190"/>
    <cellStyle name="Normal 10 2 6" xfId="2191"/>
    <cellStyle name="Normal 10 2 6 2" xfId="2192"/>
    <cellStyle name="Normal 10 2 6 3" xfId="2193"/>
    <cellStyle name="Normal 10 2 7" xfId="2194"/>
    <cellStyle name="Normal 10 2 7 2" xfId="2195"/>
    <cellStyle name="Normal 10 2 8" xfId="2196"/>
    <cellStyle name="Normal 10 2 9" xfId="2197"/>
    <cellStyle name="Normal 10 3" xfId="2198"/>
    <cellStyle name="Normal 10 3 2" xfId="2199"/>
    <cellStyle name="Normal 10 3 2 2" xfId="2200"/>
    <cellStyle name="Normal 10 3 2 2 2" xfId="2201"/>
    <cellStyle name="Normal 10 3 2 2 3" xfId="2202"/>
    <cellStyle name="Normal 10 3 2 3" xfId="2203"/>
    <cellStyle name="Normal 10 3 2 3 2" xfId="2204"/>
    <cellStyle name="Normal 10 3 2 4" xfId="2205"/>
    <cellStyle name="Normal 10 3 2 5" xfId="2206"/>
    <cellStyle name="Normal 10 3 3" xfId="2207"/>
    <cellStyle name="Normal 10 3 3 2" xfId="2208"/>
    <cellStyle name="Normal 10 3 3 3" xfId="2209"/>
    <cellStyle name="Normal 10 3 4" xfId="2210"/>
    <cellStyle name="Normal 10 3 4 2" xfId="2211"/>
    <cellStyle name="Normal 10 3 5" xfId="2212"/>
    <cellStyle name="Normal 10 4" xfId="2213"/>
    <cellStyle name="Normal 10 4 2" xfId="2214"/>
    <cellStyle name="Normal 10 4 2 2" xfId="2215"/>
    <cellStyle name="Normal 10 4 2 3" xfId="2216"/>
    <cellStyle name="Normal 10 4 3" xfId="2217"/>
    <cellStyle name="Normal 10 4 3 2" xfId="2218"/>
    <cellStyle name="Normal 10 4 4" xfId="2219"/>
    <cellStyle name="Normal 10 4 5" xfId="2220"/>
    <cellStyle name="Normal 10 5" xfId="2221"/>
    <cellStyle name="Normal 10 5 2" xfId="2222"/>
    <cellStyle name="Normal 10 5 2 2" xfId="2223"/>
    <cellStyle name="Normal 10 5 2 3" xfId="2224"/>
    <cellStyle name="Normal 10 5 3" xfId="2225"/>
    <cellStyle name="Normal 10 5 4" xfId="2226"/>
    <cellStyle name="Normal 10 6" xfId="2227"/>
    <cellStyle name="Normal 10 6 2" xfId="2228"/>
    <cellStyle name="Normal 10 7" xfId="2229"/>
    <cellStyle name="Normal 10 8" xfId="2230"/>
    <cellStyle name="Normal 11" xfId="2231"/>
    <cellStyle name="Normal 11 2" xfId="2232"/>
    <cellStyle name="Normal 11 2 2" xfId="2233"/>
    <cellStyle name="Normal 11 2 2 2" xfId="2234"/>
    <cellStyle name="Normal 11 2 2 2 2" xfId="2235"/>
    <cellStyle name="Normal 11 2 2 2 3" xfId="2236"/>
    <cellStyle name="Normal 11 2 2 3" xfId="2237"/>
    <cellStyle name="Normal 11 2 2 4" xfId="2238"/>
    <cellStyle name="Normal 11 2 3" xfId="2239"/>
    <cellStyle name="Normal 11 2 3 2" xfId="2240"/>
    <cellStyle name="Normal 11 2 3 3" xfId="2241"/>
    <cellStyle name="Normal 11 2 4" xfId="2242"/>
    <cellStyle name="Normal 11 2 4 2" xfId="2243"/>
    <cellStyle name="Normal 11 2 4 3" xfId="2244"/>
    <cellStyle name="Normal 11 2 4 4" xfId="2245"/>
    <cellStyle name="Normal 11 2 5" xfId="2246"/>
    <cellStyle name="Normal 11 2 5 2" xfId="2247"/>
    <cellStyle name="Normal 11 2 5 3" xfId="2248"/>
    <cellStyle name="Normal 11 2 6" xfId="2249"/>
    <cellStyle name="Normal 11 2 6 2" xfId="2250"/>
    <cellStyle name="Normal 11 2 7" xfId="2251"/>
    <cellStyle name="Normal 11 2 8" xfId="2252"/>
    <cellStyle name="Normal 11 3" xfId="2253"/>
    <cellStyle name="Normal 11 3 2" xfId="2254"/>
    <cellStyle name="Normal 11 3 2 2" xfId="2255"/>
    <cellStyle name="Normal 11 3 2 2 2" xfId="2256"/>
    <cellStyle name="Normal 11 3 2 2 3" xfId="2257"/>
    <cellStyle name="Normal 11 3 2 3" xfId="2258"/>
    <cellStyle name="Normal 11 3 2 4" xfId="2259"/>
    <cellStyle name="Normal 11 3 3" xfId="2260"/>
    <cellStyle name="Normal 11 3 3 2" xfId="2261"/>
    <cellStyle name="Normal 11 3 3 3" xfId="2262"/>
    <cellStyle name="Normal 11 3 3 4" xfId="2263"/>
    <cellStyle name="Normal 11 3 4" xfId="2264"/>
    <cellStyle name="Normal 11 3 4 2" xfId="2265"/>
    <cellStyle name="Normal 11 3 4 3" xfId="2266"/>
    <cellStyle name="Normal 11 3 5" xfId="2267"/>
    <cellStyle name="Normal 11 3 6" xfId="2268"/>
    <cellStyle name="Normal 11 4" xfId="2269"/>
    <cellStyle name="Normal 11 4 2" xfId="2270"/>
    <cellStyle name="Normal 11 4 3" xfId="2271"/>
    <cellStyle name="Normal 11 5" xfId="2272"/>
    <cellStyle name="Normal 11 5 2" xfId="2273"/>
    <cellStyle name="Normal 11 5 2 2" xfId="2274"/>
    <cellStyle name="Normal 11 5 2 3" xfId="2275"/>
    <cellStyle name="Normal 11 5 3" xfId="2276"/>
    <cellStyle name="Normal 11 5 4" xfId="2277"/>
    <cellStyle name="Normal 11 6" xfId="2278"/>
    <cellStyle name="Normal 11 7" xfId="2279"/>
    <cellStyle name="Normal 12" xfId="2280"/>
    <cellStyle name="Normal 12 2" xfId="2281"/>
    <cellStyle name="Normal 12 2 2" xfId="2282"/>
    <cellStyle name="Normal 12 2 2 2" xfId="2283"/>
    <cellStyle name="Normal 12 2 2 3" xfId="2284"/>
    <cellStyle name="Normal 12 2 3" xfId="2285"/>
    <cellStyle name="Normal 12 2 4" xfId="2286"/>
    <cellStyle name="Normal 12 3" xfId="2287"/>
    <cellStyle name="Normal 12 3 2" xfId="2288"/>
    <cellStyle name="Normal 12 3 2 2" xfId="2289"/>
    <cellStyle name="Normal 12 3 2 3" xfId="2290"/>
    <cellStyle name="Normal 12 3 3" xfId="2291"/>
    <cellStyle name="Normal 12 3 4" xfId="2292"/>
    <cellStyle name="Normal 12 3 5" xfId="2293"/>
    <cellStyle name="Normal 12 4" xfId="2294"/>
    <cellStyle name="Normal 12 4 2" xfId="2295"/>
    <cellStyle name="Normal 12 4 2 2" xfId="2296"/>
    <cellStyle name="Normal 12 4 2 3" xfId="2297"/>
    <cellStyle name="Normal 12 4 2 4" xfId="2298"/>
    <cellStyle name="Normal 12 4 3" xfId="2299"/>
    <cellStyle name="Normal 12 4 3 2" xfId="2300"/>
    <cellStyle name="Normal 12 4 3 3" xfId="2301"/>
    <cellStyle name="Normal 12 4 4" xfId="2302"/>
    <cellStyle name="Normal 12 4 5" xfId="2303"/>
    <cellStyle name="Normal 12 5" xfId="2304"/>
    <cellStyle name="Normal 12 5 2" xfId="2305"/>
    <cellStyle name="Normal 12 5 3" xfId="2306"/>
    <cellStyle name="Normal 12 6" xfId="2307"/>
    <cellStyle name="Normal 12 6 2" xfId="2308"/>
    <cellStyle name="Normal 12 7" xfId="2309"/>
    <cellStyle name="Normal 12 7 2" xfId="2310"/>
    <cellStyle name="Normal 12 8" xfId="2311"/>
    <cellStyle name="Normal 13" xfId="2312"/>
    <cellStyle name="Normal 13 2" xfId="2313"/>
    <cellStyle name="Normal 13 2 2" xfId="2314"/>
    <cellStyle name="Normal 13 2 2 2" xfId="2315"/>
    <cellStyle name="Normal 13 2 2 3" xfId="2316"/>
    <cellStyle name="Normal 13 2 3" xfId="2317"/>
    <cellStyle name="Normal 13 2 4" xfId="2318"/>
    <cellStyle name="Normal 13 3" xfId="2319"/>
    <cellStyle name="Normal 13 3 2" xfId="2320"/>
    <cellStyle name="Normal 13 3 3" xfId="2321"/>
    <cellStyle name="Normal 13 4" xfId="2322"/>
    <cellStyle name="Normal 13 4 2" xfId="2323"/>
    <cellStyle name="Normal 13 4 2 2" xfId="2324"/>
    <cellStyle name="Normal 13 4 2 3" xfId="2325"/>
    <cellStyle name="Normal 13 4 3" xfId="2326"/>
    <cellStyle name="Normal 13 4 4" xfId="2327"/>
    <cellStyle name="Normal 13 5" xfId="2328"/>
    <cellStyle name="Normal 13 6" xfId="2329"/>
    <cellStyle name="Normal 14" xfId="2330"/>
    <cellStyle name="Normal 14 2" xfId="2331"/>
    <cellStyle name="Normal 14 2 2" xfId="2332"/>
    <cellStyle name="Normal 14 2 2 2" xfId="2333"/>
    <cellStyle name="Normal 14 2 2 2 2" xfId="2334"/>
    <cellStyle name="Normal 14 2 2 2 3" xfId="2335"/>
    <cellStyle name="Normal 14 2 2 3" xfId="2336"/>
    <cellStyle name="Normal 14 2 2 4" xfId="2337"/>
    <cellStyle name="Normal 14 2 3" xfId="2338"/>
    <cellStyle name="Normal 14 2 3 2" xfId="2339"/>
    <cellStyle name="Normal 14 2 3 3" xfId="2340"/>
    <cellStyle name="Normal 14 2 3 4" xfId="2341"/>
    <cellStyle name="Normal 14 2 4" xfId="2342"/>
    <cellStyle name="Normal 14 2 4 2" xfId="2343"/>
    <cellStyle name="Normal 14 2 4 3" xfId="2344"/>
    <cellStyle name="Normal 14 2 5" xfId="2345"/>
    <cellStyle name="Normal 14 2 6" xfId="2346"/>
    <cellStyle name="Normal 14 3" xfId="2347"/>
    <cellStyle name="Normal 14 3 2" xfId="2348"/>
    <cellStyle name="Normal 14 3 2 2" xfId="2349"/>
    <cellStyle name="Normal 14 3 2 3" xfId="2350"/>
    <cellStyle name="Normal 14 3 3" xfId="2351"/>
    <cellStyle name="Normal 14 3 4" xfId="2352"/>
    <cellStyle name="Normal 14 4" xfId="2353"/>
    <cellStyle name="Normal 14 4 2" xfId="2354"/>
    <cellStyle name="Normal 14 4 3" xfId="2355"/>
    <cellStyle name="Normal 14 4 4" xfId="2356"/>
    <cellStyle name="Normal 14 5" xfId="2357"/>
    <cellStyle name="Normal 14 5 2" xfId="2358"/>
    <cellStyle name="Normal 14 5 3" xfId="2359"/>
    <cellStyle name="Normal 14 6" xfId="2360"/>
    <cellStyle name="Normal 14 7" xfId="2361"/>
    <cellStyle name="Normal 15" xfId="2362"/>
    <cellStyle name="Normal 15 2" xfId="2363"/>
    <cellStyle name="Normal 15 2 2" xfId="2364"/>
    <cellStyle name="Normal 15 2 2 2" xfId="2365"/>
    <cellStyle name="Normal 15 2 2 2 2" xfId="2366"/>
    <cellStyle name="Normal 15 2 2 2 3" xfId="2367"/>
    <cellStyle name="Normal 15 2 2 3" xfId="2368"/>
    <cellStyle name="Normal 15 2 2 4" xfId="2369"/>
    <cellStyle name="Normal 15 2 3" xfId="2370"/>
    <cellStyle name="Normal 15 2 3 2" xfId="2371"/>
    <cellStyle name="Normal 15 2 3 3" xfId="2372"/>
    <cellStyle name="Normal 15 2 3 4" xfId="2373"/>
    <cellStyle name="Normal 15 2 4" xfId="2374"/>
    <cellStyle name="Normal 15 2 4 2" xfId="2375"/>
    <cellStyle name="Normal 15 2 4 3" xfId="2376"/>
    <cellStyle name="Normal 15 2 5" xfId="2377"/>
    <cellStyle name="Normal 15 2 6" xfId="2378"/>
    <cellStyle name="Normal 15 3" xfId="2379"/>
    <cellStyle name="Normal 15 3 2" xfId="2380"/>
    <cellStyle name="Normal 15 3 2 2" xfId="2381"/>
    <cellStyle name="Normal 15 3 2 3" xfId="2382"/>
    <cellStyle name="Normal 15 3 3" xfId="2383"/>
    <cellStyle name="Normal 15 3 4" xfId="2384"/>
    <cellStyle name="Normal 15 4" xfId="2385"/>
    <cellStyle name="Normal 15 4 2" xfId="2386"/>
    <cellStyle name="Normal 15 4 3" xfId="2387"/>
    <cellStyle name="Normal 15 4 4" xfId="2388"/>
    <cellStyle name="Normal 15 5" xfId="2389"/>
    <cellStyle name="Normal 15 5 2" xfId="2390"/>
    <cellStyle name="Normal 15 5 3" xfId="2391"/>
    <cellStyle name="Normal 15 6" xfId="2392"/>
    <cellStyle name="Normal 15 7" xfId="2393"/>
    <cellStyle name="Normal 16" xfId="2394"/>
    <cellStyle name="Normal 16 2" xfId="2395"/>
    <cellStyle name="Normal 16 3" xfId="2396"/>
    <cellStyle name="Normal 17" xfId="2397"/>
    <cellStyle name="Normal 17 2" xfId="2398"/>
    <cellStyle name="Normal 17 2 2" xfId="2399"/>
    <cellStyle name="Normal 17 2 2 2" xfId="2400"/>
    <cellStyle name="Normal 17 2 2 3" xfId="2401"/>
    <cellStyle name="Normal 17 2 3" xfId="2402"/>
    <cellStyle name="Normal 17 2 4" xfId="2403"/>
    <cellStyle name="Normal 17 3" xfId="2404"/>
    <cellStyle name="Normal 17 3 2" xfId="2405"/>
    <cellStyle name="Normal 17 3 3" xfId="2406"/>
    <cellStyle name="Normal 17 3 4" xfId="2407"/>
    <cellStyle name="Normal 17 4" xfId="2408"/>
    <cellStyle name="Normal 17 4 2" xfId="2409"/>
    <cellStyle name="Normal 17 4 3" xfId="2410"/>
    <cellStyle name="Normal 17 5" xfId="2411"/>
    <cellStyle name="Normal 17 6" xfId="2412"/>
    <cellStyle name="Normal 18" xfId="2413"/>
    <cellStyle name="Normal 18 2" xfId="2414"/>
    <cellStyle name="Normal 18 2 2" xfId="2415"/>
    <cellStyle name="Normal 18 2 3" xfId="2416"/>
    <cellStyle name="Normal 18 2 4" xfId="2417"/>
    <cellStyle name="Normal 18 3" xfId="2418"/>
    <cellStyle name="Normal 18 3 2" xfId="2419"/>
    <cellStyle name="Normal 18 3 3" xfId="2420"/>
    <cellStyle name="Normal 18 4" xfId="2421"/>
    <cellStyle name="Normal 18 5" xfId="2422"/>
    <cellStyle name="Normal 19" xfId="2423"/>
    <cellStyle name="Normal 19 2" xfId="2424"/>
    <cellStyle name="Normal 19 2 2" xfId="2425"/>
    <cellStyle name="Normal 19 2 2 2" xfId="2426"/>
    <cellStyle name="Normal 19 2 2 2 2" xfId="2427"/>
    <cellStyle name="Normal 19 2 2 2 3" xfId="2428"/>
    <cellStyle name="Normal 19 2 2 3" xfId="2429"/>
    <cellStyle name="Normal 19 2 2 4" xfId="2430"/>
    <cellStyle name="Normal 19 2 3" xfId="2431"/>
    <cellStyle name="Normal 19 2 3 2" xfId="2432"/>
    <cellStyle name="Normal 19 2 3 3" xfId="2433"/>
    <cellStyle name="Normal 19 2 3 4" xfId="2434"/>
    <cellStyle name="Normal 19 2 4" xfId="2435"/>
    <cellStyle name="Normal 19 2 4 2" xfId="2436"/>
    <cellStyle name="Normal 19 2 4 3" xfId="2437"/>
    <cellStyle name="Normal 19 2 5" xfId="2438"/>
    <cellStyle name="Normal 19 2 6" xfId="2439"/>
    <cellStyle name="Normal 19 3" xfId="2440"/>
    <cellStyle name="Normal 19 3 2" xfId="2441"/>
    <cellStyle name="Normal 19 3 2 2" xfId="2442"/>
    <cellStyle name="Normal 19 3 2 3" xfId="2443"/>
    <cellStyle name="Normal 19 3 3" xfId="2444"/>
    <cellStyle name="Normal 19 3 4" xfId="2445"/>
    <cellStyle name="Normal 19 4" xfId="2446"/>
    <cellStyle name="Normal 19 4 2" xfId="2447"/>
    <cellStyle name="Normal 19 4 3" xfId="2448"/>
    <cellStyle name="Normal 19 4 4" xfId="2449"/>
    <cellStyle name="Normal 19 5" xfId="2450"/>
    <cellStyle name="Normal 19 5 2" xfId="2451"/>
    <cellStyle name="Normal 19 5 3" xfId="2452"/>
    <cellStyle name="Normal 19 6" xfId="2453"/>
    <cellStyle name="Normal 19 7" xfId="2454"/>
    <cellStyle name="Normal 2" xfId="2455"/>
    <cellStyle name="Normal 2 10" xfId="2456"/>
    <cellStyle name="Normal 2 11" xfId="2457"/>
    <cellStyle name="Normal 2 2" xfId="2458"/>
    <cellStyle name="Normal 2 2 2" xfId="2459"/>
    <cellStyle name="Normal 2 2 2 2" xfId="2460"/>
    <cellStyle name="Normal 2 2 2 2 2" xfId="2461"/>
    <cellStyle name="Normal 2 2 2 2 2 2" xfId="2462"/>
    <cellStyle name="Normal 2 2 2 2 2 2 2" xfId="2463"/>
    <cellStyle name="Normal 2 2 2 2 2 2 2 2" xfId="2464"/>
    <cellStyle name="Normal 2 2 2 2 2 3" xfId="2465"/>
    <cellStyle name="Normal 2 2 2 2 2 3 2" xfId="2466"/>
    <cellStyle name="Normal 2 2 2 2 2 4" xfId="2467"/>
    <cellStyle name="Normal 2 2 2 2 2 5" xfId="2468"/>
    <cellStyle name="Normal 2 2 2 2 2 6" xfId="2469"/>
    <cellStyle name="Normal 2 2 2 2 3" xfId="2470"/>
    <cellStyle name="Normal 2 2 2 2 3 2" xfId="2471"/>
    <cellStyle name="Normal 2 2 2 2 3 2 2" xfId="2472"/>
    <cellStyle name="Normal 2 2 2 2 3 2 2 2" xfId="2473"/>
    <cellStyle name="Normal 2 2 2 2 3 3" xfId="2474"/>
    <cellStyle name="Normal 2 2 2 2 3 3 2" xfId="2475"/>
    <cellStyle name="Normal 2 2 2 2 4" xfId="2476"/>
    <cellStyle name="Normal 2 2 2 2 4 2" xfId="2477"/>
    <cellStyle name="Normal 2 2 2 2 5" xfId="2478"/>
    <cellStyle name="Normal 2 2 2 2 6" xfId="2479"/>
    <cellStyle name="Normal 2 2 2 2 7" xfId="2480"/>
    <cellStyle name="Normal 2 2 2 3" xfId="2481"/>
    <cellStyle name="Normal 2 2 2 3 2" xfId="2482"/>
    <cellStyle name="Normal 2 2 2 3 2 2" xfId="2483"/>
    <cellStyle name="Normal 2 2 2 3 2 2 2" xfId="2484"/>
    <cellStyle name="Normal 2 2 2 3 3" xfId="2485"/>
    <cellStyle name="Normal 2 2 2 3 3 2" xfId="2486"/>
    <cellStyle name="Normal 2 2 2 3 4" xfId="2487"/>
    <cellStyle name="Normal 2 2 2 3 5" xfId="2488"/>
    <cellStyle name="Normal 2 2 2 3 6" xfId="2489"/>
    <cellStyle name="Normal 2 2 2 4" xfId="2490"/>
    <cellStyle name="Normal 2 2 2 4 2" xfId="2491"/>
    <cellStyle name="Normal 2 2 2 4 2 2" xfId="2492"/>
    <cellStyle name="Normal 2 2 2 4 2 2 2" xfId="2493"/>
    <cellStyle name="Normal 2 2 2 4 3" xfId="2494"/>
    <cellStyle name="Normal 2 2 2 4 3 2" xfId="2495"/>
    <cellStyle name="Normal 2 2 2 5" xfId="2496"/>
    <cellStyle name="Normal 2 2 2 5 2" xfId="2497"/>
    <cellStyle name="Normal 2 2 2 6" xfId="2498"/>
    <cellStyle name="Normal 2 2 2 7" xfId="2499"/>
    <cellStyle name="Normal 2 2 2 8" xfId="2500"/>
    <cellStyle name="Normal 2 2 3" xfId="2501"/>
    <cellStyle name="Normal 2 2 3 2" xfId="2502"/>
    <cellStyle name="Normal 2 2 3 2 2" xfId="2503"/>
    <cellStyle name="Normal 2 2 3 2 2 2" xfId="2504"/>
    <cellStyle name="Normal 2 2 3 2 2 2 2" xfId="2505"/>
    <cellStyle name="Normal 2 2 3 2 2 2 2 2" xfId="2506"/>
    <cellStyle name="Normal 2 2 3 2 2 3" xfId="2507"/>
    <cellStyle name="Normal 2 2 3 2 2 3 2" xfId="2508"/>
    <cellStyle name="Normal 2 2 3 2 2 4" xfId="2509"/>
    <cellStyle name="Normal 2 2 3 2 2 5" xfId="2510"/>
    <cellStyle name="Normal 2 2 3 2 2 6" xfId="2511"/>
    <cellStyle name="Normal 2 2 3 2 3" xfId="2512"/>
    <cellStyle name="Normal 2 2 3 2 3 2" xfId="2513"/>
    <cellStyle name="Normal 2 2 3 2 3 2 2" xfId="2514"/>
    <cellStyle name="Normal 2 2 3 2 3 2 2 2" xfId="2515"/>
    <cellStyle name="Normal 2 2 3 2 3 3" xfId="2516"/>
    <cellStyle name="Normal 2 2 3 2 3 3 2" xfId="2517"/>
    <cellStyle name="Normal 2 2 3 2 4" xfId="2518"/>
    <cellStyle name="Normal 2 2 3 2 4 2" xfId="2519"/>
    <cellStyle name="Normal 2 2 3 2 5" xfId="2520"/>
    <cellStyle name="Normal 2 2 3 2 6" xfId="2521"/>
    <cellStyle name="Normal 2 2 3 2 7" xfId="2522"/>
    <cellStyle name="Normal 2 2 3 3" xfId="2523"/>
    <cellStyle name="Normal 2 2 3 3 2" xfId="2524"/>
    <cellStyle name="Normal 2 2 3 3 2 2" xfId="2525"/>
    <cellStyle name="Normal 2 2 3 3 2 2 2" xfId="2526"/>
    <cellStyle name="Normal 2 2 3 3 2 3" xfId="2527"/>
    <cellStyle name="Normal 2 2 3 3 3" xfId="2528"/>
    <cellStyle name="Normal 2 2 3 3 3 2" xfId="2529"/>
    <cellStyle name="Normal 2 2 3 3 4" xfId="2530"/>
    <cellStyle name="Normal 2 2 3 3 5" xfId="2531"/>
    <cellStyle name="Normal 2 2 3 3 6" xfId="2532"/>
    <cellStyle name="Normal 2 2 3 4" xfId="2533"/>
    <cellStyle name="Normal 2 2 3 4 2" xfId="2534"/>
    <cellStyle name="Normal 2 2 3 4 2 2" xfId="2535"/>
    <cellStyle name="Normal 2 2 3 4 2 2 2" xfId="2536"/>
    <cellStyle name="Normal 2 2 3 4 3" xfId="2537"/>
    <cellStyle name="Normal 2 2 3 4 3 2" xfId="2538"/>
    <cellStyle name="Normal 2 2 3 4 4" xfId="2539"/>
    <cellStyle name="Normal 2 2 3 4 5" xfId="2540"/>
    <cellStyle name="Normal 2 2 3 4 6" xfId="2541"/>
    <cellStyle name="Normal 2 2 3 5" xfId="2542"/>
    <cellStyle name="Normal 2 2 3 5 2" xfId="2543"/>
    <cellStyle name="Normal 2 2 3 6" xfId="2544"/>
    <cellStyle name="Normal 2 2 3 7" xfId="2545"/>
    <cellStyle name="Normal 2 2 3 8" xfId="2546"/>
    <cellStyle name="Normal 2 2 4" xfId="2547"/>
    <cellStyle name="Normal 2 2 4 2" xfId="2548"/>
    <cellStyle name="Normal 2 2 4 2 2" xfId="2549"/>
    <cellStyle name="Normal 2 2 4 2 2 2" xfId="2550"/>
    <cellStyle name="Normal 2 2 4 2 2 2 2" xfId="2551"/>
    <cellStyle name="Normal 2 2 4 2 2 2 2 2" xfId="2552"/>
    <cellStyle name="Normal 2 2 4 2 2 3" xfId="2553"/>
    <cellStyle name="Normal 2 2 4 2 2 3 2" xfId="2554"/>
    <cellStyle name="Normal 2 2 4 2 3" xfId="2555"/>
    <cellStyle name="Normal 2 2 4 2 3 2" xfId="2556"/>
    <cellStyle name="Normal 2 2 4 3" xfId="2557"/>
    <cellStyle name="Normal 2 2 4 3 2" xfId="2558"/>
    <cellStyle name="Normal 2 2 4 3 2 2" xfId="2559"/>
    <cellStyle name="Normal 2 2 4 3 2 2 2" xfId="2560"/>
    <cellStyle name="Normal 2 2 4 3 3" xfId="2561"/>
    <cellStyle name="Normal 2 2 4 3 3 2" xfId="2562"/>
    <cellStyle name="Normal 2 2 4 4" xfId="2563"/>
    <cellStyle name="Normal 2 2 4 4 2" xfId="2564"/>
    <cellStyle name="Normal 2 2 4 5" xfId="2565"/>
    <cellStyle name="Normal 2 2 4 6" xfId="2566"/>
    <cellStyle name="Normal 2 2 5" xfId="2567"/>
    <cellStyle name="Normal 2 2 5 2" xfId="2568"/>
    <cellStyle name="Normal 2 2 5 2 2" xfId="2569"/>
    <cellStyle name="Normal 2 2 5 2 2 2" xfId="2570"/>
    <cellStyle name="Normal 2 2 5 2 2 2 2" xfId="2571"/>
    <cellStyle name="Normal 2 2 5 2 2 3" xfId="2572"/>
    <cellStyle name="Normal 2 2 5 2 3" xfId="2573"/>
    <cellStyle name="Normal 2 2 5 2 3 2" xfId="2574"/>
    <cellStyle name="Normal 2 2 5 2 4" xfId="2575"/>
    <cellStyle name="Normal 2 2 5 2 5" xfId="2576"/>
    <cellStyle name="Normal 2 2 5 2 6" xfId="2577"/>
    <cellStyle name="Normal 2 2 5 3" xfId="2578"/>
    <cellStyle name="Normal 2 2 5 3 2" xfId="2579"/>
    <cellStyle name="Normal 2 2 5 3 2 2" xfId="2580"/>
    <cellStyle name="Normal 2 2 5 3 2 2 2" xfId="2581"/>
    <cellStyle name="Normal 2 2 5 3 3" xfId="2582"/>
    <cellStyle name="Normal 2 2 5 3 3 2" xfId="2583"/>
    <cellStyle name="Normal 2 2 5 3 4" xfId="2584"/>
    <cellStyle name="Normal 2 2 5 3 5" xfId="2585"/>
    <cellStyle name="Normal 2 2 5 3 6" xfId="2586"/>
    <cellStyle name="Normal 2 2 5 4" xfId="2587"/>
    <cellStyle name="Normal 2 2 5 4 2" xfId="2588"/>
    <cellStyle name="Normal 2 2 5 5" xfId="2589"/>
    <cellStyle name="Normal 2 2 5 6" xfId="2590"/>
    <cellStyle name="Normal 2 2 5 7" xfId="2591"/>
    <cellStyle name="Normal 2 2 6" xfId="2592"/>
    <cellStyle name="Normal 2 2 6 2" xfId="2593"/>
    <cellStyle name="Normal 2 2 6 2 2" xfId="2594"/>
    <cellStyle name="Normal 2 2 6 2 2 2" xfId="2595"/>
    <cellStyle name="Normal 2 2 6 3" xfId="2596"/>
    <cellStyle name="Normal 2 2 6 3 2" xfId="2597"/>
    <cellStyle name="Normal 2 2 7" xfId="2598"/>
    <cellStyle name="Normal 2 2 7 2" xfId="2599"/>
    <cellStyle name="Normal 2 2 8" xfId="2600"/>
    <cellStyle name="Normal 2 2 9" xfId="2601"/>
    <cellStyle name="Normal 2 3" xfId="2602"/>
    <cellStyle name="Normal 2 3 10" xfId="2603"/>
    <cellStyle name="Normal 2 3 2" xfId="2604"/>
    <cellStyle name="Normal 2 3 2 2" xfId="2605"/>
    <cellStyle name="Normal 2 3 2 2 2" xfId="2606"/>
    <cellStyle name="Normal 2 3 2 2 2 2" xfId="2607"/>
    <cellStyle name="Normal 2 3 2 2 2 2 2" xfId="2608"/>
    <cellStyle name="Normal 2 3 2 2 2 2 2 2" xfId="2609"/>
    <cellStyle name="Normal 2 3 2 2 2 3" xfId="2610"/>
    <cellStyle name="Normal 2 3 2 2 2 3 2" xfId="2611"/>
    <cellStyle name="Normal 2 3 2 2 3" xfId="2612"/>
    <cellStyle name="Normal 2 3 2 2 3 2" xfId="2613"/>
    <cellStyle name="Normal 2 3 2 2 3 2 2" xfId="2614"/>
    <cellStyle name="Normal 2 3 2 2 3 2 2 2" xfId="2615"/>
    <cellStyle name="Normal 2 3 2 2 3 3" xfId="2616"/>
    <cellStyle name="Normal 2 3 2 2 3 3 2" xfId="2617"/>
    <cellStyle name="Normal 2 3 2 2 4" xfId="2618"/>
    <cellStyle name="Normal 2 3 2 2 4 2" xfId="2619"/>
    <cellStyle name="Normal 2 3 2 3" xfId="2620"/>
    <cellStyle name="Normal 2 3 2 3 2" xfId="2621"/>
    <cellStyle name="Normal 2 3 2 3 2 2" xfId="2622"/>
    <cellStyle name="Normal 2 3 2 3 2 2 2" xfId="2623"/>
    <cellStyle name="Normal 2 3 2 3 3" xfId="2624"/>
    <cellStyle name="Normal 2 3 2 3 3 2" xfId="2625"/>
    <cellStyle name="Normal 2 3 2 4" xfId="2626"/>
    <cellStyle name="Normal 2 3 2 4 2" xfId="2627"/>
    <cellStyle name="Normal 2 3 2 4 2 2" xfId="2628"/>
    <cellStyle name="Normal 2 3 2 4 2 2 2" xfId="2629"/>
    <cellStyle name="Normal 2 3 2 4 3" xfId="2630"/>
    <cellStyle name="Normal 2 3 2 4 3 2" xfId="2631"/>
    <cellStyle name="Normal 2 3 2 5" xfId="2632"/>
    <cellStyle name="Normal 2 3 2 5 2" xfId="2633"/>
    <cellStyle name="Normal 2 3 2 6" xfId="2634"/>
    <cellStyle name="Normal 2 3 2 7" xfId="2635"/>
    <cellStyle name="Normal 2 3 2 8" xfId="2636"/>
    <cellStyle name="Normal 2 3 3" xfId="2637"/>
    <cellStyle name="Normal 2 3 3 2" xfId="2638"/>
    <cellStyle name="Normal 2 3 3 2 2" xfId="2639"/>
    <cellStyle name="Normal 2 3 3 2 2 2" xfId="2640"/>
    <cellStyle name="Normal 2 3 3 2 2 2 2" xfId="2641"/>
    <cellStyle name="Normal 2 3 3 2 2 2 2 2" xfId="2642"/>
    <cellStyle name="Normal 2 3 3 2 2 3" xfId="2643"/>
    <cellStyle name="Normal 2 3 3 2 2 3 2" xfId="2644"/>
    <cellStyle name="Normal 2 3 3 2 3" xfId="2645"/>
    <cellStyle name="Normal 2 3 3 2 3 2" xfId="2646"/>
    <cellStyle name="Normal 2 3 3 2 3 2 2" xfId="2647"/>
    <cellStyle name="Normal 2 3 3 2 3 2 2 2" xfId="2648"/>
    <cellStyle name="Normal 2 3 3 2 3 3" xfId="2649"/>
    <cellStyle name="Normal 2 3 3 2 3 3 2" xfId="2650"/>
    <cellStyle name="Normal 2 3 3 2 4" xfId="2651"/>
    <cellStyle name="Normal 2 3 3 2 4 2" xfId="2652"/>
    <cellStyle name="Normal 2 3 3 3" xfId="2653"/>
    <cellStyle name="Normal 2 3 3 3 2" xfId="2654"/>
    <cellStyle name="Normal 2 3 3 3 2 2" xfId="2655"/>
    <cellStyle name="Normal 2 3 3 3 2 2 2" xfId="2656"/>
    <cellStyle name="Normal 2 3 3 3 3" xfId="2657"/>
    <cellStyle name="Normal 2 3 3 3 3 2" xfId="2658"/>
    <cellStyle name="Normal 2 3 3 4" xfId="2659"/>
    <cellStyle name="Normal 2 3 3 4 2" xfId="2660"/>
    <cellStyle name="Normal 2 3 3 4 2 2" xfId="2661"/>
    <cellStyle name="Normal 2 3 3 4 2 2 2" xfId="2662"/>
    <cellStyle name="Normal 2 3 3 4 3" xfId="2663"/>
    <cellStyle name="Normal 2 3 3 4 3 2" xfId="2664"/>
    <cellStyle name="Normal 2 3 3 5" xfId="2665"/>
    <cellStyle name="Normal 2 3 3 5 2" xfId="2666"/>
    <cellStyle name="Normal 2 3 3 6" xfId="2667"/>
    <cellStyle name="Normal 2 3 3 7" xfId="2668"/>
    <cellStyle name="Normal 2 3 4" xfId="2669"/>
    <cellStyle name="Normal 2 3 4 2" xfId="2670"/>
    <cellStyle name="Normal 2 3 4 2 2" xfId="2671"/>
    <cellStyle name="Normal 2 3 4 2 2 2" xfId="2672"/>
    <cellStyle name="Normal 2 3 4 2 2 2 2" xfId="2673"/>
    <cellStyle name="Normal 2 3 4 2 2 2 2 2" xfId="2674"/>
    <cellStyle name="Normal 2 3 4 2 2 3" xfId="2675"/>
    <cellStyle name="Normal 2 3 4 2 2 3 2" xfId="2676"/>
    <cellStyle name="Normal 2 3 4 2 3" xfId="2677"/>
    <cellStyle name="Normal 2 3 4 2 3 2" xfId="2678"/>
    <cellStyle name="Normal 2 3 4 3" xfId="2679"/>
    <cellStyle name="Normal 2 3 4 3 2" xfId="2680"/>
    <cellStyle name="Normal 2 3 4 3 2 2" xfId="2681"/>
    <cellStyle name="Normal 2 3 4 3 2 2 2" xfId="2682"/>
    <cellStyle name="Normal 2 3 4 3 3" xfId="2683"/>
    <cellStyle name="Normal 2 3 4 3 3 2" xfId="2684"/>
    <cellStyle name="Normal 2 3 4 4" xfId="2685"/>
    <cellStyle name="Normal 2 3 4 4 2" xfId="2686"/>
    <cellStyle name="Normal 2 3 5" xfId="2687"/>
    <cellStyle name="Normal 2 3 5 2" xfId="2688"/>
    <cellStyle name="Normal 2 3 5 2 2" xfId="2689"/>
    <cellStyle name="Normal 2 3 5 2 2 2" xfId="2690"/>
    <cellStyle name="Normal 2 3 5 2 2 2 2" xfId="2691"/>
    <cellStyle name="Normal 2 3 5 2 3" xfId="2692"/>
    <cellStyle name="Normal 2 3 5 2 3 2" xfId="2693"/>
    <cellStyle name="Normal 2 3 5 3" xfId="2694"/>
    <cellStyle name="Normal 2 3 5 3 2" xfId="2695"/>
    <cellStyle name="Normal 2 3 5 3 2 2" xfId="2696"/>
    <cellStyle name="Normal 2 3 5 3 2 2 2" xfId="2697"/>
    <cellStyle name="Normal 2 3 5 3 3" xfId="2698"/>
    <cellStyle name="Normal 2 3 5 3 3 2" xfId="2699"/>
    <cellStyle name="Normal 2 3 5 4" xfId="2700"/>
    <cellStyle name="Normal 2 3 5 4 2" xfId="2701"/>
    <cellStyle name="Normal 2 3 6" xfId="2702"/>
    <cellStyle name="Normal 2 3 6 2" xfId="2703"/>
    <cellStyle name="Normal 2 3 6 2 2" xfId="2704"/>
    <cellStyle name="Normal 2 3 6 2 2 2" xfId="2705"/>
    <cellStyle name="Normal 2 3 6 3" xfId="2706"/>
    <cellStyle name="Normal 2 3 6 3 2" xfId="2707"/>
    <cellStyle name="Normal 2 3 7" xfId="2708"/>
    <cellStyle name="Normal 2 3 7 2" xfId="2709"/>
    <cellStyle name="Normal 2 3 8" xfId="2710"/>
    <cellStyle name="Normal 2 3 9" xfId="2711"/>
    <cellStyle name="Normal 2 4" xfId="2712"/>
    <cellStyle name="Normal 2 4 2" xfId="2713"/>
    <cellStyle name="Normal 2 4 2 2" xfId="2714"/>
    <cellStyle name="Normal 2 4 2 2 2" xfId="2715"/>
    <cellStyle name="Normal 2 4 2 2 2 2" xfId="2716"/>
    <cellStyle name="Normal 2 4 2 2 2 2 2" xfId="2717"/>
    <cellStyle name="Normal 2 4 2 2 2 2 2 2" xfId="2718"/>
    <cellStyle name="Normal 2 4 2 2 2 2 3" xfId="2719"/>
    <cellStyle name="Normal 2 4 2 2 2 2 4" xfId="2720"/>
    <cellStyle name="Normal 2 4 2 2 2 2 5" xfId="2721"/>
    <cellStyle name="Normal 2 4 2 2 2 3" xfId="2722"/>
    <cellStyle name="Normal 2 4 2 2 2 3 2" xfId="2723"/>
    <cellStyle name="Normal 2 4 2 2 2 4" xfId="2724"/>
    <cellStyle name="Normal 2 4 2 2 2 5" xfId="2725"/>
    <cellStyle name="Normal 2 4 2 2 2 6" xfId="2726"/>
    <cellStyle name="Normal 2 4 2 2 3" xfId="2727"/>
    <cellStyle name="Normal 2 4 2 2 3 2" xfId="2728"/>
    <cellStyle name="Normal 2 4 2 2 3 2 2" xfId="2729"/>
    <cellStyle name="Normal 2 4 2 2 3 2 2 2" xfId="2730"/>
    <cellStyle name="Normal 2 4 2 2 3 2 3" xfId="2731"/>
    <cellStyle name="Normal 2 4 2 2 3 3" xfId="2732"/>
    <cellStyle name="Normal 2 4 2 2 3 3 2" xfId="2733"/>
    <cellStyle name="Normal 2 4 2 2 3 4" xfId="2734"/>
    <cellStyle name="Normal 2 4 2 2 3 5" xfId="2735"/>
    <cellStyle name="Normal 2 4 2 2 3 6" xfId="2736"/>
    <cellStyle name="Normal 2 4 2 2 4" xfId="2737"/>
    <cellStyle name="Normal 2 4 2 2 4 2" xfId="2738"/>
    <cellStyle name="Normal 2 4 2 2 4 3" xfId="2739"/>
    <cellStyle name="Normal 2 4 2 2 4 3 2" xfId="2740"/>
    <cellStyle name="Normal 2 4 2 2 4 4" xfId="2741"/>
    <cellStyle name="Normal 2 4 2 2 5" xfId="2742"/>
    <cellStyle name="Normal 2 4 2 2 6" xfId="2743"/>
    <cellStyle name="Normal 2 4 2 2 7" xfId="2744"/>
    <cellStyle name="Normal 2 4 2 3" xfId="2745"/>
    <cellStyle name="Normal 2 4 2 3 2" xfId="2746"/>
    <cellStyle name="Normal 2 4 2 3 2 2" xfId="2747"/>
    <cellStyle name="Normal 2 4 2 3 2 2 2" xfId="2748"/>
    <cellStyle name="Normal 2 4 2 3 2 3" xfId="2749"/>
    <cellStyle name="Normal 2 4 2 3 2 4" xfId="2750"/>
    <cellStyle name="Normal 2 4 2 3 2 5" xfId="2751"/>
    <cellStyle name="Normal 2 4 2 3 3" xfId="2752"/>
    <cellStyle name="Normal 2 4 2 3 3 2" xfId="2753"/>
    <cellStyle name="Normal 2 4 2 3 4" xfId="2754"/>
    <cellStyle name="Normal 2 4 2 3 5" xfId="2755"/>
    <cellStyle name="Normal 2 4 2 3 6" xfId="2756"/>
    <cellStyle name="Normal 2 4 2 4" xfId="2757"/>
    <cellStyle name="Normal 2 4 2 4 2" xfId="2758"/>
    <cellStyle name="Normal 2 4 2 4 2 2" xfId="2759"/>
    <cellStyle name="Normal 2 4 2 4 2 2 2" xfId="2760"/>
    <cellStyle name="Normal 2 4 2 4 2 3" xfId="2761"/>
    <cellStyle name="Normal 2 4 2 4 3" xfId="2762"/>
    <cellStyle name="Normal 2 4 2 4 3 2" xfId="2763"/>
    <cellStyle name="Normal 2 4 2 4 4" xfId="2764"/>
    <cellStyle name="Normal 2 4 2 4 5" xfId="2765"/>
    <cellStyle name="Normal 2 4 2 4 6" xfId="2766"/>
    <cellStyle name="Normal 2 4 2 5" xfId="2767"/>
    <cellStyle name="Normal 2 4 2 5 2" xfId="2768"/>
    <cellStyle name="Normal 2 4 2 5 3" xfId="2769"/>
    <cellStyle name="Normal 2 4 2 5 3 2" xfId="2770"/>
    <cellStyle name="Normal 2 4 2 5 4" xfId="2771"/>
    <cellStyle name="Normal 2 4 2 6" xfId="2772"/>
    <cellStyle name="Normal 2 4 2 7" xfId="2773"/>
    <cellStyle name="Normal 2 4 2 8" xfId="2774"/>
    <cellStyle name="Normal 2 4 3" xfId="2775"/>
    <cellStyle name="Normal 2 4 3 2" xfId="2776"/>
    <cellStyle name="Normal 2 4 3 2 2" xfId="2777"/>
    <cellStyle name="Normal 2 4 3 2 2 2" xfId="2778"/>
    <cellStyle name="Normal 2 4 3 2 2 2 2" xfId="2779"/>
    <cellStyle name="Normal 2 4 3 2 2 2 2 2" xfId="2780"/>
    <cellStyle name="Normal 2 4 3 2 2 3" xfId="2781"/>
    <cellStyle name="Normal 2 4 3 2 2 3 2" xfId="2782"/>
    <cellStyle name="Normal 2 4 3 2 2 4" xfId="2783"/>
    <cellStyle name="Normal 2 4 3 2 2 5" xfId="2784"/>
    <cellStyle name="Normal 2 4 3 2 2 6" xfId="2785"/>
    <cellStyle name="Normal 2 4 3 2 3" xfId="2786"/>
    <cellStyle name="Normal 2 4 3 2 3 2" xfId="2787"/>
    <cellStyle name="Normal 2 4 3 2 4" xfId="2788"/>
    <cellStyle name="Normal 2 4 3 2 5" xfId="2789"/>
    <cellStyle name="Normal 2 4 3 2 6" xfId="2790"/>
    <cellStyle name="Normal 2 4 3 3" xfId="2791"/>
    <cellStyle name="Normal 2 4 3 3 2" xfId="2792"/>
    <cellStyle name="Normal 2 4 3 3 2 2" xfId="2793"/>
    <cellStyle name="Normal 2 4 3 3 2 2 2" xfId="2794"/>
    <cellStyle name="Normal 2 4 3 3 2 3" xfId="2795"/>
    <cellStyle name="Normal 2 4 3 3 3" xfId="2796"/>
    <cellStyle name="Normal 2 4 3 3 3 2" xfId="2797"/>
    <cellStyle name="Normal 2 4 3 3 4" xfId="2798"/>
    <cellStyle name="Normal 2 4 3 3 5" xfId="2799"/>
    <cellStyle name="Normal 2 4 3 3 6" xfId="2800"/>
    <cellStyle name="Normal 2 4 3 4" xfId="2801"/>
    <cellStyle name="Normal 2 4 3 4 2" xfId="2802"/>
    <cellStyle name="Normal 2 4 3 4 3" xfId="2803"/>
    <cellStyle name="Normal 2 4 3 4 3 2" xfId="2804"/>
    <cellStyle name="Normal 2 4 3 4 4" xfId="2805"/>
    <cellStyle name="Normal 2 4 3 5" xfId="2806"/>
    <cellStyle name="Normal 2 4 3 6" xfId="2807"/>
    <cellStyle name="Normal 2 4 3 7" xfId="2808"/>
    <cellStyle name="Normal 2 4 4" xfId="2809"/>
    <cellStyle name="Normal 2 4 4 2" xfId="2810"/>
    <cellStyle name="Normal 2 4 4 2 2" xfId="2811"/>
    <cellStyle name="Normal 2 4 4 2 2 2" xfId="2812"/>
    <cellStyle name="Normal 2 4 4 2 2 2 2" xfId="2813"/>
    <cellStyle name="Normal 2 4 4 2 2 3" xfId="2814"/>
    <cellStyle name="Normal 2 4 4 2 3" xfId="2815"/>
    <cellStyle name="Normal 2 4 4 2 3 2" xfId="2816"/>
    <cellStyle name="Normal 2 4 4 2 4" xfId="2817"/>
    <cellStyle name="Normal 2 4 4 2 5" xfId="2818"/>
    <cellStyle name="Normal 2 4 4 2 6" xfId="2819"/>
    <cellStyle name="Normal 2 4 4 3" xfId="2820"/>
    <cellStyle name="Normal 2 4 4 3 2" xfId="2821"/>
    <cellStyle name="Normal 2 4 4 3 2 2" xfId="2822"/>
    <cellStyle name="Normal 2 4 4 3 2 2 2" xfId="2823"/>
    <cellStyle name="Normal 2 4 4 3 3" xfId="2824"/>
    <cellStyle name="Normal 2 4 4 3 3 2" xfId="2825"/>
    <cellStyle name="Normal 2 4 4 3 4" xfId="2826"/>
    <cellStyle name="Normal 2 4 4 3 5" xfId="2827"/>
    <cellStyle name="Normal 2 4 4 3 6" xfId="2828"/>
    <cellStyle name="Normal 2 4 4 4" xfId="2829"/>
    <cellStyle name="Normal 2 4 4 4 2" xfId="2830"/>
    <cellStyle name="Normal 2 4 4 5" xfId="2831"/>
    <cellStyle name="Normal 2 4 4 6" xfId="2832"/>
    <cellStyle name="Normal 2 4 4 7" xfId="2833"/>
    <cellStyle name="Normal 2 4 5" xfId="2834"/>
    <cellStyle name="Normal 2 4 5 2" xfId="2835"/>
    <cellStyle name="Normal 2 4 5 2 2" xfId="2836"/>
    <cellStyle name="Normal 2 4 5 2 2 2" xfId="2837"/>
    <cellStyle name="Normal 2 4 5 2 3" xfId="2838"/>
    <cellStyle name="Normal 2 4 5 2 4" xfId="2839"/>
    <cellStyle name="Normal 2 4 5 2 5" xfId="2840"/>
    <cellStyle name="Normal 2 4 5 3" xfId="2841"/>
    <cellStyle name="Normal 2 4 5 3 2" xfId="2842"/>
    <cellStyle name="Normal 2 4 5 4" xfId="2843"/>
    <cellStyle name="Normal 2 4 5 5" xfId="2844"/>
    <cellStyle name="Normal 2 4 5 6" xfId="2845"/>
    <cellStyle name="Normal 2 4 6" xfId="2846"/>
    <cellStyle name="Normal 2 4 6 2" xfId="2847"/>
    <cellStyle name="Normal 2 4 7" xfId="2848"/>
    <cellStyle name="Normal 2 4 8" xfId="2849"/>
    <cellStyle name="Normal 2 5" xfId="2850"/>
    <cellStyle name="Normal 2 5 2" xfId="2851"/>
    <cellStyle name="Normal 2 5 2 2" xfId="2852"/>
    <cellStyle name="Normal 2 5 2 2 2" xfId="2853"/>
    <cellStyle name="Normal 2 5 2 2 2 2" xfId="2854"/>
    <cellStyle name="Normal 2 5 2 2 2 2 2" xfId="2855"/>
    <cellStyle name="Normal 2 5 2 2 3" xfId="2856"/>
    <cellStyle name="Normal 2 5 2 2 3 2" xfId="2857"/>
    <cellStyle name="Normal 2 5 2 2 4" xfId="2858"/>
    <cellStyle name="Normal 2 5 2 2 5" xfId="2859"/>
    <cellStyle name="Normal 2 5 2 2 6" xfId="2860"/>
    <cellStyle name="Normal 2 5 2 3" xfId="2861"/>
    <cellStyle name="Normal 2 5 2 3 2" xfId="2862"/>
    <cellStyle name="Normal 2 5 2 3 2 2" xfId="2863"/>
    <cellStyle name="Normal 2 5 2 3 2 2 2" xfId="2864"/>
    <cellStyle name="Normal 2 5 2 3 3" xfId="2865"/>
    <cellStyle name="Normal 2 5 2 3 3 2" xfId="2866"/>
    <cellStyle name="Normal 2 5 2 4" xfId="2867"/>
    <cellStyle name="Normal 2 5 2 4 2" xfId="2868"/>
    <cellStyle name="Normal 2 5 2 5" xfId="2869"/>
    <cellStyle name="Normal 2 5 2 6" xfId="2870"/>
    <cellStyle name="Normal 2 5 2 7" xfId="2871"/>
    <cellStyle name="Normal 2 5 3" xfId="2872"/>
    <cellStyle name="Normal 2 5 3 2" xfId="2873"/>
    <cellStyle name="Normal 2 5 3 2 2" xfId="2874"/>
    <cellStyle name="Normal 2 5 3 2 2 2" xfId="2875"/>
    <cellStyle name="Normal 2 5 3 2 3" xfId="2876"/>
    <cellStyle name="Normal 2 5 3 2 4" xfId="2877"/>
    <cellStyle name="Normal 2 5 3 2 5" xfId="2878"/>
    <cellStyle name="Normal 2 5 3 3" xfId="2879"/>
    <cellStyle name="Normal 2 5 3 3 2" xfId="2880"/>
    <cellStyle name="Normal 2 5 3 4" xfId="2881"/>
    <cellStyle name="Normal 2 5 3 5" xfId="2882"/>
    <cellStyle name="Normal 2 5 3 6" xfId="2883"/>
    <cellStyle name="Normal 2 5 4" xfId="2884"/>
    <cellStyle name="Normal 2 5 4 2" xfId="2885"/>
    <cellStyle name="Normal 2 5 4 2 2" xfId="2886"/>
    <cellStyle name="Normal 2 5 4 2 2 2" xfId="2887"/>
    <cellStyle name="Normal 2 5 4 2 3" xfId="2888"/>
    <cellStyle name="Normal 2 5 4 2 4" xfId="2889"/>
    <cellStyle name="Normal 2 5 4 2 5" xfId="2890"/>
    <cellStyle name="Normal 2 5 4 3" xfId="2891"/>
    <cellStyle name="Normal 2 5 4 3 2" xfId="2892"/>
    <cellStyle name="Normal 2 5 4 4" xfId="2893"/>
    <cellStyle name="Normal 2 5 4 5" xfId="2894"/>
    <cellStyle name="Normal 2 5 4 6" xfId="2895"/>
    <cellStyle name="Normal 2 5 5" xfId="2896"/>
    <cellStyle name="Normal 2 5 5 2" xfId="2897"/>
    <cellStyle name="Normal 2 5 6" xfId="2898"/>
    <cellStyle name="Normal 2 5 7" xfId="2899"/>
    <cellStyle name="Normal 2 5 8" xfId="2900"/>
    <cellStyle name="Normal 2 6" xfId="2901"/>
    <cellStyle name="Normal 2 6 2" xfId="2902"/>
    <cellStyle name="Normal 2 6 2 2" xfId="2903"/>
    <cellStyle name="Normal 2 6 2 2 2" xfId="2904"/>
    <cellStyle name="Normal 2 6 2 2 2 2" xfId="2905"/>
    <cellStyle name="Normal 2 6 2 2 3" xfId="2906"/>
    <cellStyle name="Normal 2 6 2 2 4" xfId="2907"/>
    <cellStyle name="Normal 2 6 2 3" xfId="2908"/>
    <cellStyle name="Normal 2 6 2 3 2" xfId="2909"/>
    <cellStyle name="Normal 2 6 2 4" xfId="2910"/>
    <cellStyle name="Normal 2 6 2 5" xfId="2911"/>
    <cellStyle name="Normal 2 6 3" xfId="2912"/>
    <cellStyle name="Normal 2 6 3 2" xfId="2913"/>
    <cellStyle name="Normal 2 6 3 2 2" xfId="2914"/>
    <cellStyle name="Normal 2 6 3 3" xfId="2915"/>
    <cellStyle name="Normal 2 6 3 3 2" xfId="2916"/>
    <cellStyle name="Normal 2 6 3 4" xfId="2917"/>
    <cellStyle name="Normal 2 6 3 5" xfId="2918"/>
    <cellStyle name="Normal 2 6 4" xfId="2919"/>
    <cellStyle name="Normal 2 6 4 2" xfId="2920"/>
    <cellStyle name="Normal 2 6 5" xfId="2921"/>
    <cellStyle name="Normal 2 6 5 2" xfId="2922"/>
    <cellStyle name="Normal 2 6 6" xfId="2923"/>
    <cellStyle name="Normal 2 6 7" xfId="2924"/>
    <cellStyle name="Normal 2 7" xfId="2925"/>
    <cellStyle name="Normal 2 7 2" xfId="2926"/>
    <cellStyle name="Normal 2 7 2 2" xfId="2927"/>
    <cellStyle name="Normal 2 7 2 2 2" xfId="2928"/>
    <cellStyle name="Normal 2 7 2 3" xfId="2929"/>
    <cellStyle name="Normal 2 7 2 3 2" xfId="2930"/>
    <cellStyle name="Normal 2 7 2 4" xfId="2931"/>
    <cellStyle name="Normal 2 7 2 5" xfId="2932"/>
    <cellStyle name="Normal 2 7 3" xfId="2933"/>
    <cellStyle name="Normal 2 7 3 2" xfId="2934"/>
    <cellStyle name="Normal 2 7 4" xfId="2935"/>
    <cellStyle name="Normal 2 7 4 2" xfId="2936"/>
    <cellStyle name="Normal 2 7 5" xfId="2937"/>
    <cellStyle name="Normal 2 7 6" xfId="2938"/>
    <cellStyle name="Normal 2 8" xfId="2939"/>
    <cellStyle name="Normal 2 8 2" xfId="2940"/>
    <cellStyle name="Normal 2 8 2 2" xfId="2941"/>
    <cellStyle name="Normal 2 8 2 2 2" xfId="2942"/>
    <cellStyle name="Normal 2 8 3" xfId="2943"/>
    <cellStyle name="Normal 2 8 3 2" xfId="2944"/>
    <cellStyle name="Normal 2 9" xfId="2945"/>
    <cellStyle name="Normal 2 9 2" xfId="2946"/>
    <cellStyle name="Normal 2_上家供应商信息收集表 (2)" xfId="2947"/>
    <cellStyle name="Normal 20" xfId="2948"/>
    <cellStyle name="Normal 20 2" xfId="2949"/>
    <cellStyle name="Normal 20 2 2" xfId="2950"/>
    <cellStyle name="Normal 20 2 3" xfId="2951"/>
    <cellStyle name="Normal 20 2 4" xfId="2952"/>
    <cellStyle name="Normal 20 3" xfId="2953"/>
    <cellStyle name="Normal 20 3 2" xfId="2954"/>
    <cellStyle name="Normal 20 3 3" xfId="2955"/>
    <cellStyle name="Normal 20 4" xfId="2956"/>
    <cellStyle name="Normal 20 5" xfId="2957"/>
    <cellStyle name="Normal 21" xfId="2958"/>
    <cellStyle name="Normal 21 2" xfId="2959"/>
    <cellStyle name="Normal 21 2 2" xfId="2960"/>
    <cellStyle name="Normal 21 2 3" xfId="2961"/>
    <cellStyle name="Normal 21 3" xfId="2962"/>
    <cellStyle name="Normal 21 4" xfId="2963"/>
    <cellStyle name="Normal 22" xfId="2964"/>
    <cellStyle name="Normal 22 2" xfId="2965"/>
    <cellStyle name="Normal 22 2 2" xfId="2966"/>
    <cellStyle name="Normal 22 2 3" xfId="2967"/>
    <cellStyle name="Normal 22 3" xfId="2968"/>
    <cellStyle name="Normal 22 4" xfId="2969"/>
    <cellStyle name="Normal 23" xfId="2970"/>
    <cellStyle name="Normal 23 2" xfId="2971"/>
    <cellStyle name="Normal 23 2 2" xfId="2972"/>
    <cellStyle name="Normal 23 2 3" xfId="2973"/>
    <cellStyle name="Normal 23 3" xfId="2974"/>
    <cellStyle name="Normal 23 4" xfId="2975"/>
    <cellStyle name="Normal 24" xfId="2976"/>
    <cellStyle name="Normal 24 2" xfId="2977"/>
    <cellStyle name="Normal 24 2 2" xfId="2978"/>
    <cellStyle name="Normal 24 2 3" xfId="2979"/>
    <cellStyle name="Normal 24 3" xfId="2980"/>
    <cellStyle name="Normal 24 4" xfId="2981"/>
    <cellStyle name="Normal 25" xfId="2982"/>
    <cellStyle name="Normal 25 2" xfId="2983"/>
    <cellStyle name="Normal 25 2 2" xfId="2984"/>
    <cellStyle name="Normal 25 2 3" xfId="2985"/>
    <cellStyle name="Normal 25 3" xfId="2986"/>
    <cellStyle name="Normal 25 4" xfId="2987"/>
    <cellStyle name="Normal 26" xfId="2988"/>
    <cellStyle name="Normal 26 2" xfId="2989"/>
    <cellStyle name="Normal 26 2 2" xfId="2990"/>
    <cellStyle name="Normal 26 2 3" xfId="2991"/>
    <cellStyle name="Normal 26 3" xfId="2992"/>
    <cellStyle name="Normal 26 4" xfId="2993"/>
    <cellStyle name="Normal 27" xfId="2994"/>
    <cellStyle name="Normal 27 2" xfId="2995"/>
    <cellStyle name="Normal 27 2 2" xfId="2996"/>
    <cellStyle name="Normal 27 2 3" xfId="2997"/>
    <cellStyle name="Normal 27 3" xfId="2998"/>
    <cellStyle name="Normal 27 4" xfId="2999"/>
    <cellStyle name="Normal 28" xfId="3000"/>
    <cellStyle name="Normal 28 2" xfId="3001"/>
    <cellStyle name="Normal 28 2 2" xfId="3002"/>
    <cellStyle name="Normal 28 2 3" xfId="3003"/>
    <cellStyle name="Normal 28 3" xfId="3004"/>
    <cellStyle name="Normal 28 4" xfId="3005"/>
    <cellStyle name="Normal 29" xfId="3006"/>
    <cellStyle name="Normal 29 2" xfId="3007"/>
    <cellStyle name="Normal 29 2 2" xfId="3008"/>
    <cellStyle name="Normal 29 2 3" xfId="3009"/>
    <cellStyle name="Normal 29 3" xfId="3010"/>
    <cellStyle name="Normal 29 4" xfId="3011"/>
    <cellStyle name="Normal 3" xfId="3012"/>
    <cellStyle name="Normal 3 10" xfId="3013"/>
    <cellStyle name="Normal 3 11" xfId="3014"/>
    <cellStyle name="Normal 3 2" xfId="3015"/>
    <cellStyle name="Normal 3 2 2" xfId="3016"/>
    <cellStyle name="Normal 3 2 2 2" xfId="3017"/>
    <cellStyle name="Normal 3 2 2 2 2" xfId="3018"/>
    <cellStyle name="Normal 3 2 2 2 2 2" xfId="3019"/>
    <cellStyle name="Normal 3 2 2 2 2 2 2" xfId="3020"/>
    <cellStyle name="Normal 3 2 2 2 2 2 2 2" xfId="3021"/>
    <cellStyle name="Normal 3 2 2 2 2 2 2 2 2" xfId="3022"/>
    <cellStyle name="Normal 3 2 2 2 2 2 3" xfId="3023"/>
    <cellStyle name="Normal 3 2 2 2 2 2 3 2" xfId="3024"/>
    <cellStyle name="Normal 3 2 2 2 2 3" xfId="3025"/>
    <cellStyle name="Normal 3 2 2 2 2 3 2" xfId="3026"/>
    <cellStyle name="Normal 3 2 2 2 2 3 2 2" xfId="3027"/>
    <cellStyle name="Normal 3 2 2 2 2 3 2 2 2" xfId="3028"/>
    <cellStyle name="Normal 3 2 2 2 2 3 3" xfId="3029"/>
    <cellStyle name="Normal 3 2 2 2 2 3 3 2" xfId="3030"/>
    <cellStyle name="Normal 3 2 2 2 2 4" xfId="3031"/>
    <cellStyle name="Normal 3 2 2 2 2 4 2" xfId="3032"/>
    <cellStyle name="Normal 3 2 2 2 3" xfId="3033"/>
    <cellStyle name="Normal 3 2 2 2 3 2" xfId="3034"/>
    <cellStyle name="Normal 3 2 2 2 3 2 2" xfId="3035"/>
    <cellStyle name="Normal 3 2 2 2 3 2 2 2" xfId="3036"/>
    <cellStyle name="Normal 3 2 2 2 3 3" xfId="3037"/>
    <cellStyle name="Normal 3 2 2 2 3 3 2" xfId="3038"/>
    <cellStyle name="Normal 3 2 2 2 4" xfId="3039"/>
    <cellStyle name="Normal 3 2 2 2 4 2" xfId="3040"/>
    <cellStyle name="Normal 3 2 2 2 4 2 2" xfId="3041"/>
    <cellStyle name="Normal 3 2 2 2 4 2 2 2" xfId="3042"/>
    <cellStyle name="Normal 3 2 2 2 4 3" xfId="3043"/>
    <cellStyle name="Normal 3 2 2 2 4 3 2" xfId="3044"/>
    <cellStyle name="Normal 3 2 2 2 5" xfId="3045"/>
    <cellStyle name="Normal 3 2 2 2 5 2" xfId="3046"/>
    <cellStyle name="Normal 3 2 2 3" xfId="3047"/>
    <cellStyle name="Normal 3 2 2 3 2" xfId="3048"/>
    <cellStyle name="Normal 3 2 2 3 2 2" xfId="3049"/>
    <cellStyle name="Normal 3 2 2 3 2 2 2" xfId="3050"/>
    <cellStyle name="Normal 3 2 2 3 2 2 2 2" xfId="3051"/>
    <cellStyle name="Normal 3 2 2 3 2 2 2 2 2" xfId="3052"/>
    <cellStyle name="Normal 3 2 2 3 2 2 3" xfId="3053"/>
    <cellStyle name="Normal 3 2 2 3 2 2 3 2" xfId="3054"/>
    <cellStyle name="Normal 3 2 2 3 2 3" xfId="3055"/>
    <cellStyle name="Normal 3 2 2 3 2 3 2" xfId="3056"/>
    <cellStyle name="Normal 3 2 2 3 3" xfId="3057"/>
    <cellStyle name="Normal 3 2 2 3 3 2" xfId="3058"/>
    <cellStyle name="Normal 3 2 2 3 3 2 2" xfId="3059"/>
    <cellStyle name="Normal 3 2 2 3 3 2 2 2" xfId="3060"/>
    <cellStyle name="Normal 3 2 2 3 3 3" xfId="3061"/>
    <cellStyle name="Normal 3 2 2 3 3 3 2" xfId="3062"/>
    <cellStyle name="Normal 3 2 2 3 4" xfId="3063"/>
    <cellStyle name="Normal 3 2 2 3 4 2" xfId="3064"/>
    <cellStyle name="Normal 3 2 2 4" xfId="3065"/>
    <cellStyle name="Normal 3 2 2 4 2" xfId="3066"/>
    <cellStyle name="Normal 3 2 2 4 2 2" xfId="3067"/>
    <cellStyle name="Normal 3 2 2 4 2 2 2" xfId="3068"/>
    <cellStyle name="Normal 3 2 2 4 2 2 2 2" xfId="3069"/>
    <cellStyle name="Normal 3 2 2 4 2 3" xfId="3070"/>
    <cellStyle name="Normal 3 2 2 4 2 3 2" xfId="3071"/>
    <cellStyle name="Normal 3 2 2 4 3" xfId="3072"/>
    <cellStyle name="Normal 3 2 2 4 3 2" xfId="3073"/>
    <cellStyle name="Normal 3 2 2 4 3 2 2" xfId="3074"/>
    <cellStyle name="Normal 3 2 2 4 3 2 2 2" xfId="3075"/>
    <cellStyle name="Normal 3 2 2 4 3 3" xfId="3076"/>
    <cellStyle name="Normal 3 2 2 4 3 3 2" xfId="3077"/>
    <cellStyle name="Normal 3 2 2 4 4" xfId="3078"/>
    <cellStyle name="Normal 3 2 2 4 4 2" xfId="3079"/>
    <cellStyle name="Normal 3 2 2 5" xfId="3080"/>
    <cellStyle name="Normal 3 2 2 5 2" xfId="3081"/>
    <cellStyle name="Normal 3 2 2 5 2 2" xfId="3082"/>
    <cellStyle name="Normal 3 2 2 5 2 2 2" xfId="3083"/>
    <cellStyle name="Normal 3 2 2 5 3" xfId="3084"/>
    <cellStyle name="Normal 3 2 2 5 3 2" xfId="3085"/>
    <cellStyle name="Normal 3 2 2 6" xfId="3086"/>
    <cellStyle name="Normal 3 2 2 6 2" xfId="3087"/>
    <cellStyle name="Normal 3 2 2 7" xfId="3088"/>
    <cellStyle name="Normal 3 2 2 8" xfId="3089"/>
    <cellStyle name="Normal 3 2 3" xfId="3090"/>
    <cellStyle name="Normal 3 2 3 2" xfId="3091"/>
    <cellStyle name="Normal 3 2 3 2 2" xfId="3092"/>
    <cellStyle name="Normal 3 2 3 2 2 2" xfId="3093"/>
    <cellStyle name="Normal 3 2 3 2 2 2 2" xfId="3094"/>
    <cellStyle name="Normal 3 2 3 2 2 2 2 2" xfId="3095"/>
    <cellStyle name="Normal 3 2 3 2 2 3" xfId="3096"/>
    <cellStyle name="Normal 3 2 3 2 2 3 2" xfId="3097"/>
    <cellStyle name="Normal 3 2 3 2 3" xfId="3098"/>
    <cellStyle name="Normal 3 2 3 2 3 2" xfId="3099"/>
    <cellStyle name="Normal 3 2 3 2 4" xfId="3100"/>
    <cellStyle name="Normal 3 2 3 3" xfId="3101"/>
    <cellStyle name="Normal 3 2 3 3 2" xfId="3102"/>
    <cellStyle name="Normal 3 2 3 3 2 2" xfId="3103"/>
    <cellStyle name="Normal 3 2 3 3 2 2 2" xfId="3104"/>
    <cellStyle name="Normal 3 2 3 3 3" xfId="3105"/>
    <cellStyle name="Normal 3 2 3 3 3 2" xfId="3106"/>
    <cellStyle name="Normal 3 2 3 4" xfId="3107"/>
    <cellStyle name="Normal 3 2 3 4 2" xfId="3108"/>
    <cellStyle name="Normal 3 2 3 5" xfId="3109"/>
    <cellStyle name="Normal 3 2 3 6" xfId="3110"/>
    <cellStyle name="Normal 3 2 4" xfId="3111"/>
    <cellStyle name="Normal 3 2 4 2" xfId="3112"/>
    <cellStyle name="Normal 3 2 4 2 2" xfId="3113"/>
    <cellStyle name="Normal 3 2 4 2 2 2" xfId="3114"/>
    <cellStyle name="Normal 3 2 4 2 2 2 2" xfId="3115"/>
    <cellStyle name="Normal 3 2 4 2 2 2 2 2" xfId="3116"/>
    <cellStyle name="Normal 3 2 4 2 2 3" xfId="3117"/>
    <cellStyle name="Normal 3 2 4 2 2 3 2" xfId="3118"/>
    <cellStyle name="Normal 3 2 4 2 3" xfId="3119"/>
    <cellStyle name="Normal 3 2 4 2 3 2" xfId="3120"/>
    <cellStyle name="Normal 3 2 4 2 3 2 2" xfId="3121"/>
    <cellStyle name="Normal 3 2 4 2 3 2 2 2" xfId="3122"/>
    <cellStyle name="Normal 3 2 4 2 3 3" xfId="3123"/>
    <cellStyle name="Normal 3 2 4 2 3 3 2" xfId="3124"/>
    <cellStyle name="Normal 3 2 4 2 4" xfId="3125"/>
    <cellStyle name="Normal 3 2 4 2 4 2" xfId="3126"/>
    <cellStyle name="Normal 3 2 4 3" xfId="3127"/>
    <cellStyle name="Normal 3 2 4 3 2" xfId="3128"/>
    <cellStyle name="Normal 3 2 4 3 2 2" xfId="3129"/>
    <cellStyle name="Normal 3 2 4 3 2 2 2" xfId="3130"/>
    <cellStyle name="Normal 3 2 4 3 3" xfId="3131"/>
    <cellStyle name="Normal 3 2 4 3 3 2" xfId="3132"/>
    <cellStyle name="Normal 3 2 4 4" xfId="3133"/>
    <cellStyle name="Normal 3 2 4 4 2" xfId="3134"/>
    <cellStyle name="Normal 3 2 4 4 2 2" xfId="3135"/>
    <cellStyle name="Normal 3 2 4 4 2 2 2" xfId="3136"/>
    <cellStyle name="Normal 3 2 4 4 3" xfId="3137"/>
    <cellStyle name="Normal 3 2 4 4 3 2" xfId="3138"/>
    <cellStyle name="Normal 3 2 4 5" xfId="3139"/>
    <cellStyle name="Normal 3 2 4 5 2" xfId="3140"/>
    <cellStyle name="Normal 3 2 5" xfId="3141"/>
    <cellStyle name="Normal 3 2 5 2" xfId="3142"/>
    <cellStyle name="Normal 3 2 5 2 2" xfId="3143"/>
    <cellStyle name="Normal 3 2 5 2 2 2" xfId="3144"/>
    <cellStyle name="Normal 3 2 5 2 2 2 2" xfId="3145"/>
    <cellStyle name="Normal 3 2 5 2 3" xfId="3146"/>
    <cellStyle name="Normal 3 2 5 2 3 2" xfId="3147"/>
    <cellStyle name="Normal 3 2 5 3" xfId="3148"/>
    <cellStyle name="Normal 3 2 5 3 2" xfId="3149"/>
    <cellStyle name="Normal 3 2 5 3 2 2" xfId="3150"/>
    <cellStyle name="Normal 3 2 5 3 2 2 2" xfId="3151"/>
    <cellStyle name="Normal 3 2 5 3 3" xfId="3152"/>
    <cellStyle name="Normal 3 2 5 3 3 2" xfId="3153"/>
    <cellStyle name="Normal 3 2 5 4" xfId="3154"/>
    <cellStyle name="Normal 3 2 5 4 2" xfId="3155"/>
    <cellStyle name="Normal 3 2 6" xfId="3156"/>
    <cellStyle name="Normal 3 2 6 2" xfId="3157"/>
    <cellStyle name="Normal 3 2 6 2 2" xfId="3158"/>
    <cellStyle name="Normal 3 2 6 2 2 2" xfId="3159"/>
    <cellStyle name="Normal 3 2 6 3" xfId="3160"/>
    <cellStyle name="Normal 3 2 6 3 2" xfId="3161"/>
    <cellStyle name="Normal 3 2 7" xfId="3162"/>
    <cellStyle name="Normal 3 2 7 2" xfId="3163"/>
    <cellStyle name="Normal 3 2 8" xfId="3164"/>
    <cellStyle name="Normal 3 2 9" xfId="3165"/>
    <cellStyle name="Normal 3 3" xfId="3166"/>
    <cellStyle name="Normal 3 3 2" xfId="3167"/>
    <cellStyle name="Normal 3 3 2 2" xfId="3168"/>
    <cellStyle name="Normal 3 3 2 2 2" xfId="3169"/>
    <cellStyle name="Normal 3 3 2 2 2 2" xfId="3170"/>
    <cellStyle name="Normal 3 3 2 2 3" xfId="3171"/>
    <cellStyle name="Normal 3 3 2 3" xfId="3172"/>
    <cellStyle name="Normal 3 3 2 3 2" xfId="3173"/>
    <cellStyle name="Normal 3 3 2 3 2 2" xfId="3174"/>
    <cellStyle name="Normal 3 3 2 3 3" xfId="3175"/>
    <cellStyle name="Normal 3 3 2 4" xfId="3176"/>
    <cellStyle name="Normal 3 3 2 4 2" xfId="3177"/>
    <cellStyle name="Normal 3 3 2 5" xfId="3178"/>
    <cellStyle name="Normal 3 3 2 6" xfId="3179"/>
    <cellStyle name="Normal 3 3 3" xfId="3180"/>
    <cellStyle name="Normal 3 3 3 2" xfId="3181"/>
    <cellStyle name="Normal 3 3 3 2 2" xfId="3182"/>
    <cellStyle name="Normal 3 3 3 2 2 2" xfId="3183"/>
    <cellStyle name="Normal 3 3 3 2 3" xfId="3184"/>
    <cellStyle name="Normal 3 3 3 2 4" xfId="3185"/>
    <cellStyle name="Normal 3 3 3 3" xfId="3186"/>
    <cellStyle name="Normal 3 3 3 3 2" xfId="3187"/>
    <cellStyle name="Normal 3 3 3 3 2 2" xfId="3188"/>
    <cellStyle name="Normal 3 3 3 3 3" xfId="3189"/>
    <cellStyle name="Normal 3 3 3 4" xfId="3190"/>
    <cellStyle name="Normal 3 3 3 4 2" xfId="3191"/>
    <cellStyle name="Normal 3 3 3 5" xfId="3192"/>
    <cellStyle name="Normal 3 3 3 5 2" xfId="3193"/>
    <cellStyle name="Normal 3 3 3 6" xfId="3194"/>
    <cellStyle name="Normal 3 3 4" xfId="3195"/>
    <cellStyle name="Normal 3 3 4 2" xfId="3196"/>
    <cellStyle name="Normal 3 3 4 2 2" xfId="3197"/>
    <cellStyle name="Normal 3 3 4 2 2 2" xfId="3198"/>
    <cellStyle name="Normal 3 3 4 2 3" xfId="3199"/>
    <cellStyle name="Normal 3 3 4 3" xfId="3200"/>
    <cellStyle name="Normal 3 3 4 3 2" xfId="3201"/>
    <cellStyle name="Normal 3 3 4 4" xfId="3202"/>
    <cellStyle name="Normal 3 3 5" xfId="3203"/>
    <cellStyle name="Normal 3 3 5 2" xfId="3204"/>
    <cellStyle name="Normal 3 3 5 2 2" xfId="3205"/>
    <cellStyle name="Normal 3 3 5 3" xfId="3206"/>
    <cellStyle name="Normal 3 3 6" xfId="3207"/>
    <cellStyle name="Normal 3 3 6 2" xfId="3208"/>
    <cellStyle name="Normal 3 3 7" xfId="3209"/>
    <cellStyle name="Normal 3 3 8" xfId="3210"/>
    <cellStyle name="Normal 3 4" xfId="3211"/>
    <cellStyle name="Normal 3 4 2" xfId="3212"/>
    <cellStyle name="Normal 3 4 2 2" xfId="3213"/>
    <cellStyle name="Normal 3 4 2 2 2" xfId="3214"/>
    <cellStyle name="Normal 3 4 2 2 2 2" xfId="3215"/>
    <cellStyle name="Normal 3 4 2 2 2 2 2" xfId="3216"/>
    <cellStyle name="Normal 3 4 2 2 2 2 2 2" xfId="3217"/>
    <cellStyle name="Normal 3 4 2 2 2 3" xfId="3218"/>
    <cellStyle name="Normal 3 4 2 2 2 3 2" xfId="3219"/>
    <cellStyle name="Normal 3 4 2 2 3" xfId="3220"/>
    <cellStyle name="Normal 3 4 2 2 3 2" xfId="3221"/>
    <cellStyle name="Normal 3 4 2 2 3 2 2" xfId="3222"/>
    <cellStyle name="Normal 3 4 2 2 3 2 2 2" xfId="3223"/>
    <cellStyle name="Normal 3 4 2 2 3 3" xfId="3224"/>
    <cellStyle name="Normal 3 4 2 2 3 3 2" xfId="3225"/>
    <cellStyle name="Normal 3 4 2 2 4" xfId="3226"/>
    <cellStyle name="Normal 3 4 2 2 4 2" xfId="3227"/>
    <cellStyle name="Normal 3 4 2 2 5" xfId="3228"/>
    <cellStyle name="Normal 3 4 2 2 6" xfId="3229"/>
    <cellStyle name="Normal 3 4 2 3" xfId="3230"/>
    <cellStyle name="Normal 3 4 2 3 2" xfId="3231"/>
    <cellStyle name="Normal 3 4 2 3 2 2" xfId="3232"/>
    <cellStyle name="Normal 3 4 2 3 2 2 2" xfId="3233"/>
    <cellStyle name="Normal 3 4 2 3 3" xfId="3234"/>
    <cellStyle name="Normal 3 4 2 3 3 2" xfId="3235"/>
    <cellStyle name="Normal 3 4 2 4" xfId="3236"/>
    <cellStyle name="Normal 3 4 2 4 2" xfId="3237"/>
    <cellStyle name="Normal 3 4 2 4 2 2" xfId="3238"/>
    <cellStyle name="Normal 3 4 2 4 2 2 2" xfId="3239"/>
    <cellStyle name="Normal 3 4 2 4 3" xfId="3240"/>
    <cellStyle name="Normal 3 4 2 4 3 2" xfId="3241"/>
    <cellStyle name="Normal 3 4 2 5" xfId="3242"/>
    <cellStyle name="Normal 3 4 2 5 2" xfId="3243"/>
    <cellStyle name="Normal 3 4 2 6" xfId="3244"/>
    <cellStyle name="Normal 3 4 2 7" xfId="3245"/>
    <cellStyle name="Normal 3 4 3" xfId="3246"/>
    <cellStyle name="Normal 3 4 3 2" xfId="3247"/>
    <cellStyle name="Normal 3 4 3 2 2" xfId="3248"/>
    <cellStyle name="Normal 3 4 3 2 2 2" xfId="3249"/>
    <cellStyle name="Normal 3 4 3 2 2 2 2" xfId="3250"/>
    <cellStyle name="Normal 3 4 3 2 2 2 2 2" xfId="3251"/>
    <cellStyle name="Normal 3 4 3 2 2 3" xfId="3252"/>
    <cellStyle name="Normal 3 4 3 2 2 3 2" xfId="3253"/>
    <cellStyle name="Normal 3 4 3 2 3" xfId="3254"/>
    <cellStyle name="Normal 3 4 3 2 3 2" xfId="3255"/>
    <cellStyle name="Normal 3 4 3 2 3 2 2" xfId="3256"/>
    <cellStyle name="Normal 3 4 3 2 3 2 2 2" xfId="3257"/>
    <cellStyle name="Normal 3 4 3 2 3 3" xfId="3258"/>
    <cellStyle name="Normal 3 4 3 2 3 3 2" xfId="3259"/>
    <cellStyle name="Normal 3 4 3 2 4" xfId="3260"/>
    <cellStyle name="Normal 3 4 3 2 4 2" xfId="3261"/>
    <cellStyle name="Normal 3 4 3 2 5" xfId="3262"/>
    <cellStyle name="Normal 3 4 3 3" xfId="3263"/>
    <cellStyle name="Normal 3 4 3 3 2" xfId="3264"/>
    <cellStyle name="Normal 3 4 3 3 2 2" xfId="3265"/>
    <cellStyle name="Normal 3 4 3 3 2 2 2" xfId="3266"/>
    <cellStyle name="Normal 3 4 3 3 3" xfId="3267"/>
    <cellStyle name="Normal 3 4 3 3 3 2" xfId="3268"/>
    <cellStyle name="Normal 3 4 3 4" xfId="3269"/>
    <cellStyle name="Normal 3 4 3 4 2" xfId="3270"/>
    <cellStyle name="Normal 3 4 3 4 2 2" xfId="3271"/>
    <cellStyle name="Normal 3 4 3 4 2 2 2" xfId="3272"/>
    <cellStyle name="Normal 3 4 3 4 3" xfId="3273"/>
    <cellStyle name="Normal 3 4 3 4 3 2" xfId="3274"/>
    <cellStyle name="Normal 3 4 3 5" xfId="3275"/>
    <cellStyle name="Normal 3 4 3 5 2" xfId="3276"/>
    <cellStyle name="Normal 3 4 3 6" xfId="3277"/>
    <cellStyle name="Normal 3 4 3 7" xfId="3278"/>
    <cellStyle name="Normal 3 4 4" xfId="3279"/>
    <cellStyle name="Normal 3 4 4 2" xfId="3280"/>
    <cellStyle name="Normal 3 4 4 2 2" xfId="3281"/>
    <cellStyle name="Normal 3 4 4 2 2 2" xfId="3282"/>
    <cellStyle name="Normal 3 4 4 2 2 2 2" xfId="3283"/>
    <cellStyle name="Normal 3 4 4 2 2 2 2 2" xfId="3284"/>
    <cellStyle name="Normal 3 4 4 2 2 3" xfId="3285"/>
    <cellStyle name="Normal 3 4 4 2 2 3 2" xfId="3286"/>
    <cellStyle name="Normal 3 4 4 2 3" xfId="3287"/>
    <cellStyle name="Normal 3 4 4 2 3 2" xfId="3288"/>
    <cellStyle name="Normal 3 4 4 2 4" xfId="3289"/>
    <cellStyle name="Normal 3 4 4 3" xfId="3290"/>
    <cellStyle name="Normal 3 4 4 3 2" xfId="3291"/>
    <cellStyle name="Normal 3 4 4 3 2 2" xfId="3292"/>
    <cellStyle name="Normal 3 4 4 3 2 2 2" xfId="3293"/>
    <cellStyle name="Normal 3 4 4 3 3" xfId="3294"/>
    <cellStyle name="Normal 3 4 4 3 3 2" xfId="3295"/>
    <cellStyle name="Normal 3 4 4 4" xfId="3296"/>
    <cellStyle name="Normal 3 4 4 4 2" xfId="3297"/>
    <cellStyle name="Normal 3 4 4 5" xfId="3298"/>
    <cellStyle name="Normal 3 4 4 6" xfId="3299"/>
    <cellStyle name="Normal 3 4 5" xfId="3300"/>
    <cellStyle name="Normal 3 4 5 2" xfId="3301"/>
    <cellStyle name="Normal 3 4 5 2 2" xfId="3302"/>
    <cellStyle name="Normal 3 4 5 2 2 2" xfId="3303"/>
    <cellStyle name="Normal 3 4 5 2 2 2 2" xfId="3304"/>
    <cellStyle name="Normal 3 4 5 2 3" xfId="3305"/>
    <cellStyle name="Normal 3 4 5 2 3 2" xfId="3306"/>
    <cellStyle name="Normal 3 4 5 3" xfId="3307"/>
    <cellStyle name="Normal 3 4 5 3 2" xfId="3308"/>
    <cellStyle name="Normal 3 4 5 3 2 2" xfId="3309"/>
    <cellStyle name="Normal 3 4 5 3 2 2 2" xfId="3310"/>
    <cellStyle name="Normal 3 4 5 3 3" xfId="3311"/>
    <cellStyle name="Normal 3 4 5 3 3 2" xfId="3312"/>
    <cellStyle name="Normal 3 4 5 4" xfId="3313"/>
    <cellStyle name="Normal 3 4 5 4 2" xfId="3314"/>
    <cellStyle name="Normal 3 4 6" xfId="3315"/>
    <cellStyle name="Normal 3 4 6 2" xfId="3316"/>
    <cellStyle name="Normal 3 4 6 2 2" xfId="3317"/>
    <cellStyle name="Normal 3 4 6 2 2 2" xfId="3318"/>
    <cellStyle name="Normal 3 4 6 3" xfId="3319"/>
    <cellStyle name="Normal 3 4 6 3 2" xfId="3320"/>
    <cellStyle name="Normal 3 4 7" xfId="3321"/>
    <cellStyle name="Normal 3 4 7 2" xfId="3322"/>
    <cellStyle name="Normal 3 4 8" xfId="3323"/>
    <cellStyle name="Normal 3 4 9" xfId="3324"/>
    <cellStyle name="Normal 3 5" xfId="3325"/>
    <cellStyle name="Normal 3 5 2" xfId="3326"/>
    <cellStyle name="Normal 3 5 2 2" xfId="3327"/>
    <cellStyle name="Normal 3 5 2 2 2" xfId="3328"/>
    <cellStyle name="Normal 3 5 2 2 2 2" xfId="3329"/>
    <cellStyle name="Normal 3 5 2 2 2 2 2" xfId="3330"/>
    <cellStyle name="Normal 3 5 2 2 2 2 2 2" xfId="3331"/>
    <cellStyle name="Normal 3 5 2 2 2 3" xfId="3332"/>
    <cellStyle name="Normal 3 5 2 2 2 3 2" xfId="3333"/>
    <cellStyle name="Normal 3 5 2 2 3" xfId="3334"/>
    <cellStyle name="Normal 3 5 2 2 3 2" xfId="3335"/>
    <cellStyle name="Normal 3 5 2 3" xfId="3336"/>
    <cellStyle name="Normal 3 5 2 3 2" xfId="3337"/>
    <cellStyle name="Normal 3 5 2 3 2 2" xfId="3338"/>
    <cellStyle name="Normal 3 5 2 3 2 2 2" xfId="3339"/>
    <cellStyle name="Normal 3 5 2 3 3" xfId="3340"/>
    <cellStyle name="Normal 3 5 2 3 3 2" xfId="3341"/>
    <cellStyle name="Normal 3 5 2 4" xfId="3342"/>
    <cellStyle name="Normal 3 5 2 4 2" xfId="3343"/>
    <cellStyle name="Normal 3 5 2 5" xfId="3344"/>
    <cellStyle name="Normal 3 5 2 6" xfId="3345"/>
    <cellStyle name="Normal 3 5 2 7" xfId="3346"/>
    <cellStyle name="Normal 3 5 3" xfId="3347"/>
    <cellStyle name="Normal 3 5 3 2" xfId="3348"/>
    <cellStyle name="Normal 3 5 3 2 2" xfId="3349"/>
    <cellStyle name="Normal 3 5 3 2 2 2" xfId="3350"/>
    <cellStyle name="Normal 3 5 3 2 2 2 2" xfId="3351"/>
    <cellStyle name="Normal 3 5 3 2 3" xfId="3352"/>
    <cellStyle name="Normal 3 5 3 2 3 2" xfId="3353"/>
    <cellStyle name="Normal 3 5 3 3" xfId="3354"/>
    <cellStyle name="Normal 3 5 3 3 2" xfId="3355"/>
    <cellStyle name="Normal 3 5 3 3 2 2" xfId="3356"/>
    <cellStyle name="Normal 3 5 3 3 2 2 2" xfId="3357"/>
    <cellStyle name="Normal 3 5 3 3 3" xfId="3358"/>
    <cellStyle name="Normal 3 5 3 3 3 2" xfId="3359"/>
    <cellStyle name="Normal 3 5 3 4" xfId="3360"/>
    <cellStyle name="Normal 3 5 3 4 2" xfId="3361"/>
    <cellStyle name="Normal 3 5 4" xfId="3362"/>
    <cellStyle name="Normal 3 5 4 2" xfId="3363"/>
    <cellStyle name="Normal 3 5 4 2 2" xfId="3364"/>
    <cellStyle name="Normal 3 5 4 2 2 2" xfId="3365"/>
    <cellStyle name="Normal 3 5 4 3" xfId="3366"/>
    <cellStyle name="Normal 3 5 4 3 2" xfId="3367"/>
    <cellStyle name="Normal 3 5 5" xfId="3368"/>
    <cellStyle name="Normal 3 5 5 2" xfId="3369"/>
    <cellStyle name="Normal 3 5 6" xfId="3370"/>
    <cellStyle name="Normal 3 5 7" xfId="3371"/>
    <cellStyle name="Normal 3 6" xfId="3372"/>
    <cellStyle name="Normal 3 6 2" xfId="3373"/>
    <cellStyle name="Normal 3 6 2 2" xfId="3374"/>
    <cellStyle name="Normal 3 6 2 2 2" xfId="3375"/>
    <cellStyle name="Normal 3 6 2 2 2 2" xfId="3376"/>
    <cellStyle name="Normal 3 6 2 2 2 2 2" xfId="3377"/>
    <cellStyle name="Normal 3 6 2 2 3" xfId="3378"/>
    <cellStyle name="Normal 3 6 2 2 3 2" xfId="3379"/>
    <cellStyle name="Normal 3 6 2 3" xfId="3380"/>
    <cellStyle name="Normal 3 6 2 3 2" xfId="3381"/>
    <cellStyle name="Normal 3 6 2 3 2 2" xfId="3382"/>
    <cellStyle name="Normal 3 6 2 3 2 2 2" xfId="3383"/>
    <cellStyle name="Normal 3 6 2 3 3" xfId="3384"/>
    <cellStyle name="Normal 3 6 2 3 3 2" xfId="3385"/>
    <cellStyle name="Normal 3 6 2 4" xfId="3386"/>
    <cellStyle name="Normal 3 6 2 4 2" xfId="3387"/>
    <cellStyle name="Normal 3 6 2 5" xfId="3388"/>
    <cellStyle name="Normal 3 6 3" xfId="3389"/>
    <cellStyle name="Normal 3 6 3 2" xfId="3390"/>
    <cellStyle name="Normal 3 6 3 2 2" xfId="3391"/>
    <cellStyle name="Normal 3 6 3 2 2 2" xfId="3392"/>
    <cellStyle name="Normal 3 6 3 3" xfId="3393"/>
    <cellStyle name="Normal 3 6 3 3 2" xfId="3394"/>
    <cellStyle name="Normal 3 6 4" xfId="3395"/>
    <cellStyle name="Normal 3 6 4 2" xfId="3396"/>
    <cellStyle name="Normal 3 6 4 2 2" xfId="3397"/>
    <cellStyle name="Normal 3 6 4 2 2 2" xfId="3398"/>
    <cellStyle name="Normal 3 6 4 3" xfId="3399"/>
    <cellStyle name="Normal 3 6 4 3 2" xfId="3400"/>
    <cellStyle name="Normal 3 6 5" xfId="3401"/>
    <cellStyle name="Normal 3 6 5 2" xfId="3402"/>
    <cellStyle name="Normal 3 6 6" xfId="3403"/>
    <cellStyle name="Normal 3 6 7" xfId="3404"/>
    <cellStyle name="Normal 3 7" xfId="3405"/>
    <cellStyle name="Normal 3 7 2" xfId="3406"/>
    <cellStyle name="Normal 3 7 2 2" xfId="3407"/>
    <cellStyle name="Normal 3 7 2 2 2" xfId="3408"/>
    <cellStyle name="Normal 3 7 2 3" xfId="3409"/>
    <cellStyle name="Normal 3 7 2 4" xfId="3410"/>
    <cellStyle name="Normal 3 7 2 5" xfId="3411"/>
    <cellStyle name="Normal 3 7 3" xfId="3412"/>
    <cellStyle name="Normal 3 7 3 2" xfId="3413"/>
    <cellStyle name="Normal 3 7 4" xfId="3414"/>
    <cellStyle name="Normal 3 7 5" xfId="3415"/>
    <cellStyle name="Normal 3 7 6" xfId="3416"/>
    <cellStyle name="Normal 3 8" xfId="3417"/>
    <cellStyle name="Normal 3 8 2" xfId="3418"/>
    <cellStyle name="Normal 3 9" xfId="3419"/>
    <cellStyle name="Normal 3_上家供应商信息收集表 (2)" xfId="3420"/>
    <cellStyle name="Normal 30" xfId="3421"/>
    <cellStyle name="Normal 30 2" xfId="3422"/>
    <cellStyle name="Normal 30 2 2" xfId="3423"/>
    <cellStyle name="Normal 30 2 3" xfId="3424"/>
    <cellStyle name="Normal 30 3" xfId="3425"/>
    <cellStyle name="Normal 30 4" xfId="3426"/>
    <cellStyle name="Normal 31" xfId="3427"/>
    <cellStyle name="Normal 31 2" xfId="3428"/>
    <cellStyle name="Normal 31 2 2" xfId="3429"/>
    <cellStyle name="Normal 31 2 3" xfId="3430"/>
    <cellStyle name="Normal 31 3" xfId="3431"/>
    <cellStyle name="Normal 31 4" xfId="3432"/>
    <cellStyle name="Normal 32" xfId="3433"/>
    <cellStyle name="Normal 32 2" xfId="3434"/>
    <cellStyle name="Normal 32 2 2" xfId="3435"/>
    <cellStyle name="Normal 32 2 3" xfId="3436"/>
    <cellStyle name="Normal 32 2 4" xfId="3437"/>
    <cellStyle name="Normal 32 3" xfId="3438"/>
    <cellStyle name="Normal 32 3 2" xfId="3439"/>
    <cellStyle name="Normal 32 3 3" xfId="3440"/>
    <cellStyle name="Normal 32 4" xfId="3441"/>
    <cellStyle name="Normal 32 5" xfId="3442"/>
    <cellStyle name="Normal 33" xfId="3443"/>
    <cellStyle name="Normal 33 2" xfId="3444"/>
    <cellStyle name="Normal 33 2 2" xfId="3445"/>
    <cellStyle name="Normal 33 2 3" xfId="3446"/>
    <cellStyle name="Normal 33 2 4" xfId="3447"/>
    <cellStyle name="Normal 33 3" xfId="3448"/>
    <cellStyle name="Normal 33 3 2" xfId="3449"/>
    <cellStyle name="Normal 33 3 3" xfId="3450"/>
    <cellStyle name="Normal 33 4" xfId="3451"/>
    <cellStyle name="Normal 33 5" xfId="3452"/>
    <cellStyle name="Normal 34" xfId="3453"/>
    <cellStyle name="Normal 34 2" xfId="3454"/>
    <cellStyle name="Normal 34 3" xfId="3455"/>
    <cellStyle name="Normal 35" xfId="3456"/>
    <cellStyle name="Normal 35 2" xfId="3457"/>
    <cellStyle name="Normal 35 3" xfId="3458"/>
    <cellStyle name="Normal 36" xfId="3459"/>
    <cellStyle name="Normal 36 2" xfId="3460"/>
    <cellStyle name="Normal 36 3" xfId="3461"/>
    <cellStyle name="Normal 37" xfId="3462"/>
    <cellStyle name="Normal 37 2" xfId="3463"/>
    <cellStyle name="Normal 37 3" xfId="3464"/>
    <cellStyle name="Normal 38" xfId="3465"/>
    <cellStyle name="Normal 38 2" xfId="3466"/>
    <cellStyle name="Normal 38 3" xfId="3467"/>
    <cellStyle name="Normal 39" xfId="3468"/>
    <cellStyle name="Normal 39 2" xfId="3469"/>
    <cellStyle name="Normal 39 3" xfId="3470"/>
    <cellStyle name="Normal 39 4" xfId="3471"/>
    <cellStyle name="Normal 4" xfId="3472"/>
    <cellStyle name="Normal 4 10" xfId="3473"/>
    <cellStyle name="Normal 4 11" xfId="3474"/>
    <cellStyle name="Normal 4 2" xfId="3475"/>
    <cellStyle name="Normal 4 2 2" xfId="3476"/>
    <cellStyle name="Normal 4 2 2 2" xfId="3477"/>
    <cellStyle name="Normal 4 2 2 2 2" xfId="3478"/>
    <cellStyle name="Normal 4 2 2 2 2 2" xfId="3479"/>
    <cellStyle name="Normal 4 2 2 2 2 2 2" xfId="3480"/>
    <cellStyle name="Normal 4 2 2 2 2 3" xfId="3481"/>
    <cellStyle name="Normal 4 2 2 2 2 4" xfId="3482"/>
    <cellStyle name="Normal 4 2 2 2 2 5" xfId="3483"/>
    <cellStyle name="Normal 4 2 2 2 3" xfId="3484"/>
    <cellStyle name="Normal 4 2 2 2 3 2" xfId="3485"/>
    <cellStyle name="Normal 4 2 2 2 4" xfId="3486"/>
    <cellStyle name="Normal 4 2 2 2 5" xfId="3487"/>
    <cellStyle name="Normal 4 2 2 2 6" xfId="3488"/>
    <cellStyle name="Normal 4 2 2 3" xfId="3489"/>
    <cellStyle name="Normal 4 2 2 3 2" xfId="3490"/>
    <cellStyle name="Normal 4 2 2 3 2 2" xfId="3491"/>
    <cellStyle name="Normal 4 2 2 3 2 2 2" xfId="3492"/>
    <cellStyle name="Normal 4 2 2 3 2 3" xfId="3493"/>
    <cellStyle name="Normal 4 2 2 3 3" xfId="3494"/>
    <cellStyle name="Normal 4 2 2 3 3 2" xfId="3495"/>
    <cellStyle name="Normal 4 2 2 3 4" xfId="3496"/>
    <cellStyle name="Normal 4 2 2 3 5" xfId="3497"/>
    <cellStyle name="Normal 4 2 2 3 6" xfId="3498"/>
    <cellStyle name="Normal 4 2 2 4" xfId="3499"/>
    <cellStyle name="Normal 4 2 2 4 2" xfId="3500"/>
    <cellStyle name="Normal 4 2 2 4 3" xfId="3501"/>
    <cellStyle name="Normal 4 2 2 4 3 2" xfId="3502"/>
    <cellStyle name="Normal 4 2 2 4 4" xfId="3503"/>
    <cellStyle name="Normal 4 2 2 5" xfId="3504"/>
    <cellStyle name="Normal 4 2 2 6" xfId="3505"/>
    <cellStyle name="Normal 4 2 2 7" xfId="3506"/>
    <cellStyle name="Normal 4 2 3" xfId="3507"/>
    <cellStyle name="Normal 4 2 3 2" xfId="3508"/>
    <cellStyle name="Normal 4 2 3 2 2" xfId="3509"/>
    <cellStyle name="Normal 4 2 3 2 2 2" xfId="3510"/>
    <cellStyle name="Normal 4 2 3 3" xfId="3511"/>
    <cellStyle name="Normal 4 2 3 3 2" xfId="3512"/>
    <cellStyle name="Normal 4 2 3 4" xfId="3513"/>
    <cellStyle name="Normal 4 2 3 5" xfId="3514"/>
    <cellStyle name="Normal 4 2 3 6" xfId="3515"/>
    <cellStyle name="Normal 4 2 4" xfId="3516"/>
    <cellStyle name="Normal 4 2 4 2" xfId="3517"/>
    <cellStyle name="Normal 4 2 4 2 2" xfId="3518"/>
    <cellStyle name="Normal 4 2 4 2 2 2" xfId="3519"/>
    <cellStyle name="Normal 4 2 4 2 3" xfId="3520"/>
    <cellStyle name="Normal 4 2 4 2 4" xfId="3521"/>
    <cellStyle name="Normal 4 2 4 2 5" xfId="3522"/>
    <cellStyle name="Normal 4 2 4 3" xfId="3523"/>
    <cellStyle name="Normal 4 2 4 3 2" xfId="3524"/>
    <cellStyle name="Normal 4 2 4 3 3" xfId="3525"/>
    <cellStyle name="Normal 4 2 4 3 3 2" xfId="3526"/>
    <cellStyle name="Normal 4 2 4 3 4" xfId="3527"/>
    <cellStyle name="Normal 4 2 4 4" xfId="3528"/>
    <cellStyle name="Normal 4 2 4 5" xfId="3529"/>
    <cellStyle name="Normal 4 2 4 6" xfId="3530"/>
    <cellStyle name="Normal 4 2 5" xfId="3531"/>
    <cellStyle name="Normal 4 2 5 2" xfId="3532"/>
    <cellStyle name="Normal 4 2 6" xfId="3533"/>
    <cellStyle name="Normal 4 2 7" xfId="3534"/>
    <cellStyle name="Normal 4 2 8" xfId="3535"/>
    <cellStyle name="Normal 4 3" xfId="3536"/>
    <cellStyle name="Normal 4 3 2" xfId="3537"/>
    <cellStyle name="Normal 4 3 2 2" xfId="3538"/>
    <cellStyle name="Normal 4 3 2 2 2" xfId="3539"/>
    <cellStyle name="Normal 4 3 2 2 2 2" xfId="3540"/>
    <cellStyle name="Normal 4 3 2 2 2 2 2" xfId="3541"/>
    <cellStyle name="Normal 4 3 2 2 2 3" xfId="3542"/>
    <cellStyle name="Normal 4 3 2 2 2 4" xfId="3543"/>
    <cellStyle name="Normal 4 3 2 2 2 5" xfId="3544"/>
    <cellStyle name="Normal 4 3 2 2 3" xfId="3545"/>
    <cellStyle name="Normal 4 3 2 2 3 2" xfId="3546"/>
    <cellStyle name="Normal 4 3 2 2 4" xfId="3547"/>
    <cellStyle name="Normal 4 3 2 2 5" xfId="3548"/>
    <cellStyle name="Normal 4 3 2 2 6" xfId="3549"/>
    <cellStyle name="Normal 4 3 2 3" xfId="3550"/>
    <cellStyle name="Normal 4 3 2 3 2" xfId="3551"/>
    <cellStyle name="Normal 4 3 2 3 2 2" xfId="3552"/>
    <cellStyle name="Normal 4 3 2 3 2 2 2" xfId="3553"/>
    <cellStyle name="Normal 4 3 2 3 2 3" xfId="3554"/>
    <cellStyle name="Normal 4 3 2 3 3" xfId="3555"/>
    <cellStyle name="Normal 4 3 2 3 3 2" xfId="3556"/>
    <cellStyle name="Normal 4 3 2 3 4" xfId="3557"/>
    <cellStyle name="Normal 4 3 2 3 5" xfId="3558"/>
    <cellStyle name="Normal 4 3 2 3 6" xfId="3559"/>
    <cellStyle name="Normal 4 3 2 4" xfId="3560"/>
    <cellStyle name="Normal 4 3 2 4 2" xfId="3561"/>
    <cellStyle name="Normal 4 3 2 4 3" xfId="3562"/>
    <cellStyle name="Normal 4 3 2 4 3 2" xfId="3563"/>
    <cellStyle name="Normal 4 3 2 4 4" xfId="3564"/>
    <cellStyle name="Normal 4 3 2 5" xfId="3565"/>
    <cellStyle name="Normal 4 3 2 6" xfId="3566"/>
    <cellStyle name="Normal 4 3 2 7" xfId="3567"/>
    <cellStyle name="Normal 4 3 3" xfId="3568"/>
    <cellStyle name="Normal 4 3 3 2" xfId="3569"/>
    <cellStyle name="Normal 4 3 3 2 2" xfId="3570"/>
    <cellStyle name="Normal 4 3 3 2 2 2" xfId="3571"/>
    <cellStyle name="Normal 4 3 3 3" xfId="3572"/>
    <cellStyle name="Normal 4 3 3 3 2" xfId="3573"/>
    <cellStyle name="Normal 4 3 3 4" xfId="3574"/>
    <cellStyle name="Normal 4 3 3 5" xfId="3575"/>
    <cellStyle name="Normal 4 3 3 6" xfId="3576"/>
    <cellStyle name="Normal 4 3 4" xfId="3577"/>
    <cellStyle name="Normal 4 3 4 2" xfId="3578"/>
    <cellStyle name="Normal 4 3 4 2 2" xfId="3579"/>
    <cellStyle name="Normal 4 3 4 2 2 2" xfId="3580"/>
    <cellStyle name="Normal 4 3 4 2 3" xfId="3581"/>
    <cellStyle name="Normal 4 3 4 2 4" xfId="3582"/>
    <cellStyle name="Normal 4 3 4 2 5" xfId="3583"/>
    <cellStyle name="Normal 4 3 4 3" xfId="3584"/>
    <cellStyle name="Normal 4 3 4 3 2" xfId="3585"/>
    <cellStyle name="Normal 4 3 4 3 3" xfId="3586"/>
    <cellStyle name="Normal 4 3 4 3 3 2" xfId="3587"/>
    <cellStyle name="Normal 4 3 4 3 4" xfId="3588"/>
    <cellStyle name="Normal 4 3 4 4" xfId="3589"/>
    <cellStyle name="Normal 4 3 4 5" xfId="3590"/>
    <cellStyle name="Normal 4 3 4 6" xfId="3591"/>
    <cellStyle name="Normal 4 3 5" xfId="3592"/>
    <cellStyle name="Normal 4 3 5 2" xfId="3593"/>
    <cellStyle name="Normal 4 3 6" xfId="3594"/>
    <cellStyle name="Normal 4 3 7" xfId="3595"/>
    <cellStyle name="Normal 4 3 8" xfId="3596"/>
    <cellStyle name="Normal 4 4" xfId="3597"/>
    <cellStyle name="Normal 4 4 2" xfId="3598"/>
    <cellStyle name="Normal 4 4 2 2" xfId="3599"/>
    <cellStyle name="Normal 4 4 2 2 2" xfId="3600"/>
    <cellStyle name="Normal 4 4 2 2 2 2" xfId="3601"/>
    <cellStyle name="Normal 4 4 2 2 2 2 2" xfId="3602"/>
    <cellStyle name="Normal 4 4 2 2 2 3" xfId="3603"/>
    <cellStyle name="Normal 4 4 2 2 2 4" xfId="3604"/>
    <cellStyle name="Normal 4 4 2 2 2 5" xfId="3605"/>
    <cellStyle name="Normal 4 4 2 2 3" xfId="3606"/>
    <cellStyle name="Normal 4 4 2 2 3 2" xfId="3607"/>
    <cellStyle name="Normal 4 4 2 2 4" xfId="3608"/>
    <cellStyle name="Normal 4 4 2 2 5" xfId="3609"/>
    <cellStyle name="Normal 4 4 2 2 6" xfId="3610"/>
    <cellStyle name="Normal 4 4 2 3" xfId="3611"/>
    <cellStyle name="Normal 4 4 2 3 2" xfId="3612"/>
    <cellStyle name="Normal 4 4 2 3 2 2" xfId="3613"/>
    <cellStyle name="Normal 4 4 2 3 3" xfId="3614"/>
    <cellStyle name="Normal 4 4 2 3 3 2" xfId="3615"/>
    <cellStyle name="Normal 4 4 2 3 4" xfId="3616"/>
    <cellStyle name="Normal 4 4 2 4" xfId="3617"/>
    <cellStyle name="Normal 4 4 2 4 2" xfId="3618"/>
    <cellStyle name="Normal 4 4 2 4 3" xfId="3619"/>
    <cellStyle name="Normal 4 4 2 5" xfId="3620"/>
    <cellStyle name="Normal 4 4 2 6" xfId="3621"/>
    <cellStyle name="Normal 4 4 2 7" xfId="3622"/>
    <cellStyle name="Normal 4 4 3" xfId="3623"/>
    <cellStyle name="Normal 4 4 3 2" xfId="3624"/>
    <cellStyle name="Normal 4 4 3 2 2" xfId="3625"/>
    <cellStyle name="Normal 4 4 3 2 2 2" xfId="3626"/>
    <cellStyle name="Normal 4 4 3 2 3" xfId="3627"/>
    <cellStyle name="Normal 4 4 3 2 4" xfId="3628"/>
    <cellStyle name="Normal 4 4 3 2 5" xfId="3629"/>
    <cellStyle name="Normal 4 4 3 3" xfId="3630"/>
    <cellStyle name="Normal 4 4 3 3 2" xfId="3631"/>
    <cellStyle name="Normal 4 4 3 3 3" xfId="3632"/>
    <cellStyle name="Normal 4 4 3 3 3 2" xfId="3633"/>
    <cellStyle name="Normal 4 4 3 3 4" xfId="3634"/>
    <cellStyle name="Normal 4 4 3 4" xfId="3635"/>
    <cellStyle name="Normal 4 4 3 5" xfId="3636"/>
    <cellStyle name="Normal 4 4 3 6" xfId="3637"/>
    <cellStyle name="Normal 4 4 4" xfId="3638"/>
    <cellStyle name="Normal 4 4 4 2" xfId="3639"/>
    <cellStyle name="Normal 4 4 4 2 2" xfId="3640"/>
    <cellStyle name="Normal 4 4 4 2 2 2" xfId="3641"/>
    <cellStyle name="Normal 4 4 4 2 3" xfId="3642"/>
    <cellStyle name="Normal 4 4 4 3" xfId="3643"/>
    <cellStyle name="Normal 4 4 4 4" xfId="3644"/>
    <cellStyle name="Normal 4 4 4 5" xfId="3645"/>
    <cellStyle name="Normal 4 4 5" xfId="3646"/>
    <cellStyle name="Normal 4 4 6" xfId="3647"/>
    <cellStyle name="Normal 4 4 7" xfId="3648"/>
    <cellStyle name="Normal 4 5" xfId="3649"/>
    <cellStyle name="Normal 4 5 2" xfId="3650"/>
    <cellStyle name="Normal 4 5 2 2" xfId="3651"/>
    <cellStyle name="Normal 4 5 2 2 2" xfId="3652"/>
    <cellStyle name="Normal 4 5 2 2 2 2" xfId="3653"/>
    <cellStyle name="Normal 4 5 2 2 3" xfId="3654"/>
    <cellStyle name="Normal 4 5 2 2 4" xfId="3655"/>
    <cellStyle name="Normal 4 5 2 2 5" xfId="3656"/>
    <cellStyle name="Normal 4 5 2 3" xfId="3657"/>
    <cellStyle name="Normal 4 5 2 3 2" xfId="3658"/>
    <cellStyle name="Normal 4 5 2 4" xfId="3659"/>
    <cellStyle name="Normal 4 5 2 5" xfId="3660"/>
    <cellStyle name="Normal 4 5 2 6" xfId="3661"/>
    <cellStyle name="Normal 4 5 3" xfId="3662"/>
    <cellStyle name="Normal 4 5 3 2" xfId="3663"/>
    <cellStyle name="Normal 4 5 3 2 2" xfId="3664"/>
    <cellStyle name="Normal 4 5 3 2 2 2" xfId="3665"/>
    <cellStyle name="Normal 4 5 3 3" xfId="3666"/>
    <cellStyle name="Normal 4 5 3 3 2" xfId="3667"/>
    <cellStyle name="Normal 4 5 3 4" xfId="3668"/>
    <cellStyle name="Normal 4 5 3 5" xfId="3669"/>
    <cellStyle name="Normal 4 5 3 6" xfId="3670"/>
    <cellStyle name="Normal 4 5 4" xfId="3671"/>
    <cellStyle name="Normal 4 5 4 2" xfId="3672"/>
    <cellStyle name="Normal 4 5 4 2 2" xfId="3673"/>
    <cellStyle name="Normal 4 5 4 3" xfId="3674"/>
    <cellStyle name="Normal 4 5 4 3 2" xfId="3675"/>
    <cellStyle name="Normal 4 5 4 4" xfId="3676"/>
    <cellStyle name="Normal 4 5 5" xfId="3677"/>
    <cellStyle name="Normal 4 5 5 2" xfId="3678"/>
    <cellStyle name="Normal 4 5 5 3" xfId="3679"/>
    <cellStyle name="Normal 4 5 6" xfId="3680"/>
    <cellStyle name="Normal 4 5 7" xfId="3681"/>
    <cellStyle name="Normal 4 5 8" xfId="3682"/>
    <cellStyle name="Normal 4 6" xfId="3683"/>
    <cellStyle name="Normal 4 6 2" xfId="3684"/>
    <cellStyle name="Normal 4 6 2 2" xfId="3685"/>
    <cellStyle name="Normal 4 6 2 2 2" xfId="3686"/>
    <cellStyle name="Normal 4 6 3" xfId="3687"/>
    <cellStyle name="Normal 4 6 3 2" xfId="3688"/>
    <cellStyle name="Normal 4 6 4" xfId="3689"/>
    <cellStyle name="Normal 4 6 5" xfId="3690"/>
    <cellStyle name="Normal 4 6 6" xfId="3691"/>
    <cellStyle name="Normal 4 7" xfId="3692"/>
    <cellStyle name="Normal 4 7 2" xfId="3693"/>
    <cellStyle name="Normal 4 7 2 2" xfId="3694"/>
    <cellStyle name="Normal 4 7 2 2 2" xfId="3695"/>
    <cellStyle name="Normal 4 7 2 3" xfId="3696"/>
    <cellStyle name="Normal 4 7 2 4" xfId="3697"/>
    <cellStyle name="Normal 4 7 3" xfId="3698"/>
    <cellStyle name="Normal 4 7 3 2" xfId="3699"/>
    <cellStyle name="Normal 4 7 3 3" xfId="3700"/>
    <cellStyle name="Normal 4 7 4" xfId="3701"/>
    <cellStyle name="Normal 4 7 5" xfId="3702"/>
    <cellStyle name="Normal 4 7 6" xfId="3703"/>
    <cellStyle name="Normal 4 8" xfId="3704"/>
    <cellStyle name="Normal 4 8 2" xfId="3705"/>
    <cellStyle name="Normal 4 9" xfId="3706"/>
    <cellStyle name="Normal 40" xfId="3707"/>
    <cellStyle name="Normal 40 2" xfId="3708"/>
    <cellStyle name="Normal 40 3" xfId="3709"/>
    <cellStyle name="Normal 40 4" xfId="3710"/>
    <cellStyle name="Normal 41" xfId="3711"/>
    <cellStyle name="Normal 41 2" xfId="3712"/>
    <cellStyle name="Normal 41 3" xfId="3713"/>
    <cellStyle name="Normal 42" xfId="3714"/>
    <cellStyle name="Normal 43" xfId="3715"/>
    <cellStyle name="Normal 44" xfId="3716"/>
    <cellStyle name="Normal 45" xfId="3717"/>
    <cellStyle name="Normal 46" xfId="3718"/>
    <cellStyle name="Normal 47" xfId="3719"/>
    <cellStyle name="Normal 47 2" xfId="3720"/>
    <cellStyle name="Normal 47 3" xfId="3721"/>
    <cellStyle name="Normal 48" xfId="3722"/>
    <cellStyle name="Normal 49" xfId="3723"/>
    <cellStyle name="Normal 5" xfId="3724"/>
    <cellStyle name="Normal 5 10" xfId="3725"/>
    <cellStyle name="Normal 5 10 2" xfId="3726"/>
    <cellStyle name="Normal 5 11" xfId="3727"/>
    <cellStyle name="Normal 5 12" xfId="3728"/>
    <cellStyle name="Normal 5 2" xfId="3729"/>
    <cellStyle name="Normal 5 2 2" xfId="3730"/>
    <cellStyle name="Normal 5 2 2 2" xfId="3731"/>
    <cellStyle name="Normal 5 2 2 2 2" xfId="3732"/>
    <cellStyle name="Normal 5 2 2 2 2 2" xfId="3733"/>
    <cellStyle name="Normal 5 2 2 2 2 2 2" xfId="3734"/>
    <cellStyle name="Normal 5 2 2 2 2 2 3" xfId="3735"/>
    <cellStyle name="Normal 5 2 2 2 2 3" xfId="3736"/>
    <cellStyle name="Normal 5 2 2 2 2 4" xfId="3737"/>
    <cellStyle name="Normal 5 2 2 2 3" xfId="3738"/>
    <cellStyle name="Normal 5 2 2 2 3 2" xfId="3739"/>
    <cellStyle name="Normal 5 2 2 2 3 3" xfId="3740"/>
    <cellStyle name="Normal 5 2 2 2 3 4" xfId="3741"/>
    <cellStyle name="Normal 5 2 2 2 4" xfId="3742"/>
    <cellStyle name="Normal 5 2 2 2 4 2" xfId="3743"/>
    <cellStyle name="Normal 5 2 2 2 4 3" xfId="3744"/>
    <cellStyle name="Normal 5 2 2 2 5" xfId="3745"/>
    <cellStyle name="Normal 5 2 2 2 5 2" xfId="3746"/>
    <cellStyle name="Normal 5 2 2 2 6" xfId="3747"/>
    <cellStyle name="Normal 5 2 2 2 7" xfId="3748"/>
    <cellStyle name="Normal 5 2 2 3" xfId="3749"/>
    <cellStyle name="Normal 5 2 2 3 2" xfId="3750"/>
    <cellStyle name="Normal 5 2 2 3 3" xfId="3751"/>
    <cellStyle name="Normal 5 2 2 4" xfId="3752"/>
    <cellStyle name="Normal 5 2 2 4 2" xfId="3753"/>
    <cellStyle name="Normal 5 2 2 4 2 2" xfId="3754"/>
    <cellStyle name="Normal 5 2 2 4 2 3" xfId="3755"/>
    <cellStyle name="Normal 5 2 2 4 2 4" xfId="3756"/>
    <cellStyle name="Normal 5 2 2 4 3" xfId="3757"/>
    <cellStyle name="Normal 5 2 2 4 3 2" xfId="3758"/>
    <cellStyle name="Normal 5 2 2 4 3 3" xfId="3759"/>
    <cellStyle name="Normal 5 2 2 4 4" xfId="3760"/>
    <cellStyle name="Normal 5 2 2 4 5" xfId="3761"/>
    <cellStyle name="Normal 5 2 2 5" xfId="3762"/>
    <cellStyle name="Normal 5 2 2 5 2" xfId="3763"/>
    <cellStyle name="Normal 5 2 2 6" xfId="3764"/>
    <cellStyle name="Normal 5 2 2 7" xfId="3765"/>
    <cellStyle name="Normal 5 2 3" xfId="3766"/>
    <cellStyle name="Normal 5 2 3 2" xfId="3767"/>
    <cellStyle name="Normal 5 2 3 2 2" xfId="3768"/>
    <cellStyle name="Normal 5 2 3 2 2 2" xfId="3769"/>
    <cellStyle name="Normal 5 2 3 2 2 3" xfId="3770"/>
    <cellStyle name="Normal 5 2 3 2 3" xfId="3771"/>
    <cellStyle name="Normal 5 2 3 2 3 2" xfId="3772"/>
    <cellStyle name="Normal 5 2 3 2 4" xfId="3773"/>
    <cellStyle name="Normal 5 2 3 2 5" xfId="3774"/>
    <cellStyle name="Normal 5 2 3 3" xfId="3775"/>
    <cellStyle name="Normal 5 2 3 3 2" xfId="3776"/>
    <cellStyle name="Normal 5 2 3 3 3" xfId="3777"/>
    <cellStyle name="Normal 5 2 3 3 4" xfId="3778"/>
    <cellStyle name="Normal 5 2 3 4" xfId="3779"/>
    <cellStyle name="Normal 5 2 3 4 2" xfId="3780"/>
    <cellStyle name="Normal 5 2 3 4 3" xfId="3781"/>
    <cellStyle name="Normal 5 2 3 5" xfId="3782"/>
    <cellStyle name="Normal 5 2 3 5 2" xfId="3783"/>
    <cellStyle name="Normal 5 2 3 6" xfId="3784"/>
    <cellStyle name="Normal 5 2 3 7" xfId="3785"/>
    <cellStyle name="Normal 5 2 4" xfId="3786"/>
    <cellStyle name="Normal 5 2 4 2" xfId="3787"/>
    <cellStyle name="Normal 5 2 4 2 2" xfId="3788"/>
    <cellStyle name="Normal 5 2 4 3" xfId="3789"/>
    <cellStyle name="Normal 5 2 4 4" xfId="3790"/>
    <cellStyle name="Normal 5 2 5" xfId="3791"/>
    <cellStyle name="Normal 5 2 5 2" xfId="3792"/>
    <cellStyle name="Normal 5 2 5 2 2" xfId="3793"/>
    <cellStyle name="Normal 5 2 5 2 3" xfId="3794"/>
    <cellStyle name="Normal 5 2 5 2 4" xfId="3795"/>
    <cellStyle name="Normal 5 2 5 3" xfId="3796"/>
    <cellStyle name="Normal 5 2 5 3 2" xfId="3797"/>
    <cellStyle name="Normal 5 2 5 3 3" xfId="3798"/>
    <cellStyle name="Normal 5 2 5 4" xfId="3799"/>
    <cellStyle name="Normal 5 2 5 5" xfId="3800"/>
    <cellStyle name="Normal 5 2 6" xfId="3801"/>
    <cellStyle name="Normal 5 2 6 2" xfId="3802"/>
    <cellStyle name="Normal 5 2 7" xfId="3803"/>
    <cellStyle name="Normal 5 2 8" xfId="3804"/>
    <cellStyle name="Normal 5 3" xfId="3805"/>
    <cellStyle name="Normal 5 3 2" xfId="3806"/>
    <cellStyle name="Normal 5 3 2 2" xfId="3807"/>
    <cellStyle name="Normal 5 3 2 2 2" xfId="3808"/>
    <cellStyle name="Normal 5 3 2 2 2 2" xfId="3809"/>
    <cellStyle name="Normal 5 3 2 2 2 2 2" xfId="3810"/>
    <cellStyle name="Normal 5 3 2 2 2 2 3" xfId="3811"/>
    <cellStyle name="Normal 5 3 2 2 2 3" xfId="3812"/>
    <cellStyle name="Normal 5 3 2 2 2 4" xfId="3813"/>
    <cellStyle name="Normal 5 3 2 2 3" xfId="3814"/>
    <cellStyle name="Normal 5 3 2 2 3 2" xfId="3815"/>
    <cellStyle name="Normal 5 3 2 2 3 3" xfId="3816"/>
    <cellStyle name="Normal 5 3 2 2 3 4" xfId="3817"/>
    <cellStyle name="Normal 5 3 2 2 4" xfId="3818"/>
    <cellStyle name="Normal 5 3 2 2 4 2" xfId="3819"/>
    <cellStyle name="Normal 5 3 2 2 4 3" xfId="3820"/>
    <cellStyle name="Normal 5 3 2 2 5" xfId="3821"/>
    <cellStyle name="Normal 5 3 2 2 5 2" xfId="3822"/>
    <cellStyle name="Normal 5 3 2 2 6" xfId="3823"/>
    <cellStyle name="Normal 5 3 2 2 7" xfId="3824"/>
    <cellStyle name="Normal 5 3 2 3" xfId="3825"/>
    <cellStyle name="Normal 5 3 2 3 2" xfId="3826"/>
    <cellStyle name="Normal 5 3 2 3 2 2" xfId="3827"/>
    <cellStyle name="Normal 5 3 2 3 2 3" xfId="3828"/>
    <cellStyle name="Normal 5 3 2 3 3" xfId="3829"/>
    <cellStyle name="Normal 5 3 2 3 4" xfId="3830"/>
    <cellStyle name="Normal 5 3 2 4" xfId="3831"/>
    <cellStyle name="Normal 5 3 2 4 2" xfId="3832"/>
    <cellStyle name="Normal 5 3 2 4 3" xfId="3833"/>
    <cellStyle name="Normal 5 3 2 4 4" xfId="3834"/>
    <cellStyle name="Normal 5 3 2 5" xfId="3835"/>
    <cellStyle name="Normal 5 3 2 5 2" xfId="3836"/>
    <cellStyle name="Normal 5 3 2 5 3" xfId="3837"/>
    <cellStyle name="Normal 5 3 2 6" xfId="3838"/>
    <cellStyle name="Normal 5 3 2 6 2" xfId="3839"/>
    <cellStyle name="Normal 5 3 2 7" xfId="3840"/>
    <cellStyle name="Normal 5 3 2 8" xfId="3841"/>
    <cellStyle name="Normal 5 3 3" xfId="3842"/>
    <cellStyle name="Normal 5 3 3 2" xfId="3843"/>
    <cellStyle name="Normal 5 3 3 2 2" xfId="3844"/>
    <cellStyle name="Normal 5 3 3 2 2 2" xfId="3845"/>
    <cellStyle name="Normal 5 3 3 2 2 3" xfId="3846"/>
    <cellStyle name="Normal 5 3 3 2 3" xfId="3847"/>
    <cellStyle name="Normal 5 3 3 2 3 2" xfId="3848"/>
    <cellStyle name="Normal 5 3 3 2 4" xfId="3849"/>
    <cellStyle name="Normal 5 3 3 2 5" xfId="3850"/>
    <cellStyle name="Normal 5 3 3 3" xfId="3851"/>
    <cellStyle name="Normal 5 3 3 3 2" xfId="3852"/>
    <cellStyle name="Normal 5 3 3 3 3" xfId="3853"/>
    <cellStyle name="Normal 5 3 3 3 4" xfId="3854"/>
    <cellStyle name="Normal 5 3 3 4" xfId="3855"/>
    <cellStyle name="Normal 5 3 3 4 2" xfId="3856"/>
    <cellStyle name="Normal 5 3 3 4 3" xfId="3857"/>
    <cellStyle name="Normal 5 3 3 5" xfId="3858"/>
    <cellStyle name="Normal 5 3 3 5 2" xfId="3859"/>
    <cellStyle name="Normal 5 3 3 6" xfId="3860"/>
    <cellStyle name="Normal 5 3 3 7" xfId="3861"/>
    <cellStyle name="Normal 5 3 4" xfId="3862"/>
    <cellStyle name="Normal 5 3 4 2" xfId="3863"/>
    <cellStyle name="Normal 5 3 4 2 2" xfId="3864"/>
    <cellStyle name="Normal 5 3 4 3" xfId="3865"/>
    <cellStyle name="Normal 5 3 4 4" xfId="3866"/>
    <cellStyle name="Normal 5 3 5" xfId="3867"/>
    <cellStyle name="Normal 5 3 5 2" xfId="3868"/>
    <cellStyle name="Normal 5 3 5 2 2" xfId="3869"/>
    <cellStyle name="Normal 5 3 5 2 3" xfId="3870"/>
    <cellStyle name="Normal 5 3 5 2 4" xfId="3871"/>
    <cellStyle name="Normal 5 3 5 3" xfId="3872"/>
    <cellStyle name="Normal 5 3 5 3 2" xfId="3873"/>
    <cellStyle name="Normal 5 3 5 3 3" xfId="3874"/>
    <cellStyle name="Normal 5 3 5 4" xfId="3875"/>
    <cellStyle name="Normal 5 3 5 5" xfId="3876"/>
    <cellStyle name="Normal 5 3 6" xfId="3877"/>
    <cellStyle name="Normal 5 3 6 2" xfId="3878"/>
    <cellStyle name="Normal 5 3 7" xfId="3879"/>
    <cellStyle name="Normal 5 3 8" xfId="3880"/>
    <cellStyle name="Normal 5 4" xfId="3881"/>
    <cellStyle name="Normal 5 4 2" xfId="3882"/>
    <cellStyle name="Normal 5 4 2 2" xfId="3883"/>
    <cellStyle name="Normal 5 4 2 2 2" xfId="3884"/>
    <cellStyle name="Normal 5 4 2 2 2 2" xfId="3885"/>
    <cellStyle name="Normal 5 4 2 2 2 3" xfId="3886"/>
    <cellStyle name="Normal 5 4 2 2 3" xfId="3887"/>
    <cellStyle name="Normal 5 4 2 2 4" xfId="3888"/>
    <cellStyle name="Normal 5 4 2 3" xfId="3889"/>
    <cellStyle name="Normal 5 4 2 3 2" xfId="3890"/>
    <cellStyle name="Normal 5 4 2 3 3" xfId="3891"/>
    <cellStyle name="Normal 5 4 2 3 4" xfId="3892"/>
    <cellStyle name="Normal 5 4 2 4" xfId="3893"/>
    <cellStyle name="Normal 5 4 2 4 2" xfId="3894"/>
    <cellStyle name="Normal 5 4 2 4 3" xfId="3895"/>
    <cellStyle name="Normal 5 4 2 5" xfId="3896"/>
    <cellStyle name="Normal 5 4 2 5 2" xfId="3897"/>
    <cellStyle name="Normal 5 4 2 6" xfId="3898"/>
    <cellStyle name="Normal 5 4 2 7" xfId="3899"/>
    <cellStyle name="Normal 5 4 3" xfId="3900"/>
    <cellStyle name="Normal 5 4 3 2" xfId="3901"/>
    <cellStyle name="Normal 5 4 3 2 2" xfId="3902"/>
    <cellStyle name="Normal 5 4 3 2 3" xfId="3903"/>
    <cellStyle name="Normal 5 4 3 3" xfId="3904"/>
    <cellStyle name="Normal 5 4 3 4" xfId="3905"/>
    <cellStyle name="Normal 5 4 4" xfId="3906"/>
    <cellStyle name="Normal 5 4 4 2" xfId="3907"/>
    <cellStyle name="Normal 5 4 4 3" xfId="3908"/>
    <cellStyle name="Normal 5 4 4 4" xfId="3909"/>
    <cellStyle name="Normal 5 4 5" xfId="3910"/>
    <cellStyle name="Normal 5 4 5 2" xfId="3911"/>
    <cellStyle name="Normal 5 4 5 3" xfId="3912"/>
    <cellStyle name="Normal 5 4 6" xfId="3913"/>
    <cellStyle name="Normal 5 4 6 2" xfId="3914"/>
    <cellStyle name="Normal 5 4 7" xfId="3915"/>
    <cellStyle name="Normal 5 4 8" xfId="3916"/>
    <cellStyle name="Normal 5 5" xfId="3917"/>
    <cellStyle name="Normal 5 5 2" xfId="3918"/>
    <cellStyle name="Normal 5 5 2 2" xfId="3919"/>
    <cellStyle name="Normal 5 5 2 2 2" xfId="3920"/>
    <cellStyle name="Normal 5 5 2 2 2 2" xfId="3921"/>
    <cellStyle name="Normal 5 5 2 2 2 3" xfId="3922"/>
    <cellStyle name="Normal 5 5 2 2 3" xfId="3923"/>
    <cellStyle name="Normal 5 5 2 2 4" xfId="3924"/>
    <cellStyle name="Normal 5 5 2 3" xfId="3925"/>
    <cellStyle name="Normal 5 5 2 3 2" xfId="3926"/>
    <cellStyle name="Normal 5 5 2 3 3" xfId="3927"/>
    <cellStyle name="Normal 5 5 2 3 4" xfId="3928"/>
    <cellStyle name="Normal 5 5 2 4" xfId="3929"/>
    <cellStyle name="Normal 5 5 2 4 2" xfId="3930"/>
    <cellStyle name="Normal 5 5 2 4 3" xfId="3931"/>
    <cellStyle name="Normal 5 5 2 5" xfId="3932"/>
    <cellStyle name="Normal 5 5 2 5 2" xfId="3933"/>
    <cellStyle name="Normal 5 5 2 6" xfId="3934"/>
    <cellStyle name="Normal 5 5 2 7" xfId="3935"/>
    <cellStyle name="Normal 5 5 3" xfId="3936"/>
    <cellStyle name="Normal 5 5 3 2" xfId="3937"/>
    <cellStyle name="Normal 5 5 3 2 2" xfId="3938"/>
    <cellStyle name="Normal 5 5 3 2 3" xfId="3939"/>
    <cellStyle name="Normal 5 5 3 3" xfId="3940"/>
    <cellStyle name="Normal 5 5 3 4" xfId="3941"/>
    <cellStyle name="Normal 5 5 4" xfId="3942"/>
    <cellStyle name="Normal 5 5 4 2" xfId="3943"/>
    <cellStyle name="Normal 5 5 4 3" xfId="3944"/>
    <cellStyle name="Normal 5 5 4 4" xfId="3945"/>
    <cellStyle name="Normal 5 5 5" xfId="3946"/>
    <cellStyle name="Normal 5 5 5 2" xfId="3947"/>
    <cellStyle name="Normal 5 5 5 3" xfId="3948"/>
    <cellStyle name="Normal 5 5 6" xfId="3949"/>
    <cellStyle name="Normal 5 5 6 2" xfId="3950"/>
    <cellStyle name="Normal 5 5 7" xfId="3951"/>
    <cellStyle name="Normal 5 5 8" xfId="3952"/>
    <cellStyle name="Normal 5 6" xfId="3953"/>
    <cellStyle name="Normal 5 6 2" xfId="3954"/>
    <cellStyle name="Normal 5 6 2 2" xfId="3955"/>
    <cellStyle name="Normal 5 6 2 2 2" xfId="3956"/>
    <cellStyle name="Normal 5 6 2 2 3" xfId="3957"/>
    <cellStyle name="Normal 5 6 2 3" xfId="3958"/>
    <cellStyle name="Normal 5 6 2 4" xfId="3959"/>
    <cellStyle name="Normal 5 6 3" xfId="3960"/>
    <cellStyle name="Normal 5 6 3 2" xfId="3961"/>
    <cellStyle name="Normal 5 6 3 3" xfId="3962"/>
    <cellStyle name="Normal 5 6 3 4" xfId="3963"/>
    <cellStyle name="Normal 5 6 4" xfId="3964"/>
    <cellStyle name="Normal 5 6 4 2" xfId="3965"/>
    <cellStyle name="Normal 5 6 4 3" xfId="3966"/>
    <cellStyle name="Normal 5 6 5" xfId="3967"/>
    <cellStyle name="Normal 5 6 5 2" xfId="3968"/>
    <cellStyle name="Normal 5 6 6" xfId="3969"/>
    <cellStyle name="Normal 5 6 7" xfId="3970"/>
    <cellStyle name="Normal 5 7" xfId="3971"/>
    <cellStyle name="Normal 5 7 2" xfId="3972"/>
    <cellStyle name="Normal 5 7 2 2" xfId="3973"/>
    <cellStyle name="Normal 5 7 3" xfId="3974"/>
    <cellStyle name="Normal 5 7 4" xfId="3975"/>
    <cellStyle name="Normal 5 8" xfId="3976"/>
    <cellStyle name="Normal 5 8 2" xfId="3977"/>
    <cellStyle name="Normal 5 8 2 2" xfId="3978"/>
    <cellStyle name="Normal 5 8 2 3" xfId="3979"/>
    <cellStyle name="Normal 5 8 2 4" xfId="3980"/>
    <cellStyle name="Normal 5 8 3" xfId="3981"/>
    <cellStyle name="Normal 5 8 3 2" xfId="3982"/>
    <cellStyle name="Normal 5 8 3 3" xfId="3983"/>
    <cellStyle name="Normal 5 8 4" xfId="3984"/>
    <cellStyle name="Normal 5 8 5" xfId="3985"/>
    <cellStyle name="Normal 5 9" xfId="3986"/>
    <cellStyle name="Normal 5 9 2" xfId="3987"/>
    <cellStyle name="Normal 5 9 2 2" xfId="3988"/>
    <cellStyle name="Normal 5 9 2 3" xfId="3989"/>
    <cellStyle name="Normal 5 9 3" xfId="3990"/>
    <cellStyle name="Normal 5 9 4" xfId="3991"/>
    <cellStyle name="Normal 5_1-Master Data&amp;Payroll Setup-1105" xfId="3992"/>
    <cellStyle name="Normal 6" xfId="3993"/>
    <cellStyle name="Normal 6 2" xfId="3994"/>
    <cellStyle name="Normal 6 2 2" xfId="3995"/>
    <cellStyle name="Normal 6 2 2 2" xfId="3996"/>
    <cellStyle name="Normal 6 2 2 2 2" xfId="3997"/>
    <cellStyle name="Normal 6 2 2 2 2 2" xfId="3998"/>
    <cellStyle name="Normal 6 2 2 2 2 3" xfId="3999"/>
    <cellStyle name="Normal 6 2 2 2 3" xfId="4000"/>
    <cellStyle name="Normal 6 2 2 2 3 2" xfId="4001"/>
    <cellStyle name="Normal 6 2 2 2 4" xfId="4002"/>
    <cellStyle name="Normal 6 2 2 2 5" xfId="4003"/>
    <cellStyle name="Normal 6 2 2 3" xfId="4004"/>
    <cellStyle name="Normal 6 2 2 3 2" xfId="4005"/>
    <cellStyle name="Normal 6 2 2 3 3" xfId="4006"/>
    <cellStyle name="Normal 6 2 2 3 4" xfId="4007"/>
    <cellStyle name="Normal 6 2 2 4" xfId="4008"/>
    <cellStyle name="Normal 6 2 2 4 2" xfId="4009"/>
    <cellStyle name="Normal 6 2 2 4 3" xfId="4010"/>
    <cellStyle name="Normal 6 2 2 5" xfId="4011"/>
    <cellStyle name="Normal 6 2 2 5 2" xfId="4012"/>
    <cellStyle name="Normal 6 2 2 6" xfId="4013"/>
    <cellStyle name="Normal 6 2 2 7" xfId="4014"/>
    <cellStyle name="Normal 6 2 3" xfId="4015"/>
    <cellStyle name="Normal 6 2 3 2" xfId="4016"/>
    <cellStyle name="Normal 6 2 3 2 2" xfId="4017"/>
    <cellStyle name="Normal 6 2 3 2 3" xfId="4018"/>
    <cellStyle name="Normal 6 2 3 2 4" xfId="4019"/>
    <cellStyle name="Normal 6 2 3 3" xfId="4020"/>
    <cellStyle name="Normal 6 2 3 3 2" xfId="4021"/>
    <cellStyle name="Normal 6 2 3 3 3" xfId="4022"/>
    <cellStyle name="Normal 6 2 3 4" xfId="4023"/>
    <cellStyle name="Normal 6 2 3 4 2" xfId="4024"/>
    <cellStyle name="Normal 6 2 3 5" xfId="4025"/>
    <cellStyle name="Normal 6 2 3 6" xfId="4026"/>
    <cellStyle name="Normal 6 2 4" xfId="4027"/>
    <cellStyle name="Normal 6 2 4 2" xfId="4028"/>
    <cellStyle name="Normal 6 2 4 2 2" xfId="4029"/>
    <cellStyle name="Normal 6 2 4 2 3" xfId="4030"/>
    <cellStyle name="Normal 6 2 4 3" xfId="4031"/>
    <cellStyle name="Normal 6 2 4 4" xfId="4032"/>
    <cellStyle name="Normal 6 2 5" xfId="4033"/>
    <cellStyle name="Normal 6 2 5 2" xfId="4034"/>
    <cellStyle name="Normal 6 2 6" xfId="4035"/>
    <cellStyle name="Normal 6 2 7" xfId="4036"/>
    <cellStyle name="Normal 6 3" xfId="4037"/>
    <cellStyle name="Normal 6 3 2" xfId="4038"/>
    <cellStyle name="Normal 6 3 2 2" xfId="4039"/>
    <cellStyle name="Normal 6 3 2 2 2" xfId="4040"/>
    <cellStyle name="Normal 6 3 2 2 3" xfId="4041"/>
    <cellStyle name="Normal 6 3 2 2 4" xfId="4042"/>
    <cellStyle name="Normal 6 3 2 3" xfId="4043"/>
    <cellStyle name="Normal 6 3 2 3 2" xfId="4044"/>
    <cellStyle name="Normal 6 3 2 3 3" xfId="4045"/>
    <cellStyle name="Normal 6 3 2 4" xfId="4046"/>
    <cellStyle name="Normal 6 3 2 4 2" xfId="4047"/>
    <cellStyle name="Normal 6 3 2 5" xfId="4048"/>
    <cellStyle name="Normal 6 3 2 6" xfId="4049"/>
    <cellStyle name="Normal 6 3 3" xfId="4050"/>
    <cellStyle name="Normal 6 3 3 2" xfId="4051"/>
    <cellStyle name="Normal 6 3 3 2 2" xfId="4052"/>
    <cellStyle name="Normal 6 3 3 2 3" xfId="4053"/>
    <cellStyle name="Normal 6 3 3 3" xfId="4054"/>
    <cellStyle name="Normal 6 3 3 4" xfId="4055"/>
    <cellStyle name="Normal 6 3 4" xfId="4056"/>
    <cellStyle name="Normal 6 3 5" xfId="4057"/>
    <cellStyle name="Normal 6 4" xfId="4058"/>
    <cellStyle name="Normal 6 4 2" xfId="4059"/>
    <cellStyle name="Normal 6 4 3" xfId="4060"/>
    <cellStyle name="Normal 6 5" xfId="4061"/>
    <cellStyle name="Normal 6 5 2" xfId="4062"/>
    <cellStyle name="Normal 6 5 2 2" xfId="4063"/>
    <cellStyle name="Normal 6 5 2 3" xfId="4064"/>
    <cellStyle name="Normal 6 5 2 4" xfId="4065"/>
    <cellStyle name="Normal 6 5 3" xfId="4066"/>
    <cellStyle name="Normal 6 5 3 2" xfId="4067"/>
    <cellStyle name="Normal 6 5 3 3" xfId="4068"/>
    <cellStyle name="Normal 6 5 4" xfId="4069"/>
    <cellStyle name="Normal 6 5 5" xfId="4070"/>
    <cellStyle name="Normal 6 6" xfId="4071"/>
    <cellStyle name="Normal 6 7" xfId="4072"/>
    <cellStyle name="Normal 7" xfId="4073"/>
    <cellStyle name="Normal 7 2" xfId="4074"/>
    <cellStyle name="Normal 7 2 2" xfId="4075"/>
    <cellStyle name="Normal 7 2 2 2" xfId="4076"/>
    <cellStyle name="Normal 7 2 2 2 2" xfId="4077"/>
    <cellStyle name="Normal 7 2 2 2 2 2" xfId="4078"/>
    <cellStyle name="Normal 7 2 2 2 2 3" xfId="4079"/>
    <cellStyle name="Normal 7 2 2 2 3" xfId="4080"/>
    <cellStyle name="Normal 7 2 2 2 3 2" xfId="4081"/>
    <cellStyle name="Normal 7 2 2 2 4" xfId="4082"/>
    <cellStyle name="Normal 7 2 2 2 5" xfId="4083"/>
    <cellStyle name="Normal 7 2 2 3" xfId="4084"/>
    <cellStyle name="Normal 7 2 2 3 2" xfId="4085"/>
    <cellStyle name="Normal 7 2 2 3 3" xfId="4086"/>
    <cellStyle name="Normal 7 2 2 3 4" xfId="4087"/>
    <cellStyle name="Normal 7 2 2 4" xfId="4088"/>
    <cellStyle name="Normal 7 2 2 4 2" xfId="4089"/>
    <cellStyle name="Normal 7 2 2 4 3" xfId="4090"/>
    <cellStyle name="Normal 7 2 2 5" xfId="4091"/>
    <cellStyle name="Normal 7 2 2 5 2" xfId="4092"/>
    <cellStyle name="Normal 7 2 2 6" xfId="4093"/>
    <cellStyle name="Normal 7 2 2 7" xfId="4094"/>
    <cellStyle name="Normal 7 2 3" xfId="4095"/>
    <cellStyle name="Normal 7 2 3 2" xfId="4096"/>
    <cellStyle name="Normal 7 2 3 2 2" xfId="4097"/>
    <cellStyle name="Normal 7 2 3 2 3" xfId="4098"/>
    <cellStyle name="Normal 7 2 3 2 4" xfId="4099"/>
    <cellStyle name="Normal 7 2 3 3" xfId="4100"/>
    <cellStyle name="Normal 7 2 3 3 2" xfId="4101"/>
    <cellStyle name="Normal 7 2 3 3 3" xfId="4102"/>
    <cellStyle name="Normal 7 2 3 4" xfId="4103"/>
    <cellStyle name="Normal 7 2 3 4 2" xfId="4104"/>
    <cellStyle name="Normal 7 2 3 5" xfId="4105"/>
    <cellStyle name="Normal 7 2 3 6" xfId="4106"/>
    <cellStyle name="Normal 7 2 4" xfId="4107"/>
    <cellStyle name="Normal 7 2 4 2" xfId="4108"/>
    <cellStyle name="Normal 7 2 4 2 2" xfId="4109"/>
    <cellStyle name="Normal 7 2 4 2 3" xfId="4110"/>
    <cellStyle name="Normal 7 2 4 3" xfId="4111"/>
    <cellStyle name="Normal 7 2 4 4" xfId="4112"/>
    <cellStyle name="Normal 7 2 5" xfId="4113"/>
    <cellStyle name="Normal 7 2 5 2" xfId="4114"/>
    <cellStyle name="Normal 7 2 6" xfId="4115"/>
    <cellStyle name="Normal 7 2 7" xfId="4116"/>
    <cellStyle name="Normal 7 3" xfId="4117"/>
    <cellStyle name="Normal 7 3 2" xfId="4118"/>
    <cellStyle name="Normal 7 3 2 2" xfId="4119"/>
    <cellStyle name="Normal 7 3 2 2 2" xfId="4120"/>
    <cellStyle name="Normal 7 3 2 2 3" xfId="4121"/>
    <cellStyle name="Normal 7 3 2 3" xfId="4122"/>
    <cellStyle name="Normal 7 3 2 3 2" xfId="4123"/>
    <cellStyle name="Normal 7 3 2 4" xfId="4124"/>
    <cellStyle name="Normal 7 3 2 5" xfId="4125"/>
    <cellStyle name="Normal 7 3 3" xfId="4126"/>
    <cellStyle name="Normal 7 3 3 2" xfId="4127"/>
    <cellStyle name="Normal 7 3 3 3" xfId="4128"/>
    <cellStyle name="Normal 7 3 4" xfId="4129"/>
    <cellStyle name="Normal 7 3 4 2" xfId="4130"/>
    <cellStyle name="Normal 7 3 4 3" xfId="4131"/>
    <cellStyle name="Normal 7 3 4 4" xfId="4132"/>
    <cellStyle name="Normal 7 3 5" xfId="4133"/>
    <cellStyle name="Normal 7 3 5 2" xfId="4134"/>
    <cellStyle name="Normal 7 3 5 3" xfId="4135"/>
    <cellStyle name="Normal 7 3 6" xfId="4136"/>
    <cellStyle name="Normal 7 3 6 2" xfId="4137"/>
    <cellStyle name="Normal 7 3 7" xfId="4138"/>
    <cellStyle name="Normal 7 3 8" xfId="4139"/>
    <cellStyle name="Normal 7 4" xfId="4140"/>
    <cellStyle name="Normal 7 4 2" xfId="4141"/>
    <cellStyle name="Normal 7 4 2 2" xfId="4142"/>
    <cellStyle name="Normal 7 4 3" xfId="4143"/>
    <cellStyle name="Normal 7 4 4" xfId="4144"/>
    <cellStyle name="Normal 7 5" xfId="4145"/>
    <cellStyle name="Normal 7 5 2" xfId="4146"/>
    <cellStyle name="Normal 7 5 2 2" xfId="4147"/>
    <cellStyle name="Normal 7 5 2 3" xfId="4148"/>
    <cellStyle name="Normal 7 5 2 4" xfId="4149"/>
    <cellStyle name="Normal 7 5 3" xfId="4150"/>
    <cellStyle name="Normal 7 5 3 2" xfId="4151"/>
    <cellStyle name="Normal 7 5 3 3" xfId="4152"/>
    <cellStyle name="Normal 7 5 4" xfId="4153"/>
    <cellStyle name="Normal 7 5 5" xfId="4154"/>
    <cellStyle name="Normal 7 6" xfId="4155"/>
    <cellStyle name="Normal 7 6 2" xfId="4156"/>
    <cellStyle name="Normal 7 6 3" xfId="4157"/>
    <cellStyle name="Normal 7 7" xfId="4158"/>
    <cellStyle name="Normal 7 8" xfId="4159"/>
    <cellStyle name="Normal 8" xfId="4160"/>
    <cellStyle name="Normal 8 10" xfId="4161"/>
    <cellStyle name="Normal 8 10 2" xfId="4162"/>
    <cellStyle name="Normal 8 11" xfId="4163"/>
    <cellStyle name="Normal 8 12" xfId="4164"/>
    <cellStyle name="Normal 8 2" xfId="4165"/>
    <cellStyle name="Normal 8 2 2" xfId="4166"/>
    <cellStyle name="Normal 8 2 2 2" xfId="4167"/>
    <cellStyle name="Normal 8 2 2 2 2" xfId="4168"/>
    <cellStyle name="Normal 8 2 2 2 2 2" xfId="4169"/>
    <cellStyle name="Normal 8 2 2 2 2 3" xfId="4170"/>
    <cellStyle name="Normal 8 2 2 2 2 4" xfId="4171"/>
    <cellStyle name="Normal 8 2 2 2 3" xfId="4172"/>
    <cellStyle name="Normal 8 2 2 2 3 2" xfId="4173"/>
    <cellStyle name="Normal 8 2 2 2 3 3" xfId="4174"/>
    <cellStyle name="Normal 8 2 2 2 4" xfId="4175"/>
    <cellStyle name="Normal 8 2 2 2 5" xfId="4176"/>
    <cellStyle name="Normal 8 2 2 3" xfId="4177"/>
    <cellStyle name="Normal 8 2 2 3 2" xfId="4178"/>
    <cellStyle name="Normal 8 2 2 3 2 2" xfId="4179"/>
    <cellStyle name="Normal 8 2 2 3 2 3" xfId="4180"/>
    <cellStyle name="Normal 8 2 2 3 3" xfId="4181"/>
    <cellStyle name="Normal 8 2 2 3 4" xfId="4182"/>
    <cellStyle name="Normal 8 2 2 4" xfId="4183"/>
    <cellStyle name="Normal 8 2 2 4 2" xfId="4184"/>
    <cellStyle name="Normal 8 2 2 5" xfId="4185"/>
    <cellStyle name="Normal 8 2 2 6" xfId="4186"/>
    <cellStyle name="Normal 8 2 3" xfId="4187"/>
    <cellStyle name="Normal 8 2 3 2" xfId="4188"/>
    <cellStyle name="Normal 8 2 3 2 2" xfId="4189"/>
    <cellStyle name="Normal 8 2 3 2 3" xfId="4190"/>
    <cellStyle name="Normal 8 2 3 2 4" xfId="4191"/>
    <cellStyle name="Normal 8 2 3 3" xfId="4192"/>
    <cellStyle name="Normal 8 2 3 3 2" xfId="4193"/>
    <cellStyle name="Normal 8 2 3 3 3" xfId="4194"/>
    <cellStyle name="Normal 8 2 3 4" xfId="4195"/>
    <cellStyle name="Normal 8 2 3 5" xfId="4196"/>
    <cellStyle name="Normal 8 2 4" xfId="4197"/>
    <cellStyle name="Normal 8 2 4 2" xfId="4198"/>
    <cellStyle name="Normal 8 2 4 3" xfId="4199"/>
    <cellStyle name="Normal 8 2 4 4" xfId="4200"/>
    <cellStyle name="Normal 8 2 5" xfId="4201"/>
    <cellStyle name="Normal 8 2 5 2" xfId="4202"/>
    <cellStyle name="Normal 8 2 5 3" xfId="4203"/>
    <cellStyle name="Normal 8 2 6" xfId="4204"/>
    <cellStyle name="Normal 8 2 6 2" xfId="4205"/>
    <cellStyle name="Normal 8 2 7" xfId="4206"/>
    <cellStyle name="Normal 8 2 8" xfId="4207"/>
    <cellStyle name="Normal 8 3" xfId="4208"/>
    <cellStyle name="Normal 8 3 2" xfId="4209"/>
    <cellStyle name="Normal 8 3 2 2" xfId="4210"/>
    <cellStyle name="Normal 8 3 2 2 2" xfId="4211"/>
    <cellStyle name="Normal 8 3 2 2 3" xfId="4212"/>
    <cellStyle name="Normal 8 3 2 2 4" xfId="4213"/>
    <cellStyle name="Normal 8 3 2 3" xfId="4214"/>
    <cellStyle name="Normal 8 3 2 3 2" xfId="4215"/>
    <cellStyle name="Normal 8 3 2 3 3" xfId="4216"/>
    <cellStyle name="Normal 8 3 2 4" xfId="4217"/>
    <cellStyle name="Normal 8 3 2 4 2" xfId="4218"/>
    <cellStyle name="Normal 8 3 2 5" xfId="4219"/>
    <cellStyle name="Normal 8 3 2 6" xfId="4220"/>
    <cellStyle name="Normal 8 3 3" xfId="4221"/>
    <cellStyle name="Normal 8 3 3 2" xfId="4222"/>
    <cellStyle name="Normal 8 3 3 3" xfId="4223"/>
    <cellStyle name="Normal 8 3 3 4" xfId="4224"/>
    <cellStyle name="Normal 8 3 4" xfId="4225"/>
    <cellStyle name="Normal 8 3 4 2" xfId="4226"/>
    <cellStyle name="Normal 8 3 4 3" xfId="4227"/>
    <cellStyle name="Normal 8 3 5" xfId="4228"/>
    <cellStyle name="Normal 8 3 5 2" xfId="4229"/>
    <cellStyle name="Normal 8 3 6" xfId="4230"/>
    <cellStyle name="Normal 8 3 7" xfId="4231"/>
    <cellStyle name="Normal 8 4" xfId="4232"/>
    <cellStyle name="Normal 8 4 2" xfId="4233"/>
    <cellStyle name="Normal 8 4 2 2" xfId="4234"/>
    <cellStyle name="Normal 8 4 2 3" xfId="4235"/>
    <cellStyle name="Normal 8 4 3" xfId="4236"/>
    <cellStyle name="Normal 8 4 3 2" xfId="4237"/>
    <cellStyle name="Normal 8 4 3 2 2" xfId="4238"/>
    <cellStyle name="Normal 8 4 3 2 3" xfId="4239"/>
    <cellStyle name="Normal 8 4 3 3" xfId="4240"/>
    <cellStyle name="Normal 8 4 3 4" xfId="4241"/>
    <cellStyle name="Normal 8 4 3 5" xfId="4242"/>
    <cellStyle name="Normal 8 4 4" xfId="4243"/>
    <cellStyle name="Normal 8 4 4 2" xfId="4244"/>
    <cellStyle name="Normal 8 4 4 3" xfId="4245"/>
    <cellStyle name="Normal 8 4 4 4" xfId="4246"/>
    <cellStyle name="Normal 8 4 5" xfId="4247"/>
    <cellStyle name="Normal 8 4 5 2" xfId="4248"/>
    <cellStyle name="Normal 8 4 5 3" xfId="4249"/>
    <cellStyle name="Normal 8 4 6" xfId="4250"/>
    <cellStyle name="Normal 8 4 6 2" xfId="4251"/>
    <cellStyle name="Normal 8 4 7" xfId="4252"/>
    <cellStyle name="Normal 8 4 8" xfId="4253"/>
    <cellStyle name="Normal 8 5" xfId="4254"/>
    <cellStyle name="Normal 8 5 2" xfId="4255"/>
    <cellStyle name="Normal 8 5 2 2" xfId="4256"/>
    <cellStyle name="Normal 8 5 2 2 2" xfId="4257"/>
    <cellStyle name="Normal 8 5 2 2 3" xfId="4258"/>
    <cellStyle name="Normal 8 5 2 2 4" xfId="4259"/>
    <cellStyle name="Normal 8 5 2 3" xfId="4260"/>
    <cellStyle name="Normal 8 5 2 3 2" xfId="4261"/>
    <cellStyle name="Normal 8 5 2 3 3" xfId="4262"/>
    <cellStyle name="Normal 8 5 2 3 4" xfId="4263"/>
    <cellStyle name="Normal 8 5 2 4" xfId="4264"/>
    <cellStyle name="Normal 8 5 2 4 2" xfId="4265"/>
    <cellStyle name="Normal 8 5 2 4 3" xfId="4266"/>
    <cellStyle name="Normal 8 5 2 5" xfId="4267"/>
    <cellStyle name="Normal 8 5 2 6" xfId="4268"/>
    <cellStyle name="Normal 8 5 3" xfId="4269"/>
    <cellStyle name="Normal 8 5 3 2" xfId="4270"/>
    <cellStyle name="Normal 8 5 3 3" xfId="4271"/>
    <cellStyle name="Normal 8 5 3 4" xfId="4272"/>
    <cellStyle name="Normal 8 5 4" xfId="4273"/>
    <cellStyle name="Normal 8 5 4 2" xfId="4274"/>
    <cellStyle name="Normal 8 5 4 3" xfId="4275"/>
    <cellStyle name="Normal 8 5 4 4" xfId="4276"/>
    <cellStyle name="Normal 8 5 5" xfId="4277"/>
    <cellStyle name="Normal 8 5 5 2" xfId="4278"/>
    <cellStyle name="Normal 8 5 5 3" xfId="4279"/>
    <cellStyle name="Normal 8 5 5 4" xfId="4280"/>
    <cellStyle name="Normal 8 5 6" xfId="4281"/>
    <cellStyle name="Normal 8 5 6 2" xfId="4282"/>
    <cellStyle name="Normal 8 5 6 3" xfId="4283"/>
    <cellStyle name="Normal 8 5 7" xfId="4284"/>
    <cellStyle name="Normal 8 5 8" xfId="4285"/>
    <cellStyle name="Normal 8 6" xfId="4286"/>
    <cellStyle name="Normal 8 6 2" xfId="4287"/>
    <cellStyle name="Normal 8 6 3" xfId="4288"/>
    <cellStyle name="Normal 8 7" xfId="4289"/>
    <cellStyle name="Normal 8 7 2" xfId="4290"/>
    <cellStyle name="Normal 8 7 2 2" xfId="4291"/>
    <cellStyle name="Normal 8 7 2 3" xfId="4292"/>
    <cellStyle name="Normal 8 7 2 4" xfId="4293"/>
    <cellStyle name="Normal 8 7 3" xfId="4294"/>
    <cellStyle name="Normal 8 7 3 2" xfId="4295"/>
    <cellStyle name="Normal 8 7 3 3" xfId="4296"/>
    <cellStyle name="Normal 8 7 4" xfId="4297"/>
    <cellStyle name="Normal 8 7 5" xfId="4298"/>
    <cellStyle name="Normal 8 8" xfId="4299"/>
    <cellStyle name="Normal 8 8 2" xfId="4300"/>
    <cellStyle name="Normal 8 8 3" xfId="4301"/>
    <cellStyle name="Normal 8 8 4" xfId="4302"/>
    <cellStyle name="Normal 8 9" xfId="4303"/>
    <cellStyle name="Normal 8 9 2" xfId="4304"/>
    <cellStyle name="Normal 8 9 3" xfId="4305"/>
    <cellStyle name="Normal 9" xfId="4306"/>
    <cellStyle name="Normal 9 10" xfId="4307"/>
    <cellStyle name="Normal 9 11" xfId="4308"/>
    <cellStyle name="Normal 9 2" xfId="4309"/>
    <cellStyle name="Normal 9 2 2" xfId="4310"/>
    <cellStyle name="Normal 9 2 2 2" xfId="4311"/>
    <cellStyle name="Normal 9 2 2 2 2" xfId="4312"/>
    <cellStyle name="Normal 9 2 2 2 2 2" xfId="4313"/>
    <cellStyle name="Normal 9 2 2 2 2 3" xfId="4314"/>
    <cellStyle name="Normal 9 2 2 2 3" xfId="4315"/>
    <cellStyle name="Normal 9 2 2 2 4" xfId="4316"/>
    <cellStyle name="Normal 9 2 2 3" xfId="4317"/>
    <cellStyle name="Normal 9 2 2 3 2" xfId="4318"/>
    <cellStyle name="Normal 9 2 2 3 3" xfId="4319"/>
    <cellStyle name="Normal 9 2 2 3 4" xfId="4320"/>
    <cellStyle name="Normal 9 2 2 4" xfId="4321"/>
    <cellStyle name="Normal 9 2 2 4 2" xfId="4322"/>
    <cellStyle name="Normal 9 2 2 4 3" xfId="4323"/>
    <cellStyle name="Normal 9 2 2 5" xfId="4324"/>
    <cellStyle name="Normal 9 2 2 5 2" xfId="4325"/>
    <cellStyle name="Normal 9 2 2 6" xfId="4326"/>
    <cellStyle name="Normal 9 2 2 7" xfId="4327"/>
    <cellStyle name="Normal 9 2 3" xfId="4328"/>
    <cellStyle name="Normal 9 2 3 2" xfId="4329"/>
    <cellStyle name="Normal 9 2 3 2 2" xfId="4330"/>
    <cellStyle name="Normal 9 2 3 2 3" xfId="4331"/>
    <cellStyle name="Normal 9 2 3 3" xfId="4332"/>
    <cellStyle name="Normal 9 2 3 4" xfId="4333"/>
    <cellStyle name="Normal 9 2 4" xfId="4334"/>
    <cellStyle name="Normal 9 2 4 2" xfId="4335"/>
    <cellStyle name="Normal 9 2 4 3" xfId="4336"/>
    <cellStyle name="Normal 9 2 4 4" xfId="4337"/>
    <cellStyle name="Normal 9 2 5" xfId="4338"/>
    <cellStyle name="Normal 9 2 5 2" xfId="4339"/>
    <cellStyle name="Normal 9 2 5 3" xfId="4340"/>
    <cellStyle name="Normal 9 2 6" xfId="4341"/>
    <cellStyle name="Normal 9 2 6 2" xfId="4342"/>
    <cellStyle name="Normal 9 2 7" xfId="4343"/>
    <cellStyle name="Normal 9 2 8" xfId="4344"/>
    <cellStyle name="Normal 9 3" xfId="4345"/>
    <cellStyle name="Normal 9 3 2" xfId="4346"/>
    <cellStyle name="Normal 9 3 2 2" xfId="4347"/>
    <cellStyle name="Normal 9 3 2 2 2" xfId="4348"/>
    <cellStyle name="Normal 9 3 2 2 2 2" xfId="4349"/>
    <cellStyle name="Normal 9 3 2 2 2 3" xfId="4350"/>
    <cellStyle name="Normal 9 3 2 2 3" xfId="4351"/>
    <cellStyle name="Normal 9 3 2 2 4" xfId="4352"/>
    <cellStyle name="Normal 9 3 2 3" xfId="4353"/>
    <cellStyle name="Normal 9 3 2 3 2" xfId="4354"/>
    <cellStyle name="Normal 9 3 2 3 3" xfId="4355"/>
    <cellStyle name="Normal 9 3 2 3 4" xfId="4356"/>
    <cellStyle name="Normal 9 3 2 4" xfId="4357"/>
    <cellStyle name="Normal 9 3 2 4 2" xfId="4358"/>
    <cellStyle name="Normal 9 3 2 4 3" xfId="4359"/>
    <cellStyle name="Normal 9 3 2 5" xfId="4360"/>
    <cellStyle name="Normal 9 3 2 5 2" xfId="4361"/>
    <cellStyle name="Normal 9 3 2 6" xfId="4362"/>
    <cellStyle name="Normal 9 3 2 7" xfId="4363"/>
    <cellStyle name="Normal 9 3 3" xfId="4364"/>
    <cellStyle name="Normal 9 3 3 2" xfId="4365"/>
    <cellStyle name="Normal 9 3 3 2 2" xfId="4366"/>
    <cellStyle name="Normal 9 3 3 2 3" xfId="4367"/>
    <cellStyle name="Normal 9 3 3 3" xfId="4368"/>
    <cellStyle name="Normal 9 3 3 4" xfId="4369"/>
    <cellStyle name="Normal 9 3 4" xfId="4370"/>
    <cellStyle name="Normal 9 3 4 2" xfId="4371"/>
    <cellStyle name="Normal 9 3 4 3" xfId="4372"/>
    <cellStyle name="Normal 9 3 4 4" xfId="4373"/>
    <cellStyle name="Normal 9 3 5" xfId="4374"/>
    <cellStyle name="Normal 9 3 5 2" xfId="4375"/>
    <cellStyle name="Normal 9 3 5 3" xfId="4376"/>
    <cellStyle name="Normal 9 3 6" xfId="4377"/>
    <cellStyle name="Normal 9 3 6 2" xfId="4378"/>
    <cellStyle name="Normal 9 3 7" xfId="4379"/>
    <cellStyle name="Normal 9 3 8" xfId="4380"/>
    <cellStyle name="Normal 9 4" xfId="4381"/>
    <cellStyle name="Normal 9 4 2" xfId="4382"/>
    <cellStyle name="Normal 9 4 2 2" xfId="4383"/>
    <cellStyle name="Normal 9 4 2 2 2" xfId="4384"/>
    <cellStyle name="Normal 9 4 2 2 3" xfId="4385"/>
    <cellStyle name="Normal 9 4 2 3" xfId="4386"/>
    <cellStyle name="Normal 9 4 2 4" xfId="4387"/>
    <cellStyle name="Normal 9 4 3" xfId="4388"/>
    <cellStyle name="Normal 9 4 3 2" xfId="4389"/>
    <cellStyle name="Normal 9 4 3 3" xfId="4390"/>
    <cellStyle name="Normal 9 4 3 4" xfId="4391"/>
    <cellStyle name="Normal 9 4 4" xfId="4392"/>
    <cellStyle name="Normal 9 4 4 2" xfId="4393"/>
    <cellStyle name="Normal 9 4 4 3" xfId="4394"/>
    <cellStyle name="Normal 9 4 5" xfId="4395"/>
    <cellStyle name="Normal 9 4 5 2" xfId="4396"/>
    <cellStyle name="Normal 9 4 6" xfId="4397"/>
    <cellStyle name="Normal 9 4 7" xfId="4398"/>
    <cellStyle name="Normal 9 5" xfId="4399"/>
    <cellStyle name="Normal 9 5 2" xfId="4400"/>
    <cellStyle name="Normal 9 5 2 2" xfId="4401"/>
    <cellStyle name="Normal 9 5 2 3" xfId="4402"/>
    <cellStyle name="Normal 9 5 2 4" xfId="4403"/>
    <cellStyle name="Normal 9 5 3" xfId="4404"/>
    <cellStyle name="Normal 9 5 3 2" xfId="4405"/>
    <cellStyle name="Normal 9 5 3 3" xfId="4406"/>
    <cellStyle name="Normal 9 5 4" xfId="4407"/>
    <cellStyle name="Normal 9 5 5" xfId="4408"/>
    <cellStyle name="Normal 9 6" xfId="4409"/>
    <cellStyle name="Normal 9 6 2" xfId="4410"/>
    <cellStyle name="Normal 9 6 3" xfId="4411"/>
    <cellStyle name="Normal 9 6 4" xfId="4412"/>
    <cellStyle name="Normal 9 7" xfId="4413"/>
    <cellStyle name="Normal 9 7 2" xfId="4414"/>
    <cellStyle name="Normal 9 7 3" xfId="4415"/>
    <cellStyle name="Normal 9 7 4" xfId="4416"/>
    <cellStyle name="Normal 9 8" xfId="4417"/>
    <cellStyle name="Normal 9 8 2" xfId="4418"/>
    <cellStyle name="Normal 9 8 3" xfId="4419"/>
    <cellStyle name="Normal 9 9" xfId="4420"/>
    <cellStyle name="Normal 9 9 2" xfId="4421"/>
    <cellStyle name="Normal_Order Form-BPO V1 2" xfId="4422"/>
    <cellStyle name="normální_List1" xfId="4423"/>
    <cellStyle name="Note 2" xfId="4424"/>
    <cellStyle name="Note 2 2" xfId="4425"/>
    <cellStyle name="Note 2 2 2" xfId="4426"/>
    <cellStyle name="Note 2 2 2 2" xfId="4427"/>
    <cellStyle name="Note 2 2 2 2 2" xfId="4428"/>
    <cellStyle name="Note 2 2 2 2 3" xfId="4429"/>
    <cellStyle name="Note 2 2 2 3" xfId="4430"/>
    <cellStyle name="Note 2 2 2 4" xfId="4431"/>
    <cellStyle name="Note 2 2 3" xfId="4432"/>
    <cellStyle name="Note 2 2 3 2" xfId="4433"/>
    <cellStyle name="Note 2 2 3 3" xfId="4434"/>
    <cellStyle name="Note 2 2 3 4" xfId="4435"/>
    <cellStyle name="Note 2 2 4" xfId="4436"/>
    <cellStyle name="Note 2 2 4 2" xfId="4437"/>
    <cellStyle name="Note 2 2 4 3" xfId="4438"/>
    <cellStyle name="Note 2 2 5" xfId="4439"/>
    <cellStyle name="Note 2 2 6" xfId="4440"/>
    <cellStyle name="Note 2 3" xfId="4441"/>
    <cellStyle name="Note 2 3 2" xfId="4442"/>
    <cellStyle name="Note 2 3 2 2" xfId="4443"/>
    <cellStyle name="Note 2 3 2 3" xfId="4444"/>
    <cellStyle name="Note 2 3 3" xfId="4445"/>
    <cellStyle name="Note 2 3 4" xfId="4446"/>
    <cellStyle name="Note 2 4" xfId="4447"/>
    <cellStyle name="Note 2 4 2" xfId="4448"/>
    <cellStyle name="Note 2 4 2 2" xfId="4449"/>
    <cellStyle name="Note 2 4 2 3" xfId="4450"/>
    <cellStyle name="Note 2 4 3" xfId="4451"/>
    <cellStyle name="Note 2 4 4" xfId="4452"/>
    <cellStyle name="Note 2 5" xfId="4453"/>
    <cellStyle name="Note 2 5 2" xfId="4454"/>
    <cellStyle name="Note 2 5 3" xfId="4455"/>
    <cellStyle name="Note 2 6" xfId="4456"/>
    <cellStyle name="Note 2 6 2" xfId="4457"/>
    <cellStyle name="Note 2 7" xfId="4458"/>
    <cellStyle name="Note 2 8" xfId="4459"/>
    <cellStyle name="Notiz" xfId="4460"/>
    <cellStyle name="Notiz 2" xfId="4461"/>
    <cellStyle name="Notiz 2 2" xfId="4462"/>
    <cellStyle name="Notiz 3" xfId="4463"/>
    <cellStyle name="Output 2" xfId="4464"/>
    <cellStyle name="Output 2 2" xfId="4465"/>
    <cellStyle name="Output 2 2 2" xfId="4466"/>
    <cellStyle name="Output 2 2 2 2" xfId="4467"/>
    <cellStyle name="Output 2 2 2 3" xfId="4468"/>
    <cellStyle name="Output 2 2 3" xfId="4469"/>
    <cellStyle name="Output 2 2 4" xfId="4470"/>
    <cellStyle name="Output 2 3" xfId="4471"/>
    <cellStyle name="Output 2 3 2" xfId="4472"/>
    <cellStyle name="Output 2 3 3" xfId="4473"/>
    <cellStyle name="Output 2 4" xfId="4474"/>
    <cellStyle name="Output 2 4 2" xfId="4475"/>
    <cellStyle name="Output 2 4 3" xfId="4476"/>
    <cellStyle name="Output 2 5" xfId="4477"/>
    <cellStyle name="Output 2 5 2" xfId="4478"/>
    <cellStyle name="Output 2 5 3" xfId="4479"/>
    <cellStyle name="Output 2 6" xfId="4480"/>
    <cellStyle name="Output 2 6 2" xfId="4481"/>
    <cellStyle name="Output 2 7" xfId="4482"/>
    <cellStyle name="Output 2 8" xfId="4483"/>
    <cellStyle name="Percent 2" xfId="4484"/>
    <cellStyle name="Percent 2 2" xfId="4485"/>
    <cellStyle name="Percent 2 2 2" xfId="4486"/>
    <cellStyle name="Percent 2 2 2 2" xfId="4487"/>
    <cellStyle name="Percent 2 2 3" xfId="4488"/>
    <cellStyle name="Percent 2 2 4" xfId="4489"/>
    <cellStyle name="Percent 2 3" xfId="4490"/>
    <cellStyle name="Percent 2 4" xfId="4491"/>
    <cellStyle name="Percent 3" xfId="4492"/>
    <cellStyle name="Percent 3 2" xfId="4493"/>
    <cellStyle name="Percent 3 2 2" xfId="4494"/>
    <cellStyle name="Percent 3 3" xfId="4495"/>
    <cellStyle name="Percent 3 4" xfId="4496"/>
    <cellStyle name="SAPBEXaggData" xfId="4497"/>
    <cellStyle name="SAPBEXaggData 2" xfId="4498"/>
    <cellStyle name="SAPBEXaggData 2 2" xfId="4499"/>
    <cellStyle name="SAPBEXaggData 3" xfId="4500"/>
    <cellStyle name="SAPBEXaggData 3 2" xfId="4501"/>
    <cellStyle name="SAPBEXaggDataEmph" xfId="4502"/>
    <cellStyle name="SAPBEXaggDataEmph 2" xfId="4503"/>
    <cellStyle name="SAPBEXaggItem" xfId="4504"/>
    <cellStyle name="SAPBEXaggItem 2" xfId="4505"/>
    <cellStyle name="SAPBEXaggItemX" xfId="4506"/>
    <cellStyle name="SAPBEXaggItemX 2" xfId="4507"/>
    <cellStyle name="SAPBEXaggItemX 2 2" xfId="4508"/>
    <cellStyle name="SAPBEXaggItemX 3" xfId="4509"/>
    <cellStyle name="SAPBEXchaText" xfId="4510"/>
    <cellStyle name="SAPBEXchaText 2" xfId="4511"/>
    <cellStyle name="SAPBEXchaText 2 2" xfId="4512"/>
    <cellStyle name="SAPBEXchaText 3" xfId="4513"/>
    <cellStyle name="SAPBEXchaText 3 2" xfId="4514"/>
    <cellStyle name="SAPBEXchaText 4" xfId="4515"/>
    <cellStyle name="SAPBEXexcBad7" xfId="4516"/>
    <cellStyle name="SAPBEXexcBad7 2" xfId="4517"/>
    <cellStyle name="SAPBEXexcBad8" xfId="4518"/>
    <cellStyle name="SAPBEXexcBad8 2" xfId="4519"/>
    <cellStyle name="SAPBEXexcBad9" xfId="4520"/>
    <cellStyle name="SAPBEXexcBad9 2" xfId="4521"/>
    <cellStyle name="SAPBEXexcCritical4" xfId="4522"/>
    <cellStyle name="SAPBEXexcCritical4 2" xfId="4523"/>
    <cellStyle name="SAPBEXexcCritical5" xfId="4524"/>
    <cellStyle name="SAPBEXexcCritical5 2" xfId="4525"/>
    <cellStyle name="SAPBEXexcCritical6" xfId="4526"/>
    <cellStyle name="SAPBEXexcCritical6 2" xfId="4527"/>
    <cellStyle name="SAPBEXexcGood1" xfId="4528"/>
    <cellStyle name="SAPBEXexcGood1 2" xfId="4529"/>
    <cellStyle name="SAPBEXexcGood2" xfId="4530"/>
    <cellStyle name="SAPBEXexcGood2 2" xfId="4531"/>
    <cellStyle name="SAPBEXexcGood3" xfId="4532"/>
    <cellStyle name="SAPBEXexcGood3 2" xfId="4533"/>
    <cellStyle name="SAPBEXfilterDrill" xfId="4534"/>
    <cellStyle name="SAPBEXfilterDrill 2" xfId="4535"/>
    <cellStyle name="SAPBEXfilterDrill 3" xfId="4536"/>
    <cellStyle name="SAPBEXfilterItem" xfId="4537"/>
    <cellStyle name="SAPBEXfilterItem 2" xfId="4538"/>
    <cellStyle name="SAPBEXfilterItem 3" xfId="4539"/>
    <cellStyle name="SAPBEXfilterText" xfId="4540"/>
    <cellStyle name="SAPBEXformats" xfId="4541"/>
    <cellStyle name="SAPBEXformats 2" xfId="4542"/>
    <cellStyle name="SAPBEXformats 2 2" xfId="4543"/>
    <cellStyle name="SAPBEXformats 3" xfId="4544"/>
    <cellStyle name="SAPBEXformats 3 2" xfId="4545"/>
    <cellStyle name="SAPBEXformats 4" xfId="4546"/>
    <cellStyle name="SAPBEXheaderItem" xfId="4547"/>
    <cellStyle name="SAPBEXheaderText" xfId="4548"/>
    <cellStyle name="SAPBEXHLevel0" xfId="4549"/>
    <cellStyle name="SAPBEXHLevel0 2" xfId="4550"/>
    <cellStyle name="SAPBEXHLevel0 2 2" xfId="4551"/>
    <cellStyle name="SAPBEXHLevel0 3" xfId="4552"/>
    <cellStyle name="SAPBEXHLevel0X" xfId="4553"/>
    <cellStyle name="SAPBEXHLevel0X 2" xfId="4554"/>
    <cellStyle name="SAPBEXHLevel0X 2 2" xfId="4555"/>
    <cellStyle name="SAPBEXHLevel0X 3" xfId="4556"/>
    <cellStyle name="SAPBEXHLevel1" xfId="4557"/>
    <cellStyle name="SAPBEXHLevel1 2" xfId="4558"/>
    <cellStyle name="SAPBEXHLevel1 2 2" xfId="4559"/>
    <cellStyle name="SAPBEXHLevel1 3" xfId="4560"/>
    <cellStyle name="SAPBEXHLevel1 3 2" xfId="4561"/>
    <cellStyle name="SAPBEXHLevel1 4" xfId="4562"/>
    <cellStyle name="SAPBEXHLevel1X" xfId="4563"/>
    <cellStyle name="SAPBEXHLevel1X 2" xfId="4564"/>
    <cellStyle name="SAPBEXHLevel1X 2 2" xfId="4565"/>
    <cellStyle name="SAPBEXHLevel1X 3" xfId="4566"/>
    <cellStyle name="SAPBEXHLevel2" xfId="4567"/>
    <cellStyle name="SAPBEXHLevel2 2" xfId="4568"/>
    <cellStyle name="SAPBEXHLevel2 2 2" xfId="4569"/>
    <cellStyle name="SAPBEXHLevel2 3" xfId="4570"/>
    <cellStyle name="SAPBEXHLevel2 3 2" xfId="4571"/>
    <cellStyle name="SAPBEXHLevel2 4" xfId="4572"/>
    <cellStyle name="SAPBEXHLevel2X" xfId="4573"/>
    <cellStyle name="SAPBEXHLevel2X 2" xfId="4574"/>
    <cellStyle name="SAPBEXHLevel2X 2 2" xfId="4575"/>
    <cellStyle name="SAPBEXHLevel2X 3" xfId="4576"/>
    <cellStyle name="SAPBEXHLevel3" xfId="4577"/>
    <cellStyle name="SAPBEXHLevel3 2" xfId="4578"/>
    <cellStyle name="SAPBEXHLevel3 2 2" xfId="4579"/>
    <cellStyle name="SAPBEXHLevel3 3" xfId="4580"/>
    <cellStyle name="SAPBEXHLevel3 3 2" xfId="4581"/>
    <cellStyle name="SAPBEXHLevel3 4" xfId="4582"/>
    <cellStyle name="SAPBEXHLevel3X" xfId="4583"/>
    <cellStyle name="SAPBEXHLevel3X 2" xfId="4584"/>
    <cellStyle name="SAPBEXHLevel3X 2 2" xfId="4585"/>
    <cellStyle name="SAPBEXHLevel3X 3" xfId="4586"/>
    <cellStyle name="SAPBEXresData" xfId="4587"/>
    <cellStyle name="SAPBEXresData 2" xfId="4588"/>
    <cellStyle name="SAPBEXresDataEmph" xfId="4589"/>
    <cellStyle name="SAPBEXresDataEmph 2" xfId="4590"/>
    <cellStyle name="SAPBEXresItem" xfId="4591"/>
    <cellStyle name="SAPBEXresItem 2" xfId="4592"/>
    <cellStyle name="SAPBEXresItemX" xfId="4593"/>
    <cellStyle name="SAPBEXresItemX 2" xfId="4594"/>
    <cellStyle name="SAPBEXresItemX 2 2" xfId="4595"/>
    <cellStyle name="SAPBEXresItemX 3" xfId="4596"/>
    <cellStyle name="SAPBEXstdData" xfId="4597"/>
    <cellStyle name="SAPBEXstdData 2" xfId="4598"/>
    <cellStyle name="SAPBEXstdData 2 2" xfId="4599"/>
    <cellStyle name="SAPBEXstdDataEmph" xfId="4600"/>
    <cellStyle name="SAPBEXstdDataEmph 2" xfId="4601"/>
    <cellStyle name="SAPBEXstdItem" xfId="4602"/>
    <cellStyle name="SAPBEXstdItem 2" xfId="4603"/>
    <cellStyle name="SAPBEXstdItem 2 2" xfId="4604"/>
    <cellStyle name="SAPBEXstdItem 3" xfId="4605"/>
    <cellStyle name="SAPBEXstdItemX" xfId="4606"/>
    <cellStyle name="SAPBEXstdItemX 2" xfId="4607"/>
    <cellStyle name="SAPBEXstdItemX 2 2" xfId="4608"/>
    <cellStyle name="SAPBEXstdItemX 3" xfId="4609"/>
    <cellStyle name="SAPBEXstdItemX 3 2" xfId="4610"/>
    <cellStyle name="SAPBEXstdItemX 4" xfId="4611"/>
    <cellStyle name="SAPBEXtitle" xfId="4612"/>
    <cellStyle name="SAPBEXtitle 2" xfId="4613"/>
    <cellStyle name="SAPBEXtitle 3" xfId="4614"/>
    <cellStyle name="SAPBEXundefined" xfId="4615"/>
    <cellStyle name="SAPBEXundefined 2" xfId="4616"/>
    <cellStyle name="SAPDataCell" xfId="4617"/>
    <cellStyle name="SAPDataTotalCell" xfId="4618"/>
    <cellStyle name="SAPDimensionCell" xfId="4619"/>
    <cellStyle name="SAPDimensionCell 2" xfId="4620"/>
    <cellStyle name="SAPHierarchyCell0" xfId="4621"/>
    <cellStyle name="SAPMemberCell" xfId="4622"/>
    <cellStyle name="SAPMemberTotalCell" xfId="4623"/>
    <cellStyle name="SAPOutput" xfId="4624"/>
    <cellStyle name="SAPOutput 2" xfId="4625"/>
    <cellStyle name="Schlecht" xfId="4626"/>
    <cellStyle name="Schlecht 2" xfId="4627"/>
    <cellStyle name="Standard 2" xfId="4628"/>
    <cellStyle name="Standard_W205 Personal-. und Fahrzeughochlaufplan 20110316" xfId="4629"/>
    <cellStyle name="Style 1" xfId="4630"/>
    <cellStyle name="Style 1 2" xfId="4631"/>
    <cellStyle name="Title 2" xfId="4632"/>
    <cellStyle name="Title 2 2" xfId="4633"/>
    <cellStyle name="Title 2 2 2" xfId="4634"/>
    <cellStyle name="Title 2 2 2 2" xfId="4635"/>
    <cellStyle name="Title 2 2 2 3" xfId="4636"/>
    <cellStyle name="Title 2 2 3" xfId="4637"/>
    <cellStyle name="Title 2 2 3 2" xfId="4638"/>
    <cellStyle name="Title 2 2 4" xfId="4639"/>
    <cellStyle name="Title 2 3" xfId="4640"/>
    <cellStyle name="Title 2 3 2" xfId="4641"/>
    <cellStyle name="Title 2 3 3" xfId="4642"/>
    <cellStyle name="Title 2 4" xfId="4643"/>
    <cellStyle name="Title 2 4 2" xfId="4644"/>
    <cellStyle name="Title 2 4 3" xfId="4645"/>
    <cellStyle name="Title 2 5" xfId="4646"/>
    <cellStyle name="Title 2 5 2" xfId="4647"/>
    <cellStyle name="Title 2 5 3" xfId="4648"/>
    <cellStyle name="Title 2 6" xfId="4649"/>
    <cellStyle name="Title 2 6 2" xfId="4650"/>
    <cellStyle name="Title 2 7" xfId="4651"/>
    <cellStyle name="Total 2" xfId="4652"/>
    <cellStyle name="Total 2 2" xfId="4653"/>
    <cellStyle name="Total 2 2 2" xfId="4654"/>
    <cellStyle name="Total 2 2 2 2" xfId="4655"/>
    <cellStyle name="Total 2 2 2 3" xfId="4656"/>
    <cellStyle name="Total 2 2 3" xfId="4657"/>
    <cellStyle name="Total 2 2 4" xfId="4658"/>
    <cellStyle name="Total 2 3" xfId="4659"/>
    <cellStyle name="Total 2 3 2" xfId="4660"/>
    <cellStyle name="Total 2 3 3" xfId="4661"/>
    <cellStyle name="Total 2 4" xfId="4662"/>
    <cellStyle name="Total 2 4 2" xfId="4663"/>
    <cellStyle name="Total 2 4 3" xfId="4664"/>
    <cellStyle name="Total 2 5" xfId="4665"/>
    <cellStyle name="Total 2 5 2" xfId="4666"/>
    <cellStyle name="Total 2 5 3" xfId="4667"/>
    <cellStyle name="Total 2 6" xfId="4668"/>
    <cellStyle name="Total 2 6 2" xfId="4669"/>
    <cellStyle name="Total 2 7" xfId="4670"/>
    <cellStyle name="Total 2 8" xfId="4671"/>
    <cellStyle name="Überschrift" xfId="4672"/>
    <cellStyle name="Überschrift 1" xfId="4673"/>
    <cellStyle name="Überschrift 1 2" xfId="4674"/>
    <cellStyle name="Überschrift 2" xfId="4675"/>
    <cellStyle name="Überschrift 2 2" xfId="4676"/>
    <cellStyle name="Überschrift 3" xfId="4677"/>
    <cellStyle name="Überschrift 3 2" xfId="4678"/>
    <cellStyle name="Überschrift 4" xfId="4679"/>
    <cellStyle name="Überschrift 4 2" xfId="4680"/>
    <cellStyle name="Überschrift 5" xfId="4681"/>
    <cellStyle name="Überschrift 5 2" xfId="4682"/>
    <cellStyle name="Verknüpfte Zelle" xfId="4683"/>
    <cellStyle name="Verknüpfte Zelle 2" xfId="4684"/>
    <cellStyle name="Versuchsmanagement Pivot" xfId="4685"/>
    <cellStyle name="Versuchsmanagement Pivot 2" xfId="4686"/>
    <cellStyle name="Versuchsmanagement Pivot 2 2" xfId="4687"/>
    <cellStyle name="Versuchsmanagement Pivot 3" xfId="4688"/>
    <cellStyle name="Versuchsmanagement Überschrift" xfId="4689"/>
    <cellStyle name="Versuchsmanagement Überschrift 2" xfId="4690"/>
    <cellStyle name="Währung 2" xfId="4691"/>
    <cellStyle name="Warnender Text" xfId="4692"/>
    <cellStyle name="Warnender Text 2" xfId="4693"/>
    <cellStyle name="Warning Text 2" xfId="4694"/>
    <cellStyle name="Warning Text 2 2" xfId="4695"/>
    <cellStyle name="Warning Text 2 2 2" xfId="4696"/>
    <cellStyle name="Warning Text 2 2 2 2" xfId="4697"/>
    <cellStyle name="Warning Text 2 2 2 3" xfId="4698"/>
    <cellStyle name="Warning Text 2 2 3" xfId="4699"/>
    <cellStyle name="Warning Text 2 2 4" xfId="4700"/>
    <cellStyle name="Warning Text 2 3" xfId="4701"/>
    <cellStyle name="Warning Text 2 3 2" xfId="4702"/>
    <cellStyle name="Warning Text 2 3 3" xfId="4703"/>
    <cellStyle name="Warning Text 2 4" xfId="4704"/>
    <cellStyle name="Warning Text 2 4 2" xfId="4705"/>
    <cellStyle name="Warning Text 2 4 3" xfId="4706"/>
    <cellStyle name="Warning Text 2 5" xfId="4707"/>
    <cellStyle name="Warning Text 2 5 2" xfId="4708"/>
    <cellStyle name="Warning Text 2 5 3" xfId="4709"/>
    <cellStyle name="Warning Text 2 6" xfId="4710"/>
    <cellStyle name="Warning Text 2 6 2" xfId="4711"/>
    <cellStyle name="Warning Text 2 7" xfId="4712"/>
    <cellStyle name="Zelle überprüfen" xfId="4713"/>
    <cellStyle name="Zelle überprüfen 2" xfId="4714"/>
    <cellStyle name="百分比 2" xfId="4715"/>
    <cellStyle name="百分比 2 2" xfId="4716"/>
    <cellStyle name="百分比 2 2 2" xfId="4717"/>
    <cellStyle name="百分比 2 2 3" xfId="4718"/>
    <cellStyle name="百分比 2 2 3 2" xfId="4719"/>
    <cellStyle name="百分比 2 3" xfId="4720"/>
    <cellStyle name="百分比 2 3 2" xfId="4721"/>
    <cellStyle name="百分比 2 3 3" xfId="4722"/>
    <cellStyle name="百分比 2 3 3 2" xfId="4723"/>
    <cellStyle name="百分比 2 4" xfId="4724"/>
    <cellStyle name="百分比 2 5" xfId="4725"/>
    <cellStyle name="百分比 2 5 2" xfId="4726"/>
    <cellStyle name="百分比 3" xfId="4727"/>
    <cellStyle name="百分比 3 2" xfId="4728"/>
    <cellStyle name="百分比 4" xfId="4729"/>
    <cellStyle name="标题" xfId="4730"/>
    <cellStyle name="标题 1" xfId="4731"/>
    <cellStyle name="标题 1 2" xfId="4732"/>
    <cellStyle name="标题 1 2 2" xfId="4733"/>
    <cellStyle name="标题 1 2 2 2" xfId="4734"/>
    <cellStyle name="标题 1 2 3" xfId="4735"/>
    <cellStyle name="标题 1 2 3 2" xfId="4736"/>
    <cellStyle name="标题 1 2 3 3" xfId="4737"/>
    <cellStyle name="标题 1 2 4" xfId="4738"/>
    <cellStyle name="标题 1 3" xfId="4739"/>
    <cellStyle name="标题 1 3 2" xfId="4740"/>
    <cellStyle name="标题 1 3 2 2" xfId="4741"/>
    <cellStyle name="标题 1 3 3" xfId="4742"/>
    <cellStyle name="标题 1 3 3 2" xfId="4743"/>
    <cellStyle name="标题 1 3 3 3" xfId="4744"/>
    <cellStyle name="标题 1 3 4" xfId="4745"/>
    <cellStyle name="标题 1 4" xfId="4746"/>
    <cellStyle name="标题 1 4 2" xfId="4747"/>
    <cellStyle name="标题 1 4 2 2" xfId="4748"/>
    <cellStyle name="标题 1 4 3" xfId="4749"/>
    <cellStyle name="标题 1 4 3 2" xfId="4750"/>
    <cellStyle name="标题 1 4 3 3" xfId="4751"/>
    <cellStyle name="标题 1 4 4" xfId="4752"/>
    <cellStyle name="标题 1 5" xfId="4753"/>
    <cellStyle name="标题 1 5 2" xfId="4754"/>
    <cellStyle name="标题 1 6" xfId="4755"/>
    <cellStyle name="标题 1 6 2" xfId="4756"/>
    <cellStyle name="标题 1 6 3" xfId="4757"/>
    <cellStyle name="标题 1 7" xfId="4758"/>
    <cellStyle name="标题 10" xfId="4759"/>
    <cellStyle name="标题 2" xfId="4760"/>
    <cellStyle name="标题 2 2" xfId="4761"/>
    <cellStyle name="标题 2 2 2" xfId="4762"/>
    <cellStyle name="标题 2 2 2 2" xfId="4763"/>
    <cellStyle name="标题 2 2 3" xfId="4764"/>
    <cellStyle name="标题 2 2 3 2" xfId="4765"/>
    <cellStyle name="标题 2 2 3 3" xfId="4766"/>
    <cellStyle name="标题 2 2 4" xfId="4767"/>
    <cellStyle name="标题 2 3" xfId="4768"/>
    <cellStyle name="标题 2 3 2" xfId="4769"/>
    <cellStyle name="标题 2 3 2 2" xfId="4770"/>
    <cellStyle name="标题 2 3 3" xfId="4771"/>
    <cellStyle name="标题 2 3 3 2" xfId="4772"/>
    <cellStyle name="标题 2 3 3 3" xfId="4773"/>
    <cellStyle name="标题 2 3 4" xfId="4774"/>
    <cellStyle name="标题 2 4" xfId="4775"/>
    <cellStyle name="标题 2 4 2" xfId="4776"/>
    <cellStyle name="标题 2 4 2 2" xfId="4777"/>
    <cellStyle name="标题 2 4 3" xfId="4778"/>
    <cellStyle name="标题 2 4 3 2" xfId="4779"/>
    <cellStyle name="标题 2 4 3 3" xfId="4780"/>
    <cellStyle name="标题 2 4 4" xfId="4781"/>
    <cellStyle name="标题 2 5" xfId="4782"/>
    <cellStyle name="标题 2 5 2" xfId="4783"/>
    <cellStyle name="标题 2 6" xfId="4784"/>
    <cellStyle name="标题 2 6 2" xfId="4785"/>
    <cellStyle name="标题 2 6 3" xfId="4786"/>
    <cellStyle name="标题 2 7" xfId="4787"/>
    <cellStyle name="标题 3" xfId="4788"/>
    <cellStyle name="标题 3 2" xfId="4789"/>
    <cellStyle name="标题 3 2 2" xfId="4790"/>
    <cellStyle name="标题 3 2 2 2" xfId="4791"/>
    <cellStyle name="标题 3 2 3" xfId="4792"/>
    <cellStyle name="标题 3 2 3 2" xfId="4793"/>
    <cellStyle name="标题 3 2 3 3" xfId="4794"/>
    <cellStyle name="标题 3 2 4" xfId="4795"/>
    <cellStyle name="标题 3 3" xfId="4796"/>
    <cellStyle name="标题 3 3 2" xfId="4797"/>
    <cellStyle name="标题 3 3 2 2" xfId="4798"/>
    <cellStyle name="标题 3 3 3" xfId="4799"/>
    <cellStyle name="标题 3 3 3 2" xfId="4800"/>
    <cellStyle name="标题 3 3 3 3" xfId="4801"/>
    <cellStyle name="标题 3 3 4" xfId="4802"/>
    <cellStyle name="标题 3 4" xfId="4803"/>
    <cellStyle name="标题 3 4 2" xfId="4804"/>
    <cellStyle name="标题 3 4 2 2" xfId="4805"/>
    <cellStyle name="标题 3 4 3" xfId="4806"/>
    <cellStyle name="标题 3 4 3 2" xfId="4807"/>
    <cellStyle name="标题 3 4 3 3" xfId="4808"/>
    <cellStyle name="标题 3 4 4" xfId="4809"/>
    <cellStyle name="标题 3 5" xfId="4810"/>
    <cellStyle name="标题 3 5 2" xfId="4811"/>
    <cellStyle name="标题 3 6" xfId="4812"/>
    <cellStyle name="标题 3 6 2" xfId="4813"/>
    <cellStyle name="标题 3 6 3" xfId="4814"/>
    <cellStyle name="标题 3 7" xfId="4815"/>
    <cellStyle name="标题 4" xfId="4816"/>
    <cellStyle name="标题 4 2" xfId="4817"/>
    <cellStyle name="标题 4 2 2" xfId="4818"/>
    <cellStyle name="标题 4 2 2 2" xfId="4819"/>
    <cellStyle name="标题 4 2 3" xfId="4820"/>
    <cellStyle name="标题 4 2 3 2" xfId="4821"/>
    <cellStyle name="标题 4 2 3 3" xfId="4822"/>
    <cellStyle name="标题 4 2 4" xfId="4823"/>
    <cellStyle name="标题 4 3" xfId="4824"/>
    <cellStyle name="标题 4 3 2" xfId="4825"/>
    <cellStyle name="标题 4 3 2 2" xfId="4826"/>
    <cellStyle name="标题 4 3 3" xfId="4827"/>
    <cellStyle name="标题 4 3 3 2" xfId="4828"/>
    <cellStyle name="标题 4 3 3 3" xfId="4829"/>
    <cellStyle name="标题 4 3 4" xfId="4830"/>
    <cellStyle name="标题 4 4" xfId="4831"/>
    <cellStyle name="标题 4 4 2" xfId="4832"/>
    <cellStyle name="标题 4 4 2 2" xfId="4833"/>
    <cellStyle name="标题 4 4 3" xfId="4834"/>
    <cellStyle name="标题 4 4 3 2" xfId="4835"/>
    <cellStyle name="标题 4 4 3 3" xfId="4836"/>
    <cellStyle name="标题 4 4 4" xfId="4837"/>
    <cellStyle name="标题 4 5" xfId="4838"/>
    <cellStyle name="标题 4 5 2" xfId="4839"/>
    <cellStyle name="标题 4 6" xfId="4840"/>
    <cellStyle name="标题 4 6 2" xfId="4841"/>
    <cellStyle name="标题 4 6 3" xfId="4842"/>
    <cellStyle name="标题 4 7" xfId="4843"/>
    <cellStyle name="标题 5" xfId="4844"/>
    <cellStyle name="标题 5 2" xfId="4845"/>
    <cellStyle name="标题 5 2 2" xfId="4846"/>
    <cellStyle name="标题 5 3" xfId="4847"/>
    <cellStyle name="标题 5 3 2" xfId="4848"/>
    <cellStyle name="标题 5 3 3" xfId="4849"/>
    <cellStyle name="标题 5 4" xfId="4850"/>
    <cellStyle name="标题 6" xfId="4851"/>
    <cellStyle name="标题 6 2" xfId="4852"/>
    <cellStyle name="标题 6 2 2" xfId="4853"/>
    <cellStyle name="标题 6 3" xfId="4854"/>
    <cellStyle name="标题 6 3 2" xfId="4855"/>
    <cellStyle name="标题 6 3 3" xfId="4856"/>
    <cellStyle name="标题 6 4" xfId="4857"/>
    <cellStyle name="标题 7" xfId="4858"/>
    <cellStyle name="标题 7 2" xfId="4859"/>
    <cellStyle name="标题 7 2 2" xfId="4860"/>
    <cellStyle name="标题 7 3" xfId="4861"/>
    <cellStyle name="标题 7 3 2" xfId="4862"/>
    <cellStyle name="标题 7 3 3" xfId="4863"/>
    <cellStyle name="标题 7 4" xfId="4864"/>
    <cellStyle name="标题 8" xfId="4865"/>
    <cellStyle name="标题 8 2" xfId="4866"/>
    <cellStyle name="标题 9" xfId="4867"/>
    <cellStyle name="标题 9 2" xfId="4868"/>
    <cellStyle name="标题 9 3" xfId="4869"/>
    <cellStyle name="標準_07_外部設計書・外部Function処理仕様書" xfId="4870"/>
    <cellStyle name="差" xfId="4871"/>
    <cellStyle name="差 2" xfId="4872"/>
    <cellStyle name="差 2 2" xfId="4873"/>
    <cellStyle name="差 2 2 2" xfId="4874"/>
    <cellStyle name="差 2 3" xfId="4875"/>
    <cellStyle name="差 2 3 2" xfId="4876"/>
    <cellStyle name="差 2 3 3" xfId="4877"/>
    <cellStyle name="差 2 4" xfId="4878"/>
    <cellStyle name="差 3" xfId="4879"/>
    <cellStyle name="差 3 2" xfId="4880"/>
    <cellStyle name="差 3 2 2" xfId="4881"/>
    <cellStyle name="差 3 3" xfId="4882"/>
    <cellStyle name="差 3 3 2" xfId="4883"/>
    <cellStyle name="差 3 3 3" xfId="4884"/>
    <cellStyle name="差 3 4" xfId="4885"/>
    <cellStyle name="差 4" xfId="4886"/>
    <cellStyle name="差 4 2" xfId="4887"/>
    <cellStyle name="差 4 2 2" xfId="4888"/>
    <cellStyle name="差 4 3" xfId="4889"/>
    <cellStyle name="差 4 3 2" xfId="4890"/>
    <cellStyle name="差 4 3 3" xfId="4891"/>
    <cellStyle name="差 4 4" xfId="4892"/>
    <cellStyle name="差 5" xfId="4893"/>
    <cellStyle name="差 5 2" xfId="4894"/>
    <cellStyle name="差 6" xfId="4895"/>
    <cellStyle name="差 6 2" xfId="4896"/>
    <cellStyle name="差 6 3" xfId="4897"/>
    <cellStyle name="差 7" xfId="4898"/>
    <cellStyle name="常规 10" xfId="4899"/>
    <cellStyle name="常规 10 2" xfId="4900"/>
    <cellStyle name="常规 10 2 2" xfId="4901"/>
    <cellStyle name="常规 10 3" xfId="4902"/>
    <cellStyle name="常规 11" xfId="4903"/>
    <cellStyle name="常规 11 2" xfId="4904"/>
    <cellStyle name="常规 12" xfId="4905"/>
    <cellStyle name="常规 13" xfId="4906"/>
    <cellStyle name="常规 17" xfId="4907"/>
    <cellStyle name="常规 17 10" xfId="4908"/>
    <cellStyle name="常规 17 2" xfId="4909"/>
    <cellStyle name="常规 17 2 2" xfId="4910"/>
    <cellStyle name="常规 17 2 2 2" xfId="4911"/>
    <cellStyle name="常规 17 2 2 2 2" xfId="4912"/>
    <cellStyle name="常规 17 2 2 2 2 2" xfId="4913"/>
    <cellStyle name="常规 17 2 2 2 2 2 2" xfId="4914"/>
    <cellStyle name="常规 17 2 2 2 2 2 3" xfId="4915"/>
    <cellStyle name="常规 17 2 2 2 2 3" xfId="4916"/>
    <cellStyle name="常规 17 2 2 2 2 4" xfId="4917"/>
    <cellStyle name="常规 17 2 2 2 3" xfId="4918"/>
    <cellStyle name="常规 17 2 2 2 3 2" xfId="4919"/>
    <cellStyle name="常规 17 2 2 2 3 3" xfId="4920"/>
    <cellStyle name="常规 17 2 2 2 3 4" xfId="4921"/>
    <cellStyle name="常规 17 2 2 2 4" xfId="4922"/>
    <cellStyle name="常规 17 2 2 2 4 2" xfId="4923"/>
    <cellStyle name="常规 17 2 2 2 4 3" xfId="4924"/>
    <cellStyle name="常规 17 2 2 2 5" xfId="4925"/>
    <cellStyle name="常规 17 2 2 2 6" xfId="4926"/>
    <cellStyle name="常规 17 2 2 3" xfId="4927"/>
    <cellStyle name="常规 17 2 2 3 2" xfId="4928"/>
    <cellStyle name="常规 17 2 2 3 2 2" xfId="4929"/>
    <cellStyle name="常规 17 2 2 3 2 3" xfId="4930"/>
    <cellStyle name="常规 17 2 2 3 3" xfId="4931"/>
    <cellStyle name="常规 17 2 2 3 4" xfId="4932"/>
    <cellStyle name="常规 17 2 2 4" xfId="4933"/>
    <cellStyle name="常规 17 2 2 4 2" xfId="4934"/>
    <cellStyle name="常规 17 2 2 4 3" xfId="4935"/>
    <cellStyle name="常规 17 2 2 4 4" xfId="4936"/>
    <cellStyle name="常规 17 2 2 5" xfId="4937"/>
    <cellStyle name="常规 17 2 2 5 2" xfId="4938"/>
    <cellStyle name="常规 17 2 2 5 3" xfId="4939"/>
    <cellStyle name="常规 17 2 2 6" xfId="4940"/>
    <cellStyle name="常规 17 2 2 7" xfId="4941"/>
    <cellStyle name="常规 17 2 3" xfId="4942"/>
    <cellStyle name="常规 17 2 3 2" xfId="4943"/>
    <cellStyle name="常规 17 2 3 2 2" xfId="4944"/>
    <cellStyle name="常规 17 2 3 2 2 2" xfId="4945"/>
    <cellStyle name="常规 17 2 3 2 2 3" xfId="4946"/>
    <cellStyle name="常规 17 2 3 2 3" xfId="4947"/>
    <cellStyle name="常规 17 2 3 2 4" xfId="4948"/>
    <cellStyle name="常规 17 2 3 3" xfId="4949"/>
    <cellStyle name="常规 17 2 3 3 2" xfId="4950"/>
    <cellStyle name="常规 17 2 3 3 3" xfId="4951"/>
    <cellStyle name="常规 17 2 3 3 4" xfId="4952"/>
    <cellStyle name="常规 17 2 3 4" xfId="4953"/>
    <cellStyle name="常规 17 2 3 4 2" xfId="4954"/>
    <cellStyle name="常规 17 2 3 4 3" xfId="4955"/>
    <cellStyle name="常规 17 2 3 5" xfId="4956"/>
    <cellStyle name="常规 17 2 3 6" xfId="4957"/>
    <cellStyle name="常规 17 2 4" xfId="4958"/>
    <cellStyle name="常规 17 2 4 2" xfId="4959"/>
    <cellStyle name="常规 17 2 4 3" xfId="4960"/>
    <cellStyle name="常规 17 2 5" xfId="4961"/>
    <cellStyle name="常规 17 2 5 2" xfId="4962"/>
    <cellStyle name="常规 17 2 5 2 2" xfId="4963"/>
    <cellStyle name="常规 17 2 5 2 3" xfId="4964"/>
    <cellStyle name="常规 17 2 5 2 4" xfId="4965"/>
    <cellStyle name="常规 17 2 5 3" xfId="4966"/>
    <cellStyle name="常规 17 2 5 3 2" xfId="4967"/>
    <cellStyle name="常规 17 2 5 3 3" xfId="4968"/>
    <cellStyle name="常规 17 2 5 4" xfId="4969"/>
    <cellStyle name="常规 17 2 5 5" xfId="4970"/>
    <cellStyle name="常规 17 2 6" xfId="4971"/>
    <cellStyle name="常规 17 2 7" xfId="4972"/>
    <cellStyle name="常规 17 3" xfId="4973"/>
    <cellStyle name="常规 17 3 2" xfId="4974"/>
    <cellStyle name="常规 17 3 2 2" xfId="4975"/>
    <cellStyle name="常规 17 3 2 2 2" xfId="4976"/>
    <cellStyle name="常规 17 3 2 2 2 2" xfId="4977"/>
    <cellStyle name="常规 17 3 2 2 2 3" xfId="4978"/>
    <cellStyle name="常规 17 3 2 2 3" xfId="4979"/>
    <cellStyle name="常规 17 3 2 2 4" xfId="4980"/>
    <cellStyle name="常规 17 3 2 3" xfId="4981"/>
    <cellStyle name="常规 17 3 2 3 2" xfId="4982"/>
    <cellStyle name="常规 17 3 2 3 3" xfId="4983"/>
    <cellStyle name="常规 17 3 2 3 4" xfId="4984"/>
    <cellStyle name="常规 17 3 2 4" xfId="4985"/>
    <cellStyle name="常规 17 3 2 4 2" xfId="4986"/>
    <cellStyle name="常规 17 3 2 4 3" xfId="4987"/>
    <cellStyle name="常规 17 3 2 5" xfId="4988"/>
    <cellStyle name="常规 17 3 2 6" xfId="4989"/>
    <cellStyle name="常规 17 3 3" xfId="4990"/>
    <cellStyle name="常规 17 3 3 2" xfId="4991"/>
    <cellStyle name="常规 17 3 3 3" xfId="4992"/>
    <cellStyle name="常规 17 3 4" xfId="4993"/>
    <cellStyle name="常规 17 3 4 2" xfId="4994"/>
    <cellStyle name="常规 17 3 4 2 2" xfId="4995"/>
    <cellStyle name="常规 17 3 4 2 3" xfId="4996"/>
    <cellStyle name="常规 17 3 4 2 4" xfId="4997"/>
    <cellStyle name="常规 17 3 4 3" xfId="4998"/>
    <cellStyle name="常规 17 3 4 3 2" xfId="4999"/>
    <cellStyle name="常规 17 3 4 3 3" xfId="5000"/>
    <cellStyle name="常规 17 3 4 4" xfId="5001"/>
    <cellStyle name="常规 17 3 4 5" xfId="5002"/>
    <cellStyle name="常规 17 3 5" xfId="5003"/>
    <cellStyle name="常规 17 3 6" xfId="5004"/>
    <cellStyle name="常规 17 4" xfId="5005"/>
    <cellStyle name="常规 17 4 2" xfId="5006"/>
    <cellStyle name="常规 17 4 2 2" xfId="5007"/>
    <cellStyle name="常规 17 4 2 2 2" xfId="5008"/>
    <cellStyle name="常规 17 4 2 2 2 2" xfId="5009"/>
    <cellStyle name="常规 17 4 2 2 2 3" xfId="5010"/>
    <cellStyle name="常规 17 4 2 2 3" xfId="5011"/>
    <cellStyle name="常规 17 4 2 2 4" xfId="5012"/>
    <cellStyle name="常规 17 4 2 3" xfId="5013"/>
    <cellStyle name="常规 17 4 2 3 2" xfId="5014"/>
    <cellStyle name="常规 17 4 2 3 3" xfId="5015"/>
    <cellStyle name="常规 17 4 2 3 4" xfId="5016"/>
    <cellStyle name="常规 17 4 2 4" xfId="5017"/>
    <cellStyle name="常规 17 4 2 4 2" xfId="5018"/>
    <cellStyle name="常规 17 4 2 4 3" xfId="5019"/>
    <cellStyle name="常规 17 4 2 5" xfId="5020"/>
    <cellStyle name="常规 17 4 2 6" xfId="5021"/>
    <cellStyle name="常规 17 4 3" xfId="5022"/>
    <cellStyle name="常规 17 4 3 2" xfId="5023"/>
    <cellStyle name="常规 17 4 3 2 2" xfId="5024"/>
    <cellStyle name="常规 17 4 3 2 3" xfId="5025"/>
    <cellStyle name="常规 17 4 3 3" xfId="5026"/>
    <cellStyle name="常规 17 4 3 4" xfId="5027"/>
    <cellStyle name="常规 17 4 4" xfId="5028"/>
    <cellStyle name="常规 17 4 4 2" xfId="5029"/>
    <cellStyle name="常规 17 4 4 3" xfId="5030"/>
    <cellStyle name="常规 17 4 4 4" xfId="5031"/>
    <cellStyle name="常规 17 4 5" xfId="5032"/>
    <cellStyle name="常规 17 4 5 2" xfId="5033"/>
    <cellStyle name="常规 17 4 5 3" xfId="5034"/>
    <cellStyle name="常规 17 4 6" xfId="5035"/>
    <cellStyle name="常规 17 4 7" xfId="5036"/>
    <cellStyle name="常规 17 5" xfId="5037"/>
    <cellStyle name="常规 17 5 2" xfId="5038"/>
    <cellStyle name="常规 17 5 2 2" xfId="5039"/>
    <cellStyle name="常规 17 5 2 2 2" xfId="5040"/>
    <cellStyle name="常规 17 5 2 2 2 2" xfId="5041"/>
    <cellStyle name="常规 17 5 2 2 2 3" xfId="5042"/>
    <cellStyle name="常规 17 5 2 2 3" xfId="5043"/>
    <cellStyle name="常规 17 5 2 2 4" xfId="5044"/>
    <cellStyle name="常规 17 5 2 3" xfId="5045"/>
    <cellStyle name="常规 17 5 2 3 2" xfId="5046"/>
    <cellStyle name="常规 17 5 2 3 3" xfId="5047"/>
    <cellStyle name="常规 17 5 2 3 4" xfId="5048"/>
    <cellStyle name="常规 17 5 2 4" xfId="5049"/>
    <cellStyle name="常规 17 5 2 4 2" xfId="5050"/>
    <cellStyle name="常规 17 5 2 4 3" xfId="5051"/>
    <cellStyle name="常规 17 5 2 5" xfId="5052"/>
    <cellStyle name="常规 17 5 2 6" xfId="5053"/>
    <cellStyle name="常规 17 5 3" xfId="5054"/>
    <cellStyle name="常规 17 5 3 2" xfId="5055"/>
    <cellStyle name="常规 17 5 3 2 2" xfId="5056"/>
    <cellStyle name="常规 17 5 3 2 3" xfId="5057"/>
    <cellStyle name="常规 17 5 3 3" xfId="5058"/>
    <cellStyle name="常规 17 5 3 4" xfId="5059"/>
    <cellStyle name="常规 17 5 4" xfId="5060"/>
    <cellStyle name="常规 17 5 4 2" xfId="5061"/>
    <cellStyle name="常规 17 5 4 3" xfId="5062"/>
    <cellStyle name="常规 17 5 4 4" xfId="5063"/>
    <cellStyle name="常规 17 5 5" xfId="5064"/>
    <cellStyle name="常规 17 5 5 2" xfId="5065"/>
    <cellStyle name="常规 17 5 5 3" xfId="5066"/>
    <cellStyle name="常规 17 5 6" xfId="5067"/>
    <cellStyle name="常规 17 5 7" xfId="5068"/>
    <cellStyle name="常规 17 6" xfId="5069"/>
    <cellStyle name="常规 17 6 2" xfId="5070"/>
    <cellStyle name="常规 17 6 2 2" xfId="5071"/>
    <cellStyle name="常规 17 6 2 2 2" xfId="5072"/>
    <cellStyle name="常规 17 6 2 2 3" xfId="5073"/>
    <cellStyle name="常规 17 6 2 3" xfId="5074"/>
    <cellStyle name="常规 17 6 2 4" xfId="5075"/>
    <cellStyle name="常规 17 6 3" xfId="5076"/>
    <cellStyle name="常规 17 6 3 2" xfId="5077"/>
    <cellStyle name="常规 17 6 3 3" xfId="5078"/>
    <cellStyle name="常规 17 6 3 4" xfId="5079"/>
    <cellStyle name="常规 17 6 4" xfId="5080"/>
    <cellStyle name="常规 17 6 4 2" xfId="5081"/>
    <cellStyle name="常规 17 6 4 3" xfId="5082"/>
    <cellStyle name="常规 17 6 5" xfId="5083"/>
    <cellStyle name="常规 17 6 6" xfId="5084"/>
    <cellStyle name="常规 17 7" xfId="5085"/>
    <cellStyle name="常规 17 7 2" xfId="5086"/>
    <cellStyle name="常规 17 7 3" xfId="5087"/>
    <cellStyle name="常规 17 8" xfId="5088"/>
    <cellStyle name="常规 17 8 2" xfId="5089"/>
    <cellStyle name="常规 17 8 2 2" xfId="5090"/>
    <cellStyle name="常规 17 8 2 3" xfId="5091"/>
    <cellStyle name="常规 17 8 2 4" xfId="5092"/>
    <cellStyle name="常规 17 8 3" xfId="5093"/>
    <cellStyle name="常规 17 8 3 2" xfId="5094"/>
    <cellStyle name="常规 17 8 3 3" xfId="5095"/>
    <cellStyle name="常规 17 8 4" xfId="5096"/>
    <cellStyle name="常规 17 8 5" xfId="5097"/>
    <cellStyle name="常规 17 9" xfId="5098"/>
    <cellStyle name="常规 18" xfId="5099"/>
    <cellStyle name="常规 18 2" xfId="5100"/>
    <cellStyle name="常规 2" xfId="5101"/>
    <cellStyle name="常规 2 10" xfId="5102"/>
    <cellStyle name="常规 2 2" xfId="5103"/>
    <cellStyle name="常规 2 2 10" xfId="5104"/>
    <cellStyle name="常规 2 2 10 2" xfId="5105"/>
    <cellStyle name="常规 2 2 14" xfId="5106"/>
    <cellStyle name="常规 2 2 18" xfId="5107"/>
    <cellStyle name="常规 2 2 2" xfId="5108"/>
    <cellStyle name="常规 2 2 2 2" xfId="5109"/>
    <cellStyle name="常规 2 2 2 2 2" xfId="5110"/>
    <cellStyle name="常规 2 2 2 2 2 2" xfId="5111"/>
    <cellStyle name="常规 2 2 2 2 2 3" xfId="5112"/>
    <cellStyle name="常规 2 2 2 2 3" xfId="5113"/>
    <cellStyle name="常规 2 2 2 2 3 2" xfId="5114"/>
    <cellStyle name="常规 2 2 2 2 4" xfId="5115"/>
    <cellStyle name="常规 2 2 2 3" xfId="5116"/>
    <cellStyle name="常规 2 2 2 3 2" xfId="5117"/>
    <cellStyle name="常规 2 2 2 3 2 2" xfId="5118"/>
    <cellStyle name="常规 2 2 2 3 2 3" xfId="5119"/>
    <cellStyle name="常规 2 2 2 3 3" xfId="5120"/>
    <cellStyle name="常规 2 2 2 3 3 2" xfId="5121"/>
    <cellStyle name="常规 2 2 2 3 4" xfId="5122"/>
    <cellStyle name="常规 2 2 2 4" xfId="5123"/>
    <cellStyle name="常规 2 2 2 4 2" xfId="5124"/>
    <cellStyle name="常规 2 2 2 4 3" xfId="5125"/>
    <cellStyle name="常规 2 2 2 5" xfId="5126"/>
    <cellStyle name="常规 2 2 2 5 2" xfId="5127"/>
    <cellStyle name="常规 2 2 2 6" xfId="5128"/>
    <cellStyle name="常规 2 2 3" xfId="5129"/>
    <cellStyle name="常规 2 2 3 2" xfId="5130"/>
    <cellStyle name="常规 2 2 3 2 2" xfId="5131"/>
    <cellStyle name="常规 2 2 3 2 2 2" xfId="5132"/>
    <cellStyle name="常规 2 2 3 2 3" xfId="5133"/>
    <cellStyle name="常规 2 2 3 2 3 2" xfId="5134"/>
    <cellStyle name="常规 2 2 3 2 4" xfId="5135"/>
    <cellStyle name="常规 2 2 3 3" xfId="5136"/>
    <cellStyle name="常规 2 2 3 3 2" xfId="5137"/>
    <cellStyle name="常规 2 2 3 3 2 2" xfId="5138"/>
    <cellStyle name="常规 2 2 3 3 2 3" xfId="5139"/>
    <cellStyle name="常规 2 2 3 3 3" xfId="5140"/>
    <cellStyle name="常规 2 2 3 3 3 2" xfId="5141"/>
    <cellStyle name="常规 2 2 3 3 4" xfId="5142"/>
    <cellStyle name="常规 2 2 3 4" xfId="5143"/>
    <cellStyle name="常规 2 2 3 4 2" xfId="5144"/>
    <cellStyle name="常规 2 2 3 4 3" xfId="5145"/>
    <cellStyle name="常规 2 2 3 5" xfId="5146"/>
    <cellStyle name="常规 2 2 3 5 2" xfId="5147"/>
    <cellStyle name="常规 2 2 3 6" xfId="5148"/>
    <cellStyle name="常规 2 2 4" xfId="5149"/>
    <cellStyle name="常规 2 2 4 2" xfId="5150"/>
    <cellStyle name="常规 2 2 4 2 2" xfId="5151"/>
    <cellStyle name="常规 2 2 4 2 2 2" xfId="5152"/>
    <cellStyle name="常规 2 2 4 2 3" xfId="5153"/>
    <cellStyle name="常规 2 2 4 2 3 2" xfId="5154"/>
    <cellStyle name="常规 2 2 4 2 4" xfId="5155"/>
    <cellStyle name="常规 2 2 4 3" xfId="5156"/>
    <cellStyle name="常规 2 2 4 3 2" xfId="5157"/>
    <cellStyle name="常规 2 2 4 3 2 2" xfId="5158"/>
    <cellStyle name="常规 2 2 4 3 2 3" xfId="5159"/>
    <cellStyle name="常规 2 2 4 3 3" xfId="5160"/>
    <cellStyle name="常规 2 2 4 4" xfId="5161"/>
    <cellStyle name="常规 2 2 4 4 2" xfId="5162"/>
    <cellStyle name="常规 2 2 4 5" xfId="5163"/>
    <cellStyle name="常规 2 2 5" xfId="5164"/>
    <cellStyle name="常规 2 2 5 2" xfId="5165"/>
    <cellStyle name="常规 2 2 5 2 2" xfId="5166"/>
    <cellStyle name="常规 2 2 5 3" xfId="5167"/>
    <cellStyle name="常规 2 2 5 3 2" xfId="5168"/>
    <cellStyle name="常规 2 2 5 4" xfId="5169"/>
    <cellStyle name="常规 2 2 6" xfId="5170"/>
    <cellStyle name="常规 2 2 6 2" xfId="5171"/>
    <cellStyle name="常规 2 2 6 2 2" xfId="5172"/>
    <cellStyle name="常规 2 2 6 2 3" xfId="5173"/>
    <cellStyle name="常规 2 2 6 3" xfId="5174"/>
    <cellStyle name="常规 2 2 7" xfId="5175"/>
    <cellStyle name="常规 2 2 7 2" xfId="5176"/>
    <cellStyle name="常规 2 2 8" xfId="5177"/>
    <cellStyle name="常规 2 2 8 2" xfId="5178"/>
    <cellStyle name="常规 2 3" xfId="5179"/>
    <cellStyle name="常规 2 3 2" xfId="5180"/>
    <cellStyle name="常规 2 3 2 2" xfId="5181"/>
    <cellStyle name="常规 2 3 2 2 2" xfId="5182"/>
    <cellStyle name="常规 2 3 2 2 2 2" xfId="5183"/>
    <cellStyle name="常规 2 3 2 2 2 2 2" xfId="5184"/>
    <cellStyle name="常规 2 3 2 2 3" xfId="5185"/>
    <cellStyle name="常规 2 3 2 2 3 2" xfId="5186"/>
    <cellStyle name="常规 2 3 2 3" xfId="5187"/>
    <cellStyle name="常规 2 3 2 3 2" xfId="5188"/>
    <cellStyle name="常规 2 3 2 3 2 2" xfId="5189"/>
    <cellStyle name="常规 2 3 2 3 2 2 2" xfId="5190"/>
    <cellStyle name="常规 2 3 2 3 3" xfId="5191"/>
    <cellStyle name="常规 2 3 2 3 3 2" xfId="5192"/>
    <cellStyle name="常规 2 3 2 4" xfId="5193"/>
    <cellStyle name="常规 2 3 2 4 2" xfId="5194"/>
    <cellStyle name="常规 2 3 2 5" xfId="5195"/>
    <cellStyle name="常规 2 3 2 6" xfId="5196"/>
    <cellStyle name="常规 2 3 3" xfId="5197"/>
    <cellStyle name="常规 2 3 3 2" xfId="5198"/>
    <cellStyle name="常规 2 3 3 2 2" xfId="5199"/>
    <cellStyle name="常规 2 3 3 2 2 2" xfId="5200"/>
    <cellStyle name="常规 2 3 3 2 3" xfId="5201"/>
    <cellStyle name="常规 2 3 3 3" xfId="5202"/>
    <cellStyle name="常规 2 3 3 3 2" xfId="5203"/>
    <cellStyle name="常规 2 3 3 4" xfId="5204"/>
    <cellStyle name="常规 2 3 3 5" xfId="5205"/>
    <cellStyle name="常规 2 3 4" xfId="5206"/>
    <cellStyle name="常规 2 3 4 2" xfId="5207"/>
    <cellStyle name="常规 2 3 4 2 2" xfId="5208"/>
    <cellStyle name="常规 2 3 4 2 2 2" xfId="5209"/>
    <cellStyle name="常规 2 3 4 3" xfId="5210"/>
    <cellStyle name="常规 2 3 4 3 2" xfId="5211"/>
    <cellStyle name="常规 2 3 4 4" xfId="5212"/>
    <cellStyle name="常规 2 3 5" xfId="5213"/>
    <cellStyle name="常规 2 3 5 2" xfId="5214"/>
    <cellStyle name="常规 2 3 6" xfId="5215"/>
    <cellStyle name="常规 2 3 7" xfId="5216"/>
    <cellStyle name="常规 2 4" xfId="5217"/>
    <cellStyle name="常规 2 4 2" xfId="5218"/>
    <cellStyle name="常规 2 4 2 2" xfId="5219"/>
    <cellStyle name="常规 2 4 2 2 2" xfId="5220"/>
    <cellStyle name="常规 2 4 2 2 2 2" xfId="5221"/>
    <cellStyle name="常规 2 4 2 2 2 2 2" xfId="5222"/>
    <cellStyle name="常规 2 4 2 2 2 2 3" xfId="5223"/>
    <cellStyle name="常规 2 4 2 2 2 2 3 2" xfId="5224"/>
    <cellStyle name="常规 2 4 2 2 2 2 4" xfId="5225"/>
    <cellStyle name="常规 2 4 2 2 2 3" xfId="5226"/>
    <cellStyle name="常规 2 4 2 2 2 4" xfId="5227"/>
    <cellStyle name="常规 2 4 2 2 2 5" xfId="5228"/>
    <cellStyle name="常规 2 4 2 2 3" xfId="5229"/>
    <cellStyle name="常规 2 4 2 2 3 2" xfId="5230"/>
    <cellStyle name="常规 2 4 2 2 3 2 2" xfId="5231"/>
    <cellStyle name="常规 2 4 2 2 3 3" xfId="5232"/>
    <cellStyle name="常规 2 4 2 2 3 3 2" xfId="5233"/>
    <cellStyle name="常规 2 4 2 2 3 4" xfId="5234"/>
    <cellStyle name="常规 2 4 2 2 4" xfId="5235"/>
    <cellStyle name="常规 2 4 2 2 4 2" xfId="5236"/>
    <cellStyle name="常规 2 4 2 2 4 3" xfId="5237"/>
    <cellStyle name="常规 2 4 2 2 5" xfId="5238"/>
    <cellStyle name="常规 2 4 2 2 6" xfId="5239"/>
    <cellStyle name="常规 2 4 2 2 7" xfId="5240"/>
    <cellStyle name="常规 2 4 2 3" xfId="5241"/>
    <cellStyle name="常规 2 4 2 3 2" xfId="5242"/>
    <cellStyle name="常规 2 4 2 3 2 2" xfId="5243"/>
    <cellStyle name="常规 2 4 2 3 2 2 2" xfId="5244"/>
    <cellStyle name="常规 2 4 2 3 2 3" xfId="5245"/>
    <cellStyle name="常规 2 4 2 3 2 4" xfId="5246"/>
    <cellStyle name="常规 2 4 2 3 2 5" xfId="5247"/>
    <cellStyle name="常规 2 4 2 3 3" xfId="5248"/>
    <cellStyle name="常规 2 4 2 3 3 2" xfId="5249"/>
    <cellStyle name="常规 2 4 2 3 4" xfId="5250"/>
    <cellStyle name="常规 2 4 2 3 5" xfId="5251"/>
    <cellStyle name="常规 2 4 2 3 6" xfId="5252"/>
    <cellStyle name="常规 2 4 2 4" xfId="5253"/>
    <cellStyle name="常规 2 4 2 4 2" xfId="5254"/>
    <cellStyle name="常规 2 4 2 4 2 2" xfId="5255"/>
    <cellStyle name="常规 2 4 2 4 3" xfId="5256"/>
    <cellStyle name="常规 2 4 2 4 3 2" xfId="5257"/>
    <cellStyle name="常规 2 4 2 4 4" xfId="5258"/>
    <cellStyle name="常规 2 4 2 5" xfId="5259"/>
    <cellStyle name="常规 2 4 2 5 2" xfId="5260"/>
    <cellStyle name="常规 2 4 2 5 3" xfId="5261"/>
    <cellStyle name="常规 2 4 2 6" xfId="5262"/>
    <cellStyle name="常规 2 4 2 7" xfId="5263"/>
    <cellStyle name="常规 2 4 2 8" xfId="5264"/>
    <cellStyle name="常规 2 4 3" xfId="5265"/>
    <cellStyle name="常规 2 4 3 2" xfId="5266"/>
    <cellStyle name="常规 2 4 3 2 2" xfId="5267"/>
    <cellStyle name="常规 2 4 3 2 2 2" xfId="5268"/>
    <cellStyle name="常规 2 4 3 3" xfId="5269"/>
    <cellStyle name="常规 2 4 3 3 2" xfId="5270"/>
    <cellStyle name="常规 2 4 3 4" xfId="5271"/>
    <cellStyle name="常规 2 4 3 5" xfId="5272"/>
    <cellStyle name="常规 2 4 4" xfId="5273"/>
    <cellStyle name="常规 2 4 4 2" xfId="5274"/>
    <cellStyle name="常规 2 4 4 2 2" xfId="5275"/>
    <cellStyle name="常规 2 4 4 2 2 2" xfId="5276"/>
    <cellStyle name="常规 2 4 4 2 3" xfId="5277"/>
    <cellStyle name="常规 2 4 4 3" xfId="5278"/>
    <cellStyle name="常规 2 4 4 3 2" xfId="5279"/>
    <cellStyle name="常规 2 4 4 4" xfId="5280"/>
    <cellStyle name="常规 2 4 4 5" xfId="5281"/>
    <cellStyle name="常规 2 4 5" xfId="5282"/>
    <cellStyle name="常规 2 4 5 2" xfId="5283"/>
    <cellStyle name="常规 2 4 6" xfId="5284"/>
    <cellStyle name="常规 2 4 7" xfId="5285"/>
    <cellStyle name="常规 2 5" xfId="5286"/>
    <cellStyle name="常规 2 5 2" xfId="5287"/>
    <cellStyle name="常规 2 5 2 2" xfId="5288"/>
    <cellStyle name="常规 2 5 2 2 2" xfId="5289"/>
    <cellStyle name="常规 2 5 2 2 2 2" xfId="5290"/>
    <cellStyle name="常规 2 5 2 2 2 2 2" xfId="5291"/>
    <cellStyle name="常规 2 5 2 2 3" xfId="5292"/>
    <cellStyle name="常规 2 5 2 2 3 2" xfId="5293"/>
    <cellStyle name="常规 2 5 2 2 4" xfId="5294"/>
    <cellStyle name="常规 2 5 2 3" xfId="5295"/>
    <cellStyle name="常规 2 5 2 3 2" xfId="5296"/>
    <cellStyle name="常规 2 5 2 3 2 2" xfId="5297"/>
    <cellStyle name="常规 2 5 2 4" xfId="5298"/>
    <cellStyle name="常规 2 5 2 5" xfId="5299"/>
    <cellStyle name="常规 2 5 3" xfId="5300"/>
    <cellStyle name="常规 2 5 3 2" xfId="5301"/>
    <cellStyle name="常规 2 5 3 2 2" xfId="5302"/>
    <cellStyle name="常规 2 5 3 2 2 2" xfId="5303"/>
    <cellStyle name="常规 2 5 3 2 3" xfId="5304"/>
    <cellStyle name="常规 2 5 3 2 4" xfId="5305"/>
    <cellStyle name="常规 2 5 3 3" xfId="5306"/>
    <cellStyle name="常规 2 5 3 3 2" xfId="5307"/>
    <cellStyle name="常规 2 5 3 4" xfId="5308"/>
    <cellStyle name="常规 2 5 3 5" xfId="5309"/>
    <cellStyle name="常规 2 5 4" xfId="5310"/>
    <cellStyle name="常规 2 5 4 2" xfId="5311"/>
    <cellStyle name="常规 2 5 4 2 2" xfId="5312"/>
    <cellStyle name="常规 2 5 5" xfId="5313"/>
    <cellStyle name="常规 2 5 6" xfId="5314"/>
    <cellStyle name="常规 2 6" xfId="5315"/>
    <cellStyle name="常规 2 6 2" xfId="5316"/>
    <cellStyle name="常规 2 6 2 2" xfId="5317"/>
    <cellStyle name="常规 2 6 2 2 2" xfId="5318"/>
    <cellStyle name="常规 2 6 3" xfId="5319"/>
    <cellStyle name="常规 2 6 3 2" xfId="5320"/>
    <cellStyle name="常规 2 6 4" xfId="5321"/>
    <cellStyle name="常规 2 6 5" xfId="5322"/>
    <cellStyle name="常规 2 7" xfId="5323"/>
    <cellStyle name="常规 2 7 2" xfId="5324"/>
    <cellStyle name="常规 2 7 2 2" xfId="5325"/>
    <cellStyle name="常规 2 7 3" xfId="5326"/>
    <cellStyle name="常规 2 8" xfId="5327"/>
    <cellStyle name="常规 2 8 2" xfId="5328"/>
    <cellStyle name="常规 2 8 3" xfId="5329"/>
    <cellStyle name="常规 2 8 3 2" xfId="5330"/>
    <cellStyle name="常规 2 8 4" xfId="5331"/>
    <cellStyle name="常规 2 9" xfId="5332"/>
    <cellStyle name="常规 2_Service Schedule" xfId="5333"/>
    <cellStyle name="常规 21" xfId="5334"/>
    <cellStyle name="常规 21 2" xfId="5335"/>
    <cellStyle name="常规 21 2 2" xfId="5336"/>
    <cellStyle name="常规 21 2 2 2" xfId="5337"/>
    <cellStyle name="常规 21 2 2 2 2" xfId="5338"/>
    <cellStyle name="常规 21 2 2 2 3" xfId="5339"/>
    <cellStyle name="常规 21 2 2 3" xfId="5340"/>
    <cellStyle name="常规 21 2 2 4" xfId="5341"/>
    <cellStyle name="常规 21 2 3" xfId="5342"/>
    <cellStyle name="常规 21 2 3 2" xfId="5343"/>
    <cellStyle name="常规 21 2 3 3" xfId="5344"/>
    <cellStyle name="常规 21 2 3 4" xfId="5345"/>
    <cellStyle name="常规 21 2 4" xfId="5346"/>
    <cellStyle name="常规 21 2 4 2" xfId="5347"/>
    <cellStyle name="常规 21 2 4 3" xfId="5348"/>
    <cellStyle name="常规 21 2 5" xfId="5349"/>
    <cellStyle name="常规 21 2 6" xfId="5350"/>
    <cellStyle name="常规 21 3" xfId="5351"/>
    <cellStyle name="常规 21 3 2" xfId="5352"/>
    <cellStyle name="常规 21 3 2 2" xfId="5353"/>
    <cellStyle name="常规 21 3 2 3" xfId="5354"/>
    <cellStyle name="常规 21 3 3" xfId="5355"/>
    <cellStyle name="常规 21 3 4" xfId="5356"/>
    <cellStyle name="常规 21 4" xfId="5357"/>
    <cellStyle name="常规 21 4 2" xfId="5358"/>
    <cellStyle name="常规 21 4 3" xfId="5359"/>
    <cellStyle name="常规 21 4 4" xfId="5360"/>
    <cellStyle name="常规 21 5" xfId="5361"/>
    <cellStyle name="常规 21 5 2" xfId="5362"/>
    <cellStyle name="常规 21 5 3" xfId="5363"/>
    <cellStyle name="常规 21 6" xfId="5364"/>
    <cellStyle name="常规 21 7" xfId="5365"/>
    <cellStyle name="常规 23" xfId="5366"/>
    <cellStyle name="常规 23 2" xfId="5367"/>
    <cellStyle name="常规 23 2 2" xfId="5368"/>
    <cellStyle name="常规 23 2 2 2" xfId="5369"/>
    <cellStyle name="常规 23 2 2 2 2" xfId="5370"/>
    <cellStyle name="常规 23 2 2 2 3" xfId="5371"/>
    <cellStyle name="常规 23 2 2 3" xfId="5372"/>
    <cellStyle name="常规 23 2 2 4" xfId="5373"/>
    <cellStyle name="常规 23 2 3" xfId="5374"/>
    <cellStyle name="常规 23 2 3 2" xfId="5375"/>
    <cellStyle name="常规 23 2 3 3" xfId="5376"/>
    <cellStyle name="常规 23 2 3 4" xfId="5377"/>
    <cellStyle name="常规 23 2 4" xfId="5378"/>
    <cellStyle name="常规 23 2 4 2" xfId="5379"/>
    <cellStyle name="常规 23 2 4 3" xfId="5380"/>
    <cellStyle name="常规 23 2 5" xfId="5381"/>
    <cellStyle name="常规 23 2 6" xfId="5382"/>
    <cellStyle name="常规 23 3" xfId="5383"/>
    <cellStyle name="常规 23 3 2" xfId="5384"/>
    <cellStyle name="常规 23 3 2 2" xfId="5385"/>
    <cellStyle name="常规 23 3 2 3" xfId="5386"/>
    <cellStyle name="常规 23 3 3" xfId="5387"/>
    <cellStyle name="常规 23 3 4" xfId="5388"/>
    <cellStyle name="常规 23 4" xfId="5389"/>
    <cellStyle name="常规 23 4 2" xfId="5390"/>
    <cellStyle name="常规 23 4 3" xfId="5391"/>
    <cellStyle name="常规 23 4 4" xfId="5392"/>
    <cellStyle name="常规 23 5" xfId="5393"/>
    <cellStyle name="常规 23 5 2" xfId="5394"/>
    <cellStyle name="常规 23 5 3" xfId="5395"/>
    <cellStyle name="常规 23 6" xfId="5396"/>
    <cellStyle name="常规 23 7" xfId="5397"/>
    <cellStyle name="常规 24" xfId="5398"/>
    <cellStyle name="常规 24 2" xfId="5399"/>
    <cellStyle name="常规 24 2 2" xfId="5400"/>
    <cellStyle name="常规 24 2 2 2" xfId="5401"/>
    <cellStyle name="常规 24 2 2 2 2" xfId="5402"/>
    <cellStyle name="常规 24 2 2 2 3" xfId="5403"/>
    <cellStyle name="常规 24 2 2 3" xfId="5404"/>
    <cellStyle name="常规 24 2 2 4" xfId="5405"/>
    <cellStyle name="常规 24 2 3" xfId="5406"/>
    <cellStyle name="常规 24 2 3 2" xfId="5407"/>
    <cellStyle name="常规 24 2 3 3" xfId="5408"/>
    <cellStyle name="常规 24 2 3 4" xfId="5409"/>
    <cellStyle name="常规 24 2 4" xfId="5410"/>
    <cellStyle name="常规 24 2 4 2" xfId="5411"/>
    <cellStyle name="常规 24 2 4 3" xfId="5412"/>
    <cellStyle name="常规 24 2 5" xfId="5413"/>
    <cellStyle name="常规 24 2 6" xfId="5414"/>
    <cellStyle name="常规 24 3" xfId="5415"/>
    <cellStyle name="常规 24 3 2" xfId="5416"/>
    <cellStyle name="常规 24 3 2 2" xfId="5417"/>
    <cellStyle name="常规 24 3 2 3" xfId="5418"/>
    <cellStyle name="常规 24 3 3" xfId="5419"/>
    <cellStyle name="常规 24 3 4" xfId="5420"/>
    <cellStyle name="常规 24 4" xfId="5421"/>
    <cellStyle name="常规 24 4 2" xfId="5422"/>
    <cellStyle name="常规 24 4 3" xfId="5423"/>
    <cellStyle name="常规 24 4 4" xfId="5424"/>
    <cellStyle name="常规 24 5" xfId="5425"/>
    <cellStyle name="常规 24 5 2" xfId="5426"/>
    <cellStyle name="常规 24 5 3" xfId="5427"/>
    <cellStyle name="常规 24 6" xfId="5428"/>
    <cellStyle name="常规 24 7" xfId="5429"/>
    <cellStyle name="常规 25" xfId="5430"/>
    <cellStyle name="常规 25 2" xfId="5431"/>
    <cellStyle name="常规 25 2 2" xfId="5432"/>
    <cellStyle name="常规 25 2 2 2" xfId="5433"/>
    <cellStyle name="常规 25 2 2 2 2" xfId="5434"/>
    <cellStyle name="常规 25 2 2 2 3" xfId="5435"/>
    <cellStyle name="常规 25 2 2 3" xfId="5436"/>
    <cellStyle name="常规 25 2 2 4" xfId="5437"/>
    <cellStyle name="常规 25 2 3" xfId="5438"/>
    <cellStyle name="常规 25 2 3 2" xfId="5439"/>
    <cellStyle name="常规 25 2 3 3" xfId="5440"/>
    <cellStyle name="常规 25 2 3 4" xfId="5441"/>
    <cellStyle name="常规 25 2 4" xfId="5442"/>
    <cellStyle name="常规 25 2 4 2" xfId="5443"/>
    <cellStyle name="常规 25 2 4 3" xfId="5444"/>
    <cellStyle name="常规 25 2 5" xfId="5445"/>
    <cellStyle name="常规 25 2 6" xfId="5446"/>
    <cellStyle name="常规 25 3" xfId="5447"/>
    <cellStyle name="常规 25 3 2" xfId="5448"/>
    <cellStyle name="常规 25 3 2 2" xfId="5449"/>
    <cellStyle name="常规 25 3 2 3" xfId="5450"/>
    <cellStyle name="常规 25 3 3" xfId="5451"/>
    <cellStyle name="常规 25 3 4" xfId="5452"/>
    <cellStyle name="常规 25 4" xfId="5453"/>
    <cellStyle name="常规 25 4 2" xfId="5454"/>
    <cellStyle name="常规 25 4 3" xfId="5455"/>
    <cellStyle name="常规 25 4 4" xfId="5456"/>
    <cellStyle name="常规 25 5" xfId="5457"/>
    <cellStyle name="常规 25 5 2" xfId="5458"/>
    <cellStyle name="常规 25 5 3" xfId="5459"/>
    <cellStyle name="常规 25 6" xfId="5460"/>
    <cellStyle name="常规 25 7" xfId="5461"/>
    <cellStyle name="常规 26" xfId="5462"/>
    <cellStyle name="常规 26 2" xfId="5463"/>
    <cellStyle name="常规 26 2 2" xfId="5464"/>
    <cellStyle name="常规 26 2 2 2" xfId="5465"/>
    <cellStyle name="常规 26 2 2 2 2" xfId="5466"/>
    <cellStyle name="常规 26 2 2 2 3" xfId="5467"/>
    <cellStyle name="常规 26 2 2 3" xfId="5468"/>
    <cellStyle name="常规 26 2 2 4" xfId="5469"/>
    <cellStyle name="常规 26 2 3" xfId="5470"/>
    <cellStyle name="常规 26 2 3 2" xfId="5471"/>
    <cellStyle name="常规 26 2 3 3" xfId="5472"/>
    <cellStyle name="常规 26 2 3 4" xfId="5473"/>
    <cellStyle name="常规 26 2 4" xfId="5474"/>
    <cellStyle name="常规 26 2 4 2" xfId="5475"/>
    <cellStyle name="常规 26 2 4 3" xfId="5476"/>
    <cellStyle name="常规 26 2 5" xfId="5477"/>
    <cellStyle name="常规 26 2 6" xfId="5478"/>
    <cellStyle name="常规 26 3" xfId="5479"/>
    <cellStyle name="常规 26 3 2" xfId="5480"/>
    <cellStyle name="常规 26 3 2 2" xfId="5481"/>
    <cellStyle name="常规 26 3 2 3" xfId="5482"/>
    <cellStyle name="常规 26 3 3" xfId="5483"/>
    <cellStyle name="常规 26 3 4" xfId="5484"/>
    <cellStyle name="常规 26 4" xfId="5485"/>
    <cellStyle name="常规 26 4 2" xfId="5486"/>
    <cellStyle name="常规 26 4 3" xfId="5487"/>
    <cellStyle name="常规 26 4 4" xfId="5488"/>
    <cellStyle name="常规 26 5" xfId="5489"/>
    <cellStyle name="常规 26 5 2" xfId="5490"/>
    <cellStyle name="常规 26 5 3" xfId="5491"/>
    <cellStyle name="常规 26 6" xfId="5492"/>
    <cellStyle name="常规 26 7" xfId="5493"/>
    <cellStyle name="常规 3" xfId="5494"/>
    <cellStyle name="常规 3 10" xfId="5495"/>
    <cellStyle name="常规 3 2" xfId="5496"/>
    <cellStyle name="常规 3 2 2" xfId="5497"/>
    <cellStyle name="常规 3 2 2 2" xfId="5498"/>
    <cellStyle name="常规 3 2 2 2 2" xfId="5499"/>
    <cellStyle name="常规 3 2 2 2 2 2" xfId="5500"/>
    <cellStyle name="常规 3 2 2 2 2 2 2" xfId="5501"/>
    <cellStyle name="常规 3 2 2 2 2 3" xfId="5502"/>
    <cellStyle name="常规 3 2 2 2 2 4" xfId="5503"/>
    <cellStyle name="常规 3 2 2 2 2 5" xfId="5504"/>
    <cellStyle name="常规 3 2 2 2 3" xfId="5505"/>
    <cellStyle name="常规 3 2 2 2 3 2" xfId="5506"/>
    <cellStyle name="常规 3 2 2 2 4" xfId="5507"/>
    <cellStyle name="常规 3 2 2 2 5" xfId="5508"/>
    <cellStyle name="常规 3 2 2 2 6" xfId="5509"/>
    <cellStyle name="常规 3 2 2 3" xfId="5510"/>
    <cellStyle name="常规 3 2 2 3 2" xfId="5511"/>
    <cellStyle name="常规 3 2 2 3 2 2" xfId="5512"/>
    <cellStyle name="常规 3 2 2 3 2 2 2" xfId="5513"/>
    <cellStyle name="常规 3 2 2 3 2 3" xfId="5514"/>
    <cellStyle name="常规 3 2 2 3 3" xfId="5515"/>
    <cellStyle name="常规 3 2 2 3 3 2" xfId="5516"/>
    <cellStyle name="常规 3 2 2 3 4" xfId="5517"/>
    <cellStyle name="常规 3 2 2 3 5" xfId="5518"/>
    <cellStyle name="常规 3 2 2 3 6" xfId="5519"/>
    <cellStyle name="常规 3 2 2 4" xfId="5520"/>
    <cellStyle name="常规 3 2 2 4 2" xfId="5521"/>
    <cellStyle name="常规 3 2 2 4 3" xfId="5522"/>
    <cellStyle name="常规 3 2 2 4 3 2" xfId="5523"/>
    <cellStyle name="常规 3 2 2 4 4" xfId="5524"/>
    <cellStyle name="常规 3 2 2 5" xfId="5525"/>
    <cellStyle name="常规 3 2 2 5 2" xfId="5526"/>
    <cellStyle name="常规 3 2 2 6" xfId="5527"/>
    <cellStyle name="常规 3 2 2 7" xfId="5528"/>
    <cellStyle name="常规 3 2 3" xfId="5529"/>
    <cellStyle name="常规 3 2 3 2" xfId="5530"/>
    <cellStyle name="常规 3 2 3 2 2" xfId="5531"/>
    <cellStyle name="常规 3 2 3 2 2 2" xfId="5532"/>
    <cellStyle name="常规 3 2 3 2 3" xfId="5533"/>
    <cellStyle name="常规 3 2 3 2 4" xfId="5534"/>
    <cellStyle name="常规 3 2 3 2 5" xfId="5535"/>
    <cellStyle name="常规 3 2 3 3" xfId="5536"/>
    <cellStyle name="常规 3 2 3 3 2" xfId="5537"/>
    <cellStyle name="常规 3 2 3 4" xfId="5538"/>
    <cellStyle name="常规 3 2 3 5" xfId="5539"/>
    <cellStyle name="常规 3 2 3 6" xfId="5540"/>
    <cellStyle name="常规 3 2 4" xfId="5541"/>
    <cellStyle name="常规 3 2 4 2" xfId="5542"/>
    <cellStyle name="常规 3 2 4 2 2" xfId="5543"/>
    <cellStyle name="常规 3 2 4 2 2 2" xfId="5544"/>
    <cellStyle name="常规 3 2 4 2 3" xfId="5545"/>
    <cellStyle name="常规 3 2 4 3" xfId="5546"/>
    <cellStyle name="常规 3 2 4 3 2" xfId="5547"/>
    <cellStyle name="常规 3 2 4 4" xfId="5548"/>
    <cellStyle name="常规 3 2 4 5" xfId="5549"/>
    <cellStyle name="常规 3 2 4 6" xfId="5550"/>
    <cellStyle name="常规 3 2 5" xfId="5551"/>
    <cellStyle name="常规 3 2 5 2" xfId="5552"/>
    <cellStyle name="常规 3 2 5 3" xfId="5553"/>
    <cellStyle name="常规 3 2 5 3 2" xfId="5554"/>
    <cellStyle name="常规 3 2 5 4" xfId="5555"/>
    <cellStyle name="常规 3 2 6" xfId="5556"/>
    <cellStyle name="常规 3 2 6 2" xfId="5557"/>
    <cellStyle name="常规 3 2 7" xfId="5558"/>
    <cellStyle name="常规 3 2 8" xfId="5559"/>
    <cellStyle name="常规 3 3" xfId="5560"/>
    <cellStyle name="常规 3 3 2" xfId="5561"/>
    <cellStyle name="常规 3 3 2 2" xfId="5562"/>
    <cellStyle name="常规 3 3 2 2 2" xfId="5563"/>
    <cellStyle name="常规 3 3 2 2 2 2" xfId="5564"/>
    <cellStyle name="常规 3 3 2 2 2 2 2" xfId="5565"/>
    <cellStyle name="常规 3 3 2 2 2 3" xfId="5566"/>
    <cellStyle name="常规 3 3 2 2 2 4" xfId="5567"/>
    <cellStyle name="常规 3 3 2 2 2 5" xfId="5568"/>
    <cellStyle name="常规 3 3 2 2 3" xfId="5569"/>
    <cellStyle name="常规 3 3 2 2 3 2" xfId="5570"/>
    <cellStyle name="常规 3 3 2 2 4" xfId="5571"/>
    <cellStyle name="常规 3 3 2 2 5" xfId="5572"/>
    <cellStyle name="常规 3 3 2 2 6" xfId="5573"/>
    <cellStyle name="常规 3 3 2 3" xfId="5574"/>
    <cellStyle name="常规 3 3 2 3 2" xfId="5575"/>
    <cellStyle name="常规 3 3 2 3 2 2" xfId="5576"/>
    <cellStyle name="常规 3 3 2 3 2 2 2" xfId="5577"/>
    <cellStyle name="常规 3 3 2 3 2 3" xfId="5578"/>
    <cellStyle name="常规 3 3 2 3 3" xfId="5579"/>
    <cellStyle name="常规 3 3 2 3 3 2" xfId="5580"/>
    <cellStyle name="常规 3 3 2 3 4" xfId="5581"/>
    <cellStyle name="常规 3 3 2 3 5" xfId="5582"/>
    <cellStyle name="常规 3 3 2 3 6" xfId="5583"/>
    <cellStyle name="常规 3 3 2 4" xfId="5584"/>
    <cellStyle name="常规 3 3 2 4 2" xfId="5585"/>
    <cellStyle name="常规 3 3 2 4 3" xfId="5586"/>
    <cellStyle name="常规 3 3 2 4 3 2" xfId="5587"/>
    <cellStyle name="常规 3 3 2 4 4" xfId="5588"/>
    <cellStyle name="常规 3 3 2 5" xfId="5589"/>
    <cellStyle name="常规 3 3 2 6" xfId="5590"/>
    <cellStyle name="常规 3 3 2 7" xfId="5591"/>
    <cellStyle name="常规 3 3 3" xfId="5592"/>
    <cellStyle name="常规 3 3 3 2" xfId="5593"/>
    <cellStyle name="常规 3 3 3 2 2" xfId="5594"/>
    <cellStyle name="常规 3 3 3 2 2 2" xfId="5595"/>
    <cellStyle name="常规 3 3 3 2 3" xfId="5596"/>
    <cellStyle name="常规 3 3 3 2 4" xfId="5597"/>
    <cellStyle name="常规 3 3 3 2 5" xfId="5598"/>
    <cellStyle name="常规 3 3 3 3" xfId="5599"/>
    <cellStyle name="常规 3 3 3 3 2" xfId="5600"/>
    <cellStyle name="常规 3 3 3 4" xfId="5601"/>
    <cellStyle name="常规 3 3 3 5" xfId="5602"/>
    <cellStyle name="常规 3 3 3 6" xfId="5603"/>
    <cellStyle name="常规 3 3 4" xfId="5604"/>
    <cellStyle name="常规 3 3 4 2" xfId="5605"/>
    <cellStyle name="常规 3 3 4 2 2" xfId="5606"/>
    <cellStyle name="常规 3 3 4 2 2 2" xfId="5607"/>
    <cellStyle name="常规 3 3 4 2 3" xfId="5608"/>
    <cellStyle name="常规 3 3 4 3" xfId="5609"/>
    <cellStyle name="常规 3 3 4 3 2" xfId="5610"/>
    <cellStyle name="常规 3 3 4 4" xfId="5611"/>
    <cellStyle name="常规 3 3 4 5" xfId="5612"/>
    <cellStyle name="常规 3 3 4 6" xfId="5613"/>
    <cellStyle name="常规 3 3 5" xfId="5614"/>
    <cellStyle name="常规 3 3 5 2" xfId="5615"/>
    <cellStyle name="常规 3 3 5 3" xfId="5616"/>
    <cellStyle name="常规 3 3 5 3 2" xfId="5617"/>
    <cellStyle name="常规 3 3 5 4" xfId="5618"/>
    <cellStyle name="常规 3 3 6" xfId="5619"/>
    <cellStyle name="常规 3 3 6 2" xfId="5620"/>
    <cellStyle name="常规 3 3 7" xfId="5621"/>
    <cellStyle name="常规 3 3 8" xfId="5622"/>
    <cellStyle name="常规 3 4" xfId="5623"/>
    <cellStyle name="常规 3 4 2" xfId="5624"/>
    <cellStyle name="常规 3 4 2 2" xfId="5625"/>
    <cellStyle name="常规 3 4 2 2 2" xfId="5626"/>
    <cellStyle name="常规 3 4 2 2 2 2" xfId="5627"/>
    <cellStyle name="常规 3 4 2 2 2 2 2" xfId="5628"/>
    <cellStyle name="常规 3 4 2 2 2 3" xfId="5629"/>
    <cellStyle name="常规 3 4 2 2 2 4" xfId="5630"/>
    <cellStyle name="常规 3 4 2 2 2 5" xfId="5631"/>
    <cellStyle name="常规 3 4 2 2 3" xfId="5632"/>
    <cellStyle name="常规 3 4 2 2 3 2" xfId="5633"/>
    <cellStyle name="常规 3 4 2 2 4" xfId="5634"/>
    <cellStyle name="常规 3 4 2 2 5" xfId="5635"/>
    <cellStyle name="常规 3 4 2 2 6" xfId="5636"/>
    <cellStyle name="常规 3 4 2 3" xfId="5637"/>
    <cellStyle name="常规 3 4 2 3 2" xfId="5638"/>
    <cellStyle name="常规 3 4 2 3 2 2" xfId="5639"/>
    <cellStyle name="常规 3 4 2 3 3" xfId="5640"/>
    <cellStyle name="常规 3 4 2 3 3 2" xfId="5641"/>
    <cellStyle name="常规 3 4 2 3 4" xfId="5642"/>
    <cellStyle name="常规 3 4 2 4" xfId="5643"/>
    <cellStyle name="常规 3 4 2 4 2" xfId="5644"/>
    <cellStyle name="常规 3 4 2 4 3" xfId="5645"/>
    <cellStyle name="常规 3 4 2 5" xfId="5646"/>
    <cellStyle name="常规 3 4 2 6" xfId="5647"/>
    <cellStyle name="常规 3 4 2 7" xfId="5648"/>
    <cellStyle name="常规 3 4 3" xfId="5649"/>
    <cellStyle name="常规 3 4 3 2" xfId="5650"/>
    <cellStyle name="常规 3 4 3 2 2" xfId="5651"/>
    <cellStyle name="常规 3 4 3 2 2 2" xfId="5652"/>
    <cellStyle name="常规 3 4 3 2 3" xfId="5653"/>
    <cellStyle name="常规 3 4 3 2 4" xfId="5654"/>
    <cellStyle name="常规 3 4 3 2 5" xfId="5655"/>
    <cellStyle name="常规 3 4 3 3" xfId="5656"/>
    <cellStyle name="常规 3 4 3 3 2" xfId="5657"/>
    <cellStyle name="常规 3 4 3 4" xfId="5658"/>
    <cellStyle name="常规 3 4 3 5" xfId="5659"/>
    <cellStyle name="常规 3 4 3 6" xfId="5660"/>
    <cellStyle name="常规 3 4 4" xfId="5661"/>
    <cellStyle name="常规 3 4 4 2" xfId="5662"/>
    <cellStyle name="常规 3 4 4 2 2" xfId="5663"/>
    <cellStyle name="常规 3 4 4 3" xfId="5664"/>
    <cellStyle name="常规 3 4 4 3 2" xfId="5665"/>
    <cellStyle name="常规 3 4 4 4" xfId="5666"/>
    <cellStyle name="常规 3 4 5" xfId="5667"/>
    <cellStyle name="常规 3 4 5 2" xfId="5668"/>
    <cellStyle name="常规 3 4 5 3" xfId="5669"/>
    <cellStyle name="常规 3 4 6" xfId="5670"/>
    <cellStyle name="常规 3 4 7" xfId="5671"/>
    <cellStyle name="常规 3 4 8" xfId="5672"/>
    <cellStyle name="常规 3 5" xfId="5673"/>
    <cellStyle name="常规 3 5 2" xfId="5674"/>
    <cellStyle name="常规 3 5 2 2" xfId="5675"/>
    <cellStyle name="常规 3 5 2 2 2" xfId="5676"/>
    <cellStyle name="常规 3 5 2 2 2 2" xfId="5677"/>
    <cellStyle name="常规 3 5 2 2 3" xfId="5678"/>
    <cellStyle name="常规 3 5 2 2 4" xfId="5679"/>
    <cellStyle name="常规 3 5 2 2 5" xfId="5680"/>
    <cellStyle name="常规 3 5 2 3" xfId="5681"/>
    <cellStyle name="常规 3 5 2 3 2" xfId="5682"/>
    <cellStyle name="常规 3 5 2 4" xfId="5683"/>
    <cellStyle name="常规 3 5 2 5" xfId="5684"/>
    <cellStyle name="常规 3 5 2 6" xfId="5685"/>
    <cellStyle name="常规 3 5 3" xfId="5686"/>
    <cellStyle name="常规 3 5 3 2" xfId="5687"/>
    <cellStyle name="常规 3 5 3 2 2" xfId="5688"/>
    <cellStyle name="常规 3 5 3 2 2 2" xfId="5689"/>
    <cellStyle name="常规 3 5 3 2 3" xfId="5690"/>
    <cellStyle name="常规 3 5 3 3" xfId="5691"/>
    <cellStyle name="常规 3 5 3 3 2" xfId="5692"/>
    <cellStyle name="常规 3 5 3 4" xfId="5693"/>
    <cellStyle name="常规 3 5 3 5" xfId="5694"/>
    <cellStyle name="常规 3 5 3 6" xfId="5695"/>
    <cellStyle name="常规 3 5 4" xfId="5696"/>
    <cellStyle name="常规 3 5 4 2" xfId="5697"/>
    <cellStyle name="常规 3 5 4 3" xfId="5698"/>
    <cellStyle name="常规 3 5 4 3 2" xfId="5699"/>
    <cellStyle name="常规 3 5 4 4" xfId="5700"/>
    <cellStyle name="常规 3 5 5" xfId="5701"/>
    <cellStyle name="常规 3 5 6" xfId="5702"/>
    <cellStyle name="常规 3 5 7" xfId="5703"/>
    <cellStyle name="常规 3 6" xfId="5704"/>
    <cellStyle name="常规 3 6 2" xfId="5705"/>
    <cellStyle name="常规 3 6 2 2" xfId="5706"/>
    <cellStyle name="常规 3 6 2 2 2" xfId="5707"/>
    <cellStyle name="常规 3 6 3" xfId="5708"/>
    <cellStyle name="常规 3 6 3 2" xfId="5709"/>
    <cellStyle name="常规 3 6 4" xfId="5710"/>
    <cellStyle name="常规 3 6 5" xfId="5711"/>
    <cellStyle name="常规 3 6 6" xfId="5712"/>
    <cellStyle name="常规 3 7" xfId="5713"/>
    <cellStyle name="常规 3 7 2" xfId="5714"/>
    <cellStyle name="常规 3 7 2 2" xfId="5715"/>
    <cellStyle name="常规 3 7 2 2 2" xfId="5716"/>
    <cellStyle name="常规 3 7 2 3" xfId="5717"/>
    <cellStyle name="常规 3 7 2 4" xfId="5718"/>
    <cellStyle name="常规 3 7 3" xfId="5719"/>
    <cellStyle name="常规 3 7 3 2" xfId="5720"/>
    <cellStyle name="常规 3 7 3 3" xfId="5721"/>
    <cellStyle name="常规 3 7 4" xfId="5722"/>
    <cellStyle name="常规 3 7 5" xfId="5723"/>
    <cellStyle name="常规 3 7 6" xfId="5724"/>
    <cellStyle name="常规 3 8" xfId="5725"/>
    <cellStyle name="常规 3 9" xfId="5726"/>
    <cellStyle name="常规 4" xfId="5727"/>
    <cellStyle name="常规 4 2" xfId="5728"/>
    <cellStyle name="常规 4 2 2" xfId="5729"/>
    <cellStyle name="常规 4 2 2 2" xfId="5730"/>
    <cellStyle name="常规 4 2 2 2 2" xfId="5731"/>
    <cellStyle name="常规 4 2 2 2 2 2" xfId="5732"/>
    <cellStyle name="常规 4 2 2 2 2 2 2" xfId="5733"/>
    <cellStyle name="常规 4 2 2 2 3" xfId="5734"/>
    <cellStyle name="常规 4 2 2 2 3 2" xfId="5735"/>
    <cellStyle name="常规 4 2 2 3" xfId="5736"/>
    <cellStyle name="常规 4 2 2 3 2" xfId="5737"/>
    <cellStyle name="常规 4 2 3" xfId="5738"/>
    <cellStyle name="常规 4 2 3 2" xfId="5739"/>
    <cellStyle name="常规 4 2 3 2 2" xfId="5740"/>
    <cellStyle name="常规 4 2 3 2 2 2" xfId="5741"/>
    <cellStyle name="常规 4 2 3 3" xfId="5742"/>
    <cellStyle name="常规 4 2 3 3 2" xfId="5743"/>
    <cellStyle name="常规 4 2 4" xfId="5744"/>
    <cellStyle name="常规 4 2 4 2" xfId="5745"/>
    <cellStyle name="常规 4 2 5" xfId="5746"/>
    <cellStyle name="常规 4 3" xfId="5747"/>
    <cellStyle name="常规 4 3 2" xfId="5748"/>
    <cellStyle name="常规 4 3 2 2" xfId="5749"/>
    <cellStyle name="常规 4 3 2 2 2" xfId="5750"/>
    <cellStyle name="常规 4 3 2 2 2 2" xfId="5751"/>
    <cellStyle name="常规 4 3 2 2 2 2 2" xfId="5752"/>
    <cellStyle name="常规 4 3 2 2 3" xfId="5753"/>
    <cellStyle name="常规 4 3 2 2 3 2" xfId="5754"/>
    <cellStyle name="常规 4 3 2 3" xfId="5755"/>
    <cellStyle name="常规 4 3 2 3 2" xfId="5756"/>
    <cellStyle name="常规 4 3 3" xfId="5757"/>
    <cellStyle name="常规 4 3 3 2" xfId="5758"/>
    <cellStyle name="常规 4 3 3 2 2" xfId="5759"/>
    <cellStyle name="常规 4 3 3 2 2 2" xfId="5760"/>
    <cellStyle name="常规 4 3 3 3" xfId="5761"/>
    <cellStyle name="常规 4 3 3 3 2" xfId="5762"/>
    <cellStyle name="常规 4 3 4" xfId="5763"/>
    <cellStyle name="常规 4 3 4 2" xfId="5764"/>
    <cellStyle name="常规 4 4" xfId="5765"/>
    <cellStyle name="常规 4 4 2" xfId="5766"/>
    <cellStyle name="常规 4 4 2 2" xfId="5767"/>
    <cellStyle name="常规 4 4 2 2 2" xfId="5768"/>
    <cellStyle name="常规 4 4 2 2 2 2" xfId="5769"/>
    <cellStyle name="常规 4 4 2 3" xfId="5770"/>
    <cellStyle name="常规 4 4 2 3 2" xfId="5771"/>
    <cellStyle name="常规 4 4 3" xfId="5772"/>
    <cellStyle name="常规 4 4 3 2" xfId="5773"/>
    <cellStyle name="常规 4 5" xfId="5774"/>
    <cellStyle name="常规 4 5 2" xfId="5775"/>
    <cellStyle name="常规 4 5 2 2" xfId="5776"/>
    <cellStyle name="常规 4 5 2 2 2" xfId="5777"/>
    <cellStyle name="常规 4 5 3" xfId="5778"/>
    <cellStyle name="常规 4 5 3 2" xfId="5779"/>
    <cellStyle name="常规 4 6" xfId="5780"/>
    <cellStyle name="常规 4 6 2" xfId="5781"/>
    <cellStyle name="常规 4 7" xfId="5782"/>
    <cellStyle name="常规 48" xfId="5783"/>
    <cellStyle name="常规 48 2" xfId="5784"/>
    <cellStyle name="常规 5" xfId="5785"/>
    <cellStyle name="常规 5 2" xfId="5786"/>
    <cellStyle name="常规 5 2 2" xfId="5787"/>
    <cellStyle name="常规 5 2 2 2" xfId="5788"/>
    <cellStyle name="常规 5 2 2 2 2" xfId="5789"/>
    <cellStyle name="常规 5 2 2 3" xfId="5790"/>
    <cellStyle name="常规 5 2 3" xfId="5791"/>
    <cellStyle name="常规 5 2 3 2" xfId="5792"/>
    <cellStyle name="常规 5 2 3 2 2" xfId="5793"/>
    <cellStyle name="常规 5 2 3 3" xfId="5794"/>
    <cellStyle name="常规 5 2 4" xfId="5795"/>
    <cellStyle name="常规 5 2 4 2" xfId="5796"/>
    <cellStyle name="常规 5 2 5" xfId="5797"/>
    <cellStyle name="常规 5 3" xfId="5798"/>
    <cellStyle name="常规 5 3 2" xfId="5799"/>
    <cellStyle name="常规 5 3 2 2" xfId="5800"/>
    <cellStyle name="常规 5 3 2 2 2" xfId="5801"/>
    <cellStyle name="常规 5 3 2 3" xfId="5802"/>
    <cellStyle name="常规 5 3 3" xfId="5803"/>
    <cellStyle name="常规 5 3 3 2" xfId="5804"/>
    <cellStyle name="常规 5 3 4" xfId="5805"/>
    <cellStyle name="常规 5 4" xfId="5806"/>
    <cellStyle name="常规 5 4 2" xfId="5807"/>
    <cellStyle name="常规 5 4 2 2" xfId="5808"/>
    <cellStyle name="常规 5 4 3" xfId="5809"/>
    <cellStyle name="常规 5 5" xfId="5810"/>
    <cellStyle name="常规 5 5 2" xfId="5811"/>
    <cellStyle name="常规 5 6" xfId="5812"/>
    <cellStyle name="常规 5 7" xfId="5813"/>
    <cellStyle name="常规 6" xfId="5814"/>
    <cellStyle name="常规 6 2" xfId="5815"/>
    <cellStyle name="常规 6 2 2" xfId="5816"/>
    <cellStyle name="常规 6 2 3" xfId="5817"/>
    <cellStyle name="常规 6 3" xfId="5818"/>
    <cellStyle name="常规 6 3 2" xfId="5819"/>
    <cellStyle name="常规 6 4" xfId="5820"/>
    <cellStyle name="常规 7" xfId="5821"/>
    <cellStyle name="常规 7 2" xfId="5822"/>
    <cellStyle name="常规 7 2 2" xfId="5823"/>
    <cellStyle name="常规 7 3" xfId="5824"/>
    <cellStyle name="常规 7 4" xfId="5825"/>
    <cellStyle name="常规 70" xfId="5826"/>
    <cellStyle name="常规 8" xfId="5827"/>
    <cellStyle name="常规 8 2" xfId="5828"/>
    <cellStyle name="常规 9" xfId="5829"/>
    <cellStyle name="常规 9 2" xfId="5830"/>
    <cellStyle name="超链接 2" xfId="5831"/>
    <cellStyle name="赤" xfId="5832"/>
    <cellStyle name="赤 2" xfId="5833"/>
    <cellStyle name="改行(上)" xfId="5834"/>
    <cellStyle name="改行(上) 2" xfId="5835"/>
    <cellStyle name="改行(中)" xfId="5836"/>
    <cellStyle name="改行(中) 2" xfId="5837"/>
    <cellStyle name="好" xfId="5838"/>
    <cellStyle name="好 2" xfId="5839"/>
    <cellStyle name="好 2 2" xfId="5840"/>
    <cellStyle name="好 2 2 2" xfId="5841"/>
    <cellStyle name="好 2 3" xfId="5842"/>
    <cellStyle name="好 2 3 2" xfId="5843"/>
    <cellStyle name="好 2 3 3" xfId="5844"/>
    <cellStyle name="好 2 4" xfId="5845"/>
    <cellStyle name="好 3" xfId="5846"/>
    <cellStyle name="好 3 2" xfId="5847"/>
    <cellStyle name="好 3 2 2" xfId="5848"/>
    <cellStyle name="好 3 3" xfId="5849"/>
    <cellStyle name="好 3 3 2" xfId="5850"/>
    <cellStyle name="好 3 3 3" xfId="5851"/>
    <cellStyle name="好 3 4" xfId="5852"/>
    <cellStyle name="好 4" xfId="5853"/>
    <cellStyle name="好 4 2" xfId="5854"/>
    <cellStyle name="好 4 2 2" xfId="5855"/>
    <cellStyle name="好 4 3" xfId="5856"/>
    <cellStyle name="好 4 3 2" xfId="5857"/>
    <cellStyle name="好 4 3 3" xfId="5858"/>
    <cellStyle name="好 4 4" xfId="5859"/>
    <cellStyle name="好 5" xfId="5860"/>
    <cellStyle name="好 5 2" xfId="5861"/>
    <cellStyle name="好 6" xfId="5862"/>
    <cellStyle name="好 6 2" xfId="5863"/>
    <cellStyle name="好 6 3" xfId="5864"/>
    <cellStyle name="好 7" xfId="5865"/>
    <cellStyle name="汇总" xfId="5866"/>
    <cellStyle name="汇总 10" xfId="5867"/>
    <cellStyle name="汇总 10 2" xfId="5868"/>
    <cellStyle name="汇总 10 2 2" xfId="5869"/>
    <cellStyle name="汇总 10 2 2 2" xfId="5870"/>
    <cellStyle name="汇总 10 2 2 3" xfId="5871"/>
    <cellStyle name="汇总 10 2 2 4" xfId="5872"/>
    <cellStyle name="汇总 10 2 2 5" xfId="5873"/>
    <cellStyle name="汇总 10 2 2 6" xfId="5874"/>
    <cellStyle name="汇总 10 2 2 7" xfId="5875"/>
    <cellStyle name="汇总 10 2 3" xfId="5876"/>
    <cellStyle name="汇总 10 2 3 2" xfId="5877"/>
    <cellStyle name="汇总 10 2 3 3" xfId="5878"/>
    <cellStyle name="汇总 10 2 3 4" xfId="5879"/>
    <cellStyle name="汇总 10 2 3 5" xfId="5880"/>
    <cellStyle name="汇总 10 2 3 6" xfId="5881"/>
    <cellStyle name="汇总 10 2 3 7" xfId="5882"/>
    <cellStyle name="汇总 10 2 4" xfId="5883"/>
    <cellStyle name="汇总 10 2 4 2" xfId="5884"/>
    <cellStyle name="汇总 10 2 4 3" xfId="5885"/>
    <cellStyle name="汇总 10 2 4 4" xfId="5886"/>
    <cellStyle name="汇总 10 2 4 5" xfId="5887"/>
    <cellStyle name="汇总 10 2 4 6" xfId="5888"/>
    <cellStyle name="汇总 10 2 4 7" xfId="5889"/>
    <cellStyle name="汇总 10 2 5" xfId="5890"/>
    <cellStyle name="汇总 10 2 5 2" xfId="5891"/>
    <cellStyle name="汇总 10 2 5 3" xfId="5892"/>
    <cellStyle name="汇总 10 2 5 4" xfId="5893"/>
    <cellStyle name="汇总 10 2 5 5" xfId="5894"/>
    <cellStyle name="汇总 10 2 5 6" xfId="5895"/>
    <cellStyle name="汇总 10 2 6" xfId="5896"/>
    <cellStyle name="汇总 10 2 6 10" xfId="5897"/>
    <cellStyle name="汇总 10 2 6 11" xfId="5898"/>
    <cellStyle name="汇总 10 2 6 12" xfId="5899"/>
    <cellStyle name="汇总 10 2 6 2" xfId="5900"/>
    <cellStyle name="汇总 10 2 6 3" xfId="5901"/>
    <cellStyle name="汇总 10 2 6 4" xfId="5902"/>
    <cellStyle name="汇总 10 2 6 5" xfId="5903"/>
    <cellStyle name="汇总 10 2 6 6" xfId="5904"/>
    <cellStyle name="汇总 10 2 6 7" xfId="5905"/>
    <cellStyle name="汇总 10 2 6 8" xfId="5906"/>
    <cellStyle name="汇总 10 2 6 9" xfId="5907"/>
    <cellStyle name="汇总 10 2 7" xfId="5908"/>
    <cellStyle name="汇总 10 3" xfId="5909"/>
    <cellStyle name="汇总 10 3 2" xfId="5910"/>
    <cellStyle name="汇总 10 3 3" xfId="5911"/>
    <cellStyle name="汇总 10 3 4" xfId="5912"/>
    <cellStyle name="汇总 10 3 5" xfId="5913"/>
    <cellStyle name="汇总 10 3 6" xfId="5914"/>
    <cellStyle name="汇总 10 3 7" xfId="5915"/>
    <cellStyle name="汇总 10 4" xfId="5916"/>
    <cellStyle name="汇总 10 4 2" xfId="5917"/>
    <cellStyle name="汇总 10 4 3" xfId="5918"/>
    <cellStyle name="汇总 10 4 4" xfId="5919"/>
    <cellStyle name="汇总 10 4 5" xfId="5920"/>
    <cellStyle name="汇总 10 4 6" xfId="5921"/>
    <cellStyle name="汇总 10 4 7" xfId="5922"/>
    <cellStyle name="汇总 10 5" xfId="5923"/>
    <cellStyle name="汇总 10 5 2" xfId="5924"/>
    <cellStyle name="汇总 10 5 3" xfId="5925"/>
    <cellStyle name="汇总 10 5 4" xfId="5926"/>
    <cellStyle name="汇总 10 5 5" xfId="5927"/>
    <cellStyle name="汇总 10 5 6" xfId="5928"/>
    <cellStyle name="汇总 10 5 7" xfId="5929"/>
    <cellStyle name="汇总 10 6" xfId="5930"/>
    <cellStyle name="汇总 10 6 2" xfId="5931"/>
    <cellStyle name="汇总 10 6 3" xfId="5932"/>
    <cellStyle name="汇总 10 6 4" xfId="5933"/>
    <cellStyle name="汇总 10 6 5" xfId="5934"/>
    <cellStyle name="汇总 10 6 6" xfId="5935"/>
    <cellStyle name="汇总 10 7" xfId="5936"/>
    <cellStyle name="汇总 10 7 10" xfId="5937"/>
    <cellStyle name="汇总 10 7 11" xfId="5938"/>
    <cellStyle name="汇总 10 7 12" xfId="5939"/>
    <cellStyle name="汇总 10 7 2" xfId="5940"/>
    <cellStyle name="汇总 10 7 3" xfId="5941"/>
    <cellStyle name="汇总 10 7 4" xfId="5942"/>
    <cellStyle name="汇总 10 7 5" xfId="5943"/>
    <cellStyle name="汇总 10 7 6" xfId="5944"/>
    <cellStyle name="汇总 10 7 7" xfId="5945"/>
    <cellStyle name="汇总 10 7 8" xfId="5946"/>
    <cellStyle name="汇总 10 7 9" xfId="5947"/>
    <cellStyle name="汇总 10 8" xfId="5948"/>
    <cellStyle name="汇总 11" xfId="5949"/>
    <cellStyle name="汇总 11 2" xfId="5950"/>
    <cellStyle name="汇总 11 2 2" xfId="5951"/>
    <cellStyle name="汇总 11 2 2 2" xfId="5952"/>
    <cellStyle name="汇总 11 2 2 3" xfId="5953"/>
    <cellStyle name="汇总 11 2 2 4" xfId="5954"/>
    <cellStyle name="汇总 11 2 2 5" xfId="5955"/>
    <cellStyle name="汇总 11 2 2 6" xfId="5956"/>
    <cellStyle name="汇总 11 2 2 7" xfId="5957"/>
    <cellStyle name="汇总 11 2 3" xfId="5958"/>
    <cellStyle name="汇总 11 2 3 2" xfId="5959"/>
    <cellStyle name="汇总 11 2 3 3" xfId="5960"/>
    <cellStyle name="汇总 11 2 3 4" xfId="5961"/>
    <cellStyle name="汇总 11 2 3 5" xfId="5962"/>
    <cellStyle name="汇总 11 2 3 6" xfId="5963"/>
    <cellStyle name="汇总 11 2 3 7" xfId="5964"/>
    <cellStyle name="汇总 11 2 4" xfId="5965"/>
    <cellStyle name="汇总 11 2 4 2" xfId="5966"/>
    <cellStyle name="汇总 11 2 4 3" xfId="5967"/>
    <cellStyle name="汇总 11 2 4 4" xfId="5968"/>
    <cellStyle name="汇总 11 2 4 5" xfId="5969"/>
    <cellStyle name="汇总 11 2 4 6" xfId="5970"/>
    <cellStyle name="汇总 11 2 4 7" xfId="5971"/>
    <cellStyle name="汇总 11 2 5" xfId="5972"/>
    <cellStyle name="汇总 11 2 5 2" xfId="5973"/>
    <cellStyle name="汇总 11 2 5 3" xfId="5974"/>
    <cellStyle name="汇总 11 2 5 4" xfId="5975"/>
    <cellStyle name="汇总 11 2 5 5" xfId="5976"/>
    <cellStyle name="汇总 11 2 5 6" xfId="5977"/>
    <cellStyle name="汇总 11 2 6" xfId="5978"/>
    <cellStyle name="汇总 11 2 6 10" xfId="5979"/>
    <cellStyle name="汇总 11 2 6 11" xfId="5980"/>
    <cellStyle name="汇总 11 2 6 12" xfId="5981"/>
    <cellStyle name="汇总 11 2 6 2" xfId="5982"/>
    <cellStyle name="汇总 11 2 6 3" xfId="5983"/>
    <cellStyle name="汇总 11 2 6 4" xfId="5984"/>
    <cellStyle name="汇总 11 2 6 5" xfId="5985"/>
    <cellStyle name="汇总 11 2 6 6" xfId="5986"/>
    <cellStyle name="汇总 11 2 6 7" xfId="5987"/>
    <cellStyle name="汇总 11 2 6 8" xfId="5988"/>
    <cellStyle name="汇总 11 2 6 9" xfId="5989"/>
    <cellStyle name="汇总 11 2 7" xfId="5990"/>
    <cellStyle name="汇总 11 2 8" xfId="5991"/>
    <cellStyle name="汇总 11 3" xfId="5992"/>
    <cellStyle name="汇总 11 3 2" xfId="5993"/>
    <cellStyle name="汇总 11 3 3" xfId="5994"/>
    <cellStyle name="汇总 11 3 4" xfId="5995"/>
    <cellStyle name="汇总 11 3 5" xfId="5996"/>
    <cellStyle name="汇总 11 3 6" xfId="5997"/>
    <cellStyle name="汇总 11 3 7" xfId="5998"/>
    <cellStyle name="汇总 11 4" xfId="5999"/>
    <cellStyle name="汇总 11 4 2" xfId="6000"/>
    <cellStyle name="汇总 11 4 3" xfId="6001"/>
    <cellStyle name="汇总 11 4 4" xfId="6002"/>
    <cellStyle name="汇总 11 4 5" xfId="6003"/>
    <cellStyle name="汇总 11 4 6" xfId="6004"/>
    <cellStyle name="汇总 11 4 7" xfId="6005"/>
    <cellStyle name="汇总 11 5" xfId="6006"/>
    <cellStyle name="汇总 11 5 2" xfId="6007"/>
    <cellStyle name="汇总 11 5 3" xfId="6008"/>
    <cellStyle name="汇总 11 5 4" xfId="6009"/>
    <cellStyle name="汇总 11 5 5" xfId="6010"/>
    <cellStyle name="汇总 11 5 6" xfId="6011"/>
    <cellStyle name="汇总 11 5 7" xfId="6012"/>
    <cellStyle name="汇总 11 6" xfId="6013"/>
    <cellStyle name="汇总 11 6 2" xfId="6014"/>
    <cellStyle name="汇总 11 6 3" xfId="6015"/>
    <cellStyle name="汇总 11 6 4" xfId="6016"/>
    <cellStyle name="汇总 11 6 5" xfId="6017"/>
    <cellStyle name="汇总 11 6 6" xfId="6018"/>
    <cellStyle name="汇总 11 7" xfId="6019"/>
    <cellStyle name="汇总 11 7 10" xfId="6020"/>
    <cellStyle name="汇总 11 7 11" xfId="6021"/>
    <cellStyle name="汇总 11 7 12" xfId="6022"/>
    <cellStyle name="汇总 11 7 2" xfId="6023"/>
    <cellStyle name="汇总 11 7 3" xfId="6024"/>
    <cellStyle name="汇总 11 7 4" xfId="6025"/>
    <cellStyle name="汇总 11 7 5" xfId="6026"/>
    <cellStyle name="汇总 11 7 6" xfId="6027"/>
    <cellStyle name="汇总 11 7 7" xfId="6028"/>
    <cellStyle name="汇总 11 7 8" xfId="6029"/>
    <cellStyle name="汇总 11 7 9" xfId="6030"/>
    <cellStyle name="汇总 11 8" xfId="6031"/>
    <cellStyle name="汇总 11 9" xfId="6032"/>
    <cellStyle name="汇总 12" xfId="6033"/>
    <cellStyle name="汇总 12 2" xfId="6034"/>
    <cellStyle name="汇总 12 2 2" xfId="6035"/>
    <cellStyle name="汇总 12 2 2 2" xfId="6036"/>
    <cellStyle name="汇总 12 2 2 3" xfId="6037"/>
    <cellStyle name="汇总 12 2 2 4" xfId="6038"/>
    <cellStyle name="汇总 12 2 2 5" xfId="6039"/>
    <cellStyle name="汇总 12 2 2 6" xfId="6040"/>
    <cellStyle name="汇总 12 2 2 7" xfId="6041"/>
    <cellStyle name="汇总 12 2 3" xfId="6042"/>
    <cellStyle name="汇总 12 2 3 2" xfId="6043"/>
    <cellStyle name="汇总 12 2 3 3" xfId="6044"/>
    <cellStyle name="汇总 12 2 3 4" xfId="6045"/>
    <cellStyle name="汇总 12 2 3 5" xfId="6046"/>
    <cellStyle name="汇总 12 2 3 6" xfId="6047"/>
    <cellStyle name="汇总 12 2 3 7" xfId="6048"/>
    <cellStyle name="汇总 12 2 4" xfId="6049"/>
    <cellStyle name="汇总 12 2 4 2" xfId="6050"/>
    <cellStyle name="汇总 12 2 4 3" xfId="6051"/>
    <cellStyle name="汇总 12 2 4 4" xfId="6052"/>
    <cellStyle name="汇总 12 2 4 5" xfId="6053"/>
    <cellStyle name="汇总 12 2 4 6" xfId="6054"/>
    <cellStyle name="汇总 12 2 4 7" xfId="6055"/>
    <cellStyle name="汇总 12 2 5" xfId="6056"/>
    <cellStyle name="汇总 12 2 5 2" xfId="6057"/>
    <cellStyle name="汇总 12 2 5 3" xfId="6058"/>
    <cellStyle name="汇总 12 2 5 4" xfId="6059"/>
    <cellStyle name="汇总 12 2 5 5" xfId="6060"/>
    <cellStyle name="汇总 12 2 5 6" xfId="6061"/>
    <cellStyle name="汇总 12 2 6" xfId="6062"/>
    <cellStyle name="汇总 12 2 6 10" xfId="6063"/>
    <cellStyle name="汇总 12 2 6 11" xfId="6064"/>
    <cellStyle name="汇总 12 2 6 12" xfId="6065"/>
    <cellStyle name="汇总 12 2 6 2" xfId="6066"/>
    <cellStyle name="汇总 12 2 6 3" xfId="6067"/>
    <cellStyle name="汇总 12 2 6 4" xfId="6068"/>
    <cellStyle name="汇总 12 2 6 5" xfId="6069"/>
    <cellStyle name="汇总 12 2 6 6" xfId="6070"/>
    <cellStyle name="汇总 12 2 6 7" xfId="6071"/>
    <cellStyle name="汇总 12 2 6 8" xfId="6072"/>
    <cellStyle name="汇总 12 2 6 9" xfId="6073"/>
    <cellStyle name="汇总 12 2 7" xfId="6074"/>
    <cellStyle name="汇总 12 2 8" xfId="6075"/>
    <cellStyle name="汇总 12 3" xfId="6076"/>
    <cellStyle name="汇总 12 3 2" xfId="6077"/>
    <cellStyle name="汇总 12 3 3" xfId="6078"/>
    <cellStyle name="汇总 12 3 4" xfId="6079"/>
    <cellStyle name="汇总 12 3 5" xfId="6080"/>
    <cellStyle name="汇总 12 3 6" xfId="6081"/>
    <cellStyle name="汇总 12 3 7" xfId="6082"/>
    <cellStyle name="汇总 12 4" xfId="6083"/>
    <cellStyle name="汇总 12 4 2" xfId="6084"/>
    <cellStyle name="汇总 12 4 3" xfId="6085"/>
    <cellStyle name="汇总 12 4 4" xfId="6086"/>
    <cellStyle name="汇总 12 4 5" xfId="6087"/>
    <cellStyle name="汇总 12 4 6" xfId="6088"/>
    <cellStyle name="汇总 12 4 7" xfId="6089"/>
    <cellStyle name="汇总 12 5" xfId="6090"/>
    <cellStyle name="汇总 12 5 2" xfId="6091"/>
    <cellStyle name="汇总 12 5 3" xfId="6092"/>
    <cellStyle name="汇总 12 5 4" xfId="6093"/>
    <cellStyle name="汇总 12 5 5" xfId="6094"/>
    <cellStyle name="汇总 12 5 6" xfId="6095"/>
    <cellStyle name="汇总 12 5 7" xfId="6096"/>
    <cellStyle name="汇总 12 6" xfId="6097"/>
    <cellStyle name="汇总 12 6 2" xfId="6098"/>
    <cellStyle name="汇总 12 6 3" xfId="6099"/>
    <cellStyle name="汇总 12 6 4" xfId="6100"/>
    <cellStyle name="汇总 12 6 5" xfId="6101"/>
    <cellStyle name="汇总 12 6 6" xfId="6102"/>
    <cellStyle name="汇总 12 7" xfId="6103"/>
    <cellStyle name="汇总 12 7 10" xfId="6104"/>
    <cellStyle name="汇总 12 7 11" xfId="6105"/>
    <cellStyle name="汇总 12 7 12" xfId="6106"/>
    <cellStyle name="汇总 12 7 2" xfId="6107"/>
    <cellStyle name="汇总 12 7 3" xfId="6108"/>
    <cellStyle name="汇总 12 7 4" xfId="6109"/>
    <cellStyle name="汇总 12 7 5" xfId="6110"/>
    <cellStyle name="汇总 12 7 6" xfId="6111"/>
    <cellStyle name="汇总 12 7 7" xfId="6112"/>
    <cellStyle name="汇总 12 7 8" xfId="6113"/>
    <cellStyle name="汇总 12 7 9" xfId="6114"/>
    <cellStyle name="汇总 12 8" xfId="6115"/>
    <cellStyle name="汇总 12 9" xfId="6116"/>
    <cellStyle name="汇总 13" xfId="6117"/>
    <cellStyle name="汇总 13 2" xfId="6118"/>
    <cellStyle name="汇总 13 2 2" xfId="6119"/>
    <cellStyle name="汇总 13 2 3" xfId="6120"/>
    <cellStyle name="汇总 13 2 4" xfId="6121"/>
    <cellStyle name="汇总 13 2 5" xfId="6122"/>
    <cellStyle name="汇总 13 2 6" xfId="6123"/>
    <cellStyle name="汇总 13 2 7" xfId="6124"/>
    <cellStyle name="汇总 13 3" xfId="6125"/>
    <cellStyle name="汇总 13 3 2" xfId="6126"/>
    <cellStyle name="汇总 13 3 3" xfId="6127"/>
    <cellStyle name="汇总 13 3 4" xfId="6128"/>
    <cellStyle name="汇总 13 3 5" xfId="6129"/>
    <cellStyle name="汇总 13 3 6" xfId="6130"/>
    <cellStyle name="汇总 13 3 7" xfId="6131"/>
    <cellStyle name="汇总 13 4" xfId="6132"/>
    <cellStyle name="汇总 13 4 2" xfId="6133"/>
    <cellStyle name="汇总 13 4 3" xfId="6134"/>
    <cellStyle name="汇总 13 4 4" xfId="6135"/>
    <cellStyle name="汇总 13 4 5" xfId="6136"/>
    <cellStyle name="汇总 13 4 6" xfId="6137"/>
    <cellStyle name="汇总 13 4 7" xfId="6138"/>
    <cellStyle name="汇总 13 5" xfId="6139"/>
    <cellStyle name="汇总 13 5 2" xfId="6140"/>
    <cellStyle name="汇总 13 5 3" xfId="6141"/>
    <cellStyle name="汇总 13 5 4" xfId="6142"/>
    <cellStyle name="汇总 13 5 5" xfId="6143"/>
    <cellStyle name="汇总 13 5 6" xfId="6144"/>
    <cellStyle name="汇总 13 6" xfId="6145"/>
    <cellStyle name="汇总 13 6 10" xfId="6146"/>
    <cellStyle name="汇总 13 6 11" xfId="6147"/>
    <cellStyle name="汇总 13 6 12" xfId="6148"/>
    <cellStyle name="汇总 13 6 2" xfId="6149"/>
    <cellStyle name="汇总 13 6 3" xfId="6150"/>
    <cellStyle name="汇总 13 6 4" xfId="6151"/>
    <cellStyle name="汇总 13 6 5" xfId="6152"/>
    <cellStyle name="汇总 13 6 6" xfId="6153"/>
    <cellStyle name="汇总 13 6 7" xfId="6154"/>
    <cellStyle name="汇总 13 6 8" xfId="6155"/>
    <cellStyle name="汇总 13 6 9" xfId="6156"/>
    <cellStyle name="汇总 13 7" xfId="6157"/>
    <cellStyle name="汇总 13 8" xfId="6158"/>
    <cellStyle name="汇总 14" xfId="6159"/>
    <cellStyle name="汇总 14 2" xfId="6160"/>
    <cellStyle name="汇总 14 3" xfId="6161"/>
    <cellStyle name="汇总 14 4" xfId="6162"/>
    <cellStyle name="汇总 14 5" xfId="6163"/>
    <cellStyle name="汇总 14 6" xfId="6164"/>
    <cellStyle name="汇总 14 7" xfId="6165"/>
    <cellStyle name="汇总 15" xfId="6166"/>
    <cellStyle name="汇总 15 2" xfId="6167"/>
    <cellStyle name="汇总 15 3" xfId="6168"/>
    <cellStyle name="汇总 15 4" xfId="6169"/>
    <cellStyle name="汇总 15 5" xfId="6170"/>
    <cellStyle name="汇总 15 6" xfId="6171"/>
    <cellStyle name="汇总 15 7" xfId="6172"/>
    <cellStyle name="汇总 16" xfId="6173"/>
    <cellStyle name="汇总 16 2" xfId="6174"/>
    <cellStyle name="汇总 16 3" xfId="6175"/>
    <cellStyle name="汇总 16 4" xfId="6176"/>
    <cellStyle name="汇总 16 5" xfId="6177"/>
    <cellStyle name="汇总 16 6" xfId="6178"/>
    <cellStyle name="汇总 16 7" xfId="6179"/>
    <cellStyle name="汇总 17" xfId="6180"/>
    <cellStyle name="汇总 17 2" xfId="6181"/>
    <cellStyle name="汇总 17 3" xfId="6182"/>
    <cellStyle name="汇总 17 4" xfId="6183"/>
    <cellStyle name="汇总 17 5" xfId="6184"/>
    <cellStyle name="汇总 17 6" xfId="6185"/>
    <cellStyle name="汇总 18" xfId="6186"/>
    <cellStyle name="汇总 18 10" xfId="6187"/>
    <cellStyle name="汇总 18 11" xfId="6188"/>
    <cellStyle name="汇总 18 12" xfId="6189"/>
    <cellStyle name="汇总 18 2" xfId="6190"/>
    <cellStyle name="汇总 18 3" xfId="6191"/>
    <cellStyle name="汇总 18 4" xfId="6192"/>
    <cellStyle name="汇总 18 5" xfId="6193"/>
    <cellStyle name="汇总 18 6" xfId="6194"/>
    <cellStyle name="汇总 18 7" xfId="6195"/>
    <cellStyle name="汇总 18 8" xfId="6196"/>
    <cellStyle name="汇总 18 9" xfId="6197"/>
    <cellStyle name="汇总 19" xfId="6198"/>
    <cellStyle name="汇总 2" xfId="6199"/>
    <cellStyle name="汇总 2 10" xfId="6200"/>
    <cellStyle name="汇总 2 10 2" xfId="6201"/>
    <cellStyle name="汇总 2 10 2 2" xfId="6202"/>
    <cellStyle name="汇总 2 10 2 2 2" xfId="6203"/>
    <cellStyle name="汇总 2 10 2 2 3" xfId="6204"/>
    <cellStyle name="汇总 2 10 2 2 4" xfId="6205"/>
    <cellStyle name="汇总 2 10 2 2 5" xfId="6206"/>
    <cellStyle name="汇总 2 10 2 2 6" xfId="6207"/>
    <cellStyle name="汇总 2 10 2 2 7" xfId="6208"/>
    <cellStyle name="汇总 2 10 2 3" xfId="6209"/>
    <cellStyle name="汇总 2 10 2 3 2" xfId="6210"/>
    <cellStyle name="汇总 2 10 2 3 3" xfId="6211"/>
    <cellStyle name="汇总 2 10 2 3 4" xfId="6212"/>
    <cellStyle name="汇总 2 10 2 3 5" xfId="6213"/>
    <cellStyle name="汇总 2 10 2 3 6" xfId="6214"/>
    <cellStyle name="汇总 2 10 2 3 7" xfId="6215"/>
    <cellStyle name="汇总 2 10 2 4" xfId="6216"/>
    <cellStyle name="汇总 2 10 2 4 2" xfId="6217"/>
    <cellStyle name="汇总 2 10 2 4 3" xfId="6218"/>
    <cellStyle name="汇总 2 10 2 4 4" xfId="6219"/>
    <cellStyle name="汇总 2 10 2 4 5" xfId="6220"/>
    <cellStyle name="汇总 2 10 2 4 6" xfId="6221"/>
    <cellStyle name="汇总 2 10 2 4 7" xfId="6222"/>
    <cellStyle name="汇总 2 10 2 5" xfId="6223"/>
    <cellStyle name="汇总 2 10 2 5 2" xfId="6224"/>
    <cellStyle name="汇总 2 10 2 5 3" xfId="6225"/>
    <cellStyle name="汇总 2 10 2 5 4" xfId="6226"/>
    <cellStyle name="汇总 2 10 2 5 5" xfId="6227"/>
    <cellStyle name="汇总 2 10 2 5 6" xfId="6228"/>
    <cellStyle name="汇总 2 10 2 6" xfId="6229"/>
    <cellStyle name="汇总 2 10 2 6 10" xfId="6230"/>
    <cellStyle name="汇总 2 10 2 6 11" xfId="6231"/>
    <cellStyle name="汇总 2 10 2 6 12" xfId="6232"/>
    <cellStyle name="汇总 2 10 2 6 2" xfId="6233"/>
    <cellStyle name="汇总 2 10 2 6 3" xfId="6234"/>
    <cellStyle name="汇总 2 10 2 6 4" xfId="6235"/>
    <cellStyle name="汇总 2 10 2 6 5" xfId="6236"/>
    <cellStyle name="汇总 2 10 2 6 6" xfId="6237"/>
    <cellStyle name="汇总 2 10 2 6 7" xfId="6238"/>
    <cellStyle name="汇总 2 10 2 6 8" xfId="6239"/>
    <cellStyle name="汇总 2 10 2 6 9" xfId="6240"/>
    <cellStyle name="汇总 2 10 2 7" xfId="6241"/>
    <cellStyle name="汇总 2 10 2 8" xfId="6242"/>
    <cellStyle name="汇总 2 10 3" xfId="6243"/>
    <cellStyle name="汇总 2 10 3 2" xfId="6244"/>
    <cellStyle name="汇总 2 10 3 3" xfId="6245"/>
    <cellStyle name="汇总 2 10 3 4" xfId="6246"/>
    <cellStyle name="汇总 2 10 3 5" xfId="6247"/>
    <cellStyle name="汇总 2 10 3 6" xfId="6248"/>
    <cellStyle name="汇总 2 10 3 7" xfId="6249"/>
    <cellStyle name="汇总 2 10 4" xfId="6250"/>
    <cellStyle name="汇总 2 10 4 2" xfId="6251"/>
    <cellStyle name="汇总 2 10 4 3" xfId="6252"/>
    <cellStyle name="汇总 2 10 4 4" xfId="6253"/>
    <cellStyle name="汇总 2 10 4 5" xfId="6254"/>
    <cellStyle name="汇总 2 10 4 6" xfId="6255"/>
    <cellStyle name="汇总 2 10 4 7" xfId="6256"/>
    <cellStyle name="汇总 2 10 5" xfId="6257"/>
    <cellStyle name="汇总 2 10 5 2" xfId="6258"/>
    <cellStyle name="汇总 2 10 5 3" xfId="6259"/>
    <cellStyle name="汇总 2 10 5 4" xfId="6260"/>
    <cellStyle name="汇总 2 10 5 5" xfId="6261"/>
    <cellStyle name="汇总 2 10 5 6" xfId="6262"/>
    <cellStyle name="汇总 2 10 5 7" xfId="6263"/>
    <cellStyle name="汇总 2 10 6" xfId="6264"/>
    <cellStyle name="汇总 2 10 6 2" xfId="6265"/>
    <cellStyle name="汇总 2 10 6 3" xfId="6266"/>
    <cellStyle name="汇总 2 10 6 4" xfId="6267"/>
    <cellStyle name="汇总 2 10 6 5" xfId="6268"/>
    <cellStyle name="汇总 2 10 6 6" xfId="6269"/>
    <cellStyle name="汇总 2 10 7" xfId="6270"/>
    <cellStyle name="汇总 2 10 7 10" xfId="6271"/>
    <cellStyle name="汇总 2 10 7 11" xfId="6272"/>
    <cellStyle name="汇总 2 10 7 12" xfId="6273"/>
    <cellStyle name="汇总 2 10 7 2" xfId="6274"/>
    <cellStyle name="汇总 2 10 7 3" xfId="6275"/>
    <cellStyle name="汇总 2 10 7 4" xfId="6276"/>
    <cellStyle name="汇总 2 10 7 5" xfId="6277"/>
    <cellStyle name="汇总 2 10 7 6" xfId="6278"/>
    <cellStyle name="汇总 2 10 7 7" xfId="6279"/>
    <cellStyle name="汇总 2 10 7 8" xfId="6280"/>
    <cellStyle name="汇总 2 10 7 9" xfId="6281"/>
    <cellStyle name="汇总 2 10 8" xfId="6282"/>
    <cellStyle name="汇总 2 10 9" xfId="6283"/>
    <cellStyle name="汇总 2 11" xfId="6284"/>
    <cellStyle name="汇总 2 11 2" xfId="6285"/>
    <cellStyle name="汇总 2 11 2 2" xfId="6286"/>
    <cellStyle name="汇总 2 11 2 3" xfId="6287"/>
    <cellStyle name="汇总 2 11 2 4" xfId="6288"/>
    <cellStyle name="汇总 2 11 2 5" xfId="6289"/>
    <cellStyle name="汇总 2 11 2 6" xfId="6290"/>
    <cellStyle name="汇总 2 11 2 7" xfId="6291"/>
    <cellStyle name="汇总 2 11 3" xfId="6292"/>
    <cellStyle name="汇总 2 11 3 2" xfId="6293"/>
    <cellStyle name="汇总 2 11 3 3" xfId="6294"/>
    <cellStyle name="汇总 2 11 3 4" xfId="6295"/>
    <cellStyle name="汇总 2 11 3 5" xfId="6296"/>
    <cellStyle name="汇总 2 11 3 6" xfId="6297"/>
    <cellStyle name="汇总 2 11 3 7" xfId="6298"/>
    <cellStyle name="汇总 2 11 4" xfId="6299"/>
    <cellStyle name="汇总 2 11 4 2" xfId="6300"/>
    <cellStyle name="汇总 2 11 4 3" xfId="6301"/>
    <cellStyle name="汇总 2 11 4 4" xfId="6302"/>
    <cellStyle name="汇总 2 11 4 5" xfId="6303"/>
    <cellStyle name="汇总 2 11 4 6" xfId="6304"/>
    <cellStyle name="汇总 2 11 4 7" xfId="6305"/>
    <cellStyle name="汇总 2 11 5" xfId="6306"/>
    <cellStyle name="汇总 2 11 5 2" xfId="6307"/>
    <cellStyle name="汇总 2 11 5 3" xfId="6308"/>
    <cellStyle name="汇总 2 11 5 4" xfId="6309"/>
    <cellStyle name="汇总 2 11 5 5" xfId="6310"/>
    <cellStyle name="汇总 2 11 5 6" xfId="6311"/>
    <cellStyle name="汇总 2 11 6" xfId="6312"/>
    <cellStyle name="汇总 2 11 6 10" xfId="6313"/>
    <cellStyle name="汇总 2 11 6 11" xfId="6314"/>
    <cellStyle name="汇总 2 11 6 12" xfId="6315"/>
    <cellStyle name="汇总 2 11 6 2" xfId="6316"/>
    <cellStyle name="汇总 2 11 6 3" xfId="6317"/>
    <cellStyle name="汇总 2 11 6 4" xfId="6318"/>
    <cellStyle name="汇总 2 11 6 5" xfId="6319"/>
    <cellStyle name="汇总 2 11 6 6" xfId="6320"/>
    <cellStyle name="汇总 2 11 6 7" xfId="6321"/>
    <cellStyle name="汇总 2 11 6 8" xfId="6322"/>
    <cellStyle name="汇总 2 11 6 9" xfId="6323"/>
    <cellStyle name="汇总 2 11 7" xfId="6324"/>
    <cellStyle name="汇总 2 11 8" xfId="6325"/>
    <cellStyle name="汇总 2 12" xfId="6326"/>
    <cellStyle name="汇总 2 12 2" xfId="6327"/>
    <cellStyle name="汇总 2 12 3" xfId="6328"/>
    <cellStyle name="汇总 2 12 4" xfId="6329"/>
    <cellStyle name="汇总 2 12 5" xfId="6330"/>
    <cellStyle name="汇总 2 12 6" xfId="6331"/>
    <cellStyle name="汇总 2 12 7" xfId="6332"/>
    <cellStyle name="汇总 2 13" xfId="6333"/>
    <cellStyle name="汇总 2 13 2" xfId="6334"/>
    <cellStyle name="汇总 2 13 3" xfId="6335"/>
    <cellStyle name="汇总 2 13 4" xfId="6336"/>
    <cellStyle name="汇总 2 13 5" xfId="6337"/>
    <cellStyle name="汇总 2 13 6" xfId="6338"/>
    <cellStyle name="汇总 2 13 7" xfId="6339"/>
    <cellStyle name="汇总 2 14" xfId="6340"/>
    <cellStyle name="汇总 2 14 2" xfId="6341"/>
    <cellStyle name="汇总 2 14 3" xfId="6342"/>
    <cellStyle name="汇总 2 14 4" xfId="6343"/>
    <cellStyle name="汇总 2 14 5" xfId="6344"/>
    <cellStyle name="汇总 2 14 6" xfId="6345"/>
    <cellStyle name="汇总 2 14 7" xfId="6346"/>
    <cellStyle name="汇总 2 15" xfId="6347"/>
    <cellStyle name="汇总 2 15 2" xfId="6348"/>
    <cellStyle name="汇总 2 15 3" xfId="6349"/>
    <cellStyle name="汇总 2 15 4" xfId="6350"/>
    <cellStyle name="汇总 2 15 5" xfId="6351"/>
    <cellStyle name="汇总 2 15 6" xfId="6352"/>
    <cellStyle name="汇总 2 16" xfId="6353"/>
    <cellStyle name="汇总 2 16 10" xfId="6354"/>
    <cellStyle name="汇总 2 16 11" xfId="6355"/>
    <cellStyle name="汇总 2 16 12" xfId="6356"/>
    <cellStyle name="汇总 2 16 2" xfId="6357"/>
    <cellStyle name="汇总 2 16 3" xfId="6358"/>
    <cellStyle name="汇总 2 16 4" xfId="6359"/>
    <cellStyle name="汇总 2 16 5" xfId="6360"/>
    <cellStyle name="汇总 2 16 6" xfId="6361"/>
    <cellStyle name="汇总 2 16 7" xfId="6362"/>
    <cellStyle name="汇总 2 16 8" xfId="6363"/>
    <cellStyle name="汇总 2 16 9" xfId="6364"/>
    <cellStyle name="汇总 2 17" xfId="6365"/>
    <cellStyle name="汇总 2 18" xfId="6366"/>
    <cellStyle name="汇总 2 2" xfId="6367"/>
    <cellStyle name="汇总 2 2 10" xfId="6368"/>
    <cellStyle name="汇总 2 2 10 2" xfId="6369"/>
    <cellStyle name="汇总 2 2 10 2 2" xfId="6370"/>
    <cellStyle name="汇总 2 2 10 2 3" xfId="6371"/>
    <cellStyle name="汇总 2 2 10 2 4" xfId="6372"/>
    <cellStyle name="汇总 2 2 10 2 5" xfId="6373"/>
    <cellStyle name="汇总 2 2 10 2 6" xfId="6374"/>
    <cellStyle name="汇总 2 2 10 2 7" xfId="6375"/>
    <cellStyle name="汇总 2 2 10 3" xfId="6376"/>
    <cellStyle name="汇总 2 2 10 3 2" xfId="6377"/>
    <cellStyle name="汇总 2 2 10 3 3" xfId="6378"/>
    <cellStyle name="汇总 2 2 10 3 4" xfId="6379"/>
    <cellStyle name="汇总 2 2 10 3 5" xfId="6380"/>
    <cellStyle name="汇总 2 2 10 3 6" xfId="6381"/>
    <cellStyle name="汇总 2 2 10 3 7" xfId="6382"/>
    <cellStyle name="汇总 2 2 10 4" xfId="6383"/>
    <cellStyle name="汇总 2 2 10 4 2" xfId="6384"/>
    <cellStyle name="汇总 2 2 10 4 3" xfId="6385"/>
    <cellStyle name="汇总 2 2 10 4 4" xfId="6386"/>
    <cellStyle name="汇总 2 2 10 4 5" xfId="6387"/>
    <cellStyle name="汇总 2 2 10 4 6" xfId="6388"/>
    <cellStyle name="汇总 2 2 10 4 7" xfId="6389"/>
    <cellStyle name="汇总 2 2 10 5" xfId="6390"/>
    <cellStyle name="汇总 2 2 10 5 2" xfId="6391"/>
    <cellStyle name="汇总 2 2 10 5 3" xfId="6392"/>
    <cellStyle name="汇总 2 2 10 5 4" xfId="6393"/>
    <cellStyle name="汇总 2 2 10 5 5" xfId="6394"/>
    <cellStyle name="汇总 2 2 10 5 6" xfId="6395"/>
    <cellStyle name="汇总 2 2 10 6" xfId="6396"/>
    <cellStyle name="汇总 2 2 10 6 10" xfId="6397"/>
    <cellStyle name="汇总 2 2 10 6 11" xfId="6398"/>
    <cellStyle name="汇总 2 2 10 6 12" xfId="6399"/>
    <cellStyle name="汇总 2 2 10 6 2" xfId="6400"/>
    <cellStyle name="汇总 2 2 10 6 3" xfId="6401"/>
    <cellStyle name="汇总 2 2 10 6 4" xfId="6402"/>
    <cellStyle name="汇总 2 2 10 6 5" xfId="6403"/>
    <cellStyle name="汇总 2 2 10 6 6" xfId="6404"/>
    <cellStyle name="汇总 2 2 10 6 7" xfId="6405"/>
    <cellStyle name="汇总 2 2 10 6 8" xfId="6406"/>
    <cellStyle name="汇总 2 2 10 6 9" xfId="6407"/>
    <cellStyle name="汇总 2 2 10 7" xfId="6408"/>
    <cellStyle name="汇总 2 2 10 8" xfId="6409"/>
    <cellStyle name="汇总 2 2 11" xfId="6410"/>
    <cellStyle name="汇总 2 2 11 10" xfId="6411"/>
    <cellStyle name="汇总 2 2 11 2" xfId="6412"/>
    <cellStyle name="汇总 2 2 11 2 2" xfId="6413"/>
    <cellStyle name="汇总 2 2 11 2 3" xfId="6414"/>
    <cellStyle name="汇总 2 2 11 2 4" xfId="6415"/>
    <cellStyle name="汇总 2 2 11 2 5" xfId="6416"/>
    <cellStyle name="汇总 2 2 11 2 6" xfId="6417"/>
    <cellStyle name="汇总 2 2 11 2 7" xfId="6418"/>
    <cellStyle name="汇总 2 2 11 3" xfId="6419"/>
    <cellStyle name="汇总 2 2 11 3 2" xfId="6420"/>
    <cellStyle name="汇总 2 2 11 3 3" xfId="6421"/>
    <cellStyle name="汇总 2 2 11 3 4" xfId="6422"/>
    <cellStyle name="汇总 2 2 11 3 5" xfId="6423"/>
    <cellStyle name="汇总 2 2 11 3 6" xfId="6424"/>
    <cellStyle name="汇总 2 2 11 3 7" xfId="6425"/>
    <cellStyle name="汇总 2 2 11 4" xfId="6426"/>
    <cellStyle name="汇总 2 2 11 4 2" xfId="6427"/>
    <cellStyle name="汇总 2 2 11 4 3" xfId="6428"/>
    <cellStyle name="汇总 2 2 11 4 4" xfId="6429"/>
    <cellStyle name="汇总 2 2 11 4 5" xfId="6430"/>
    <cellStyle name="汇总 2 2 11 4 6" xfId="6431"/>
    <cellStyle name="汇总 2 2 11 4 7" xfId="6432"/>
    <cellStyle name="汇总 2 2 11 5" xfId="6433"/>
    <cellStyle name="汇总 2 2 11 5 2" xfId="6434"/>
    <cellStyle name="汇总 2 2 11 5 3" xfId="6435"/>
    <cellStyle name="汇总 2 2 11 5 4" xfId="6436"/>
    <cellStyle name="汇总 2 2 11 5 5" xfId="6437"/>
    <cellStyle name="汇总 2 2 11 5 6" xfId="6438"/>
    <cellStyle name="汇总 2 2 11 5 7" xfId="6439"/>
    <cellStyle name="汇总 2 2 11 6" xfId="6440"/>
    <cellStyle name="汇总 2 2 11 6 10" xfId="6441"/>
    <cellStyle name="汇总 2 2 11 6 11" xfId="6442"/>
    <cellStyle name="汇总 2 2 11 6 12" xfId="6443"/>
    <cellStyle name="汇总 2 2 11 6 2" xfId="6444"/>
    <cellStyle name="汇总 2 2 11 6 3" xfId="6445"/>
    <cellStyle name="汇总 2 2 11 6 4" xfId="6446"/>
    <cellStyle name="汇总 2 2 11 6 5" xfId="6447"/>
    <cellStyle name="汇总 2 2 11 6 6" xfId="6448"/>
    <cellStyle name="汇总 2 2 11 6 7" xfId="6449"/>
    <cellStyle name="汇总 2 2 11 6 8" xfId="6450"/>
    <cellStyle name="汇总 2 2 11 6 9" xfId="6451"/>
    <cellStyle name="汇总 2 2 11 7" xfId="6452"/>
    <cellStyle name="汇总 2 2 11 8" xfId="6453"/>
    <cellStyle name="汇总 2 2 11 9" xfId="6454"/>
    <cellStyle name="汇总 2 2 12" xfId="6455"/>
    <cellStyle name="汇总 2 2 12 2" xfId="6456"/>
    <cellStyle name="汇总 2 2 12 2 2" xfId="6457"/>
    <cellStyle name="汇总 2 2 12 2 3" xfId="6458"/>
    <cellStyle name="汇总 2 2 12 2 4" xfId="6459"/>
    <cellStyle name="汇总 2 2 12 2 5" xfId="6460"/>
    <cellStyle name="汇总 2 2 12 2 6" xfId="6461"/>
    <cellStyle name="汇总 2 2 12 2 7" xfId="6462"/>
    <cellStyle name="汇总 2 2 12 3" xfId="6463"/>
    <cellStyle name="汇总 2 2 12 3 2" xfId="6464"/>
    <cellStyle name="汇总 2 2 12 3 3" xfId="6465"/>
    <cellStyle name="汇总 2 2 12 3 4" xfId="6466"/>
    <cellStyle name="汇总 2 2 12 3 5" xfId="6467"/>
    <cellStyle name="汇总 2 2 12 3 6" xfId="6468"/>
    <cellStyle name="汇总 2 2 12 3 7" xfId="6469"/>
    <cellStyle name="汇总 2 2 12 4" xfId="6470"/>
    <cellStyle name="汇总 2 2 12 4 10" xfId="6471"/>
    <cellStyle name="汇总 2 2 12 4 11" xfId="6472"/>
    <cellStyle name="汇总 2 2 12 4 12" xfId="6473"/>
    <cellStyle name="汇总 2 2 12 4 2" xfId="6474"/>
    <cellStyle name="汇总 2 2 12 4 3" xfId="6475"/>
    <cellStyle name="汇总 2 2 12 4 4" xfId="6476"/>
    <cellStyle name="汇总 2 2 12 4 5" xfId="6477"/>
    <cellStyle name="汇总 2 2 12 4 6" xfId="6478"/>
    <cellStyle name="汇总 2 2 12 4 7" xfId="6479"/>
    <cellStyle name="汇总 2 2 12 4 8" xfId="6480"/>
    <cellStyle name="汇总 2 2 12 4 9" xfId="6481"/>
    <cellStyle name="汇总 2 2 12 5" xfId="6482"/>
    <cellStyle name="汇总 2 2 12 6" xfId="6483"/>
    <cellStyle name="汇总 2 2 12 7" xfId="6484"/>
    <cellStyle name="汇总 2 2 13" xfId="6485"/>
    <cellStyle name="汇总 2 2 13 2" xfId="6486"/>
    <cellStyle name="汇总 2 2 13 3" xfId="6487"/>
    <cellStyle name="汇总 2 2 13 4" xfId="6488"/>
    <cellStyle name="汇总 2 2 13 5" xfId="6489"/>
    <cellStyle name="汇总 2 2 13 6" xfId="6490"/>
    <cellStyle name="汇总 2 2 13 7" xfId="6491"/>
    <cellStyle name="汇总 2 2 14" xfId="6492"/>
    <cellStyle name="汇总 2 2 14 2" xfId="6493"/>
    <cellStyle name="汇总 2 2 14 3" xfId="6494"/>
    <cellStyle name="汇总 2 2 14 4" xfId="6495"/>
    <cellStyle name="汇总 2 2 14 5" xfId="6496"/>
    <cellStyle name="汇总 2 2 14 6" xfId="6497"/>
    <cellStyle name="汇总 2 2 14 7" xfId="6498"/>
    <cellStyle name="汇总 2 2 15" xfId="6499"/>
    <cellStyle name="汇总 2 2 15 2" xfId="6500"/>
    <cellStyle name="汇总 2 2 15 3" xfId="6501"/>
    <cellStyle name="汇总 2 2 15 4" xfId="6502"/>
    <cellStyle name="汇总 2 2 15 5" xfId="6503"/>
    <cellStyle name="汇总 2 2 15 6" xfId="6504"/>
    <cellStyle name="汇总 2 2 15 7" xfId="6505"/>
    <cellStyle name="汇总 2 2 16" xfId="6506"/>
    <cellStyle name="汇总 2 2 16 2" xfId="6507"/>
    <cellStyle name="汇总 2 2 16 3" xfId="6508"/>
    <cellStyle name="汇总 2 2 16 4" xfId="6509"/>
    <cellStyle name="汇总 2 2 16 5" xfId="6510"/>
    <cellStyle name="汇总 2 2 16 6" xfId="6511"/>
    <cellStyle name="汇总 2 2 16 7" xfId="6512"/>
    <cellStyle name="汇总 2 2 17" xfId="6513"/>
    <cellStyle name="汇总 2 2 17 10" xfId="6514"/>
    <cellStyle name="汇总 2 2 17 11" xfId="6515"/>
    <cellStyle name="汇总 2 2 17 12" xfId="6516"/>
    <cellStyle name="汇总 2 2 17 2" xfId="6517"/>
    <cellStyle name="汇总 2 2 17 3" xfId="6518"/>
    <cellStyle name="汇总 2 2 17 4" xfId="6519"/>
    <cellStyle name="汇总 2 2 17 5" xfId="6520"/>
    <cellStyle name="汇总 2 2 17 6" xfId="6521"/>
    <cellStyle name="汇总 2 2 17 7" xfId="6522"/>
    <cellStyle name="汇总 2 2 17 8" xfId="6523"/>
    <cellStyle name="汇总 2 2 17 9" xfId="6524"/>
    <cellStyle name="汇总 2 2 18" xfId="6525"/>
    <cellStyle name="汇总 2 2 19" xfId="6526"/>
    <cellStyle name="汇总 2 2 2" xfId="6527"/>
    <cellStyle name="汇总 2 2 2 2" xfId="6528"/>
    <cellStyle name="汇总 2 2 2 2 2" xfId="6529"/>
    <cellStyle name="汇总 2 2 2 2 2 2" xfId="6530"/>
    <cellStyle name="汇总 2 2 2 2 2 3" xfId="6531"/>
    <cellStyle name="汇总 2 2 2 2 2 4" xfId="6532"/>
    <cellStyle name="汇总 2 2 2 2 2 5" xfId="6533"/>
    <cellStyle name="汇总 2 2 2 2 2 6" xfId="6534"/>
    <cellStyle name="汇总 2 2 2 2 2 7" xfId="6535"/>
    <cellStyle name="汇总 2 2 2 2 3" xfId="6536"/>
    <cellStyle name="汇总 2 2 2 2 3 2" xfId="6537"/>
    <cellStyle name="汇总 2 2 2 2 3 3" xfId="6538"/>
    <cellStyle name="汇总 2 2 2 2 3 4" xfId="6539"/>
    <cellStyle name="汇总 2 2 2 2 3 5" xfId="6540"/>
    <cellStyle name="汇总 2 2 2 2 3 6" xfId="6541"/>
    <cellStyle name="汇总 2 2 2 2 3 7" xfId="6542"/>
    <cellStyle name="汇总 2 2 2 2 4" xfId="6543"/>
    <cellStyle name="汇总 2 2 2 2 4 2" xfId="6544"/>
    <cellStyle name="汇总 2 2 2 2 4 3" xfId="6545"/>
    <cellStyle name="汇总 2 2 2 2 4 4" xfId="6546"/>
    <cellStyle name="汇总 2 2 2 2 4 5" xfId="6547"/>
    <cellStyle name="汇总 2 2 2 2 4 6" xfId="6548"/>
    <cellStyle name="汇总 2 2 2 2 4 7" xfId="6549"/>
    <cellStyle name="汇总 2 2 2 2 5" xfId="6550"/>
    <cellStyle name="汇总 2 2 2 2 5 2" xfId="6551"/>
    <cellStyle name="汇总 2 2 2 2 5 3" xfId="6552"/>
    <cellStyle name="汇总 2 2 2 2 5 4" xfId="6553"/>
    <cellStyle name="汇总 2 2 2 2 5 5" xfId="6554"/>
    <cellStyle name="汇总 2 2 2 2 5 6" xfId="6555"/>
    <cellStyle name="汇总 2 2 2 2 6" xfId="6556"/>
    <cellStyle name="汇总 2 2 2 2 6 10" xfId="6557"/>
    <cellStyle name="汇总 2 2 2 2 6 11" xfId="6558"/>
    <cellStyle name="汇总 2 2 2 2 6 12" xfId="6559"/>
    <cellStyle name="汇总 2 2 2 2 6 2" xfId="6560"/>
    <cellStyle name="汇总 2 2 2 2 6 3" xfId="6561"/>
    <cellStyle name="汇总 2 2 2 2 6 4" xfId="6562"/>
    <cellStyle name="汇总 2 2 2 2 6 5" xfId="6563"/>
    <cellStyle name="汇总 2 2 2 2 6 6" xfId="6564"/>
    <cellStyle name="汇总 2 2 2 2 6 7" xfId="6565"/>
    <cellStyle name="汇总 2 2 2 2 6 8" xfId="6566"/>
    <cellStyle name="汇总 2 2 2 2 6 9" xfId="6567"/>
    <cellStyle name="汇总 2 2 2 2 7" xfId="6568"/>
    <cellStyle name="汇总 2 2 2 2 8" xfId="6569"/>
    <cellStyle name="汇总 2 2 2 3" xfId="6570"/>
    <cellStyle name="汇总 2 2 2 3 2" xfId="6571"/>
    <cellStyle name="汇总 2 2 2 3 3" xfId="6572"/>
    <cellStyle name="汇总 2 2 2 3 4" xfId="6573"/>
    <cellStyle name="汇总 2 2 2 3 5" xfId="6574"/>
    <cellStyle name="汇总 2 2 2 3 6" xfId="6575"/>
    <cellStyle name="汇总 2 2 2 3 7" xfId="6576"/>
    <cellStyle name="汇总 2 2 2 4" xfId="6577"/>
    <cellStyle name="汇总 2 2 2 4 2" xfId="6578"/>
    <cellStyle name="汇总 2 2 2 4 3" xfId="6579"/>
    <cellStyle name="汇总 2 2 2 4 4" xfId="6580"/>
    <cellStyle name="汇总 2 2 2 4 5" xfId="6581"/>
    <cellStyle name="汇总 2 2 2 4 6" xfId="6582"/>
    <cellStyle name="汇总 2 2 2 4 7" xfId="6583"/>
    <cellStyle name="汇总 2 2 2 5" xfId="6584"/>
    <cellStyle name="汇总 2 2 2 5 2" xfId="6585"/>
    <cellStyle name="汇总 2 2 2 5 3" xfId="6586"/>
    <cellStyle name="汇总 2 2 2 5 4" xfId="6587"/>
    <cellStyle name="汇总 2 2 2 5 5" xfId="6588"/>
    <cellStyle name="汇总 2 2 2 5 6" xfId="6589"/>
    <cellStyle name="汇总 2 2 2 5 7" xfId="6590"/>
    <cellStyle name="汇总 2 2 2 6" xfId="6591"/>
    <cellStyle name="汇总 2 2 2 6 2" xfId="6592"/>
    <cellStyle name="汇总 2 2 2 6 3" xfId="6593"/>
    <cellStyle name="汇总 2 2 2 6 4" xfId="6594"/>
    <cellStyle name="汇总 2 2 2 6 5" xfId="6595"/>
    <cellStyle name="汇总 2 2 2 6 6" xfId="6596"/>
    <cellStyle name="汇总 2 2 2 7" xfId="6597"/>
    <cellStyle name="汇总 2 2 2 7 10" xfId="6598"/>
    <cellStyle name="汇总 2 2 2 7 11" xfId="6599"/>
    <cellStyle name="汇总 2 2 2 7 12" xfId="6600"/>
    <cellStyle name="汇总 2 2 2 7 2" xfId="6601"/>
    <cellStyle name="汇总 2 2 2 7 3" xfId="6602"/>
    <cellStyle name="汇总 2 2 2 7 4" xfId="6603"/>
    <cellStyle name="汇总 2 2 2 7 5" xfId="6604"/>
    <cellStyle name="汇总 2 2 2 7 6" xfId="6605"/>
    <cellStyle name="汇总 2 2 2 7 7" xfId="6606"/>
    <cellStyle name="汇总 2 2 2 7 8" xfId="6607"/>
    <cellStyle name="汇总 2 2 2 7 9" xfId="6608"/>
    <cellStyle name="汇总 2 2 2 8" xfId="6609"/>
    <cellStyle name="汇总 2 2 2 9" xfId="6610"/>
    <cellStyle name="汇总 2 2 3" xfId="6611"/>
    <cellStyle name="汇总 2 2 3 2" xfId="6612"/>
    <cellStyle name="汇总 2 2 3 2 2" xfId="6613"/>
    <cellStyle name="汇总 2 2 3 2 2 2" xfId="6614"/>
    <cellStyle name="汇总 2 2 3 2 2 3" xfId="6615"/>
    <cellStyle name="汇总 2 2 3 2 2 4" xfId="6616"/>
    <cellStyle name="汇总 2 2 3 2 2 5" xfId="6617"/>
    <cellStyle name="汇总 2 2 3 2 2 6" xfId="6618"/>
    <cellStyle name="汇总 2 2 3 2 2 7" xfId="6619"/>
    <cellStyle name="汇总 2 2 3 2 3" xfId="6620"/>
    <cellStyle name="汇总 2 2 3 2 3 2" xfId="6621"/>
    <cellStyle name="汇总 2 2 3 2 3 3" xfId="6622"/>
    <cellStyle name="汇总 2 2 3 2 3 4" xfId="6623"/>
    <cellStyle name="汇总 2 2 3 2 3 5" xfId="6624"/>
    <cellStyle name="汇总 2 2 3 2 3 6" xfId="6625"/>
    <cellStyle name="汇总 2 2 3 2 3 7" xfId="6626"/>
    <cellStyle name="汇总 2 2 3 2 4" xfId="6627"/>
    <cellStyle name="汇总 2 2 3 2 4 2" xfId="6628"/>
    <cellStyle name="汇总 2 2 3 2 4 3" xfId="6629"/>
    <cellStyle name="汇总 2 2 3 2 4 4" xfId="6630"/>
    <cellStyle name="汇总 2 2 3 2 4 5" xfId="6631"/>
    <cellStyle name="汇总 2 2 3 2 4 6" xfId="6632"/>
    <cellStyle name="汇总 2 2 3 2 4 7" xfId="6633"/>
    <cellStyle name="汇总 2 2 3 2 5" xfId="6634"/>
    <cellStyle name="汇总 2 2 3 2 5 2" xfId="6635"/>
    <cellStyle name="汇总 2 2 3 2 5 3" xfId="6636"/>
    <cellStyle name="汇总 2 2 3 2 5 4" xfId="6637"/>
    <cellStyle name="汇总 2 2 3 2 5 5" xfId="6638"/>
    <cellStyle name="汇总 2 2 3 2 5 6" xfId="6639"/>
    <cellStyle name="汇总 2 2 3 2 6" xfId="6640"/>
    <cellStyle name="汇总 2 2 3 2 6 10" xfId="6641"/>
    <cellStyle name="汇总 2 2 3 2 6 11" xfId="6642"/>
    <cellStyle name="汇总 2 2 3 2 6 12" xfId="6643"/>
    <cellStyle name="汇总 2 2 3 2 6 2" xfId="6644"/>
    <cellStyle name="汇总 2 2 3 2 6 3" xfId="6645"/>
    <cellStyle name="汇总 2 2 3 2 6 4" xfId="6646"/>
    <cellStyle name="汇总 2 2 3 2 6 5" xfId="6647"/>
    <cellStyle name="汇总 2 2 3 2 6 6" xfId="6648"/>
    <cellStyle name="汇总 2 2 3 2 6 7" xfId="6649"/>
    <cellStyle name="汇总 2 2 3 2 6 8" xfId="6650"/>
    <cellStyle name="汇总 2 2 3 2 6 9" xfId="6651"/>
    <cellStyle name="汇总 2 2 3 2 7" xfId="6652"/>
    <cellStyle name="汇总 2 2 3 2 8" xfId="6653"/>
    <cellStyle name="汇总 2 2 3 3" xfId="6654"/>
    <cellStyle name="汇总 2 2 3 3 2" xfId="6655"/>
    <cellStyle name="汇总 2 2 3 3 3" xfId="6656"/>
    <cellStyle name="汇总 2 2 3 3 4" xfId="6657"/>
    <cellStyle name="汇总 2 2 3 3 5" xfId="6658"/>
    <cellStyle name="汇总 2 2 3 3 6" xfId="6659"/>
    <cellStyle name="汇总 2 2 3 3 7" xfId="6660"/>
    <cellStyle name="汇总 2 2 3 4" xfId="6661"/>
    <cellStyle name="汇总 2 2 3 4 2" xfId="6662"/>
    <cellStyle name="汇总 2 2 3 4 3" xfId="6663"/>
    <cellStyle name="汇总 2 2 3 4 4" xfId="6664"/>
    <cellStyle name="汇总 2 2 3 4 5" xfId="6665"/>
    <cellStyle name="汇总 2 2 3 4 6" xfId="6666"/>
    <cellStyle name="汇总 2 2 3 4 7" xfId="6667"/>
    <cellStyle name="汇总 2 2 3 5" xfId="6668"/>
    <cellStyle name="汇总 2 2 3 5 2" xfId="6669"/>
    <cellStyle name="汇总 2 2 3 5 3" xfId="6670"/>
    <cellStyle name="汇总 2 2 3 5 4" xfId="6671"/>
    <cellStyle name="汇总 2 2 3 5 5" xfId="6672"/>
    <cellStyle name="汇总 2 2 3 5 6" xfId="6673"/>
    <cellStyle name="汇总 2 2 3 5 7" xfId="6674"/>
    <cellStyle name="汇总 2 2 3 6" xfId="6675"/>
    <cellStyle name="汇总 2 2 3 6 2" xfId="6676"/>
    <cellStyle name="汇总 2 2 3 6 3" xfId="6677"/>
    <cellStyle name="汇总 2 2 3 6 4" xfId="6678"/>
    <cellStyle name="汇总 2 2 3 6 5" xfId="6679"/>
    <cellStyle name="汇总 2 2 3 6 6" xfId="6680"/>
    <cellStyle name="汇总 2 2 3 7" xfId="6681"/>
    <cellStyle name="汇总 2 2 3 7 10" xfId="6682"/>
    <cellStyle name="汇总 2 2 3 7 11" xfId="6683"/>
    <cellStyle name="汇总 2 2 3 7 12" xfId="6684"/>
    <cellStyle name="汇总 2 2 3 7 2" xfId="6685"/>
    <cellStyle name="汇总 2 2 3 7 3" xfId="6686"/>
    <cellStyle name="汇总 2 2 3 7 4" xfId="6687"/>
    <cellStyle name="汇总 2 2 3 7 5" xfId="6688"/>
    <cellStyle name="汇总 2 2 3 7 6" xfId="6689"/>
    <cellStyle name="汇总 2 2 3 7 7" xfId="6690"/>
    <cellStyle name="汇总 2 2 3 7 8" xfId="6691"/>
    <cellStyle name="汇总 2 2 3 7 9" xfId="6692"/>
    <cellStyle name="汇总 2 2 3 8" xfId="6693"/>
    <cellStyle name="汇总 2 2 3 9" xfId="6694"/>
    <cellStyle name="汇总 2 2 4" xfId="6695"/>
    <cellStyle name="汇总 2 2 4 2" xfId="6696"/>
    <cellStyle name="汇总 2 2 4 2 2" xfId="6697"/>
    <cellStyle name="汇总 2 2 4 2 2 2" xfId="6698"/>
    <cellStyle name="汇总 2 2 4 2 2 3" xfId="6699"/>
    <cellStyle name="汇总 2 2 4 2 2 4" xfId="6700"/>
    <cellStyle name="汇总 2 2 4 2 2 5" xfId="6701"/>
    <cellStyle name="汇总 2 2 4 2 2 6" xfId="6702"/>
    <cellStyle name="汇总 2 2 4 2 2 7" xfId="6703"/>
    <cellStyle name="汇总 2 2 4 2 3" xfId="6704"/>
    <cellStyle name="汇总 2 2 4 2 3 2" xfId="6705"/>
    <cellStyle name="汇总 2 2 4 2 3 3" xfId="6706"/>
    <cellStyle name="汇总 2 2 4 2 3 4" xfId="6707"/>
    <cellStyle name="汇总 2 2 4 2 3 5" xfId="6708"/>
    <cellStyle name="汇总 2 2 4 2 3 6" xfId="6709"/>
    <cellStyle name="汇总 2 2 4 2 3 7" xfId="6710"/>
    <cellStyle name="汇总 2 2 4 2 4" xfId="6711"/>
    <cellStyle name="汇总 2 2 4 2 4 2" xfId="6712"/>
    <cellStyle name="汇总 2 2 4 2 4 3" xfId="6713"/>
    <cellStyle name="汇总 2 2 4 2 4 4" xfId="6714"/>
    <cellStyle name="汇总 2 2 4 2 4 5" xfId="6715"/>
    <cellStyle name="汇总 2 2 4 2 4 6" xfId="6716"/>
    <cellStyle name="汇总 2 2 4 2 4 7" xfId="6717"/>
    <cellStyle name="汇总 2 2 4 2 5" xfId="6718"/>
    <cellStyle name="汇总 2 2 4 2 5 2" xfId="6719"/>
    <cellStyle name="汇总 2 2 4 2 5 3" xfId="6720"/>
    <cellStyle name="汇总 2 2 4 2 5 4" xfId="6721"/>
    <cellStyle name="汇总 2 2 4 2 5 5" xfId="6722"/>
    <cellStyle name="汇总 2 2 4 2 5 6" xfId="6723"/>
    <cellStyle name="汇总 2 2 4 2 6" xfId="6724"/>
    <cellStyle name="汇总 2 2 4 2 6 10" xfId="6725"/>
    <cellStyle name="汇总 2 2 4 2 6 11" xfId="6726"/>
    <cellStyle name="汇总 2 2 4 2 6 12" xfId="6727"/>
    <cellStyle name="汇总 2 2 4 2 6 2" xfId="6728"/>
    <cellStyle name="汇总 2 2 4 2 6 3" xfId="6729"/>
    <cellStyle name="汇总 2 2 4 2 6 4" xfId="6730"/>
    <cellStyle name="汇总 2 2 4 2 6 5" xfId="6731"/>
    <cellStyle name="汇总 2 2 4 2 6 6" xfId="6732"/>
    <cellStyle name="汇总 2 2 4 2 6 7" xfId="6733"/>
    <cellStyle name="汇总 2 2 4 2 6 8" xfId="6734"/>
    <cellStyle name="汇总 2 2 4 2 6 9" xfId="6735"/>
    <cellStyle name="汇总 2 2 4 2 7" xfId="6736"/>
    <cellStyle name="汇总 2 2 4 2 8" xfId="6737"/>
    <cellStyle name="汇总 2 2 4 3" xfId="6738"/>
    <cellStyle name="汇总 2 2 4 3 2" xfId="6739"/>
    <cellStyle name="汇总 2 2 4 3 3" xfId="6740"/>
    <cellStyle name="汇总 2 2 4 3 4" xfId="6741"/>
    <cellStyle name="汇总 2 2 4 3 5" xfId="6742"/>
    <cellStyle name="汇总 2 2 4 3 6" xfId="6743"/>
    <cellStyle name="汇总 2 2 4 3 7" xfId="6744"/>
    <cellStyle name="汇总 2 2 4 4" xfId="6745"/>
    <cellStyle name="汇总 2 2 4 4 2" xfId="6746"/>
    <cellStyle name="汇总 2 2 4 4 3" xfId="6747"/>
    <cellStyle name="汇总 2 2 4 4 4" xfId="6748"/>
    <cellStyle name="汇总 2 2 4 4 5" xfId="6749"/>
    <cellStyle name="汇总 2 2 4 4 6" xfId="6750"/>
    <cellStyle name="汇总 2 2 4 4 7" xfId="6751"/>
    <cellStyle name="汇总 2 2 4 5" xfId="6752"/>
    <cellStyle name="汇总 2 2 4 5 2" xfId="6753"/>
    <cellStyle name="汇总 2 2 4 5 3" xfId="6754"/>
    <cellStyle name="汇总 2 2 4 5 4" xfId="6755"/>
    <cellStyle name="汇总 2 2 4 5 5" xfId="6756"/>
    <cellStyle name="汇总 2 2 4 5 6" xfId="6757"/>
    <cellStyle name="汇总 2 2 4 5 7" xfId="6758"/>
    <cellStyle name="汇总 2 2 4 6" xfId="6759"/>
    <cellStyle name="汇总 2 2 4 6 2" xfId="6760"/>
    <cellStyle name="汇总 2 2 4 6 3" xfId="6761"/>
    <cellStyle name="汇总 2 2 4 6 4" xfId="6762"/>
    <cellStyle name="汇总 2 2 4 6 5" xfId="6763"/>
    <cellStyle name="汇总 2 2 4 6 6" xfId="6764"/>
    <cellStyle name="汇总 2 2 4 7" xfId="6765"/>
    <cellStyle name="汇总 2 2 4 7 10" xfId="6766"/>
    <cellStyle name="汇总 2 2 4 7 11" xfId="6767"/>
    <cellStyle name="汇总 2 2 4 7 12" xfId="6768"/>
    <cellStyle name="汇总 2 2 4 7 2" xfId="6769"/>
    <cellStyle name="汇总 2 2 4 7 3" xfId="6770"/>
    <cellStyle name="汇总 2 2 4 7 4" xfId="6771"/>
    <cellStyle name="汇总 2 2 4 7 5" xfId="6772"/>
    <cellStyle name="汇总 2 2 4 7 6" xfId="6773"/>
    <cellStyle name="汇总 2 2 4 7 7" xfId="6774"/>
    <cellStyle name="汇总 2 2 4 7 8" xfId="6775"/>
    <cellStyle name="汇总 2 2 4 7 9" xfId="6776"/>
    <cellStyle name="汇总 2 2 4 8" xfId="6777"/>
    <cellStyle name="汇总 2 2 4 9" xfId="6778"/>
    <cellStyle name="汇总 2 2 5" xfId="6779"/>
    <cellStyle name="汇总 2 2 5 2" xfId="6780"/>
    <cellStyle name="汇总 2 2 5 2 2" xfId="6781"/>
    <cellStyle name="汇总 2 2 5 2 2 2" xfId="6782"/>
    <cellStyle name="汇总 2 2 5 2 2 3" xfId="6783"/>
    <cellStyle name="汇总 2 2 5 2 2 4" xfId="6784"/>
    <cellStyle name="汇总 2 2 5 2 2 5" xfId="6785"/>
    <cellStyle name="汇总 2 2 5 2 2 6" xfId="6786"/>
    <cellStyle name="汇总 2 2 5 2 2 7" xfId="6787"/>
    <cellStyle name="汇总 2 2 5 2 3" xfId="6788"/>
    <cellStyle name="汇总 2 2 5 2 3 2" xfId="6789"/>
    <cellStyle name="汇总 2 2 5 2 3 3" xfId="6790"/>
    <cellStyle name="汇总 2 2 5 2 3 4" xfId="6791"/>
    <cellStyle name="汇总 2 2 5 2 3 5" xfId="6792"/>
    <cellStyle name="汇总 2 2 5 2 3 6" xfId="6793"/>
    <cellStyle name="汇总 2 2 5 2 3 7" xfId="6794"/>
    <cellStyle name="汇总 2 2 5 2 4" xfId="6795"/>
    <cellStyle name="汇总 2 2 5 2 4 2" xfId="6796"/>
    <cellStyle name="汇总 2 2 5 2 4 3" xfId="6797"/>
    <cellStyle name="汇总 2 2 5 2 4 4" xfId="6798"/>
    <cellStyle name="汇总 2 2 5 2 4 5" xfId="6799"/>
    <cellStyle name="汇总 2 2 5 2 4 6" xfId="6800"/>
    <cellStyle name="汇总 2 2 5 2 4 7" xfId="6801"/>
    <cellStyle name="汇总 2 2 5 2 5" xfId="6802"/>
    <cellStyle name="汇总 2 2 5 2 5 2" xfId="6803"/>
    <cellStyle name="汇总 2 2 5 2 5 3" xfId="6804"/>
    <cellStyle name="汇总 2 2 5 2 5 4" xfId="6805"/>
    <cellStyle name="汇总 2 2 5 2 5 5" xfId="6806"/>
    <cellStyle name="汇总 2 2 5 2 5 6" xfId="6807"/>
    <cellStyle name="汇总 2 2 5 2 6" xfId="6808"/>
    <cellStyle name="汇总 2 2 5 2 6 10" xfId="6809"/>
    <cellStyle name="汇总 2 2 5 2 6 11" xfId="6810"/>
    <cellStyle name="汇总 2 2 5 2 6 12" xfId="6811"/>
    <cellStyle name="汇总 2 2 5 2 6 2" xfId="6812"/>
    <cellStyle name="汇总 2 2 5 2 6 3" xfId="6813"/>
    <cellStyle name="汇总 2 2 5 2 6 4" xfId="6814"/>
    <cellStyle name="汇总 2 2 5 2 6 5" xfId="6815"/>
    <cellStyle name="汇总 2 2 5 2 6 6" xfId="6816"/>
    <cellStyle name="汇总 2 2 5 2 6 7" xfId="6817"/>
    <cellStyle name="汇总 2 2 5 2 6 8" xfId="6818"/>
    <cellStyle name="汇总 2 2 5 2 6 9" xfId="6819"/>
    <cellStyle name="汇总 2 2 5 2 7" xfId="6820"/>
    <cellStyle name="汇总 2 2 5 2 8" xfId="6821"/>
    <cellStyle name="汇总 2 2 5 3" xfId="6822"/>
    <cellStyle name="汇总 2 2 5 3 2" xfId="6823"/>
    <cellStyle name="汇总 2 2 5 3 3" xfId="6824"/>
    <cellStyle name="汇总 2 2 5 3 4" xfId="6825"/>
    <cellStyle name="汇总 2 2 5 3 5" xfId="6826"/>
    <cellStyle name="汇总 2 2 5 3 6" xfId="6827"/>
    <cellStyle name="汇总 2 2 5 3 7" xfId="6828"/>
    <cellStyle name="汇总 2 2 5 4" xfId="6829"/>
    <cellStyle name="汇总 2 2 5 4 2" xfId="6830"/>
    <cellStyle name="汇总 2 2 5 4 3" xfId="6831"/>
    <cellStyle name="汇总 2 2 5 4 4" xfId="6832"/>
    <cellStyle name="汇总 2 2 5 4 5" xfId="6833"/>
    <cellStyle name="汇总 2 2 5 4 6" xfId="6834"/>
    <cellStyle name="汇总 2 2 5 4 7" xfId="6835"/>
    <cellStyle name="汇总 2 2 5 5" xfId="6836"/>
    <cellStyle name="汇总 2 2 5 5 2" xfId="6837"/>
    <cellStyle name="汇总 2 2 5 5 3" xfId="6838"/>
    <cellStyle name="汇总 2 2 5 5 4" xfId="6839"/>
    <cellStyle name="汇总 2 2 5 5 5" xfId="6840"/>
    <cellStyle name="汇总 2 2 5 5 6" xfId="6841"/>
    <cellStyle name="汇总 2 2 5 5 7" xfId="6842"/>
    <cellStyle name="汇总 2 2 5 6" xfId="6843"/>
    <cellStyle name="汇总 2 2 5 6 2" xfId="6844"/>
    <cellStyle name="汇总 2 2 5 6 3" xfId="6845"/>
    <cellStyle name="汇总 2 2 5 6 4" xfId="6846"/>
    <cellStyle name="汇总 2 2 5 6 5" xfId="6847"/>
    <cellStyle name="汇总 2 2 5 6 6" xfId="6848"/>
    <cellStyle name="汇总 2 2 5 7" xfId="6849"/>
    <cellStyle name="汇总 2 2 5 7 10" xfId="6850"/>
    <cellStyle name="汇总 2 2 5 7 11" xfId="6851"/>
    <cellStyle name="汇总 2 2 5 7 12" xfId="6852"/>
    <cellStyle name="汇总 2 2 5 7 2" xfId="6853"/>
    <cellStyle name="汇总 2 2 5 7 3" xfId="6854"/>
    <cellStyle name="汇总 2 2 5 7 4" xfId="6855"/>
    <cellStyle name="汇总 2 2 5 7 5" xfId="6856"/>
    <cellStyle name="汇总 2 2 5 7 6" xfId="6857"/>
    <cellStyle name="汇总 2 2 5 7 7" xfId="6858"/>
    <cellStyle name="汇总 2 2 5 7 8" xfId="6859"/>
    <cellStyle name="汇总 2 2 5 7 9" xfId="6860"/>
    <cellStyle name="汇总 2 2 5 8" xfId="6861"/>
    <cellStyle name="汇总 2 2 5 9" xfId="6862"/>
    <cellStyle name="汇总 2 2 6" xfId="6863"/>
    <cellStyle name="汇总 2 2 6 2" xfId="6864"/>
    <cellStyle name="汇总 2 2 6 2 2" xfId="6865"/>
    <cellStyle name="汇总 2 2 6 2 2 2" xfId="6866"/>
    <cellStyle name="汇总 2 2 6 2 2 3" xfId="6867"/>
    <cellStyle name="汇总 2 2 6 2 2 4" xfId="6868"/>
    <cellStyle name="汇总 2 2 6 2 2 5" xfId="6869"/>
    <cellStyle name="汇总 2 2 6 2 2 6" xfId="6870"/>
    <cellStyle name="汇总 2 2 6 2 2 7" xfId="6871"/>
    <cellStyle name="汇总 2 2 6 2 3" xfId="6872"/>
    <cellStyle name="汇总 2 2 6 2 3 2" xfId="6873"/>
    <cellStyle name="汇总 2 2 6 2 3 3" xfId="6874"/>
    <cellStyle name="汇总 2 2 6 2 3 4" xfId="6875"/>
    <cellStyle name="汇总 2 2 6 2 3 5" xfId="6876"/>
    <cellStyle name="汇总 2 2 6 2 3 6" xfId="6877"/>
    <cellStyle name="汇总 2 2 6 2 3 7" xfId="6878"/>
    <cellStyle name="汇总 2 2 6 2 4" xfId="6879"/>
    <cellStyle name="汇总 2 2 6 2 4 2" xfId="6880"/>
    <cellStyle name="汇总 2 2 6 2 4 3" xfId="6881"/>
    <cellStyle name="汇总 2 2 6 2 4 4" xfId="6882"/>
    <cellStyle name="汇总 2 2 6 2 4 5" xfId="6883"/>
    <cellStyle name="汇总 2 2 6 2 4 6" xfId="6884"/>
    <cellStyle name="汇总 2 2 6 2 4 7" xfId="6885"/>
    <cellStyle name="汇总 2 2 6 2 5" xfId="6886"/>
    <cellStyle name="汇总 2 2 6 2 5 2" xfId="6887"/>
    <cellStyle name="汇总 2 2 6 2 5 3" xfId="6888"/>
    <cellStyle name="汇总 2 2 6 2 5 4" xfId="6889"/>
    <cellStyle name="汇总 2 2 6 2 5 5" xfId="6890"/>
    <cellStyle name="汇总 2 2 6 2 5 6" xfId="6891"/>
    <cellStyle name="汇总 2 2 6 2 6" xfId="6892"/>
    <cellStyle name="汇总 2 2 6 2 6 10" xfId="6893"/>
    <cellStyle name="汇总 2 2 6 2 6 11" xfId="6894"/>
    <cellStyle name="汇总 2 2 6 2 6 12" xfId="6895"/>
    <cellStyle name="汇总 2 2 6 2 6 2" xfId="6896"/>
    <cellStyle name="汇总 2 2 6 2 6 3" xfId="6897"/>
    <cellStyle name="汇总 2 2 6 2 6 4" xfId="6898"/>
    <cellStyle name="汇总 2 2 6 2 6 5" xfId="6899"/>
    <cellStyle name="汇总 2 2 6 2 6 6" xfId="6900"/>
    <cellStyle name="汇总 2 2 6 2 6 7" xfId="6901"/>
    <cellStyle name="汇总 2 2 6 2 6 8" xfId="6902"/>
    <cellStyle name="汇总 2 2 6 2 6 9" xfId="6903"/>
    <cellStyle name="汇总 2 2 6 2 7" xfId="6904"/>
    <cellStyle name="汇总 2 2 6 2 8" xfId="6905"/>
    <cellStyle name="汇总 2 2 6 3" xfId="6906"/>
    <cellStyle name="汇总 2 2 6 3 2" xfId="6907"/>
    <cellStyle name="汇总 2 2 6 3 3" xfId="6908"/>
    <cellStyle name="汇总 2 2 6 3 4" xfId="6909"/>
    <cellStyle name="汇总 2 2 6 3 5" xfId="6910"/>
    <cellStyle name="汇总 2 2 6 3 6" xfId="6911"/>
    <cellStyle name="汇总 2 2 6 3 7" xfId="6912"/>
    <cellStyle name="汇总 2 2 6 4" xfId="6913"/>
    <cellStyle name="汇总 2 2 6 4 2" xfId="6914"/>
    <cellStyle name="汇总 2 2 6 4 3" xfId="6915"/>
    <cellStyle name="汇总 2 2 6 4 4" xfId="6916"/>
    <cellStyle name="汇总 2 2 6 4 5" xfId="6917"/>
    <cellStyle name="汇总 2 2 6 4 6" xfId="6918"/>
    <cellStyle name="汇总 2 2 6 4 7" xfId="6919"/>
    <cellStyle name="汇总 2 2 6 5" xfId="6920"/>
    <cellStyle name="汇总 2 2 6 5 2" xfId="6921"/>
    <cellStyle name="汇总 2 2 6 5 3" xfId="6922"/>
    <cellStyle name="汇总 2 2 6 5 4" xfId="6923"/>
    <cellStyle name="汇总 2 2 6 5 5" xfId="6924"/>
    <cellStyle name="汇总 2 2 6 5 6" xfId="6925"/>
    <cellStyle name="汇总 2 2 6 5 7" xfId="6926"/>
    <cellStyle name="汇总 2 2 6 6" xfId="6927"/>
    <cellStyle name="汇总 2 2 6 6 2" xfId="6928"/>
    <cellStyle name="汇总 2 2 6 6 3" xfId="6929"/>
    <cellStyle name="汇总 2 2 6 6 4" xfId="6930"/>
    <cellStyle name="汇总 2 2 6 6 5" xfId="6931"/>
    <cellStyle name="汇总 2 2 6 6 6" xfId="6932"/>
    <cellStyle name="汇总 2 2 6 7" xfId="6933"/>
    <cellStyle name="汇总 2 2 6 7 10" xfId="6934"/>
    <cellStyle name="汇总 2 2 6 7 11" xfId="6935"/>
    <cellStyle name="汇总 2 2 6 7 12" xfId="6936"/>
    <cellStyle name="汇总 2 2 6 7 2" xfId="6937"/>
    <cellStyle name="汇总 2 2 6 7 3" xfId="6938"/>
    <cellStyle name="汇总 2 2 6 7 4" xfId="6939"/>
    <cellStyle name="汇总 2 2 6 7 5" xfId="6940"/>
    <cellStyle name="汇总 2 2 6 7 6" xfId="6941"/>
    <cellStyle name="汇总 2 2 6 7 7" xfId="6942"/>
    <cellStyle name="汇总 2 2 6 7 8" xfId="6943"/>
    <cellStyle name="汇总 2 2 6 7 9" xfId="6944"/>
    <cellStyle name="汇总 2 2 6 8" xfId="6945"/>
    <cellStyle name="汇总 2 2 6 9" xfId="6946"/>
    <cellStyle name="汇总 2 2 7" xfId="6947"/>
    <cellStyle name="汇总 2 2 7 2" xfId="6948"/>
    <cellStyle name="汇总 2 2 7 2 2" xfId="6949"/>
    <cellStyle name="汇总 2 2 7 2 2 2" xfId="6950"/>
    <cellStyle name="汇总 2 2 7 2 2 3" xfId="6951"/>
    <cellStyle name="汇总 2 2 7 2 2 4" xfId="6952"/>
    <cellStyle name="汇总 2 2 7 2 2 5" xfId="6953"/>
    <cellStyle name="汇总 2 2 7 2 2 6" xfId="6954"/>
    <cellStyle name="汇总 2 2 7 2 2 7" xfId="6955"/>
    <cellStyle name="汇总 2 2 7 2 3" xfId="6956"/>
    <cellStyle name="汇总 2 2 7 2 3 2" xfId="6957"/>
    <cellStyle name="汇总 2 2 7 2 3 3" xfId="6958"/>
    <cellStyle name="汇总 2 2 7 2 3 4" xfId="6959"/>
    <cellStyle name="汇总 2 2 7 2 3 5" xfId="6960"/>
    <cellStyle name="汇总 2 2 7 2 3 6" xfId="6961"/>
    <cellStyle name="汇总 2 2 7 2 3 7" xfId="6962"/>
    <cellStyle name="汇总 2 2 7 2 4" xfId="6963"/>
    <cellStyle name="汇总 2 2 7 2 4 2" xfId="6964"/>
    <cellStyle name="汇总 2 2 7 2 4 3" xfId="6965"/>
    <cellStyle name="汇总 2 2 7 2 4 4" xfId="6966"/>
    <cellStyle name="汇总 2 2 7 2 4 5" xfId="6967"/>
    <cellStyle name="汇总 2 2 7 2 4 6" xfId="6968"/>
    <cellStyle name="汇总 2 2 7 2 4 7" xfId="6969"/>
    <cellStyle name="汇总 2 2 7 2 5" xfId="6970"/>
    <cellStyle name="汇总 2 2 7 2 5 2" xfId="6971"/>
    <cellStyle name="汇总 2 2 7 2 5 3" xfId="6972"/>
    <cellStyle name="汇总 2 2 7 2 5 4" xfId="6973"/>
    <cellStyle name="汇总 2 2 7 2 5 5" xfId="6974"/>
    <cellStyle name="汇总 2 2 7 2 5 6" xfId="6975"/>
    <cellStyle name="汇总 2 2 7 2 6" xfId="6976"/>
    <cellStyle name="汇总 2 2 7 2 6 10" xfId="6977"/>
    <cellStyle name="汇总 2 2 7 2 6 11" xfId="6978"/>
    <cellStyle name="汇总 2 2 7 2 6 12" xfId="6979"/>
    <cellStyle name="汇总 2 2 7 2 6 2" xfId="6980"/>
    <cellStyle name="汇总 2 2 7 2 6 3" xfId="6981"/>
    <cellStyle name="汇总 2 2 7 2 6 4" xfId="6982"/>
    <cellStyle name="汇总 2 2 7 2 6 5" xfId="6983"/>
    <cellStyle name="汇总 2 2 7 2 6 6" xfId="6984"/>
    <cellStyle name="汇总 2 2 7 2 6 7" xfId="6985"/>
    <cellStyle name="汇总 2 2 7 2 6 8" xfId="6986"/>
    <cellStyle name="汇总 2 2 7 2 6 9" xfId="6987"/>
    <cellStyle name="汇总 2 2 7 2 7" xfId="6988"/>
    <cellStyle name="汇总 2 2 7 2 8" xfId="6989"/>
    <cellStyle name="汇总 2 2 7 3" xfId="6990"/>
    <cellStyle name="汇总 2 2 7 3 2" xfId="6991"/>
    <cellStyle name="汇总 2 2 7 3 3" xfId="6992"/>
    <cellStyle name="汇总 2 2 7 3 4" xfId="6993"/>
    <cellStyle name="汇总 2 2 7 3 5" xfId="6994"/>
    <cellStyle name="汇总 2 2 7 3 6" xfId="6995"/>
    <cellStyle name="汇总 2 2 7 3 7" xfId="6996"/>
    <cellStyle name="汇总 2 2 7 4" xfId="6997"/>
    <cellStyle name="汇总 2 2 7 4 2" xfId="6998"/>
    <cellStyle name="汇总 2 2 7 4 3" xfId="6999"/>
    <cellStyle name="汇总 2 2 7 4 4" xfId="7000"/>
    <cellStyle name="汇总 2 2 7 4 5" xfId="7001"/>
    <cellStyle name="汇总 2 2 7 4 6" xfId="7002"/>
    <cellStyle name="汇总 2 2 7 4 7" xfId="7003"/>
    <cellStyle name="汇总 2 2 7 5" xfId="7004"/>
    <cellStyle name="汇总 2 2 7 5 2" xfId="7005"/>
    <cellStyle name="汇总 2 2 7 5 3" xfId="7006"/>
    <cellStyle name="汇总 2 2 7 5 4" xfId="7007"/>
    <cellStyle name="汇总 2 2 7 5 5" xfId="7008"/>
    <cellStyle name="汇总 2 2 7 5 6" xfId="7009"/>
    <cellStyle name="汇总 2 2 7 5 7" xfId="7010"/>
    <cellStyle name="汇总 2 2 7 6" xfId="7011"/>
    <cellStyle name="汇总 2 2 7 6 2" xfId="7012"/>
    <cellStyle name="汇总 2 2 7 6 3" xfId="7013"/>
    <cellStyle name="汇总 2 2 7 6 4" xfId="7014"/>
    <cellStyle name="汇总 2 2 7 6 5" xfId="7015"/>
    <cellStyle name="汇总 2 2 7 6 6" xfId="7016"/>
    <cellStyle name="汇总 2 2 7 7" xfId="7017"/>
    <cellStyle name="汇总 2 2 7 7 10" xfId="7018"/>
    <cellStyle name="汇总 2 2 7 7 11" xfId="7019"/>
    <cellStyle name="汇总 2 2 7 7 12" xfId="7020"/>
    <cellStyle name="汇总 2 2 7 7 2" xfId="7021"/>
    <cellStyle name="汇总 2 2 7 7 3" xfId="7022"/>
    <cellStyle name="汇总 2 2 7 7 4" xfId="7023"/>
    <cellStyle name="汇总 2 2 7 7 5" xfId="7024"/>
    <cellStyle name="汇总 2 2 7 7 6" xfId="7025"/>
    <cellStyle name="汇总 2 2 7 7 7" xfId="7026"/>
    <cellStyle name="汇总 2 2 7 7 8" xfId="7027"/>
    <cellStyle name="汇总 2 2 7 7 9" xfId="7028"/>
    <cellStyle name="汇总 2 2 7 8" xfId="7029"/>
    <cellStyle name="汇总 2 2 7 9" xfId="7030"/>
    <cellStyle name="汇总 2 2 8" xfId="7031"/>
    <cellStyle name="汇总 2 2 8 2" xfId="7032"/>
    <cellStyle name="汇总 2 2 8 2 2" xfId="7033"/>
    <cellStyle name="汇总 2 2 8 2 2 2" xfId="7034"/>
    <cellStyle name="汇总 2 2 8 2 2 3" xfId="7035"/>
    <cellStyle name="汇总 2 2 8 2 2 4" xfId="7036"/>
    <cellStyle name="汇总 2 2 8 2 2 5" xfId="7037"/>
    <cellStyle name="汇总 2 2 8 2 2 6" xfId="7038"/>
    <cellStyle name="汇总 2 2 8 2 2 7" xfId="7039"/>
    <cellStyle name="汇总 2 2 8 2 3" xfId="7040"/>
    <cellStyle name="汇总 2 2 8 2 3 2" xfId="7041"/>
    <cellStyle name="汇总 2 2 8 2 3 3" xfId="7042"/>
    <cellStyle name="汇总 2 2 8 2 3 4" xfId="7043"/>
    <cellStyle name="汇总 2 2 8 2 3 5" xfId="7044"/>
    <cellStyle name="汇总 2 2 8 2 3 6" xfId="7045"/>
    <cellStyle name="汇总 2 2 8 2 3 7" xfId="7046"/>
    <cellStyle name="汇总 2 2 8 2 4" xfId="7047"/>
    <cellStyle name="汇总 2 2 8 2 4 2" xfId="7048"/>
    <cellStyle name="汇总 2 2 8 2 4 3" xfId="7049"/>
    <cellStyle name="汇总 2 2 8 2 4 4" xfId="7050"/>
    <cellStyle name="汇总 2 2 8 2 4 5" xfId="7051"/>
    <cellStyle name="汇总 2 2 8 2 4 6" xfId="7052"/>
    <cellStyle name="汇总 2 2 8 2 4 7" xfId="7053"/>
    <cellStyle name="汇总 2 2 8 2 5" xfId="7054"/>
    <cellStyle name="汇总 2 2 8 2 5 2" xfId="7055"/>
    <cellStyle name="汇总 2 2 8 2 5 3" xfId="7056"/>
    <cellStyle name="汇总 2 2 8 2 5 4" xfId="7057"/>
    <cellStyle name="汇总 2 2 8 2 5 5" xfId="7058"/>
    <cellStyle name="汇总 2 2 8 2 5 6" xfId="7059"/>
    <cellStyle name="汇总 2 2 8 2 6" xfId="7060"/>
    <cellStyle name="汇总 2 2 8 2 6 10" xfId="7061"/>
    <cellStyle name="汇总 2 2 8 2 6 11" xfId="7062"/>
    <cellStyle name="汇总 2 2 8 2 6 12" xfId="7063"/>
    <cellStyle name="汇总 2 2 8 2 6 2" xfId="7064"/>
    <cellStyle name="汇总 2 2 8 2 6 3" xfId="7065"/>
    <cellStyle name="汇总 2 2 8 2 6 4" xfId="7066"/>
    <cellStyle name="汇总 2 2 8 2 6 5" xfId="7067"/>
    <cellStyle name="汇总 2 2 8 2 6 6" xfId="7068"/>
    <cellStyle name="汇总 2 2 8 2 6 7" xfId="7069"/>
    <cellStyle name="汇总 2 2 8 2 6 8" xfId="7070"/>
    <cellStyle name="汇总 2 2 8 2 6 9" xfId="7071"/>
    <cellStyle name="汇总 2 2 8 2 7" xfId="7072"/>
    <cellStyle name="汇总 2 2 8 2 8" xfId="7073"/>
    <cellStyle name="汇总 2 2 8 3" xfId="7074"/>
    <cellStyle name="汇总 2 2 8 3 2" xfId="7075"/>
    <cellStyle name="汇总 2 2 8 3 3" xfId="7076"/>
    <cellStyle name="汇总 2 2 8 3 4" xfId="7077"/>
    <cellStyle name="汇总 2 2 8 3 5" xfId="7078"/>
    <cellStyle name="汇总 2 2 8 3 6" xfId="7079"/>
    <cellStyle name="汇总 2 2 8 3 7" xfId="7080"/>
    <cellStyle name="汇总 2 2 8 4" xfId="7081"/>
    <cellStyle name="汇总 2 2 8 4 2" xfId="7082"/>
    <cellStyle name="汇总 2 2 8 4 3" xfId="7083"/>
    <cellStyle name="汇总 2 2 8 4 4" xfId="7084"/>
    <cellStyle name="汇总 2 2 8 4 5" xfId="7085"/>
    <cellStyle name="汇总 2 2 8 4 6" xfId="7086"/>
    <cellStyle name="汇总 2 2 8 4 7" xfId="7087"/>
    <cellStyle name="汇总 2 2 8 5" xfId="7088"/>
    <cellStyle name="汇总 2 2 8 5 2" xfId="7089"/>
    <cellStyle name="汇总 2 2 8 5 3" xfId="7090"/>
    <cellStyle name="汇总 2 2 8 5 4" xfId="7091"/>
    <cellStyle name="汇总 2 2 8 5 5" xfId="7092"/>
    <cellStyle name="汇总 2 2 8 5 6" xfId="7093"/>
    <cellStyle name="汇总 2 2 8 5 7" xfId="7094"/>
    <cellStyle name="汇总 2 2 8 6" xfId="7095"/>
    <cellStyle name="汇总 2 2 8 6 2" xfId="7096"/>
    <cellStyle name="汇总 2 2 8 6 3" xfId="7097"/>
    <cellStyle name="汇总 2 2 8 6 4" xfId="7098"/>
    <cellStyle name="汇总 2 2 8 6 5" xfId="7099"/>
    <cellStyle name="汇总 2 2 8 6 6" xfId="7100"/>
    <cellStyle name="汇总 2 2 8 7" xfId="7101"/>
    <cellStyle name="汇总 2 2 8 7 10" xfId="7102"/>
    <cellStyle name="汇总 2 2 8 7 11" xfId="7103"/>
    <cellStyle name="汇总 2 2 8 7 12" xfId="7104"/>
    <cellStyle name="汇总 2 2 8 7 2" xfId="7105"/>
    <cellStyle name="汇总 2 2 8 7 3" xfId="7106"/>
    <cellStyle name="汇总 2 2 8 7 4" xfId="7107"/>
    <cellStyle name="汇总 2 2 8 7 5" xfId="7108"/>
    <cellStyle name="汇总 2 2 8 7 6" xfId="7109"/>
    <cellStyle name="汇总 2 2 8 7 7" xfId="7110"/>
    <cellStyle name="汇总 2 2 8 7 8" xfId="7111"/>
    <cellStyle name="汇总 2 2 8 7 9" xfId="7112"/>
    <cellStyle name="汇总 2 2 8 8" xfId="7113"/>
    <cellStyle name="汇总 2 2 8 9" xfId="7114"/>
    <cellStyle name="汇总 2 2 9" xfId="7115"/>
    <cellStyle name="汇总 2 2 9 2" xfId="7116"/>
    <cellStyle name="汇总 2 2 9 2 2" xfId="7117"/>
    <cellStyle name="汇总 2 2 9 2 2 2" xfId="7118"/>
    <cellStyle name="汇总 2 2 9 2 2 3" xfId="7119"/>
    <cellStyle name="汇总 2 2 9 2 2 4" xfId="7120"/>
    <cellStyle name="汇总 2 2 9 2 2 5" xfId="7121"/>
    <cellStyle name="汇总 2 2 9 2 2 6" xfId="7122"/>
    <cellStyle name="汇总 2 2 9 2 2 7" xfId="7123"/>
    <cellStyle name="汇总 2 2 9 2 3" xfId="7124"/>
    <cellStyle name="汇总 2 2 9 2 3 2" xfId="7125"/>
    <cellStyle name="汇总 2 2 9 2 3 3" xfId="7126"/>
    <cellStyle name="汇总 2 2 9 2 3 4" xfId="7127"/>
    <cellStyle name="汇总 2 2 9 2 3 5" xfId="7128"/>
    <cellStyle name="汇总 2 2 9 2 3 6" xfId="7129"/>
    <cellStyle name="汇总 2 2 9 2 3 7" xfId="7130"/>
    <cellStyle name="汇总 2 2 9 2 4" xfId="7131"/>
    <cellStyle name="汇总 2 2 9 2 4 2" xfId="7132"/>
    <cellStyle name="汇总 2 2 9 2 4 3" xfId="7133"/>
    <cellStyle name="汇总 2 2 9 2 4 4" xfId="7134"/>
    <cellStyle name="汇总 2 2 9 2 4 5" xfId="7135"/>
    <cellStyle name="汇总 2 2 9 2 4 6" xfId="7136"/>
    <cellStyle name="汇总 2 2 9 2 4 7" xfId="7137"/>
    <cellStyle name="汇总 2 2 9 2 5" xfId="7138"/>
    <cellStyle name="汇总 2 2 9 2 5 2" xfId="7139"/>
    <cellStyle name="汇总 2 2 9 2 5 3" xfId="7140"/>
    <cellStyle name="汇总 2 2 9 2 5 4" xfId="7141"/>
    <cellStyle name="汇总 2 2 9 2 5 5" xfId="7142"/>
    <cellStyle name="汇总 2 2 9 2 5 6" xfId="7143"/>
    <cellStyle name="汇总 2 2 9 2 6" xfId="7144"/>
    <cellStyle name="汇总 2 2 9 2 6 10" xfId="7145"/>
    <cellStyle name="汇总 2 2 9 2 6 11" xfId="7146"/>
    <cellStyle name="汇总 2 2 9 2 6 12" xfId="7147"/>
    <cellStyle name="汇总 2 2 9 2 6 2" xfId="7148"/>
    <cellStyle name="汇总 2 2 9 2 6 3" xfId="7149"/>
    <cellStyle name="汇总 2 2 9 2 6 4" xfId="7150"/>
    <cellStyle name="汇总 2 2 9 2 6 5" xfId="7151"/>
    <cellStyle name="汇总 2 2 9 2 6 6" xfId="7152"/>
    <cellStyle name="汇总 2 2 9 2 6 7" xfId="7153"/>
    <cellStyle name="汇总 2 2 9 2 6 8" xfId="7154"/>
    <cellStyle name="汇总 2 2 9 2 6 9" xfId="7155"/>
    <cellStyle name="汇总 2 2 9 2 7" xfId="7156"/>
    <cellStyle name="汇总 2 2 9 2 8" xfId="7157"/>
    <cellStyle name="汇总 2 2 9 3" xfId="7158"/>
    <cellStyle name="汇总 2 2 9 3 2" xfId="7159"/>
    <cellStyle name="汇总 2 2 9 3 3" xfId="7160"/>
    <cellStyle name="汇总 2 2 9 3 4" xfId="7161"/>
    <cellStyle name="汇总 2 2 9 3 5" xfId="7162"/>
    <cellStyle name="汇总 2 2 9 3 6" xfId="7163"/>
    <cellStyle name="汇总 2 2 9 3 7" xfId="7164"/>
    <cellStyle name="汇总 2 2 9 4" xfId="7165"/>
    <cellStyle name="汇总 2 2 9 4 2" xfId="7166"/>
    <cellStyle name="汇总 2 2 9 4 3" xfId="7167"/>
    <cellStyle name="汇总 2 2 9 4 4" xfId="7168"/>
    <cellStyle name="汇总 2 2 9 4 5" xfId="7169"/>
    <cellStyle name="汇总 2 2 9 4 6" xfId="7170"/>
    <cellStyle name="汇总 2 2 9 4 7" xfId="7171"/>
    <cellStyle name="汇总 2 2 9 5" xfId="7172"/>
    <cellStyle name="汇总 2 2 9 5 2" xfId="7173"/>
    <cellStyle name="汇总 2 2 9 5 3" xfId="7174"/>
    <cellStyle name="汇总 2 2 9 5 4" xfId="7175"/>
    <cellStyle name="汇总 2 2 9 5 5" xfId="7176"/>
    <cellStyle name="汇总 2 2 9 5 6" xfId="7177"/>
    <cellStyle name="汇总 2 2 9 5 7" xfId="7178"/>
    <cellStyle name="汇总 2 2 9 6" xfId="7179"/>
    <cellStyle name="汇总 2 2 9 6 2" xfId="7180"/>
    <cellStyle name="汇总 2 2 9 6 3" xfId="7181"/>
    <cellStyle name="汇总 2 2 9 6 4" xfId="7182"/>
    <cellStyle name="汇总 2 2 9 6 5" xfId="7183"/>
    <cellStyle name="汇总 2 2 9 6 6" xfId="7184"/>
    <cellStyle name="汇总 2 2 9 7" xfId="7185"/>
    <cellStyle name="汇总 2 2 9 7 10" xfId="7186"/>
    <cellStyle name="汇总 2 2 9 7 11" xfId="7187"/>
    <cellStyle name="汇总 2 2 9 7 12" xfId="7188"/>
    <cellStyle name="汇总 2 2 9 7 2" xfId="7189"/>
    <cellStyle name="汇总 2 2 9 7 3" xfId="7190"/>
    <cellStyle name="汇总 2 2 9 7 4" xfId="7191"/>
    <cellStyle name="汇总 2 2 9 7 5" xfId="7192"/>
    <cellStyle name="汇总 2 2 9 7 6" xfId="7193"/>
    <cellStyle name="汇总 2 2 9 7 7" xfId="7194"/>
    <cellStyle name="汇总 2 2 9 7 8" xfId="7195"/>
    <cellStyle name="汇总 2 2 9 7 9" xfId="7196"/>
    <cellStyle name="汇总 2 2 9 8" xfId="7197"/>
    <cellStyle name="汇总 2 2 9 9" xfId="7198"/>
    <cellStyle name="汇总 2 3" xfId="7199"/>
    <cellStyle name="汇总 2 3 10" xfId="7200"/>
    <cellStyle name="汇总 2 3 10 2" xfId="7201"/>
    <cellStyle name="汇总 2 3 10 3" xfId="7202"/>
    <cellStyle name="汇总 2 3 10 4" xfId="7203"/>
    <cellStyle name="汇总 2 3 10 5" xfId="7204"/>
    <cellStyle name="汇总 2 3 10 6" xfId="7205"/>
    <cellStyle name="汇总 2 3 10 7" xfId="7206"/>
    <cellStyle name="汇总 2 3 11" xfId="7207"/>
    <cellStyle name="汇总 2 3 11 2" xfId="7208"/>
    <cellStyle name="汇总 2 3 11 3" xfId="7209"/>
    <cellStyle name="汇总 2 3 11 4" xfId="7210"/>
    <cellStyle name="汇总 2 3 11 5" xfId="7211"/>
    <cellStyle name="汇总 2 3 11 6" xfId="7212"/>
    <cellStyle name="汇总 2 3 11 7" xfId="7213"/>
    <cellStyle name="汇总 2 3 12" xfId="7214"/>
    <cellStyle name="汇总 2 3 12 2" xfId="7215"/>
    <cellStyle name="汇总 2 3 12 3" xfId="7216"/>
    <cellStyle name="汇总 2 3 12 4" xfId="7217"/>
    <cellStyle name="汇总 2 3 12 5" xfId="7218"/>
    <cellStyle name="汇总 2 3 12 6" xfId="7219"/>
    <cellStyle name="汇总 2 3 12 7" xfId="7220"/>
    <cellStyle name="汇总 2 3 13" xfId="7221"/>
    <cellStyle name="汇总 2 3 13 2" xfId="7222"/>
    <cellStyle name="汇总 2 3 13 3" xfId="7223"/>
    <cellStyle name="汇总 2 3 13 4" xfId="7224"/>
    <cellStyle name="汇总 2 3 13 5" xfId="7225"/>
    <cellStyle name="汇总 2 3 13 6" xfId="7226"/>
    <cellStyle name="汇总 2 3 14" xfId="7227"/>
    <cellStyle name="汇总 2 3 14 10" xfId="7228"/>
    <cellStyle name="汇总 2 3 14 11" xfId="7229"/>
    <cellStyle name="汇总 2 3 14 12" xfId="7230"/>
    <cellStyle name="汇总 2 3 14 2" xfId="7231"/>
    <cellStyle name="汇总 2 3 14 3" xfId="7232"/>
    <cellStyle name="汇总 2 3 14 4" xfId="7233"/>
    <cellStyle name="汇总 2 3 14 5" xfId="7234"/>
    <cellStyle name="汇总 2 3 14 6" xfId="7235"/>
    <cellStyle name="汇总 2 3 14 7" xfId="7236"/>
    <cellStyle name="汇总 2 3 14 8" xfId="7237"/>
    <cellStyle name="汇总 2 3 14 9" xfId="7238"/>
    <cellStyle name="汇总 2 3 15" xfId="7239"/>
    <cellStyle name="汇总 2 3 16" xfId="7240"/>
    <cellStyle name="汇总 2 3 2" xfId="7241"/>
    <cellStyle name="汇总 2 3 2 2" xfId="7242"/>
    <cellStyle name="汇总 2 3 2 2 2" xfId="7243"/>
    <cellStyle name="汇总 2 3 2 2 2 2" xfId="7244"/>
    <cellStyle name="汇总 2 3 2 2 2 3" xfId="7245"/>
    <cellStyle name="汇总 2 3 2 2 2 4" xfId="7246"/>
    <cellStyle name="汇总 2 3 2 2 2 5" xfId="7247"/>
    <cellStyle name="汇总 2 3 2 2 2 6" xfId="7248"/>
    <cellStyle name="汇总 2 3 2 2 2 7" xfId="7249"/>
    <cellStyle name="汇总 2 3 2 2 3" xfId="7250"/>
    <cellStyle name="汇总 2 3 2 2 3 2" xfId="7251"/>
    <cellStyle name="汇总 2 3 2 2 3 3" xfId="7252"/>
    <cellStyle name="汇总 2 3 2 2 3 4" xfId="7253"/>
    <cellStyle name="汇总 2 3 2 2 3 5" xfId="7254"/>
    <cellStyle name="汇总 2 3 2 2 3 6" xfId="7255"/>
    <cellStyle name="汇总 2 3 2 2 3 7" xfId="7256"/>
    <cellStyle name="汇总 2 3 2 2 4" xfId="7257"/>
    <cellStyle name="汇总 2 3 2 2 4 2" xfId="7258"/>
    <cellStyle name="汇总 2 3 2 2 4 3" xfId="7259"/>
    <cellStyle name="汇总 2 3 2 2 4 4" xfId="7260"/>
    <cellStyle name="汇总 2 3 2 2 4 5" xfId="7261"/>
    <cellStyle name="汇总 2 3 2 2 4 6" xfId="7262"/>
    <cellStyle name="汇总 2 3 2 2 4 7" xfId="7263"/>
    <cellStyle name="汇总 2 3 2 2 5" xfId="7264"/>
    <cellStyle name="汇总 2 3 2 2 5 2" xfId="7265"/>
    <cellStyle name="汇总 2 3 2 2 5 3" xfId="7266"/>
    <cellStyle name="汇总 2 3 2 2 5 4" xfId="7267"/>
    <cellStyle name="汇总 2 3 2 2 5 5" xfId="7268"/>
    <cellStyle name="汇总 2 3 2 2 5 6" xfId="7269"/>
    <cellStyle name="汇总 2 3 2 2 6" xfId="7270"/>
    <cellStyle name="汇总 2 3 2 2 6 10" xfId="7271"/>
    <cellStyle name="汇总 2 3 2 2 6 11" xfId="7272"/>
    <cellStyle name="汇总 2 3 2 2 6 12" xfId="7273"/>
    <cellStyle name="汇总 2 3 2 2 6 2" xfId="7274"/>
    <cellStyle name="汇总 2 3 2 2 6 3" xfId="7275"/>
    <cellStyle name="汇总 2 3 2 2 6 4" xfId="7276"/>
    <cellStyle name="汇总 2 3 2 2 6 5" xfId="7277"/>
    <cellStyle name="汇总 2 3 2 2 6 6" xfId="7278"/>
    <cellStyle name="汇总 2 3 2 2 6 7" xfId="7279"/>
    <cellStyle name="汇总 2 3 2 2 6 8" xfId="7280"/>
    <cellStyle name="汇总 2 3 2 2 6 9" xfId="7281"/>
    <cellStyle name="汇总 2 3 2 2 7" xfId="7282"/>
    <cellStyle name="汇总 2 3 2 2 8" xfId="7283"/>
    <cellStyle name="汇总 2 3 2 3" xfId="7284"/>
    <cellStyle name="汇总 2 3 2 3 2" xfId="7285"/>
    <cellStyle name="汇总 2 3 2 3 3" xfId="7286"/>
    <cellStyle name="汇总 2 3 2 3 4" xfId="7287"/>
    <cellStyle name="汇总 2 3 2 3 5" xfId="7288"/>
    <cellStyle name="汇总 2 3 2 3 6" xfId="7289"/>
    <cellStyle name="汇总 2 3 2 3 7" xfId="7290"/>
    <cellStyle name="汇总 2 3 2 4" xfId="7291"/>
    <cellStyle name="汇总 2 3 2 4 2" xfId="7292"/>
    <cellStyle name="汇总 2 3 2 4 3" xfId="7293"/>
    <cellStyle name="汇总 2 3 2 4 4" xfId="7294"/>
    <cellStyle name="汇总 2 3 2 4 5" xfId="7295"/>
    <cellStyle name="汇总 2 3 2 4 6" xfId="7296"/>
    <cellStyle name="汇总 2 3 2 4 7" xfId="7297"/>
    <cellStyle name="汇总 2 3 2 5" xfId="7298"/>
    <cellStyle name="汇总 2 3 2 5 2" xfId="7299"/>
    <cellStyle name="汇总 2 3 2 5 3" xfId="7300"/>
    <cellStyle name="汇总 2 3 2 5 4" xfId="7301"/>
    <cellStyle name="汇总 2 3 2 5 5" xfId="7302"/>
    <cellStyle name="汇总 2 3 2 5 6" xfId="7303"/>
    <cellStyle name="汇总 2 3 2 5 7" xfId="7304"/>
    <cellStyle name="汇总 2 3 2 6" xfId="7305"/>
    <cellStyle name="汇总 2 3 2 6 2" xfId="7306"/>
    <cellStyle name="汇总 2 3 2 6 3" xfId="7307"/>
    <cellStyle name="汇总 2 3 2 6 4" xfId="7308"/>
    <cellStyle name="汇总 2 3 2 6 5" xfId="7309"/>
    <cellStyle name="汇总 2 3 2 6 6" xfId="7310"/>
    <cellStyle name="汇总 2 3 2 7" xfId="7311"/>
    <cellStyle name="汇总 2 3 2 7 10" xfId="7312"/>
    <cellStyle name="汇总 2 3 2 7 11" xfId="7313"/>
    <cellStyle name="汇总 2 3 2 7 12" xfId="7314"/>
    <cellStyle name="汇总 2 3 2 7 2" xfId="7315"/>
    <cellStyle name="汇总 2 3 2 7 3" xfId="7316"/>
    <cellStyle name="汇总 2 3 2 7 4" xfId="7317"/>
    <cellStyle name="汇总 2 3 2 7 5" xfId="7318"/>
    <cellStyle name="汇总 2 3 2 7 6" xfId="7319"/>
    <cellStyle name="汇总 2 3 2 7 7" xfId="7320"/>
    <cellStyle name="汇总 2 3 2 7 8" xfId="7321"/>
    <cellStyle name="汇总 2 3 2 7 9" xfId="7322"/>
    <cellStyle name="汇总 2 3 2 8" xfId="7323"/>
    <cellStyle name="汇总 2 3 2 9" xfId="7324"/>
    <cellStyle name="汇总 2 3 3" xfId="7325"/>
    <cellStyle name="汇总 2 3 3 2" xfId="7326"/>
    <cellStyle name="汇总 2 3 3 2 2" xfId="7327"/>
    <cellStyle name="汇总 2 3 3 2 2 2" xfId="7328"/>
    <cellStyle name="汇总 2 3 3 2 2 3" xfId="7329"/>
    <cellStyle name="汇总 2 3 3 2 2 4" xfId="7330"/>
    <cellStyle name="汇总 2 3 3 2 2 5" xfId="7331"/>
    <cellStyle name="汇总 2 3 3 2 2 6" xfId="7332"/>
    <cellStyle name="汇总 2 3 3 2 2 7" xfId="7333"/>
    <cellStyle name="汇总 2 3 3 2 3" xfId="7334"/>
    <cellStyle name="汇总 2 3 3 2 3 2" xfId="7335"/>
    <cellStyle name="汇总 2 3 3 2 3 3" xfId="7336"/>
    <cellStyle name="汇总 2 3 3 2 3 4" xfId="7337"/>
    <cellStyle name="汇总 2 3 3 2 3 5" xfId="7338"/>
    <cellStyle name="汇总 2 3 3 2 3 6" xfId="7339"/>
    <cellStyle name="汇总 2 3 3 2 3 7" xfId="7340"/>
    <cellStyle name="汇总 2 3 3 2 4" xfId="7341"/>
    <cellStyle name="汇总 2 3 3 2 4 2" xfId="7342"/>
    <cellStyle name="汇总 2 3 3 2 4 3" xfId="7343"/>
    <cellStyle name="汇总 2 3 3 2 4 4" xfId="7344"/>
    <cellStyle name="汇总 2 3 3 2 4 5" xfId="7345"/>
    <cellStyle name="汇总 2 3 3 2 4 6" xfId="7346"/>
    <cellStyle name="汇总 2 3 3 2 4 7" xfId="7347"/>
    <cellStyle name="汇总 2 3 3 2 5" xfId="7348"/>
    <cellStyle name="汇总 2 3 3 2 5 2" xfId="7349"/>
    <cellStyle name="汇总 2 3 3 2 5 3" xfId="7350"/>
    <cellStyle name="汇总 2 3 3 2 5 4" xfId="7351"/>
    <cellStyle name="汇总 2 3 3 2 5 5" xfId="7352"/>
    <cellStyle name="汇总 2 3 3 2 5 6" xfId="7353"/>
    <cellStyle name="汇总 2 3 3 2 6" xfId="7354"/>
    <cellStyle name="汇总 2 3 3 2 6 10" xfId="7355"/>
    <cellStyle name="汇总 2 3 3 2 6 11" xfId="7356"/>
    <cellStyle name="汇总 2 3 3 2 6 12" xfId="7357"/>
    <cellStyle name="汇总 2 3 3 2 6 2" xfId="7358"/>
    <cellStyle name="汇总 2 3 3 2 6 3" xfId="7359"/>
    <cellStyle name="汇总 2 3 3 2 6 4" xfId="7360"/>
    <cellStyle name="汇总 2 3 3 2 6 5" xfId="7361"/>
    <cellStyle name="汇总 2 3 3 2 6 6" xfId="7362"/>
    <cellStyle name="汇总 2 3 3 2 6 7" xfId="7363"/>
    <cellStyle name="汇总 2 3 3 2 6 8" xfId="7364"/>
    <cellStyle name="汇总 2 3 3 2 6 9" xfId="7365"/>
    <cellStyle name="汇总 2 3 3 2 7" xfId="7366"/>
    <cellStyle name="汇总 2 3 3 2 8" xfId="7367"/>
    <cellStyle name="汇总 2 3 3 3" xfId="7368"/>
    <cellStyle name="汇总 2 3 3 3 2" xfId="7369"/>
    <cellStyle name="汇总 2 3 3 3 3" xfId="7370"/>
    <cellStyle name="汇总 2 3 3 3 4" xfId="7371"/>
    <cellStyle name="汇总 2 3 3 3 5" xfId="7372"/>
    <cellStyle name="汇总 2 3 3 3 6" xfId="7373"/>
    <cellStyle name="汇总 2 3 3 3 7" xfId="7374"/>
    <cellStyle name="汇总 2 3 3 4" xfId="7375"/>
    <cellStyle name="汇总 2 3 3 4 2" xfId="7376"/>
    <cellStyle name="汇总 2 3 3 4 3" xfId="7377"/>
    <cellStyle name="汇总 2 3 3 4 4" xfId="7378"/>
    <cellStyle name="汇总 2 3 3 4 5" xfId="7379"/>
    <cellStyle name="汇总 2 3 3 4 6" xfId="7380"/>
    <cellStyle name="汇总 2 3 3 4 7" xfId="7381"/>
    <cellStyle name="汇总 2 3 3 5" xfId="7382"/>
    <cellStyle name="汇总 2 3 3 5 2" xfId="7383"/>
    <cellStyle name="汇总 2 3 3 5 3" xfId="7384"/>
    <cellStyle name="汇总 2 3 3 5 4" xfId="7385"/>
    <cellStyle name="汇总 2 3 3 5 5" xfId="7386"/>
    <cellStyle name="汇总 2 3 3 5 6" xfId="7387"/>
    <cellStyle name="汇总 2 3 3 5 7" xfId="7388"/>
    <cellStyle name="汇总 2 3 3 6" xfId="7389"/>
    <cellStyle name="汇总 2 3 3 6 2" xfId="7390"/>
    <cellStyle name="汇总 2 3 3 6 3" xfId="7391"/>
    <cellStyle name="汇总 2 3 3 6 4" xfId="7392"/>
    <cellStyle name="汇总 2 3 3 6 5" xfId="7393"/>
    <cellStyle name="汇总 2 3 3 6 6" xfId="7394"/>
    <cellStyle name="汇总 2 3 3 7" xfId="7395"/>
    <cellStyle name="汇总 2 3 3 7 10" xfId="7396"/>
    <cellStyle name="汇总 2 3 3 7 11" xfId="7397"/>
    <cellStyle name="汇总 2 3 3 7 12" xfId="7398"/>
    <cellStyle name="汇总 2 3 3 7 2" xfId="7399"/>
    <cellStyle name="汇总 2 3 3 7 3" xfId="7400"/>
    <cellStyle name="汇总 2 3 3 7 4" xfId="7401"/>
    <cellStyle name="汇总 2 3 3 7 5" xfId="7402"/>
    <cellStyle name="汇总 2 3 3 7 6" xfId="7403"/>
    <cellStyle name="汇总 2 3 3 7 7" xfId="7404"/>
    <cellStyle name="汇总 2 3 3 7 8" xfId="7405"/>
    <cellStyle name="汇总 2 3 3 7 9" xfId="7406"/>
    <cellStyle name="汇总 2 3 3 8" xfId="7407"/>
    <cellStyle name="汇总 2 3 3 9" xfId="7408"/>
    <cellStyle name="汇总 2 3 4" xfId="7409"/>
    <cellStyle name="汇总 2 3 4 2" xfId="7410"/>
    <cellStyle name="汇总 2 3 4 2 2" xfId="7411"/>
    <cellStyle name="汇总 2 3 4 2 2 2" xfId="7412"/>
    <cellStyle name="汇总 2 3 4 2 2 3" xfId="7413"/>
    <cellStyle name="汇总 2 3 4 2 2 4" xfId="7414"/>
    <cellStyle name="汇总 2 3 4 2 2 5" xfId="7415"/>
    <cellStyle name="汇总 2 3 4 2 2 6" xfId="7416"/>
    <cellStyle name="汇总 2 3 4 2 2 7" xfId="7417"/>
    <cellStyle name="汇总 2 3 4 2 3" xfId="7418"/>
    <cellStyle name="汇总 2 3 4 2 3 2" xfId="7419"/>
    <cellStyle name="汇总 2 3 4 2 3 3" xfId="7420"/>
    <cellStyle name="汇总 2 3 4 2 3 4" xfId="7421"/>
    <cellStyle name="汇总 2 3 4 2 3 5" xfId="7422"/>
    <cellStyle name="汇总 2 3 4 2 3 6" xfId="7423"/>
    <cellStyle name="汇总 2 3 4 2 3 7" xfId="7424"/>
    <cellStyle name="汇总 2 3 4 2 4" xfId="7425"/>
    <cellStyle name="汇总 2 3 4 2 4 2" xfId="7426"/>
    <cellStyle name="汇总 2 3 4 2 4 3" xfId="7427"/>
    <cellStyle name="汇总 2 3 4 2 4 4" xfId="7428"/>
    <cellStyle name="汇总 2 3 4 2 4 5" xfId="7429"/>
    <cellStyle name="汇总 2 3 4 2 4 6" xfId="7430"/>
    <cellStyle name="汇总 2 3 4 2 4 7" xfId="7431"/>
    <cellStyle name="汇总 2 3 4 2 5" xfId="7432"/>
    <cellStyle name="汇总 2 3 4 2 5 2" xfId="7433"/>
    <cellStyle name="汇总 2 3 4 2 5 3" xfId="7434"/>
    <cellStyle name="汇总 2 3 4 2 5 4" xfId="7435"/>
    <cellStyle name="汇总 2 3 4 2 5 5" xfId="7436"/>
    <cellStyle name="汇总 2 3 4 2 5 6" xfId="7437"/>
    <cellStyle name="汇总 2 3 4 2 6" xfId="7438"/>
    <cellStyle name="汇总 2 3 4 2 6 10" xfId="7439"/>
    <cellStyle name="汇总 2 3 4 2 6 11" xfId="7440"/>
    <cellStyle name="汇总 2 3 4 2 6 12" xfId="7441"/>
    <cellStyle name="汇总 2 3 4 2 6 2" xfId="7442"/>
    <cellStyle name="汇总 2 3 4 2 6 3" xfId="7443"/>
    <cellStyle name="汇总 2 3 4 2 6 4" xfId="7444"/>
    <cellStyle name="汇总 2 3 4 2 6 5" xfId="7445"/>
    <cellStyle name="汇总 2 3 4 2 6 6" xfId="7446"/>
    <cellStyle name="汇总 2 3 4 2 6 7" xfId="7447"/>
    <cellStyle name="汇总 2 3 4 2 6 8" xfId="7448"/>
    <cellStyle name="汇总 2 3 4 2 6 9" xfId="7449"/>
    <cellStyle name="汇总 2 3 4 2 7" xfId="7450"/>
    <cellStyle name="汇总 2 3 4 2 8" xfId="7451"/>
    <cellStyle name="汇总 2 3 4 3" xfId="7452"/>
    <cellStyle name="汇总 2 3 4 3 2" xfId="7453"/>
    <cellStyle name="汇总 2 3 4 3 3" xfId="7454"/>
    <cellStyle name="汇总 2 3 4 3 4" xfId="7455"/>
    <cellStyle name="汇总 2 3 4 3 5" xfId="7456"/>
    <cellStyle name="汇总 2 3 4 3 6" xfId="7457"/>
    <cellStyle name="汇总 2 3 4 3 7" xfId="7458"/>
    <cellStyle name="汇总 2 3 4 4" xfId="7459"/>
    <cellStyle name="汇总 2 3 4 4 2" xfId="7460"/>
    <cellStyle name="汇总 2 3 4 4 3" xfId="7461"/>
    <cellStyle name="汇总 2 3 4 4 4" xfId="7462"/>
    <cellStyle name="汇总 2 3 4 4 5" xfId="7463"/>
    <cellStyle name="汇总 2 3 4 4 6" xfId="7464"/>
    <cellStyle name="汇总 2 3 4 4 7" xfId="7465"/>
    <cellStyle name="汇总 2 3 4 5" xfId="7466"/>
    <cellStyle name="汇总 2 3 4 5 2" xfId="7467"/>
    <cellStyle name="汇总 2 3 4 5 3" xfId="7468"/>
    <cellStyle name="汇总 2 3 4 5 4" xfId="7469"/>
    <cellStyle name="汇总 2 3 4 5 5" xfId="7470"/>
    <cellStyle name="汇总 2 3 4 5 6" xfId="7471"/>
    <cellStyle name="汇总 2 3 4 5 7" xfId="7472"/>
    <cellStyle name="汇总 2 3 4 6" xfId="7473"/>
    <cellStyle name="汇总 2 3 4 6 2" xfId="7474"/>
    <cellStyle name="汇总 2 3 4 6 3" xfId="7475"/>
    <cellStyle name="汇总 2 3 4 6 4" xfId="7476"/>
    <cellStyle name="汇总 2 3 4 6 5" xfId="7477"/>
    <cellStyle name="汇总 2 3 4 6 6" xfId="7478"/>
    <cellStyle name="汇总 2 3 4 7" xfId="7479"/>
    <cellStyle name="汇总 2 3 4 7 10" xfId="7480"/>
    <cellStyle name="汇总 2 3 4 7 11" xfId="7481"/>
    <cellStyle name="汇总 2 3 4 7 12" xfId="7482"/>
    <cellStyle name="汇总 2 3 4 7 2" xfId="7483"/>
    <cellStyle name="汇总 2 3 4 7 3" xfId="7484"/>
    <cellStyle name="汇总 2 3 4 7 4" xfId="7485"/>
    <cellStyle name="汇总 2 3 4 7 5" xfId="7486"/>
    <cellStyle name="汇总 2 3 4 7 6" xfId="7487"/>
    <cellStyle name="汇总 2 3 4 7 7" xfId="7488"/>
    <cellStyle name="汇总 2 3 4 7 8" xfId="7489"/>
    <cellStyle name="汇总 2 3 4 7 9" xfId="7490"/>
    <cellStyle name="汇总 2 3 4 8" xfId="7491"/>
    <cellStyle name="汇总 2 3 4 9" xfId="7492"/>
    <cellStyle name="汇总 2 3 5" xfId="7493"/>
    <cellStyle name="汇总 2 3 5 2" xfId="7494"/>
    <cellStyle name="汇总 2 3 5 2 2" xfId="7495"/>
    <cellStyle name="汇总 2 3 5 2 2 2" xfId="7496"/>
    <cellStyle name="汇总 2 3 5 2 2 3" xfId="7497"/>
    <cellStyle name="汇总 2 3 5 2 2 4" xfId="7498"/>
    <cellStyle name="汇总 2 3 5 2 2 5" xfId="7499"/>
    <cellStyle name="汇总 2 3 5 2 2 6" xfId="7500"/>
    <cellStyle name="汇总 2 3 5 2 2 7" xfId="7501"/>
    <cellStyle name="汇总 2 3 5 2 3" xfId="7502"/>
    <cellStyle name="汇总 2 3 5 2 3 2" xfId="7503"/>
    <cellStyle name="汇总 2 3 5 2 3 3" xfId="7504"/>
    <cellStyle name="汇总 2 3 5 2 3 4" xfId="7505"/>
    <cellStyle name="汇总 2 3 5 2 3 5" xfId="7506"/>
    <cellStyle name="汇总 2 3 5 2 3 6" xfId="7507"/>
    <cellStyle name="汇总 2 3 5 2 3 7" xfId="7508"/>
    <cellStyle name="汇总 2 3 5 2 4" xfId="7509"/>
    <cellStyle name="汇总 2 3 5 2 4 2" xfId="7510"/>
    <cellStyle name="汇总 2 3 5 2 4 3" xfId="7511"/>
    <cellStyle name="汇总 2 3 5 2 4 4" xfId="7512"/>
    <cellStyle name="汇总 2 3 5 2 4 5" xfId="7513"/>
    <cellStyle name="汇总 2 3 5 2 4 6" xfId="7514"/>
    <cellStyle name="汇总 2 3 5 2 4 7" xfId="7515"/>
    <cellStyle name="汇总 2 3 5 2 5" xfId="7516"/>
    <cellStyle name="汇总 2 3 5 2 5 2" xfId="7517"/>
    <cellStyle name="汇总 2 3 5 2 5 3" xfId="7518"/>
    <cellStyle name="汇总 2 3 5 2 5 4" xfId="7519"/>
    <cellStyle name="汇总 2 3 5 2 5 5" xfId="7520"/>
    <cellStyle name="汇总 2 3 5 2 5 6" xfId="7521"/>
    <cellStyle name="汇总 2 3 5 2 6" xfId="7522"/>
    <cellStyle name="汇总 2 3 5 2 6 10" xfId="7523"/>
    <cellStyle name="汇总 2 3 5 2 6 11" xfId="7524"/>
    <cellStyle name="汇总 2 3 5 2 6 12" xfId="7525"/>
    <cellStyle name="汇总 2 3 5 2 6 2" xfId="7526"/>
    <cellStyle name="汇总 2 3 5 2 6 3" xfId="7527"/>
    <cellStyle name="汇总 2 3 5 2 6 4" xfId="7528"/>
    <cellStyle name="汇总 2 3 5 2 6 5" xfId="7529"/>
    <cellStyle name="汇总 2 3 5 2 6 6" xfId="7530"/>
    <cellStyle name="汇总 2 3 5 2 6 7" xfId="7531"/>
    <cellStyle name="汇总 2 3 5 2 6 8" xfId="7532"/>
    <cellStyle name="汇总 2 3 5 2 6 9" xfId="7533"/>
    <cellStyle name="汇总 2 3 5 2 7" xfId="7534"/>
    <cellStyle name="汇总 2 3 5 2 8" xfId="7535"/>
    <cellStyle name="汇总 2 3 5 3" xfId="7536"/>
    <cellStyle name="汇总 2 3 5 3 2" xfId="7537"/>
    <cellStyle name="汇总 2 3 5 3 3" xfId="7538"/>
    <cellStyle name="汇总 2 3 5 3 4" xfId="7539"/>
    <cellStyle name="汇总 2 3 5 3 5" xfId="7540"/>
    <cellStyle name="汇总 2 3 5 3 6" xfId="7541"/>
    <cellStyle name="汇总 2 3 5 3 7" xfId="7542"/>
    <cellStyle name="汇总 2 3 5 4" xfId="7543"/>
    <cellStyle name="汇总 2 3 5 4 2" xfId="7544"/>
    <cellStyle name="汇总 2 3 5 4 3" xfId="7545"/>
    <cellStyle name="汇总 2 3 5 4 4" xfId="7546"/>
    <cellStyle name="汇总 2 3 5 4 5" xfId="7547"/>
    <cellStyle name="汇总 2 3 5 4 6" xfId="7548"/>
    <cellStyle name="汇总 2 3 5 4 7" xfId="7549"/>
    <cellStyle name="汇总 2 3 5 5" xfId="7550"/>
    <cellStyle name="汇总 2 3 5 5 2" xfId="7551"/>
    <cellStyle name="汇总 2 3 5 5 3" xfId="7552"/>
    <cellStyle name="汇总 2 3 5 5 4" xfId="7553"/>
    <cellStyle name="汇总 2 3 5 5 5" xfId="7554"/>
    <cellStyle name="汇总 2 3 5 5 6" xfId="7555"/>
    <cellStyle name="汇总 2 3 5 5 7" xfId="7556"/>
    <cellStyle name="汇总 2 3 5 6" xfId="7557"/>
    <cellStyle name="汇总 2 3 5 6 2" xfId="7558"/>
    <cellStyle name="汇总 2 3 5 6 3" xfId="7559"/>
    <cellStyle name="汇总 2 3 5 6 4" xfId="7560"/>
    <cellStyle name="汇总 2 3 5 6 5" xfId="7561"/>
    <cellStyle name="汇总 2 3 5 6 6" xfId="7562"/>
    <cellStyle name="汇总 2 3 5 7" xfId="7563"/>
    <cellStyle name="汇总 2 3 5 7 10" xfId="7564"/>
    <cellStyle name="汇总 2 3 5 7 11" xfId="7565"/>
    <cellStyle name="汇总 2 3 5 7 12" xfId="7566"/>
    <cellStyle name="汇总 2 3 5 7 2" xfId="7567"/>
    <cellStyle name="汇总 2 3 5 7 3" xfId="7568"/>
    <cellStyle name="汇总 2 3 5 7 4" xfId="7569"/>
    <cellStyle name="汇总 2 3 5 7 5" xfId="7570"/>
    <cellStyle name="汇总 2 3 5 7 6" xfId="7571"/>
    <cellStyle name="汇总 2 3 5 7 7" xfId="7572"/>
    <cellStyle name="汇总 2 3 5 7 8" xfId="7573"/>
    <cellStyle name="汇总 2 3 5 7 9" xfId="7574"/>
    <cellStyle name="汇总 2 3 5 8" xfId="7575"/>
    <cellStyle name="汇总 2 3 5 9" xfId="7576"/>
    <cellStyle name="汇总 2 3 6" xfId="7577"/>
    <cellStyle name="汇总 2 3 6 2" xfId="7578"/>
    <cellStyle name="汇总 2 3 6 2 2" xfId="7579"/>
    <cellStyle name="汇总 2 3 6 2 2 2" xfId="7580"/>
    <cellStyle name="汇总 2 3 6 2 2 3" xfId="7581"/>
    <cellStyle name="汇总 2 3 6 2 2 4" xfId="7582"/>
    <cellStyle name="汇总 2 3 6 2 2 5" xfId="7583"/>
    <cellStyle name="汇总 2 3 6 2 2 6" xfId="7584"/>
    <cellStyle name="汇总 2 3 6 2 2 7" xfId="7585"/>
    <cellStyle name="汇总 2 3 6 2 3" xfId="7586"/>
    <cellStyle name="汇总 2 3 6 2 3 2" xfId="7587"/>
    <cellStyle name="汇总 2 3 6 2 3 3" xfId="7588"/>
    <cellStyle name="汇总 2 3 6 2 3 4" xfId="7589"/>
    <cellStyle name="汇总 2 3 6 2 3 5" xfId="7590"/>
    <cellStyle name="汇总 2 3 6 2 3 6" xfId="7591"/>
    <cellStyle name="汇总 2 3 6 2 3 7" xfId="7592"/>
    <cellStyle name="汇总 2 3 6 2 4" xfId="7593"/>
    <cellStyle name="汇总 2 3 6 2 4 2" xfId="7594"/>
    <cellStyle name="汇总 2 3 6 2 4 3" xfId="7595"/>
    <cellStyle name="汇总 2 3 6 2 4 4" xfId="7596"/>
    <cellStyle name="汇总 2 3 6 2 4 5" xfId="7597"/>
    <cellStyle name="汇总 2 3 6 2 4 6" xfId="7598"/>
    <cellStyle name="汇总 2 3 6 2 4 7" xfId="7599"/>
    <cellStyle name="汇总 2 3 6 2 5" xfId="7600"/>
    <cellStyle name="汇总 2 3 6 2 5 2" xfId="7601"/>
    <cellStyle name="汇总 2 3 6 2 5 3" xfId="7602"/>
    <cellStyle name="汇总 2 3 6 2 5 4" xfId="7603"/>
    <cellStyle name="汇总 2 3 6 2 5 5" xfId="7604"/>
    <cellStyle name="汇总 2 3 6 2 5 6" xfId="7605"/>
    <cellStyle name="汇总 2 3 6 2 6" xfId="7606"/>
    <cellStyle name="汇总 2 3 6 2 6 10" xfId="7607"/>
    <cellStyle name="汇总 2 3 6 2 6 11" xfId="7608"/>
    <cellStyle name="汇总 2 3 6 2 6 12" xfId="7609"/>
    <cellStyle name="汇总 2 3 6 2 6 2" xfId="7610"/>
    <cellStyle name="汇总 2 3 6 2 6 3" xfId="7611"/>
    <cellStyle name="汇总 2 3 6 2 6 4" xfId="7612"/>
    <cellStyle name="汇总 2 3 6 2 6 5" xfId="7613"/>
    <cellStyle name="汇总 2 3 6 2 6 6" xfId="7614"/>
    <cellStyle name="汇总 2 3 6 2 6 7" xfId="7615"/>
    <cellStyle name="汇总 2 3 6 2 6 8" xfId="7616"/>
    <cellStyle name="汇总 2 3 6 2 6 9" xfId="7617"/>
    <cellStyle name="汇总 2 3 6 2 7" xfId="7618"/>
    <cellStyle name="汇总 2 3 6 2 8" xfId="7619"/>
    <cellStyle name="汇总 2 3 6 3" xfId="7620"/>
    <cellStyle name="汇总 2 3 6 3 2" xfId="7621"/>
    <cellStyle name="汇总 2 3 6 3 3" xfId="7622"/>
    <cellStyle name="汇总 2 3 6 3 4" xfId="7623"/>
    <cellStyle name="汇总 2 3 6 3 5" xfId="7624"/>
    <cellStyle name="汇总 2 3 6 3 6" xfId="7625"/>
    <cellStyle name="汇总 2 3 6 3 7" xfId="7626"/>
    <cellStyle name="汇总 2 3 6 4" xfId="7627"/>
    <cellStyle name="汇总 2 3 6 4 2" xfId="7628"/>
    <cellStyle name="汇总 2 3 6 4 3" xfId="7629"/>
    <cellStyle name="汇总 2 3 6 4 4" xfId="7630"/>
    <cellStyle name="汇总 2 3 6 4 5" xfId="7631"/>
    <cellStyle name="汇总 2 3 6 4 6" xfId="7632"/>
    <cellStyle name="汇总 2 3 6 4 7" xfId="7633"/>
    <cellStyle name="汇总 2 3 6 5" xfId="7634"/>
    <cellStyle name="汇总 2 3 6 5 2" xfId="7635"/>
    <cellStyle name="汇总 2 3 6 5 3" xfId="7636"/>
    <cellStyle name="汇总 2 3 6 5 4" xfId="7637"/>
    <cellStyle name="汇总 2 3 6 5 5" xfId="7638"/>
    <cellStyle name="汇总 2 3 6 5 6" xfId="7639"/>
    <cellStyle name="汇总 2 3 6 5 7" xfId="7640"/>
    <cellStyle name="汇总 2 3 6 6" xfId="7641"/>
    <cellStyle name="汇总 2 3 6 6 2" xfId="7642"/>
    <cellStyle name="汇总 2 3 6 6 3" xfId="7643"/>
    <cellStyle name="汇总 2 3 6 6 4" xfId="7644"/>
    <cellStyle name="汇总 2 3 6 6 5" xfId="7645"/>
    <cellStyle name="汇总 2 3 6 6 6" xfId="7646"/>
    <cellStyle name="汇总 2 3 6 7" xfId="7647"/>
    <cellStyle name="汇总 2 3 6 7 10" xfId="7648"/>
    <cellStyle name="汇总 2 3 6 7 11" xfId="7649"/>
    <cellStyle name="汇总 2 3 6 7 12" xfId="7650"/>
    <cellStyle name="汇总 2 3 6 7 2" xfId="7651"/>
    <cellStyle name="汇总 2 3 6 7 3" xfId="7652"/>
    <cellStyle name="汇总 2 3 6 7 4" xfId="7653"/>
    <cellStyle name="汇总 2 3 6 7 5" xfId="7654"/>
    <cellStyle name="汇总 2 3 6 7 6" xfId="7655"/>
    <cellStyle name="汇总 2 3 6 7 7" xfId="7656"/>
    <cellStyle name="汇总 2 3 6 7 8" xfId="7657"/>
    <cellStyle name="汇总 2 3 6 7 9" xfId="7658"/>
    <cellStyle name="汇总 2 3 6 8" xfId="7659"/>
    <cellStyle name="汇总 2 3 6 9" xfId="7660"/>
    <cellStyle name="汇总 2 3 7" xfId="7661"/>
    <cellStyle name="汇总 2 3 7 2" xfId="7662"/>
    <cellStyle name="汇总 2 3 7 2 2" xfId="7663"/>
    <cellStyle name="汇总 2 3 7 2 2 2" xfId="7664"/>
    <cellStyle name="汇总 2 3 7 2 2 3" xfId="7665"/>
    <cellStyle name="汇总 2 3 7 2 2 4" xfId="7666"/>
    <cellStyle name="汇总 2 3 7 2 2 5" xfId="7667"/>
    <cellStyle name="汇总 2 3 7 2 2 6" xfId="7668"/>
    <cellStyle name="汇总 2 3 7 2 2 7" xfId="7669"/>
    <cellStyle name="汇总 2 3 7 2 3" xfId="7670"/>
    <cellStyle name="汇总 2 3 7 2 3 2" xfId="7671"/>
    <cellStyle name="汇总 2 3 7 2 3 3" xfId="7672"/>
    <cellStyle name="汇总 2 3 7 2 3 4" xfId="7673"/>
    <cellStyle name="汇总 2 3 7 2 3 5" xfId="7674"/>
    <cellStyle name="汇总 2 3 7 2 3 6" xfId="7675"/>
    <cellStyle name="汇总 2 3 7 2 3 7" xfId="7676"/>
    <cellStyle name="汇总 2 3 7 2 4" xfId="7677"/>
    <cellStyle name="汇总 2 3 7 2 4 2" xfId="7678"/>
    <cellStyle name="汇总 2 3 7 2 4 3" xfId="7679"/>
    <cellStyle name="汇总 2 3 7 2 4 4" xfId="7680"/>
    <cellStyle name="汇总 2 3 7 2 4 5" xfId="7681"/>
    <cellStyle name="汇总 2 3 7 2 4 6" xfId="7682"/>
    <cellStyle name="汇总 2 3 7 2 4 7" xfId="7683"/>
    <cellStyle name="汇总 2 3 7 2 5" xfId="7684"/>
    <cellStyle name="汇总 2 3 7 2 5 2" xfId="7685"/>
    <cellStyle name="汇总 2 3 7 2 5 3" xfId="7686"/>
    <cellStyle name="汇总 2 3 7 2 5 4" xfId="7687"/>
    <cellStyle name="汇总 2 3 7 2 5 5" xfId="7688"/>
    <cellStyle name="汇总 2 3 7 2 5 6" xfId="7689"/>
    <cellStyle name="汇总 2 3 7 2 6" xfId="7690"/>
    <cellStyle name="汇总 2 3 7 2 6 10" xfId="7691"/>
    <cellStyle name="汇总 2 3 7 2 6 11" xfId="7692"/>
    <cellStyle name="汇总 2 3 7 2 6 12" xfId="7693"/>
    <cellStyle name="汇总 2 3 7 2 6 2" xfId="7694"/>
    <cellStyle name="汇总 2 3 7 2 6 3" xfId="7695"/>
    <cellStyle name="汇总 2 3 7 2 6 4" xfId="7696"/>
    <cellStyle name="汇总 2 3 7 2 6 5" xfId="7697"/>
    <cellStyle name="汇总 2 3 7 2 6 6" xfId="7698"/>
    <cellStyle name="汇总 2 3 7 2 6 7" xfId="7699"/>
    <cellStyle name="汇总 2 3 7 2 6 8" xfId="7700"/>
    <cellStyle name="汇总 2 3 7 2 6 9" xfId="7701"/>
    <cellStyle name="汇总 2 3 7 2 7" xfId="7702"/>
    <cellStyle name="汇总 2 3 7 2 8" xfId="7703"/>
    <cellStyle name="汇总 2 3 7 3" xfId="7704"/>
    <cellStyle name="汇总 2 3 7 3 2" xfId="7705"/>
    <cellStyle name="汇总 2 3 7 3 3" xfId="7706"/>
    <cellStyle name="汇总 2 3 7 3 4" xfId="7707"/>
    <cellStyle name="汇总 2 3 7 3 5" xfId="7708"/>
    <cellStyle name="汇总 2 3 7 3 6" xfId="7709"/>
    <cellStyle name="汇总 2 3 7 3 7" xfId="7710"/>
    <cellStyle name="汇总 2 3 7 4" xfId="7711"/>
    <cellStyle name="汇总 2 3 7 4 2" xfId="7712"/>
    <cellStyle name="汇总 2 3 7 4 3" xfId="7713"/>
    <cellStyle name="汇总 2 3 7 4 4" xfId="7714"/>
    <cellStyle name="汇总 2 3 7 4 5" xfId="7715"/>
    <cellStyle name="汇总 2 3 7 4 6" xfId="7716"/>
    <cellStyle name="汇总 2 3 7 4 7" xfId="7717"/>
    <cellStyle name="汇总 2 3 7 5" xfId="7718"/>
    <cellStyle name="汇总 2 3 7 5 2" xfId="7719"/>
    <cellStyle name="汇总 2 3 7 5 3" xfId="7720"/>
    <cellStyle name="汇总 2 3 7 5 4" xfId="7721"/>
    <cellStyle name="汇总 2 3 7 5 5" xfId="7722"/>
    <cellStyle name="汇总 2 3 7 5 6" xfId="7723"/>
    <cellStyle name="汇总 2 3 7 5 7" xfId="7724"/>
    <cellStyle name="汇总 2 3 7 6" xfId="7725"/>
    <cellStyle name="汇总 2 3 7 6 2" xfId="7726"/>
    <cellStyle name="汇总 2 3 7 6 3" xfId="7727"/>
    <cellStyle name="汇总 2 3 7 6 4" xfId="7728"/>
    <cellStyle name="汇总 2 3 7 6 5" xfId="7729"/>
    <cellStyle name="汇总 2 3 7 6 6" xfId="7730"/>
    <cellStyle name="汇总 2 3 7 7" xfId="7731"/>
    <cellStyle name="汇总 2 3 7 7 10" xfId="7732"/>
    <cellStyle name="汇总 2 3 7 7 11" xfId="7733"/>
    <cellStyle name="汇总 2 3 7 7 12" xfId="7734"/>
    <cellStyle name="汇总 2 3 7 7 2" xfId="7735"/>
    <cellStyle name="汇总 2 3 7 7 3" xfId="7736"/>
    <cellStyle name="汇总 2 3 7 7 4" xfId="7737"/>
    <cellStyle name="汇总 2 3 7 7 5" xfId="7738"/>
    <cellStyle name="汇总 2 3 7 7 6" xfId="7739"/>
    <cellStyle name="汇总 2 3 7 7 7" xfId="7740"/>
    <cellStyle name="汇总 2 3 7 7 8" xfId="7741"/>
    <cellStyle name="汇总 2 3 7 7 9" xfId="7742"/>
    <cellStyle name="汇总 2 3 7 8" xfId="7743"/>
    <cellStyle name="汇总 2 3 7 9" xfId="7744"/>
    <cellStyle name="汇总 2 3 8" xfId="7745"/>
    <cellStyle name="汇总 2 3 8 2" xfId="7746"/>
    <cellStyle name="汇总 2 3 8 2 2" xfId="7747"/>
    <cellStyle name="汇总 2 3 8 2 2 2" xfId="7748"/>
    <cellStyle name="汇总 2 3 8 2 2 3" xfId="7749"/>
    <cellStyle name="汇总 2 3 8 2 2 4" xfId="7750"/>
    <cellStyle name="汇总 2 3 8 2 2 5" xfId="7751"/>
    <cellStyle name="汇总 2 3 8 2 2 6" xfId="7752"/>
    <cellStyle name="汇总 2 3 8 2 2 7" xfId="7753"/>
    <cellStyle name="汇总 2 3 8 2 3" xfId="7754"/>
    <cellStyle name="汇总 2 3 8 2 3 2" xfId="7755"/>
    <cellStyle name="汇总 2 3 8 2 3 3" xfId="7756"/>
    <cellStyle name="汇总 2 3 8 2 3 4" xfId="7757"/>
    <cellStyle name="汇总 2 3 8 2 3 5" xfId="7758"/>
    <cellStyle name="汇总 2 3 8 2 3 6" xfId="7759"/>
    <cellStyle name="汇总 2 3 8 2 3 7" xfId="7760"/>
    <cellStyle name="汇总 2 3 8 2 4" xfId="7761"/>
    <cellStyle name="汇总 2 3 8 2 4 2" xfId="7762"/>
    <cellStyle name="汇总 2 3 8 2 4 3" xfId="7763"/>
    <cellStyle name="汇总 2 3 8 2 4 4" xfId="7764"/>
    <cellStyle name="汇总 2 3 8 2 4 5" xfId="7765"/>
    <cellStyle name="汇总 2 3 8 2 4 6" xfId="7766"/>
    <cellStyle name="汇总 2 3 8 2 4 7" xfId="7767"/>
    <cellStyle name="汇总 2 3 8 2 5" xfId="7768"/>
    <cellStyle name="汇总 2 3 8 2 5 2" xfId="7769"/>
    <cellStyle name="汇总 2 3 8 2 5 3" xfId="7770"/>
    <cellStyle name="汇总 2 3 8 2 5 4" xfId="7771"/>
    <cellStyle name="汇总 2 3 8 2 5 5" xfId="7772"/>
    <cellStyle name="汇总 2 3 8 2 5 6" xfId="7773"/>
    <cellStyle name="汇总 2 3 8 2 6" xfId="7774"/>
    <cellStyle name="汇总 2 3 8 2 6 10" xfId="7775"/>
    <cellStyle name="汇总 2 3 8 2 6 11" xfId="7776"/>
    <cellStyle name="汇总 2 3 8 2 6 12" xfId="7777"/>
    <cellStyle name="汇总 2 3 8 2 6 2" xfId="7778"/>
    <cellStyle name="汇总 2 3 8 2 6 3" xfId="7779"/>
    <cellStyle name="汇总 2 3 8 2 6 4" xfId="7780"/>
    <cellStyle name="汇总 2 3 8 2 6 5" xfId="7781"/>
    <cellStyle name="汇总 2 3 8 2 6 6" xfId="7782"/>
    <cellStyle name="汇总 2 3 8 2 6 7" xfId="7783"/>
    <cellStyle name="汇总 2 3 8 2 6 8" xfId="7784"/>
    <cellStyle name="汇总 2 3 8 2 6 9" xfId="7785"/>
    <cellStyle name="汇总 2 3 8 2 7" xfId="7786"/>
    <cellStyle name="汇总 2 3 8 2 8" xfId="7787"/>
    <cellStyle name="汇总 2 3 8 3" xfId="7788"/>
    <cellStyle name="汇总 2 3 8 3 2" xfId="7789"/>
    <cellStyle name="汇总 2 3 8 3 3" xfId="7790"/>
    <cellStyle name="汇总 2 3 8 3 4" xfId="7791"/>
    <cellStyle name="汇总 2 3 8 3 5" xfId="7792"/>
    <cellStyle name="汇总 2 3 8 3 6" xfId="7793"/>
    <cellStyle name="汇总 2 3 8 3 7" xfId="7794"/>
    <cellStyle name="汇总 2 3 8 4" xfId="7795"/>
    <cellStyle name="汇总 2 3 8 4 2" xfId="7796"/>
    <cellStyle name="汇总 2 3 8 4 3" xfId="7797"/>
    <cellStyle name="汇总 2 3 8 4 4" xfId="7798"/>
    <cellStyle name="汇总 2 3 8 4 5" xfId="7799"/>
    <cellStyle name="汇总 2 3 8 4 6" xfId="7800"/>
    <cellStyle name="汇总 2 3 8 4 7" xfId="7801"/>
    <cellStyle name="汇总 2 3 8 5" xfId="7802"/>
    <cellStyle name="汇总 2 3 8 5 2" xfId="7803"/>
    <cellStyle name="汇总 2 3 8 5 3" xfId="7804"/>
    <cellStyle name="汇总 2 3 8 5 4" xfId="7805"/>
    <cellStyle name="汇总 2 3 8 5 5" xfId="7806"/>
    <cellStyle name="汇总 2 3 8 5 6" xfId="7807"/>
    <cellStyle name="汇总 2 3 8 5 7" xfId="7808"/>
    <cellStyle name="汇总 2 3 8 6" xfId="7809"/>
    <cellStyle name="汇总 2 3 8 6 2" xfId="7810"/>
    <cellStyle name="汇总 2 3 8 6 3" xfId="7811"/>
    <cellStyle name="汇总 2 3 8 6 4" xfId="7812"/>
    <cellStyle name="汇总 2 3 8 6 5" xfId="7813"/>
    <cellStyle name="汇总 2 3 8 6 6" xfId="7814"/>
    <cellStyle name="汇总 2 3 8 7" xfId="7815"/>
    <cellStyle name="汇总 2 3 8 7 10" xfId="7816"/>
    <cellStyle name="汇总 2 3 8 7 11" xfId="7817"/>
    <cellStyle name="汇总 2 3 8 7 12" xfId="7818"/>
    <cellStyle name="汇总 2 3 8 7 2" xfId="7819"/>
    <cellStyle name="汇总 2 3 8 7 3" xfId="7820"/>
    <cellStyle name="汇总 2 3 8 7 4" xfId="7821"/>
    <cellStyle name="汇总 2 3 8 7 5" xfId="7822"/>
    <cellStyle name="汇总 2 3 8 7 6" xfId="7823"/>
    <cellStyle name="汇总 2 3 8 7 7" xfId="7824"/>
    <cellStyle name="汇总 2 3 8 7 8" xfId="7825"/>
    <cellStyle name="汇总 2 3 8 7 9" xfId="7826"/>
    <cellStyle name="汇总 2 3 8 8" xfId="7827"/>
    <cellStyle name="汇总 2 3 8 9" xfId="7828"/>
    <cellStyle name="汇总 2 3 9" xfId="7829"/>
    <cellStyle name="汇总 2 3 9 2" xfId="7830"/>
    <cellStyle name="汇总 2 3 9 2 2" xfId="7831"/>
    <cellStyle name="汇总 2 3 9 2 3" xfId="7832"/>
    <cellStyle name="汇总 2 3 9 2 4" xfId="7833"/>
    <cellStyle name="汇总 2 3 9 2 5" xfId="7834"/>
    <cellStyle name="汇总 2 3 9 2 6" xfId="7835"/>
    <cellStyle name="汇总 2 3 9 2 7" xfId="7836"/>
    <cellStyle name="汇总 2 3 9 3" xfId="7837"/>
    <cellStyle name="汇总 2 3 9 3 2" xfId="7838"/>
    <cellStyle name="汇总 2 3 9 3 3" xfId="7839"/>
    <cellStyle name="汇总 2 3 9 3 4" xfId="7840"/>
    <cellStyle name="汇总 2 3 9 3 5" xfId="7841"/>
    <cellStyle name="汇总 2 3 9 3 6" xfId="7842"/>
    <cellStyle name="汇总 2 3 9 3 7" xfId="7843"/>
    <cellStyle name="汇总 2 3 9 4" xfId="7844"/>
    <cellStyle name="汇总 2 3 9 4 2" xfId="7845"/>
    <cellStyle name="汇总 2 3 9 4 3" xfId="7846"/>
    <cellStyle name="汇总 2 3 9 4 4" xfId="7847"/>
    <cellStyle name="汇总 2 3 9 4 5" xfId="7848"/>
    <cellStyle name="汇总 2 3 9 4 6" xfId="7849"/>
    <cellStyle name="汇总 2 3 9 4 7" xfId="7850"/>
    <cellStyle name="汇总 2 3 9 5" xfId="7851"/>
    <cellStyle name="汇总 2 3 9 5 2" xfId="7852"/>
    <cellStyle name="汇总 2 3 9 5 3" xfId="7853"/>
    <cellStyle name="汇总 2 3 9 5 4" xfId="7854"/>
    <cellStyle name="汇总 2 3 9 5 5" xfId="7855"/>
    <cellStyle name="汇总 2 3 9 5 6" xfId="7856"/>
    <cellStyle name="汇总 2 3 9 6" xfId="7857"/>
    <cellStyle name="汇总 2 3 9 6 10" xfId="7858"/>
    <cellStyle name="汇总 2 3 9 6 11" xfId="7859"/>
    <cellStyle name="汇总 2 3 9 6 12" xfId="7860"/>
    <cellStyle name="汇总 2 3 9 6 2" xfId="7861"/>
    <cellStyle name="汇总 2 3 9 6 3" xfId="7862"/>
    <cellStyle name="汇总 2 3 9 6 4" xfId="7863"/>
    <cellStyle name="汇总 2 3 9 6 5" xfId="7864"/>
    <cellStyle name="汇总 2 3 9 6 6" xfId="7865"/>
    <cellStyle name="汇总 2 3 9 6 7" xfId="7866"/>
    <cellStyle name="汇总 2 3 9 6 8" xfId="7867"/>
    <cellStyle name="汇总 2 3 9 6 9" xfId="7868"/>
    <cellStyle name="汇总 2 3 9 7" xfId="7869"/>
    <cellStyle name="汇总 2 3 9 8" xfId="7870"/>
    <cellStyle name="汇总 2 4" xfId="7871"/>
    <cellStyle name="汇总 2 4 10" xfId="7872"/>
    <cellStyle name="汇总 2 4 2" xfId="7873"/>
    <cellStyle name="汇总 2 4 2 2" xfId="7874"/>
    <cellStyle name="汇总 2 4 2 2 2" xfId="7875"/>
    <cellStyle name="汇总 2 4 2 2 3" xfId="7876"/>
    <cellStyle name="汇总 2 4 2 2 4" xfId="7877"/>
    <cellStyle name="汇总 2 4 2 2 5" xfId="7878"/>
    <cellStyle name="汇总 2 4 2 2 6" xfId="7879"/>
    <cellStyle name="汇总 2 4 2 2 7" xfId="7880"/>
    <cellStyle name="汇总 2 4 2 3" xfId="7881"/>
    <cellStyle name="汇总 2 4 2 3 2" xfId="7882"/>
    <cellStyle name="汇总 2 4 2 3 3" xfId="7883"/>
    <cellStyle name="汇总 2 4 2 3 4" xfId="7884"/>
    <cellStyle name="汇总 2 4 2 3 5" xfId="7885"/>
    <cellStyle name="汇总 2 4 2 3 6" xfId="7886"/>
    <cellStyle name="汇总 2 4 2 3 7" xfId="7887"/>
    <cellStyle name="汇总 2 4 2 4" xfId="7888"/>
    <cellStyle name="汇总 2 4 2 4 2" xfId="7889"/>
    <cellStyle name="汇总 2 4 2 4 3" xfId="7890"/>
    <cellStyle name="汇总 2 4 2 4 4" xfId="7891"/>
    <cellStyle name="汇总 2 4 2 4 5" xfId="7892"/>
    <cellStyle name="汇总 2 4 2 4 6" xfId="7893"/>
    <cellStyle name="汇总 2 4 2 4 7" xfId="7894"/>
    <cellStyle name="汇总 2 4 2 5" xfId="7895"/>
    <cellStyle name="汇总 2 4 2 5 2" xfId="7896"/>
    <cellStyle name="汇总 2 4 2 5 3" xfId="7897"/>
    <cellStyle name="汇总 2 4 2 5 4" xfId="7898"/>
    <cellStyle name="汇总 2 4 2 5 5" xfId="7899"/>
    <cellStyle name="汇总 2 4 2 5 6" xfId="7900"/>
    <cellStyle name="汇总 2 4 2 6" xfId="7901"/>
    <cellStyle name="汇总 2 4 2 6 10" xfId="7902"/>
    <cellStyle name="汇总 2 4 2 6 11" xfId="7903"/>
    <cellStyle name="汇总 2 4 2 6 12" xfId="7904"/>
    <cellStyle name="汇总 2 4 2 6 2" xfId="7905"/>
    <cellStyle name="汇总 2 4 2 6 3" xfId="7906"/>
    <cellStyle name="汇总 2 4 2 6 4" xfId="7907"/>
    <cellStyle name="汇总 2 4 2 6 5" xfId="7908"/>
    <cellStyle name="汇总 2 4 2 6 6" xfId="7909"/>
    <cellStyle name="汇总 2 4 2 6 7" xfId="7910"/>
    <cellStyle name="汇总 2 4 2 6 8" xfId="7911"/>
    <cellStyle name="汇总 2 4 2 6 9" xfId="7912"/>
    <cellStyle name="汇总 2 4 2 7" xfId="7913"/>
    <cellStyle name="汇总 2 4 2 8" xfId="7914"/>
    <cellStyle name="汇总 2 4 3" xfId="7915"/>
    <cellStyle name="汇总 2 4 3 2" xfId="7916"/>
    <cellStyle name="汇总 2 4 3 3" xfId="7917"/>
    <cellStyle name="汇总 2 4 3 4" xfId="7918"/>
    <cellStyle name="汇总 2 4 3 5" xfId="7919"/>
    <cellStyle name="汇总 2 4 4" xfId="7920"/>
    <cellStyle name="汇总 2 4 4 2" xfId="7921"/>
    <cellStyle name="汇总 2 4 4 3" xfId="7922"/>
    <cellStyle name="汇总 2 4 4 4" xfId="7923"/>
    <cellStyle name="汇总 2 4 4 5" xfId="7924"/>
    <cellStyle name="汇总 2 4 4 6" xfId="7925"/>
    <cellStyle name="汇总 2 4 4 7" xfId="7926"/>
    <cellStyle name="汇总 2 4 5" xfId="7927"/>
    <cellStyle name="汇总 2 4 5 2" xfId="7928"/>
    <cellStyle name="汇总 2 4 5 3" xfId="7929"/>
    <cellStyle name="汇总 2 4 5 4" xfId="7930"/>
    <cellStyle name="汇总 2 4 5 5" xfId="7931"/>
    <cellStyle name="汇总 2 4 5 6" xfId="7932"/>
    <cellStyle name="汇总 2 4 5 7" xfId="7933"/>
    <cellStyle name="汇总 2 4 6" xfId="7934"/>
    <cellStyle name="汇总 2 4 6 2" xfId="7935"/>
    <cellStyle name="汇总 2 4 6 3" xfId="7936"/>
    <cellStyle name="汇总 2 4 6 4" xfId="7937"/>
    <cellStyle name="汇总 2 4 6 5" xfId="7938"/>
    <cellStyle name="汇总 2 4 6 6" xfId="7939"/>
    <cellStyle name="汇总 2 4 6 7" xfId="7940"/>
    <cellStyle name="汇总 2 4 7" xfId="7941"/>
    <cellStyle name="汇总 2 4 7 2" xfId="7942"/>
    <cellStyle name="汇总 2 4 7 3" xfId="7943"/>
    <cellStyle name="汇总 2 4 7 4" xfId="7944"/>
    <cellStyle name="汇总 2 4 7 5" xfId="7945"/>
    <cellStyle name="汇总 2 4 7 6" xfId="7946"/>
    <cellStyle name="汇总 2 4 8" xfId="7947"/>
    <cellStyle name="汇总 2 4 8 10" xfId="7948"/>
    <cellStyle name="汇总 2 4 8 11" xfId="7949"/>
    <cellStyle name="汇总 2 4 8 12" xfId="7950"/>
    <cellStyle name="汇总 2 4 8 2" xfId="7951"/>
    <cellStyle name="汇总 2 4 8 3" xfId="7952"/>
    <cellStyle name="汇总 2 4 8 4" xfId="7953"/>
    <cellStyle name="汇总 2 4 8 5" xfId="7954"/>
    <cellStyle name="汇总 2 4 8 6" xfId="7955"/>
    <cellStyle name="汇总 2 4 8 7" xfId="7956"/>
    <cellStyle name="汇总 2 4 8 8" xfId="7957"/>
    <cellStyle name="汇总 2 4 8 9" xfId="7958"/>
    <cellStyle name="汇总 2 4 9" xfId="7959"/>
    <cellStyle name="汇总 2 5" xfId="7960"/>
    <cellStyle name="汇总 2 5 2" xfId="7961"/>
    <cellStyle name="汇总 2 5 2 2" xfId="7962"/>
    <cellStyle name="汇总 2 5 2 2 2" xfId="7963"/>
    <cellStyle name="汇总 2 5 2 2 3" xfId="7964"/>
    <cellStyle name="汇总 2 5 2 2 4" xfId="7965"/>
    <cellStyle name="汇总 2 5 2 2 5" xfId="7966"/>
    <cellStyle name="汇总 2 5 2 2 6" xfId="7967"/>
    <cellStyle name="汇总 2 5 2 2 7" xfId="7968"/>
    <cellStyle name="汇总 2 5 2 3" xfId="7969"/>
    <cellStyle name="汇总 2 5 2 3 2" xfId="7970"/>
    <cellStyle name="汇总 2 5 2 3 3" xfId="7971"/>
    <cellStyle name="汇总 2 5 2 3 4" xfId="7972"/>
    <cellStyle name="汇总 2 5 2 3 5" xfId="7973"/>
    <cellStyle name="汇总 2 5 2 3 6" xfId="7974"/>
    <cellStyle name="汇总 2 5 2 3 7" xfId="7975"/>
    <cellStyle name="汇总 2 5 2 4" xfId="7976"/>
    <cellStyle name="汇总 2 5 2 4 2" xfId="7977"/>
    <cellStyle name="汇总 2 5 2 4 3" xfId="7978"/>
    <cellStyle name="汇总 2 5 2 4 4" xfId="7979"/>
    <cellStyle name="汇总 2 5 2 4 5" xfId="7980"/>
    <cellStyle name="汇总 2 5 2 4 6" xfId="7981"/>
    <cellStyle name="汇总 2 5 2 4 7" xfId="7982"/>
    <cellStyle name="汇总 2 5 2 5" xfId="7983"/>
    <cellStyle name="汇总 2 5 2 5 2" xfId="7984"/>
    <cellStyle name="汇总 2 5 2 5 3" xfId="7985"/>
    <cellStyle name="汇总 2 5 2 5 4" xfId="7986"/>
    <cellStyle name="汇总 2 5 2 5 5" xfId="7987"/>
    <cellStyle name="汇总 2 5 2 5 6" xfId="7988"/>
    <cellStyle name="汇总 2 5 2 6" xfId="7989"/>
    <cellStyle name="汇总 2 5 2 6 10" xfId="7990"/>
    <cellStyle name="汇总 2 5 2 6 11" xfId="7991"/>
    <cellStyle name="汇总 2 5 2 6 12" xfId="7992"/>
    <cellStyle name="汇总 2 5 2 6 2" xfId="7993"/>
    <cellStyle name="汇总 2 5 2 6 3" xfId="7994"/>
    <cellStyle name="汇总 2 5 2 6 4" xfId="7995"/>
    <cellStyle name="汇总 2 5 2 6 5" xfId="7996"/>
    <cellStyle name="汇总 2 5 2 6 6" xfId="7997"/>
    <cellStyle name="汇总 2 5 2 6 7" xfId="7998"/>
    <cellStyle name="汇总 2 5 2 6 8" xfId="7999"/>
    <cellStyle name="汇总 2 5 2 6 9" xfId="8000"/>
    <cellStyle name="汇总 2 5 2 7" xfId="8001"/>
    <cellStyle name="汇总 2 5 2 8" xfId="8002"/>
    <cellStyle name="汇总 2 5 3" xfId="8003"/>
    <cellStyle name="汇总 2 5 3 2" xfId="8004"/>
    <cellStyle name="汇总 2 5 3 3" xfId="8005"/>
    <cellStyle name="汇总 2 5 3 4" xfId="8006"/>
    <cellStyle name="汇总 2 5 3 5" xfId="8007"/>
    <cellStyle name="汇总 2 5 3 6" xfId="8008"/>
    <cellStyle name="汇总 2 5 3 7" xfId="8009"/>
    <cellStyle name="汇总 2 5 4" xfId="8010"/>
    <cellStyle name="汇总 2 5 4 2" xfId="8011"/>
    <cellStyle name="汇总 2 5 4 3" xfId="8012"/>
    <cellStyle name="汇总 2 5 4 4" xfId="8013"/>
    <cellStyle name="汇总 2 5 4 5" xfId="8014"/>
    <cellStyle name="汇总 2 5 4 6" xfId="8015"/>
    <cellStyle name="汇总 2 5 4 7" xfId="8016"/>
    <cellStyle name="汇总 2 5 5" xfId="8017"/>
    <cellStyle name="汇总 2 5 5 2" xfId="8018"/>
    <cellStyle name="汇总 2 5 5 3" xfId="8019"/>
    <cellStyle name="汇总 2 5 5 4" xfId="8020"/>
    <cellStyle name="汇总 2 5 5 5" xfId="8021"/>
    <cellStyle name="汇总 2 5 5 6" xfId="8022"/>
    <cellStyle name="汇总 2 5 5 7" xfId="8023"/>
    <cellStyle name="汇总 2 5 6" xfId="8024"/>
    <cellStyle name="汇总 2 5 6 2" xfId="8025"/>
    <cellStyle name="汇总 2 5 6 3" xfId="8026"/>
    <cellStyle name="汇总 2 5 6 4" xfId="8027"/>
    <cellStyle name="汇总 2 5 6 5" xfId="8028"/>
    <cellStyle name="汇总 2 5 6 6" xfId="8029"/>
    <cellStyle name="汇总 2 5 7" xfId="8030"/>
    <cellStyle name="汇总 2 5 7 10" xfId="8031"/>
    <cellStyle name="汇总 2 5 7 11" xfId="8032"/>
    <cellStyle name="汇总 2 5 7 12" xfId="8033"/>
    <cellStyle name="汇总 2 5 7 2" xfId="8034"/>
    <cellStyle name="汇总 2 5 7 3" xfId="8035"/>
    <cellStyle name="汇总 2 5 7 4" xfId="8036"/>
    <cellStyle name="汇总 2 5 7 5" xfId="8037"/>
    <cellStyle name="汇总 2 5 7 6" xfId="8038"/>
    <cellStyle name="汇总 2 5 7 7" xfId="8039"/>
    <cellStyle name="汇总 2 5 7 8" xfId="8040"/>
    <cellStyle name="汇总 2 5 7 9" xfId="8041"/>
    <cellStyle name="汇总 2 5 8" xfId="8042"/>
    <cellStyle name="汇总 2 5 9" xfId="8043"/>
    <cellStyle name="汇总 2 6" xfId="8044"/>
    <cellStyle name="汇总 2 6 2" xfId="8045"/>
    <cellStyle name="汇总 2 6 2 2" xfId="8046"/>
    <cellStyle name="汇总 2 6 2 2 2" xfId="8047"/>
    <cellStyle name="汇总 2 6 2 2 3" xfId="8048"/>
    <cellStyle name="汇总 2 6 2 2 4" xfId="8049"/>
    <cellStyle name="汇总 2 6 2 2 5" xfId="8050"/>
    <cellStyle name="汇总 2 6 2 2 6" xfId="8051"/>
    <cellStyle name="汇总 2 6 2 2 7" xfId="8052"/>
    <cellStyle name="汇总 2 6 2 3" xfId="8053"/>
    <cellStyle name="汇总 2 6 2 3 2" xfId="8054"/>
    <cellStyle name="汇总 2 6 2 3 3" xfId="8055"/>
    <cellStyle name="汇总 2 6 2 3 4" xfId="8056"/>
    <cellStyle name="汇总 2 6 2 3 5" xfId="8057"/>
    <cellStyle name="汇总 2 6 2 3 6" xfId="8058"/>
    <cellStyle name="汇总 2 6 2 3 7" xfId="8059"/>
    <cellStyle name="汇总 2 6 2 4" xfId="8060"/>
    <cellStyle name="汇总 2 6 2 4 2" xfId="8061"/>
    <cellStyle name="汇总 2 6 2 4 3" xfId="8062"/>
    <cellStyle name="汇总 2 6 2 4 4" xfId="8063"/>
    <cellStyle name="汇总 2 6 2 4 5" xfId="8064"/>
    <cellStyle name="汇总 2 6 2 4 6" xfId="8065"/>
    <cellStyle name="汇总 2 6 2 4 7" xfId="8066"/>
    <cellStyle name="汇总 2 6 2 5" xfId="8067"/>
    <cellStyle name="汇总 2 6 2 5 2" xfId="8068"/>
    <cellStyle name="汇总 2 6 2 5 3" xfId="8069"/>
    <cellStyle name="汇总 2 6 2 5 4" xfId="8070"/>
    <cellStyle name="汇总 2 6 2 5 5" xfId="8071"/>
    <cellStyle name="汇总 2 6 2 5 6" xfId="8072"/>
    <cellStyle name="汇总 2 6 2 6" xfId="8073"/>
    <cellStyle name="汇总 2 6 2 6 10" xfId="8074"/>
    <cellStyle name="汇总 2 6 2 6 11" xfId="8075"/>
    <cellStyle name="汇总 2 6 2 6 12" xfId="8076"/>
    <cellStyle name="汇总 2 6 2 6 2" xfId="8077"/>
    <cellStyle name="汇总 2 6 2 6 3" xfId="8078"/>
    <cellStyle name="汇总 2 6 2 6 4" xfId="8079"/>
    <cellStyle name="汇总 2 6 2 6 5" xfId="8080"/>
    <cellStyle name="汇总 2 6 2 6 6" xfId="8081"/>
    <cellStyle name="汇总 2 6 2 6 7" xfId="8082"/>
    <cellStyle name="汇总 2 6 2 6 8" xfId="8083"/>
    <cellStyle name="汇总 2 6 2 6 9" xfId="8084"/>
    <cellStyle name="汇总 2 6 2 7" xfId="8085"/>
    <cellStyle name="汇总 2 6 2 8" xfId="8086"/>
    <cellStyle name="汇总 2 6 3" xfId="8087"/>
    <cellStyle name="汇总 2 6 3 2" xfId="8088"/>
    <cellStyle name="汇总 2 6 3 3" xfId="8089"/>
    <cellStyle name="汇总 2 6 3 4" xfId="8090"/>
    <cellStyle name="汇总 2 6 3 5" xfId="8091"/>
    <cellStyle name="汇总 2 6 3 6" xfId="8092"/>
    <cellStyle name="汇总 2 6 3 7" xfId="8093"/>
    <cellStyle name="汇总 2 6 4" xfId="8094"/>
    <cellStyle name="汇总 2 6 4 2" xfId="8095"/>
    <cellStyle name="汇总 2 6 4 3" xfId="8096"/>
    <cellStyle name="汇总 2 6 4 4" xfId="8097"/>
    <cellStyle name="汇总 2 6 4 5" xfId="8098"/>
    <cellStyle name="汇总 2 6 4 6" xfId="8099"/>
    <cellStyle name="汇总 2 6 4 7" xfId="8100"/>
    <cellStyle name="汇总 2 6 5" xfId="8101"/>
    <cellStyle name="汇总 2 6 5 2" xfId="8102"/>
    <cellStyle name="汇总 2 6 5 3" xfId="8103"/>
    <cellStyle name="汇总 2 6 5 4" xfId="8104"/>
    <cellStyle name="汇总 2 6 5 5" xfId="8105"/>
    <cellStyle name="汇总 2 6 5 6" xfId="8106"/>
    <cellStyle name="汇总 2 6 5 7" xfId="8107"/>
    <cellStyle name="汇总 2 6 6" xfId="8108"/>
    <cellStyle name="汇总 2 6 6 2" xfId="8109"/>
    <cellStyle name="汇总 2 6 6 3" xfId="8110"/>
    <cellStyle name="汇总 2 6 6 4" xfId="8111"/>
    <cellStyle name="汇总 2 6 6 5" xfId="8112"/>
    <cellStyle name="汇总 2 6 6 6" xfId="8113"/>
    <cellStyle name="汇总 2 6 7" xfId="8114"/>
    <cellStyle name="汇总 2 6 7 10" xfId="8115"/>
    <cellStyle name="汇总 2 6 7 11" xfId="8116"/>
    <cellStyle name="汇总 2 6 7 12" xfId="8117"/>
    <cellStyle name="汇总 2 6 7 2" xfId="8118"/>
    <cellStyle name="汇总 2 6 7 3" xfId="8119"/>
    <cellStyle name="汇总 2 6 7 4" xfId="8120"/>
    <cellStyle name="汇总 2 6 7 5" xfId="8121"/>
    <cellStyle name="汇总 2 6 7 6" xfId="8122"/>
    <cellStyle name="汇总 2 6 7 7" xfId="8123"/>
    <cellStyle name="汇总 2 6 7 8" xfId="8124"/>
    <cellStyle name="汇总 2 6 7 9" xfId="8125"/>
    <cellStyle name="汇总 2 6 8" xfId="8126"/>
    <cellStyle name="汇总 2 6 9" xfId="8127"/>
    <cellStyle name="汇总 2 7" xfId="8128"/>
    <cellStyle name="汇总 2 7 2" xfId="8129"/>
    <cellStyle name="汇总 2 7 2 2" xfId="8130"/>
    <cellStyle name="汇总 2 7 2 2 2" xfId="8131"/>
    <cellStyle name="汇总 2 7 2 2 3" xfId="8132"/>
    <cellStyle name="汇总 2 7 2 2 4" xfId="8133"/>
    <cellStyle name="汇总 2 7 2 2 5" xfId="8134"/>
    <cellStyle name="汇总 2 7 2 2 6" xfId="8135"/>
    <cellStyle name="汇总 2 7 2 2 7" xfId="8136"/>
    <cellStyle name="汇总 2 7 2 3" xfId="8137"/>
    <cellStyle name="汇总 2 7 2 3 2" xfId="8138"/>
    <cellStyle name="汇总 2 7 2 3 3" xfId="8139"/>
    <cellStyle name="汇总 2 7 2 3 4" xfId="8140"/>
    <cellStyle name="汇总 2 7 2 3 5" xfId="8141"/>
    <cellStyle name="汇总 2 7 2 3 6" xfId="8142"/>
    <cellStyle name="汇总 2 7 2 3 7" xfId="8143"/>
    <cellStyle name="汇总 2 7 2 4" xfId="8144"/>
    <cellStyle name="汇总 2 7 2 4 2" xfId="8145"/>
    <cellStyle name="汇总 2 7 2 4 3" xfId="8146"/>
    <cellStyle name="汇总 2 7 2 4 4" xfId="8147"/>
    <cellStyle name="汇总 2 7 2 4 5" xfId="8148"/>
    <cellStyle name="汇总 2 7 2 4 6" xfId="8149"/>
    <cellStyle name="汇总 2 7 2 4 7" xfId="8150"/>
    <cellStyle name="汇总 2 7 2 5" xfId="8151"/>
    <cellStyle name="汇总 2 7 2 5 2" xfId="8152"/>
    <cellStyle name="汇总 2 7 2 5 3" xfId="8153"/>
    <cellStyle name="汇总 2 7 2 5 4" xfId="8154"/>
    <cellStyle name="汇总 2 7 2 5 5" xfId="8155"/>
    <cellStyle name="汇总 2 7 2 5 6" xfId="8156"/>
    <cellStyle name="汇总 2 7 2 6" xfId="8157"/>
    <cellStyle name="汇总 2 7 2 6 10" xfId="8158"/>
    <cellStyle name="汇总 2 7 2 6 11" xfId="8159"/>
    <cellStyle name="汇总 2 7 2 6 12" xfId="8160"/>
    <cellStyle name="汇总 2 7 2 6 2" xfId="8161"/>
    <cellStyle name="汇总 2 7 2 6 3" xfId="8162"/>
    <cellStyle name="汇总 2 7 2 6 4" xfId="8163"/>
    <cellStyle name="汇总 2 7 2 6 5" xfId="8164"/>
    <cellStyle name="汇总 2 7 2 6 6" xfId="8165"/>
    <cellStyle name="汇总 2 7 2 6 7" xfId="8166"/>
    <cellStyle name="汇总 2 7 2 6 8" xfId="8167"/>
    <cellStyle name="汇总 2 7 2 6 9" xfId="8168"/>
    <cellStyle name="汇总 2 7 2 7" xfId="8169"/>
    <cellStyle name="汇总 2 7 2 8" xfId="8170"/>
    <cellStyle name="汇总 2 7 3" xfId="8171"/>
    <cellStyle name="汇总 2 7 3 2" xfId="8172"/>
    <cellStyle name="汇总 2 7 3 3" xfId="8173"/>
    <cellStyle name="汇总 2 7 3 4" xfId="8174"/>
    <cellStyle name="汇总 2 7 3 5" xfId="8175"/>
    <cellStyle name="汇总 2 7 3 6" xfId="8176"/>
    <cellStyle name="汇总 2 7 3 7" xfId="8177"/>
    <cellStyle name="汇总 2 7 4" xfId="8178"/>
    <cellStyle name="汇总 2 7 4 2" xfId="8179"/>
    <cellStyle name="汇总 2 7 4 3" xfId="8180"/>
    <cellStyle name="汇总 2 7 4 4" xfId="8181"/>
    <cellStyle name="汇总 2 7 4 5" xfId="8182"/>
    <cellStyle name="汇总 2 7 4 6" xfId="8183"/>
    <cellStyle name="汇总 2 7 4 7" xfId="8184"/>
    <cellStyle name="汇总 2 7 5" xfId="8185"/>
    <cellStyle name="汇总 2 7 5 2" xfId="8186"/>
    <cellStyle name="汇总 2 7 5 3" xfId="8187"/>
    <cellStyle name="汇总 2 7 5 4" xfId="8188"/>
    <cellStyle name="汇总 2 7 5 5" xfId="8189"/>
    <cellStyle name="汇总 2 7 5 6" xfId="8190"/>
    <cellStyle name="汇总 2 7 5 7" xfId="8191"/>
    <cellStyle name="汇总 2 7 6" xfId="8192"/>
    <cellStyle name="汇总 2 7 6 2" xfId="8193"/>
    <cellStyle name="汇总 2 7 6 3" xfId="8194"/>
    <cellStyle name="汇总 2 7 6 4" xfId="8195"/>
    <cellStyle name="汇总 2 7 6 5" xfId="8196"/>
    <cellStyle name="汇总 2 7 6 6" xfId="8197"/>
    <cellStyle name="汇总 2 7 7" xfId="8198"/>
    <cellStyle name="汇总 2 7 7 10" xfId="8199"/>
    <cellStyle name="汇总 2 7 7 11" xfId="8200"/>
    <cellStyle name="汇总 2 7 7 12" xfId="8201"/>
    <cellStyle name="汇总 2 7 7 2" xfId="8202"/>
    <cellStyle name="汇总 2 7 7 3" xfId="8203"/>
    <cellStyle name="汇总 2 7 7 4" xfId="8204"/>
    <cellStyle name="汇总 2 7 7 5" xfId="8205"/>
    <cellStyle name="汇总 2 7 7 6" xfId="8206"/>
    <cellStyle name="汇总 2 7 7 7" xfId="8207"/>
    <cellStyle name="汇总 2 7 7 8" xfId="8208"/>
    <cellStyle name="汇总 2 7 7 9" xfId="8209"/>
    <cellStyle name="汇总 2 7 8" xfId="8210"/>
    <cellStyle name="汇总 2 7 9" xfId="8211"/>
    <cellStyle name="汇总 2 8" xfId="8212"/>
    <cellStyle name="汇总 2 8 2" xfId="8213"/>
    <cellStyle name="汇总 2 8 2 2" xfId="8214"/>
    <cellStyle name="汇总 2 8 2 2 2" xfId="8215"/>
    <cellStyle name="汇总 2 8 2 2 3" xfId="8216"/>
    <cellStyle name="汇总 2 8 2 2 4" xfId="8217"/>
    <cellStyle name="汇总 2 8 2 2 5" xfId="8218"/>
    <cellStyle name="汇总 2 8 2 2 6" xfId="8219"/>
    <cellStyle name="汇总 2 8 2 2 7" xfId="8220"/>
    <cellStyle name="汇总 2 8 2 3" xfId="8221"/>
    <cellStyle name="汇总 2 8 2 3 2" xfId="8222"/>
    <cellStyle name="汇总 2 8 2 3 3" xfId="8223"/>
    <cellStyle name="汇总 2 8 2 3 4" xfId="8224"/>
    <cellStyle name="汇总 2 8 2 3 5" xfId="8225"/>
    <cellStyle name="汇总 2 8 2 3 6" xfId="8226"/>
    <cellStyle name="汇总 2 8 2 3 7" xfId="8227"/>
    <cellStyle name="汇总 2 8 2 4" xfId="8228"/>
    <cellStyle name="汇总 2 8 2 4 2" xfId="8229"/>
    <cellStyle name="汇总 2 8 2 4 3" xfId="8230"/>
    <cellStyle name="汇总 2 8 2 4 4" xfId="8231"/>
    <cellStyle name="汇总 2 8 2 4 5" xfId="8232"/>
    <cellStyle name="汇总 2 8 2 4 6" xfId="8233"/>
    <cellStyle name="汇总 2 8 2 4 7" xfId="8234"/>
    <cellStyle name="汇总 2 8 2 5" xfId="8235"/>
    <cellStyle name="汇总 2 8 2 5 2" xfId="8236"/>
    <cellStyle name="汇总 2 8 2 5 3" xfId="8237"/>
    <cellStyle name="汇总 2 8 2 5 4" xfId="8238"/>
    <cellStyle name="汇总 2 8 2 5 5" xfId="8239"/>
    <cellStyle name="汇总 2 8 2 5 6" xfId="8240"/>
    <cellStyle name="汇总 2 8 2 6" xfId="8241"/>
    <cellStyle name="汇总 2 8 2 6 10" xfId="8242"/>
    <cellStyle name="汇总 2 8 2 6 11" xfId="8243"/>
    <cellStyle name="汇总 2 8 2 6 12" xfId="8244"/>
    <cellStyle name="汇总 2 8 2 6 2" xfId="8245"/>
    <cellStyle name="汇总 2 8 2 6 3" xfId="8246"/>
    <cellStyle name="汇总 2 8 2 6 4" xfId="8247"/>
    <cellStyle name="汇总 2 8 2 6 5" xfId="8248"/>
    <cellStyle name="汇总 2 8 2 6 6" xfId="8249"/>
    <cellStyle name="汇总 2 8 2 6 7" xfId="8250"/>
    <cellStyle name="汇总 2 8 2 6 8" xfId="8251"/>
    <cellStyle name="汇总 2 8 2 6 9" xfId="8252"/>
    <cellStyle name="汇总 2 8 2 7" xfId="8253"/>
    <cellStyle name="汇总 2 8 2 8" xfId="8254"/>
    <cellStyle name="汇总 2 8 3" xfId="8255"/>
    <cellStyle name="汇总 2 8 3 2" xfId="8256"/>
    <cellStyle name="汇总 2 8 3 3" xfId="8257"/>
    <cellStyle name="汇总 2 8 3 4" xfId="8258"/>
    <cellStyle name="汇总 2 8 3 5" xfId="8259"/>
    <cellStyle name="汇总 2 8 3 6" xfId="8260"/>
    <cellStyle name="汇总 2 8 3 7" xfId="8261"/>
    <cellStyle name="汇总 2 8 4" xfId="8262"/>
    <cellStyle name="汇总 2 8 4 2" xfId="8263"/>
    <cellStyle name="汇总 2 8 4 3" xfId="8264"/>
    <cellStyle name="汇总 2 8 4 4" xfId="8265"/>
    <cellStyle name="汇总 2 8 4 5" xfId="8266"/>
    <cellStyle name="汇总 2 8 4 6" xfId="8267"/>
    <cellStyle name="汇总 2 8 4 7" xfId="8268"/>
    <cellStyle name="汇总 2 8 5" xfId="8269"/>
    <cellStyle name="汇总 2 8 5 2" xfId="8270"/>
    <cellStyle name="汇总 2 8 5 3" xfId="8271"/>
    <cellStyle name="汇总 2 8 5 4" xfId="8272"/>
    <cellStyle name="汇总 2 8 5 5" xfId="8273"/>
    <cellStyle name="汇总 2 8 5 6" xfId="8274"/>
    <cellStyle name="汇总 2 8 5 7" xfId="8275"/>
    <cellStyle name="汇总 2 8 6" xfId="8276"/>
    <cellStyle name="汇总 2 8 6 2" xfId="8277"/>
    <cellStyle name="汇总 2 8 6 3" xfId="8278"/>
    <cellStyle name="汇总 2 8 6 4" xfId="8279"/>
    <cellStyle name="汇总 2 8 6 5" xfId="8280"/>
    <cellStyle name="汇总 2 8 6 6" xfId="8281"/>
    <cellStyle name="汇总 2 8 7" xfId="8282"/>
    <cellStyle name="汇总 2 8 7 10" xfId="8283"/>
    <cellStyle name="汇总 2 8 7 11" xfId="8284"/>
    <cellStyle name="汇总 2 8 7 12" xfId="8285"/>
    <cellStyle name="汇总 2 8 7 2" xfId="8286"/>
    <cellStyle name="汇总 2 8 7 3" xfId="8287"/>
    <cellStyle name="汇总 2 8 7 4" xfId="8288"/>
    <cellStyle name="汇总 2 8 7 5" xfId="8289"/>
    <cellStyle name="汇总 2 8 7 6" xfId="8290"/>
    <cellStyle name="汇总 2 8 7 7" xfId="8291"/>
    <cellStyle name="汇总 2 8 7 8" xfId="8292"/>
    <cellStyle name="汇总 2 8 7 9" xfId="8293"/>
    <cellStyle name="汇总 2 8 8" xfId="8294"/>
    <cellStyle name="汇总 2 8 9" xfId="8295"/>
    <cellStyle name="汇总 2 9" xfId="8296"/>
    <cellStyle name="汇总 2 9 2" xfId="8297"/>
    <cellStyle name="汇总 2 9 2 2" xfId="8298"/>
    <cellStyle name="汇总 2 9 2 2 2" xfId="8299"/>
    <cellStyle name="汇总 2 9 2 2 3" xfId="8300"/>
    <cellStyle name="汇总 2 9 2 2 4" xfId="8301"/>
    <cellStyle name="汇总 2 9 2 2 5" xfId="8302"/>
    <cellStyle name="汇总 2 9 2 2 6" xfId="8303"/>
    <cellStyle name="汇总 2 9 2 2 7" xfId="8304"/>
    <cellStyle name="汇总 2 9 2 3" xfId="8305"/>
    <cellStyle name="汇总 2 9 2 3 2" xfId="8306"/>
    <cellStyle name="汇总 2 9 2 3 3" xfId="8307"/>
    <cellStyle name="汇总 2 9 2 3 4" xfId="8308"/>
    <cellStyle name="汇总 2 9 2 3 5" xfId="8309"/>
    <cellStyle name="汇总 2 9 2 3 6" xfId="8310"/>
    <cellStyle name="汇总 2 9 2 3 7" xfId="8311"/>
    <cellStyle name="汇总 2 9 2 4" xfId="8312"/>
    <cellStyle name="汇总 2 9 2 4 2" xfId="8313"/>
    <cellStyle name="汇总 2 9 2 4 3" xfId="8314"/>
    <cellStyle name="汇总 2 9 2 4 4" xfId="8315"/>
    <cellStyle name="汇总 2 9 2 4 5" xfId="8316"/>
    <cellStyle name="汇总 2 9 2 4 6" xfId="8317"/>
    <cellStyle name="汇总 2 9 2 4 7" xfId="8318"/>
    <cellStyle name="汇总 2 9 2 5" xfId="8319"/>
    <cellStyle name="汇总 2 9 2 5 2" xfId="8320"/>
    <cellStyle name="汇总 2 9 2 5 3" xfId="8321"/>
    <cellStyle name="汇总 2 9 2 5 4" xfId="8322"/>
    <cellStyle name="汇总 2 9 2 5 5" xfId="8323"/>
    <cellStyle name="汇总 2 9 2 5 6" xfId="8324"/>
    <cellStyle name="汇总 2 9 2 6" xfId="8325"/>
    <cellStyle name="汇总 2 9 2 6 10" xfId="8326"/>
    <cellStyle name="汇总 2 9 2 6 11" xfId="8327"/>
    <cellStyle name="汇总 2 9 2 6 12" xfId="8328"/>
    <cellStyle name="汇总 2 9 2 6 2" xfId="8329"/>
    <cellStyle name="汇总 2 9 2 6 3" xfId="8330"/>
    <cellStyle name="汇总 2 9 2 6 4" xfId="8331"/>
    <cellStyle name="汇总 2 9 2 6 5" xfId="8332"/>
    <cellStyle name="汇总 2 9 2 6 6" xfId="8333"/>
    <cellStyle name="汇总 2 9 2 6 7" xfId="8334"/>
    <cellStyle name="汇总 2 9 2 6 8" xfId="8335"/>
    <cellStyle name="汇总 2 9 2 6 9" xfId="8336"/>
    <cellStyle name="汇总 2 9 2 7" xfId="8337"/>
    <cellStyle name="汇总 2 9 2 8" xfId="8338"/>
    <cellStyle name="汇总 2 9 3" xfId="8339"/>
    <cellStyle name="汇总 2 9 3 2" xfId="8340"/>
    <cellStyle name="汇总 2 9 3 3" xfId="8341"/>
    <cellStyle name="汇总 2 9 3 4" xfId="8342"/>
    <cellStyle name="汇总 2 9 3 5" xfId="8343"/>
    <cellStyle name="汇总 2 9 3 6" xfId="8344"/>
    <cellStyle name="汇总 2 9 3 7" xfId="8345"/>
    <cellStyle name="汇总 2 9 4" xfId="8346"/>
    <cellStyle name="汇总 2 9 4 2" xfId="8347"/>
    <cellStyle name="汇总 2 9 4 3" xfId="8348"/>
    <cellStyle name="汇总 2 9 4 4" xfId="8349"/>
    <cellStyle name="汇总 2 9 4 5" xfId="8350"/>
    <cellStyle name="汇总 2 9 4 6" xfId="8351"/>
    <cellStyle name="汇总 2 9 4 7" xfId="8352"/>
    <cellStyle name="汇总 2 9 5" xfId="8353"/>
    <cellStyle name="汇总 2 9 5 2" xfId="8354"/>
    <cellStyle name="汇总 2 9 5 3" xfId="8355"/>
    <cellStyle name="汇总 2 9 5 4" xfId="8356"/>
    <cellStyle name="汇总 2 9 5 5" xfId="8357"/>
    <cellStyle name="汇总 2 9 5 6" xfId="8358"/>
    <cellStyle name="汇总 2 9 5 7" xfId="8359"/>
    <cellStyle name="汇总 2 9 6" xfId="8360"/>
    <cellStyle name="汇总 2 9 6 2" xfId="8361"/>
    <cellStyle name="汇总 2 9 6 3" xfId="8362"/>
    <cellStyle name="汇总 2 9 6 4" xfId="8363"/>
    <cellStyle name="汇总 2 9 6 5" xfId="8364"/>
    <cellStyle name="汇总 2 9 6 6" xfId="8365"/>
    <cellStyle name="汇总 2 9 7" xfId="8366"/>
    <cellStyle name="汇总 2 9 7 10" xfId="8367"/>
    <cellStyle name="汇总 2 9 7 11" xfId="8368"/>
    <cellStyle name="汇总 2 9 7 12" xfId="8369"/>
    <cellStyle name="汇总 2 9 7 2" xfId="8370"/>
    <cellStyle name="汇总 2 9 7 3" xfId="8371"/>
    <cellStyle name="汇总 2 9 7 4" xfId="8372"/>
    <cellStyle name="汇总 2 9 7 5" xfId="8373"/>
    <cellStyle name="汇总 2 9 7 6" xfId="8374"/>
    <cellStyle name="汇总 2 9 7 7" xfId="8375"/>
    <cellStyle name="汇总 2 9 7 8" xfId="8376"/>
    <cellStyle name="汇总 2 9 7 9" xfId="8377"/>
    <cellStyle name="汇总 2 9 8" xfId="8378"/>
    <cellStyle name="汇总 2 9 9" xfId="8379"/>
    <cellStyle name="汇总 3" xfId="8380"/>
    <cellStyle name="汇总 3 10" xfId="8381"/>
    <cellStyle name="汇总 3 10 2" xfId="8382"/>
    <cellStyle name="汇总 3 10 2 2" xfId="8383"/>
    <cellStyle name="汇总 3 10 2 3" xfId="8384"/>
    <cellStyle name="汇总 3 10 2 4" xfId="8385"/>
    <cellStyle name="汇总 3 10 2 5" xfId="8386"/>
    <cellStyle name="汇总 3 10 2 6" xfId="8387"/>
    <cellStyle name="汇总 3 10 2 7" xfId="8388"/>
    <cellStyle name="汇总 3 10 3" xfId="8389"/>
    <cellStyle name="汇总 3 10 3 2" xfId="8390"/>
    <cellStyle name="汇总 3 10 3 3" xfId="8391"/>
    <cellStyle name="汇总 3 10 3 4" xfId="8392"/>
    <cellStyle name="汇总 3 10 3 5" xfId="8393"/>
    <cellStyle name="汇总 3 10 3 6" xfId="8394"/>
    <cellStyle name="汇总 3 10 3 7" xfId="8395"/>
    <cellStyle name="汇总 3 10 4" xfId="8396"/>
    <cellStyle name="汇总 3 10 4 2" xfId="8397"/>
    <cellStyle name="汇总 3 10 4 3" xfId="8398"/>
    <cellStyle name="汇总 3 10 4 4" xfId="8399"/>
    <cellStyle name="汇总 3 10 4 5" xfId="8400"/>
    <cellStyle name="汇总 3 10 4 6" xfId="8401"/>
    <cellStyle name="汇总 3 10 4 7" xfId="8402"/>
    <cellStyle name="汇总 3 10 5" xfId="8403"/>
    <cellStyle name="汇总 3 10 5 2" xfId="8404"/>
    <cellStyle name="汇总 3 10 5 3" xfId="8405"/>
    <cellStyle name="汇总 3 10 5 4" xfId="8406"/>
    <cellStyle name="汇总 3 10 5 5" xfId="8407"/>
    <cellStyle name="汇总 3 10 5 6" xfId="8408"/>
    <cellStyle name="汇总 3 10 6" xfId="8409"/>
    <cellStyle name="汇总 3 10 6 10" xfId="8410"/>
    <cellStyle name="汇总 3 10 6 11" xfId="8411"/>
    <cellStyle name="汇总 3 10 6 12" xfId="8412"/>
    <cellStyle name="汇总 3 10 6 2" xfId="8413"/>
    <cellStyle name="汇总 3 10 6 3" xfId="8414"/>
    <cellStyle name="汇总 3 10 6 4" xfId="8415"/>
    <cellStyle name="汇总 3 10 6 5" xfId="8416"/>
    <cellStyle name="汇总 3 10 6 6" xfId="8417"/>
    <cellStyle name="汇总 3 10 6 7" xfId="8418"/>
    <cellStyle name="汇总 3 10 6 8" xfId="8419"/>
    <cellStyle name="汇总 3 10 6 9" xfId="8420"/>
    <cellStyle name="汇总 3 10 7" xfId="8421"/>
    <cellStyle name="汇总 3 10 8" xfId="8422"/>
    <cellStyle name="汇总 3 11" xfId="8423"/>
    <cellStyle name="汇总 3 11 10" xfId="8424"/>
    <cellStyle name="汇总 3 11 2" xfId="8425"/>
    <cellStyle name="汇总 3 11 2 2" xfId="8426"/>
    <cellStyle name="汇总 3 11 2 3" xfId="8427"/>
    <cellStyle name="汇总 3 11 2 4" xfId="8428"/>
    <cellStyle name="汇总 3 11 2 5" xfId="8429"/>
    <cellStyle name="汇总 3 11 2 6" xfId="8430"/>
    <cellStyle name="汇总 3 11 2 7" xfId="8431"/>
    <cellStyle name="汇总 3 11 3" xfId="8432"/>
    <cellStyle name="汇总 3 11 3 2" xfId="8433"/>
    <cellStyle name="汇总 3 11 3 3" xfId="8434"/>
    <cellStyle name="汇总 3 11 3 4" xfId="8435"/>
    <cellStyle name="汇总 3 11 3 5" xfId="8436"/>
    <cellStyle name="汇总 3 11 3 6" xfId="8437"/>
    <cellStyle name="汇总 3 11 3 7" xfId="8438"/>
    <cellStyle name="汇总 3 11 4" xfId="8439"/>
    <cellStyle name="汇总 3 11 4 2" xfId="8440"/>
    <cellStyle name="汇总 3 11 4 3" xfId="8441"/>
    <cellStyle name="汇总 3 11 4 4" xfId="8442"/>
    <cellStyle name="汇总 3 11 4 5" xfId="8443"/>
    <cellStyle name="汇总 3 11 4 6" xfId="8444"/>
    <cellStyle name="汇总 3 11 4 7" xfId="8445"/>
    <cellStyle name="汇总 3 11 5" xfId="8446"/>
    <cellStyle name="汇总 3 11 5 2" xfId="8447"/>
    <cellStyle name="汇总 3 11 5 3" xfId="8448"/>
    <cellStyle name="汇总 3 11 5 4" xfId="8449"/>
    <cellStyle name="汇总 3 11 5 5" xfId="8450"/>
    <cellStyle name="汇总 3 11 5 6" xfId="8451"/>
    <cellStyle name="汇总 3 11 5 7" xfId="8452"/>
    <cellStyle name="汇总 3 11 6" xfId="8453"/>
    <cellStyle name="汇总 3 11 6 10" xfId="8454"/>
    <cellStyle name="汇总 3 11 6 11" xfId="8455"/>
    <cellStyle name="汇总 3 11 6 12" xfId="8456"/>
    <cellStyle name="汇总 3 11 6 2" xfId="8457"/>
    <cellStyle name="汇总 3 11 6 3" xfId="8458"/>
    <cellStyle name="汇总 3 11 6 4" xfId="8459"/>
    <cellStyle name="汇总 3 11 6 5" xfId="8460"/>
    <cellStyle name="汇总 3 11 6 6" xfId="8461"/>
    <cellStyle name="汇总 3 11 6 7" xfId="8462"/>
    <cellStyle name="汇总 3 11 6 8" xfId="8463"/>
    <cellStyle name="汇总 3 11 6 9" xfId="8464"/>
    <cellStyle name="汇总 3 11 7" xfId="8465"/>
    <cellStyle name="汇总 3 11 8" xfId="8466"/>
    <cellStyle name="汇总 3 11 9" xfId="8467"/>
    <cellStyle name="汇总 3 12" xfId="8468"/>
    <cellStyle name="汇总 3 12 2" xfId="8469"/>
    <cellStyle name="汇总 3 12 2 2" xfId="8470"/>
    <cellStyle name="汇总 3 12 2 3" xfId="8471"/>
    <cellStyle name="汇总 3 12 2 4" xfId="8472"/>
    <cellStyle name="汇总 3 12 2 5" xfId="8473"/>
    <cellStyle name="汇总 3 12 2 6" xfId="8474"/>
    <cellStyle name="汇总 3 12 2 7" xfId="8475"/>
    <cellStyle name="汇总 3 12 3" xfId="8476"/>
    <cellStyle name="汇总 3 12 3 2" xfId="8477"/>
    <cellStyle name="汇总 3 12 3 3" xfId="8478"/>
    <cellStyle name="汇总 3 12 3 4" xfId="8479"/>
    <cellStyle name="汇总 3 12 3 5" xfId="8480"/>
    <cellStyle name="汇总 3 12 3 6" xfId="8481"/>
    <cellStyle name="汇总 3 12 3 7" xfId="8482"/>
    <cellStyle name="汇总 3 12 4" xfId="8483"/>
    <cellStyle name="汇总 3 12 4 10" xfId="8484"/>
    <cellStyle name="汇总 3 12 4 11" xfId="8485"/>
    <cellStyle name="汇总 3 12 4 12" xfId="8486"/>
    <cellStyle name="汇总 3 12 4 2" xfId="8487"/>
    <cellStyle name="汇总 3 12 4 3" xfId="8488"/>
    <cellStyle name="汇总 3 12 4 4" xfId="8489"/>
    <cellStyle name="汇总 3 12 4 5" xfId="8490"/>
    <cellStyle name="汇总 3 12 4 6" xfId="8491"/>
    <cellStyle name="汇总 3 12 4 7" xfId="8492"/>
    <cellStyle name="汇总 3 12 4 8" xfId="8493"/>
    <cellStyle name="汇总 3 12 4 9" xfId="8494"/>
    <cellStyle name="汇总 3 12 5" xfId="8495"/>
    <cellStyle name="汇总 3 12 6" xfId="8496"/>
    <cellStyle name="汇总 3 12 7" xfId="8497"/>
    <cellStyle name="汇总 3 13" xfId="8498"/>
    <cellStyle name="汇总 3 13 2" xfId="8499"/>
    <cellStyle name="汇总 3 13 3" xfId="8500"/>
    <cellStyle name="汇总 3 13 4" xfId="8501"/>
    <cellStyle name="汇总 3 13 5" xfId="8502"/>
    <cellStyle name="汇总 3 13 6" xfId="8503"/>
    <cellStyle name="汇总 3 13 7" xfId="8504"/>
    <cellStyle name="汇总 3 14" xfId="8505"/>
    <cellStyle name="汇总 3 14 2" xfId="8506"/>
    <cellStyle name="汇总 3 14 3" xfId="8507"/>
    <cellStyle name="汇总 3 14 4" xfId="8508"/>
    <cellStyle name="汇总 3 14 5" xfId="8509"/>
    <cellStyle name="汇总 3 14 6" xfId="8510"/>
    <cellStyle name="汇总 3 14 7" xfId="8511"/>
    <cellStyle name="汇总 3 15" xfId="8512"/>
    <cellStyle name="汇总 3 15 2" xfId="8513"/>
    <cellStyle name="汇总 3 15 3" xfId="8514"/>
    <cellStyle name="汇总 3 15 4" xfId="8515"/>
    <cellStyle name="汇总 3 15 5" xfId="8516"/>
    <cellStyle name="汇总 3 15 6" xfId="8517"/>
    <cellStyle name="汇总 3 15 7" xfId="8518"/>
    <cellStyle name="汇总 3 16" xfId="8519"/>
    <cellStyle name="汇总 3 16 2" xfId="8520"/>
    <cellStyle name="汇总 3 16 3" xfId="8521"/>
    <cellStyle name="汇总 3 16 4" xfId="8522"/>
    <cellStyle name="汇总 3 16 5" xfId="8523"/>
    <cellStyle name="汇总 3 16 6" xfId="8524"/>
    <cellStyle name="汇总 3 16 7" xfId="8525"/>
    <cellStyle name="汇总 3 17" xfId="8526"/>
    <cellStyle name="汇总 3 17 10" xfId="8527"/>
    <cellStyle name="汇总 3 17 11" xfId="8528"/>
    <cellStyle name="汇总 3 17 12" xfId="8529"/>
    <cellStyle name="汇总 3 17 2" xfId="8530"/>
    <cellStyle name="汇总 3 17 3" xfId="8531"/>
    <cellStyle name="汇总 3 17 4" xfId="8532"/>
    <cellStyle name="汇总 3 17 5" xfId="8533"/>
    <cellStyle name="汇总 3 17 6" xfId="8534"/>
    <cellStyle name="汇总 3 17 7" xfId="8535"/>
    <cellStyle name="汇总 3 17 8" xfId="8536"/>
    <cellStyle name="汇总 3 17 9" xfId="8537"/>
    <cellStyle name="汇总 3 18" xfId="8538"/>
    <cellStyle name="汇总 3 19" xfId="8539"/>
    <cellStyle name="汇总 3 2" xfId="8540"/>
    <cellStyle name="汇总 3 2 2" xfId="8541"/>
    <cellStyle name="汇总 3 2 2 2" xfId="8542"/>
    <cellStyle name="汇总 3 2 2 2 2" xfId="8543"/>
    <cellStyle name="汇总 3 2 2 2 3" xfId="8544"/>
    <cellStyle name="汇总 3 2 2 2 4" xfId="8545"/>
    <cellStyle name="汇总 3 2 2 2 5" xfId="8546"/>
    <cellStyle name="汇总 3 2 2 2 6" xfId="8547"/>
    <cellStyle name="汇总 3 2 2 2 7" xfId="8548"/>
    <cellStyle name="汇总 3 2 2 3" xfId="8549"/>
    <cellStyle name="汇总 3 2 2 3 2" xfId="8550"/>
    <cellStyle name="汇总 3 2 2 3 3" xfId="8551"/>
    <cellStyle name="汇总 3 2 2 3 4" xfId="8552"/>
    <cellStyle name="汇总 3 2 2 3 5" xfId="8553"/>
    <cellStyle name="汇总 3 2 2 3 6" xfId="8554"/>
    <cellStyle name="汇总 3 2 2 3 7" xfId="8555"/>
    <cellStyle name="汇总 3 2 2 4" xfId="8556"/>
    <cellStyle name="汇总 3 2 2 4 2" xfId="8557"/>
    <cellStyle name="汇总 3 2 2 4 3" xfId="8558"/>
    <cellStyle name="汇总 3 2 2 4 4" xfId="8559"/>
    <cellStyle name="汇总 3 2 2 4 5" xfId="8560"/>
    <cellStyle name="汇总 3 2 2 4 6" xfId="8561"/>
    <cellStyle name="汇总 3 2 2 4 7" xfId="8562"/>
    <cellStyle name="汇总 3 2 2 5" xfId="8563"/>
    <cellStyle name="汇总 3 2 2 5 2" xfId="8564"/>
    <cellStyle name="汇总 3 2 2 5 3" xfId="8565"/>
    <cellStyle name="汇总 3 2 2 5 4" xfId="8566"/>
    <cellStyle name="汇总 3 2 2 5 5" xfId="8567"/>
    <cellStyle name="汇总 3 2 2 5 6" xfId="8568"/>
    <cellStyle name="汇总 3 2 2 6" xfId="8569"/>
    <cellStyle name="汇总 3 2 2 6 10" xfId="8570"/>
    <cellStyle name="汇总 3 2 2 6 11" xfId="8571"/>
    <cellStyle name="汇总 3 2 2 6 12" xfId="8572"/>
    <cellStyle name="汇总 3 2 2 6 2" xfId="8573"/>
    <cellStyle name="汇总 3 2 2 6 3" xfId="8574"/>
    <cellStyle name="汇总 3 2 2 6 4" xfId="8575"/>
    <cellStyle name="汇总 3 2 2 6 5" xfId="8576"/>
    <cellStyle name="汇总 3 2 2 6 6" xfId="8577"/>
    <cellStyle name="汇总 3 2 2 6 7" xfId="8578"/>
    <cellStyle name="汇总 3 2 2 6 8" xfId="8579"/>
    <cellStyle name="汇总 3 2 2 6 9" xfId="8580"/>
    <cellStyle name="汇总 3 2 2 7" xfId="8581"/>
    <cellStyle name="汇总 3 2 2 8" xfId="8582"/>
    <cellStyle name="汇总 3 2 3" xfId="8583"/>
    <cellStyle name="汇总 3 2 3 2" xfId="8584"/>
    <cellStyle name="汇总 3 2 3 3" xfId="8585"/>
    <cellStyle name="汇总 3 2 3 4" xfId="8586"/>
    <cellStyle name="汇总 3 2 3 5" xfId="8587"/>
    <cellStyle name="汇总 3 2 3 6" xfId="8588"/>
    <cellStyle name="汇总 3 2 3 7" xfId="8589"/>
    <cellStyle name="汇总 3 2 4" xfId="8590"/>
    <cellStyle name="汇总 3 2 4 2" xfId="8591"/>
    <cellStyle name="汇总 3 2 4 3" xfId="8592"/>
    <cellStyle name="汇总 3 2 4 4" xfId="8593"/>
    <cellStyle name="汇总 3 2 4 5" xfId="8594"/>
    <cellStyle name="汇总 3 2 4 6" xfId="8595"/>
    <cellStyle name="汇总 3 2 4 7" xfId="8596"/>
    <cellStyle name="汇总 3 2 5" xfId="8597"/>
    <cellStyle name="汇总 3 2 5 2" xfId="8598"/>
    <cellStyle name="汇总 3 2 5 3" xfId="8599"/>
    <cellStyle name="汇总 3 2 5 4" xfId="8600"/>
    <cellStyle name="汇总 3 2 5 5" xfId="8601"/>
    <cellStyle name="汇总 3 2 5 6" xfId="8602"/>
    <cellStyle name="汇总 3 2 5 7" xfId="8603"/>
    <cellStyle name="汇总 3 2 6" xfId="8604"/>
    <cellStyle name="汇总 3 2 6 2" xfId="8605"/>
    <cellStyle name="汇总 3 2 6 3" xfId="8606"/>
    <cellStyle name="汇总 3 2 6 4" xfId="8607"/>
    <cellStyle name="汇总 3 2 6 5" xfId="8608"/>
    <cellStyle name="汇总 3 2 6 6" xfId="8609"/>
    <cellStyle name="汇总 3 2 7" xfId="8610"/>
    <cellStyle name="汇总 3 2 7 10" xfId="8611"/>
    <cellStyle name="汇总 3 2 7 11" xfId="8612"/>
    <cellStyle name="汇总 3 2 7 12" xfId="8613"/>
    <cellStyle name="汇总 3 2 7 2" xfId="8614"/>
    <cellStyle name="汇总 3 2 7 3" xfId="8615"/>
    <cellStyle name="汇总 3 2 7 4" xfId="8616"/>
    <cellStyle name="汇总 3 2 7 5" xfId="8617"/>
    <cellStyle name="汇总 3 2 7 6" xfId="8618"/>
    <cellStyle name="汇总 3 2 7 7" xfId="8619"/>
    <cellStyle name="汇总 3 2 7 8" xfId="8620"/>
    <cellStyle name="汇总 3 2 7 9" xfId="8621"/>
    <cellStyle name="汇总 3 2 8" xfId="8622"/>
    <cellStyle name="汇总 3 2 9" xfId="8623"/>
    <cellStyle name="汇总 3 3" xfId="8624"/>
    <cellStyle name="汇总 3 3 2" xfId="8625"/>
    <cellStyle name="汇总 3 3 2 2" xfId="8626"/>
    <cellStyle name="汇总 3 3 2 2 2" xfId="8627"/>
    <cellStyle name="汇总 3 3 2 2 3" xfId="8628"/>
    <cellStyle name="汇总 3 3 2 2 4" xfId="8629"/>
    <cellStyle name="汇总 3 3 2 2 5" xfId="8630"/>
    <cellStyle name="汇总 3 3 2 2 6" xfId="8631"/>
    <cellStyle name="汇总 3 3 2 2 7" xfId="8632"/>
    <cellStyle name="汇总 3 3 2 3" xfId="8633"/>
    <cellStyle name="汇总 3 3 2 3 2" xfId="8634"/>
    <cellStyle name="汇总 3 3 2 3 3" xfId="8635"/>
    <cellStyle name="汇总 3 3 2 3 4" xfId="8636"/>
    <cellStyle name="汇总 3 3 2 3 5" xfId="8637"/>
    <cellStyle name="汇总 3 3 2 3 6" xfId="8638"/>
    <cellStyle name="汇总 3 3 2 3 7" xfId="8639"/>
    <cellStyle name="汇总 3 3 2 4" xfId="8640"/>
    <cellStyle name="汇总 3 3 2 4 2" xfId="8641"/>
    <cellStyle name="汇总 3 3 2 4 3" xfId="8642"/>
    <cellStyle name="汇总 3 3 2 4 4" xfId="8643"/>
    <cellStyle name="汇总 3 3 2 4 5" xfId="8644"/>
    <cellStyle name="汇总 3 3 2 4 6" xfId="8645"/>
    <cellStyle name="汇总 3 3 2 4 7" xfId="8646"/>
    <cellStyle name="汇总 3 3 2 5" xfId="8647"/>
    <cellStyle name="汇总 3 3 2 5 2" xfId="8648"/>
    <cellStyle name="汇总 3 3 2 5 3" xfId="8649"/>
    <cellStyle name="汇总 3 3 2 5 4" xfId="8650"/>
    <cellStyle name="汇总 3 3 2 5 5" xfId="8651"/>
    <cellStyle name="汇总 3 3 2 5 6" xfId="8652"/>
    <cellStyle name="汇总 3 3 2 6" xfId="8653"/>
    <cellStyle name="汇总 3 3 2 6 10" xfId="8654"/>
    <cellStyle name="汇总 3 3 2 6 11" xfId="8655"/>
    <cellStyle name="汇总 3 3 2 6 12" xfId="8656"/>
    <cellStyle name="汇总 3 3 2 6 2" xfId="8657"/>
    <cellStyle name="汇总 3 3 2 6 3" xfId="8658"/>
    <cellStyle name="汇总 3 3 2 6 4" xfId="8659"/>
    <cellStyle name="汇总 3 3 2 6 5" xfId="8660"/>
    <cellStyle name="汇总 3 3 2 6 6" xfId="8661"/>
    <cellStyle name="汇总 3 3 2 6 7" xfId="8662"/>
    <cellStyle name="汇总 3 3 2 6 8" xfId="8663"/>
    <cellStyle name="汇总 3 3 2 6 9" xfId="8664"/>
    <cellStyle name="汇总 3 3 2 7" xfId="8665"/>
    <cellStyle name="汇总 3 3 2 8" xfId="8666"/>
    <cellStyle name="汇总 3 3 3" xfId="8667"/>
    <cellStyle name="汇总 3 3 3 2" xfId="8668"/>
    <cellStyle name="汇总 3 3 3 3" xfId="8669"/>
    <cellStyle name="汇总 3 3 3 4" xfId="8670"/>
    <cellStyle name="汇总 3 3 3 5" xfId="8671"/>
    <cellStyle name="汇总 3 3 3 6" xfId="8672"/>
    <cellStyle name="汇总 3 3 3 7" xfId="8673"/>
    <cellStyle name="汇总 3 3 4" xfId="8674"/>
    <cellStyle name="汇总 3 3 4 2" xfId="8675"/>
    <cellStyle name="汇总 3 3 4 3" xfId="8676"/>
    <cellStyle name="汇总 3 3 4 4" xfId="8677"/>
    <cellStyle name="汇总 3 3 4 5" xfId="8678"/>
    <cellStyle name="汇总 3 3 4 6" xfId="8679"/>
    <cellStyle name="汇总 3 3 4 7" xfId="8680"/>
    <cellStyle name="汇总 3 3 5" xfId="8681"/>
    <cellStyle name="汇总 3 3 5 2" xfId="8682"/>
    <cellStyle name="汇总 3 3 5 3" xfId="8683"/>
    <cellStyle name="汇总 3 3 5 4" xfId="8684"/>
    <cellStyle name="汇总 3 3 5 5" xfId="8685"/>
    <cellStyle name="汇总 3 3 5 6" xfId="8686"/>
    <cellStyle name="汇总 3 3 5 7" xfId="8687"/>
    <cellStyle name="汇总 3 3 6" xfId="8688"/>
    <cellStyle name="汇总 3 3 6 2" xfId="8689"/>
    <cellStyle name="汇总 3 3 6 3" xfId="8690"/>
    <cellStyle name="汇总 3 3 6 4" xfId="8691"/>
    <cellStyle name="汇总 3 3 6 5" xfId="8692"/>
    <cellStyle name="汇总 3 3 6 6" xfId="8693"/>
    <cellStyle name="汇总 3 3 7" xfId="8694"/>
    <cellStyle name="汇总 3 3 7 10" xfId="8695"/>
    <cellStyle name="汇总 3 3 7 11" xfId="8696"/>
    <cellStyle name="汇总 3 3 7 12" xfId="8697"/>
    <cellStyle name="汇总 3 3 7 2" xfId="8698"/>
    <cellStyle name="汇总 3 3 7 3" xfId="8699"/>
    <cellStyle name="汇总 3 3 7 4" xfId="8700"/>
    <cellStyle name="汇总 3 3 7 5" xfId="8701"/>
    <cellStyle name="汇总 3 3 7 6" xfId="8702"/>
    <cellStyle name="汇总 3 3 7 7" xfId="8703"/>
    <cellStyle name="汇总 3 3 7 8" xfId="8704"/>
    <cellStyle name="汇总 3 3 7 9" xfId="8705"/>
    <cellStyle name="汇总 3 3 8" xfId="8706"/>
    <cellStyle name="汇总 3 3 9" xfId="8707"/>
    <cellStyle name="汇总 3 4" xfId="8708"/>
    <cellStyle name="汇总 3 4 2" xfId="8709"/>
    <cellStyle name="汇总 3 4 2 2" xfId="8710"/>
    <cellStyle name="汇总 3 4 2 2 2" xfId="8711"/>
    <cellStyle name="汇总 3 4 2 2 3" xfId="8712"/>
    <cellStyle name="汇总 3 4 2 2 4" xfId="8713"/>
    <cellStyle name="汇总 3 4 2 2 5" xfId="8714"/>
    <cellStyle name="汇总 3 4 2 2 6" xfId="8715"/>
    <cellStyle name="汇总 3 4 2 2 7" xfId="8716"/>
    <cellStyle name="汇总 3 4 2 3" xfId="8717"/>
    <cellStyle name="汇总 3 4 2 3 2" xfId="8718"/>
    <cellStyle name="汇总 3 4 2 3 3" xfId="8719"/>
    <cellStyle name="汇总 3 4 2 3 4" xfId="8720"/>
    <cellStyle name="汇总 3 4 2 3 5" xfId="8721"/>
    <cellStyle name="汇总 3 4 2 3 6" xfId="8722"/>
    <cellStyle name="汇总 3 4 2 3 7" xfId="8723"/>
    <cellStyle name="汇总 3 4 2 4" xfId="8724"/>
    <cellStyle name="汇总 3 4 2 4 2" xfId="8725"/>
    <cellStyle name="汇总 3 4 2 4 3" xfId="8726"/>
    <cellStyle name="汇总 3 4 2 4 4" xfId="8727"/>
    <cellStyle name="汇总 3 4 2 4 5" xfId="8728"/>
    <cellStyle name="汇总 3 4 2 4 6" xfId="8729"/>
    <cellStyle name="汇总 3 4 2 4 7" xfId="8730"/>
    <cellStyle name="汇总 3 4 2 5" xfId="8731"/>
    <cellStyle name="汇总 3 4 2 5 2" xfId="8732"/>
    <cellStyle name="汇总 3 4 2 5 3" xfId="8733"/>
    <cellStyle name="汇总 3 4 2 5 4" xfId="8734"/>
    <cellStyle name="汇总 3 4 2 5 5" xfId="8735"/>
    <cellStyle name="汇总 3 4 2 5 6" xfId="8736"/>
    <cellStyle name="汇总 3 4 2 6" xfId="8737"/>
    <cellStyle name="汇总 3 4 2 6 10" xfId="8738"/>
    <cellStyle name="汇总 3 4 2 6 11" xfId="8739"/>
    <cellStyle name="汇总 3 4 2 6 12" xfId="8740"/>
    <cellStyle name="汇总 3 4 2 6 2" xfId="8741"/>
    <cellStyle name="汇总 3 4 2 6 3" xfId="8742"/>
    <cellStyle name="汇总 3 4 2 6 4" xfId="8743"/>
    <cellStyle name="汇总 3 4 2 6 5" xfId="8744"/>
    <cellStyle name="汇总 3 4 2 6 6" xfId="8745"/>
    <cellStyle name="汇总 3 4 2 6 7" xfId="8746"/>
    <cellStyle name="汇总 3 4 2 6 8" xfId="8747"/>
    <cellStyle name="汇总 3 4 2 6 9" xfId="8748"/>
    <cellStyle name="汇总 3 4 2 7" xfId="8749"/>
    <cellStyle name="汇总 3 4 2 8" xfId="8750"/>
    <cellStyle name="汇总 3 4 3" xfId="8751"/>
    <cellStyle name="汇总 3 4 3 2" xfId="8752"/>
    <cellStyle name="汇总 3 4 3 3" xfId="8753"/>
    <cellStyle name="汇总 3 4 3 4" xfId="8754"/>
    <cellStyle name="汇总 3 4 3 5" xfId="8755"/>
    <cellStyle name="汇总 3 4 3 6" xfId="8756"/>
    <cellStyle name="汇总 3 4 3 7" xfId="8757"/>
    <cellStyle name="汇总 3 4 4" xfId="8758"/>
    <cellStyle name="汇总 3 4 4 2" xfId="8759"/>
    <cellStyle name="汇总 3 4 4 3" xfId="8760"/>
    <cellStyle name="汇总 3 4 4 4" xfId="8761"/>
    <cellStyle name="汇总 3 4 4 5" xfId="8762"/>
    <cellStyle name="汇总 3 4 4 6" xfId="8763"/>
    <cellStyle name="汇总 3 4 4 7" xfId="8764"/>
    <cellStyle name="汇总 3 4 5" xfId="8765"/>
    <cellStyle name="汇总 3 4 5 2" xfId="8766"/>
    <cellStyle name="汇总 3 4 5 3" xfId="8767"/>
    <cellStyle name="汇总 3 4 5 4" xfId="8768"/>
    <cellStyle name="汇总 3 4 5 5" xfId="8769"/>
    <cellStyle name="汇总 3 4 5 6" xfId="8770"/>
    <cellStyle name="汇总 3 4 5 7" xfId="8771"/>
    <cellStyle name="汇总 3 4 6" xfId="8772"/>
    <cellStyle name="汇总 3 4 6 2" xfId="8773"/>
    <cellStyle name="汇总 3 4 6 3" xfId="8774"/>
    <cellStyle name="汇总 3 4 6 4" xfId="8775"/>
    <cellStyle name="汇总 3 4 6 5" xfId="8776"/>
    <cellStyle name="汇总 3 4 6 6" xfId="8777"/>
    <cellStyle name="汇总 3 4 7" xfId="8778"/>
    <cellStyle name="汇总 3 4 7 10" xfId="8779"/>
    <cellStyle name="汇总 3 4 7 11" xfId="8780"/>
    <cellStyle name="汇总 3 4 7 12" xfId="8781"/>
    <cellStyle name="汇总 3 4 7 2" xfId="8782"/>
    <cellStyle name="汇总 3 4 7 3" xfId="8783"/>
    <cellStyle name="汇总 3 4 7 4" xfId="8784"/>
    <cellStyle name="汇总 3 4 7 5" xfId="8785"/>
    <cellStyle name="汇总 3 4 7 6" xfId="8786"/>
    <cellStyle name="汇总 3 4 7 7" xfId="8787"/>
    <cellStyle name="汇总 3 4 7 8" xfId="8788"/>
    <cellStyle name="汇总 3 4 7 9" xfId="8789"/>
    <cellStyle name="汇总 3 4 8" xfId="8790"/>
    <cellStyle name="汇总 3 4 9" xfId="8791"/>
    <cellStyle name="汇总 3 5" xfId="8792"/>
    <cellStyle name="汇总 3 5 2" xfId="8793"/>
    <cellStyle name="汇总 3 5 2 2" xfId="8794"/>
    <cellStyle name="汇总 3 5 2 2 2" xfId="8795"/>
    <cellStyle name="汇总 3 5 2 2 3" xfId="8796"/>
    <cellStyle name="汇总 3 5 2 2 4" xfId="8797"/>
    <cellStyle name="汇总 3 5 2 2 5" xfId="8798"/>
    <cellStyle name="汇总 3 5 2 2 6" xfId="8799"/>
    <cellStyle name="汇总 3 5 2 2 7" xfId="8800"/>
    <cellStyle name="汇总 3 5 2 3" xfId="8801"/>
    <cellStyle name="汇总 3 5 2 3 2" xfId="8802"/>
    <cellStyle name="汇总 3 5 2 3 3" xfId="8803"/>
    <cellStyle name="汇总 3 5 2 3 4" xfId="8804"/>
    <cellStyle name="汇总 3 5 2 3 5" xfId="8805"/>
    <cellStyle name="汇总 3 5 2 3 6" xfId="8806"/>
    <cellStyle name="汇总 3 5 2 3 7" xfId="8807"/>
    <cellStyle name="汇总 3 5 2 4" xfId="8808"/>
    <cellStyle name="汇总 3 5 2 4 2" xfId="8809"/>
    <cellStyle name="汇总 3 5 2 4 3" xfId="8810"/>
    <cellStyle name="汇总 3 5 2 4 4" xfId="8811"/>
    <cellStyle name="汇总 3 5 2 4 5" xfId="8812"/>
    <cellStyle name="汇总 3 5 2 4 6" xfId="8813"/>
    <cellStyle name="汇总 3 5 2 4 7" xfId="8814"/>
    <cellStyle name="汇总 3 5 2 5" xfId="8815"/>
    <cellStyle name="汇总 3 5 2 5 2" xfId="8816"/>
    <cellStyle name="汇总 3 5 2 5 3" xfId="8817"/>
    <cellStyle name="汇总 3 5 2 5 4" xfId="8818"/>
    <cellStyle name="汇总 3 5 2 5 5" xfId="8819"/>
    <cellStyle name="汇总 3 5 2 5 6" xfId="8820"/>
    <cellStyle name="汇总 3 5 2 6" xfId="8821"/>
    <cellStyle name="汇总 3 5 2 6 10" xfId="8822"/>
    <cellStyle name="汇总 3 5 2 6 11" xfId="8823"/>
    <cellStyle name="汇总 3 5 2 6 12" xfId="8824"/>
    <cellStyle name="汇总 3 5 2 6 2" xfId="8825"/>
    <cellStyle name="汇总 3 5 2 6 3" xfId="8826"/>
    <cellStyle name="汇总 3 5 2 6 4" xfId="8827"/>
    <cellStyle name="汇总 3 5 2 6 5" xfId="8828"/>
    <cellStyle name="汇总 3 5 2 6 6" xfId="8829"/>
    <cellStyle name="汇总 3 5 2 6 7" xfId="8830"/>
    <cellStyle name="汇总 3 5 2 6 8" xfId="8831"/>
    <cellStyle name="汇总 3 5 2 6 9" xfId="8832"/>
    <cellStyle name="汇总 3 5 2 7" xfId="8833"/>
    <cellStyle name="汇总 3 5 2 8" xfId="8834"/>
    <cellStyle name="汇总 3 5 3" xfId="8835"/>
    <cellStyle name="汇总 3 5 3 2" xfId="8836"/>
    <cellStyle name="汇总 3 5 3 3" xfId="8837"/>
    <cellStyle name="汇总 3 5 3 4" xfId="8838"/>
    <cellStyle name="汇总 3 5 3 5" xfId="8839"/>
    <cellStyle name="汇总 3 5 3 6" xfId="8840"/>
    <cellStyle name="汇总 3 5 3 7" xfId="8841"/>
    <cellStyle name="汇总 3 5 4" xfId="8842"/>
    <cellStyle name="汇总 3 5 4 2" xfId="8843"/>
    <cellStyle name="汇总 3 5 4 3" xfId="8844"/>
    <cellStyle name="汇总 3 5 4 4" xfId="8845"/>
    <cellStyle name="汇总 3 5 4 5" xfId="8846"/>
    <cellStyle name="汇总 3 5 4 6" xfId="8847"/>
    <cellStyle name="汇总 3 5 4 7" xfId="8848"/>
    <cellStyle name="汇总 3 5 5" xfId="8849"/>
    <cellStyle name="汇总 3 5 5 2" xfId="8850"/>
    <cellStyle name="汇总 3 5 5 3" xfId="8851"/>
    <cellStyle name="汇总 3 5 5 4" xfId="8852"/>
    <cellStyle name="汇总 3 5 5 5" xfId="8853"/>
    <cellStyle name="汇总 3 5 5 6" xfId="8854"/>
    <cellStyle name="汇总 3 5 5 7" xfId="8855"/>
    <cellStyle name="汇总 3 5 6" xfId="8856"/>
    <cellStyle name="汇总 3 5 6 2" xfId="8857"/>
    <cellStyle name="汇总 3 5 6 3" xfId="8858"/>
    <cellStyle name="汇总 3 5 6 4" xfId="8859"/>
    <cellStyle name="汇总 3 5 6 5" xfId="8860"/>
    <cellStyle name="汇总 3 5 6 6" xfId="8861"/>
    <cellStyle name="汇总 3 5 7" xfId="8862"/>
    <cellStyle name="汇总 3 5 7 10" xfId="8863"/>
    <cellStyle name="汇总 3 5 7 11" xfId="8864"/>
    <cellStyle name="汇总 3 5 7 12" xfId="8865"/>
    <cellStyle name="汇总 3 5 7 2" xfId="8866"/>
    <cellStyle name="汇总 3 5 7 3" xfId="8867"/>
    <cellStyle name="汇总 3 5 7 4" xfId="8868"/>
    <cellStyle name="汇总 3 5 7 5" xfId="8869"/>
    <cellStyle name="汇总 3 5 7 6" xfId="8870"/>
    <cellStyle name="汇总 3 5 7 7" xfId="8871"/>
    <cellStyle name="汇总 3 5 7 8" xfId="8872"/>
    <cellStyle name="汇总 3 5 7 9" xfId="8873"/>
    <cellStyle name="汇总 3 5 8" xfId="8874"/>
    <cellStyle name="汇总 3 5 9" xfId="8875"/>
    <cellStyle name="汇总 3 6" xfId="8876"/>
    <cellStyle name="汇总 3 6 2" xfId="8877"/>
    <cellStyle name="汇总 3 6 2 2" xfId="8878"/>
    <cellStyle name="汇总 3 6 2 2 2" xfId="8879"/>
    <cellStyle name="汇总 3 6 2 2 3" xfId="8880"/>
    <cellStyle name="汇总 3 6 2 2 4" xfId="8881"/>
    <cellStyle name="汇总 3 6 2 2 5" xfId="8882"/>
    <cellStyle name="汇总 3 6 2 2 6" xfId="8883"/>
    <cellStyle name="汇总 3 6 2 2 7" xfId="8884"/>
    <cellStyle name="汇总 3 6 2 3" xfId="8885"/>
    <cellStyle name="汇总 3 6 2 3 2" xfId="8886"/>
    <cellStyle name="汇总 3 6 2 3 3" xfId="8887"/>
    <cellStyle name="汇总 3 6 2 3 4" xfId="8888"/>
    <cellStyle name="汇总 3 6 2 3 5" xfId="8889"/>
    <cellStyle name="汇总 3 6 2 3 6" xfId="8890"/>
    <cellStyle name="汇总 3 6 2 3 7" xfId="8891"/>
    <cellStyle name="汇总 3 6 2 4" xfId="8892"/>
    <cellStyle name="汇总 3 6 2 4 2" xfId="8893"/>
    <cellStyle name="汇总 3 6 2 4 3" xfId="8894"/>
    <cellStyle name="汇总 3 6 2 4 4" xfId="8895"/>
    <cellStyle name="汇总 3 6 2 4 5" xfId="8896"/>
    <cellStyle name="汇总 3 6 2 4 6" xfId="8897"/>
    <cellStyle name="汇总 3 6 2 4 7" xfId="8898"/>
    <cellStyle name="汇总 3 6 2 5" xfId="8899"/>
    <cellStyle name="汇总 3 6 2 5 2" xfId="8900"/>
    <cellStyle name="汇总 3 6 2 5 3" xfId="8901"/>
    <cellStyle name="汇总 3 6 2 5 4" xfId="8902"/>
    <cellStyle name="汇总 3 6 2 5 5" xfId="8903"/>
    <cellStyle name="汇总 3 6 2 5 6" xfId="8904"/>
    <cellStyle name="汇总 3 6 2 6" xfId="8905"/>
    <cellStyle name="汇总 3 6 2 6 10" xfId="8906"/>
    <cellStyle name="汇总 3 6 2 6 11" xfId="8907"/>
    <cellStyle name="汇总 3 6 2 6 12" xfId="8908"/>
    <cellStyle name="汇总 3 6 2 6 2" xfId="8909"/>
    <cellStyle name="汇总 3 6 2 6 3" xfId="8910"/>
    <cellStyle name="汇总 3 6 2 6 4" xfId="8911"/>
    <cellStyle name="汇总 3 6 2 6 5" xfId="8912"/>
    <cellStyle name="汇总 3 6 2 6 6" xfId="8913"/>
    <cellStyle name="汇总 3 6 2 6 7" xfId="8914"/>
    <cellStyle name="汇总 3 6 2 6 8" xfId="8915"/>
    <cellStyle name="汇总 3 6 2 6 9" xfId="8916"/>
    <cellStyle name="汇总 3 6 2 7" xfId="8917"/>
    <cellStyle name="汇总 3 6 2 8" xfId="8918"/>
    <cellStyle name="汇总 3 6 3" xfId="8919"/>
    <cellStyle name="汇总 3 6 3 2" xfId="8920"/>
    <cellStyle name="汇总 3 6 3 3" xfId="8921"/>
    <cellStyle name="汇总 3 6 3 4" xfId="8922"/>
    <cellStyle name="汇总 3 6 3 5" xfId="8923"/>
    <cellStyle name="汇总 3 6 3 6" xfId="8924"/>
    <cellStyle name="汇总 3 6 3 7" xfId="8925"/>
    <cellStyle name="汇总 3 6 4" xfId="8926"/>
    <cellStyle name="汇总 3 6 4 2" xfId="8927"/>
    <cellStyle name="汇总 3 6 4 3" xfId="8928"/>
    <cellStyle name="汇总 3 6 4 4" xfId="8929"/>
    <cellStyle name="汇总 3 6 4 5" xfId="8930"/>
    <cellStyle name="汇总 3 6 4 6" xfId="8931"/>
    <cellStyle name="汇总 3 6 4 7" xfId="8932"/>
    <cellStyle name="汇总 3 6 5" xfId="8933"/>
    <cellStyle name="汇总 3 6 5 2" xfId="8934"/>
    <cellStyle name="汇总 3 6 5 3" xfId="8935"/>
    <cellStyle name="汇总 3 6 5 4" xfId="8936"/>
    <cellStyle name="汇总 3 6 5 5" xfId="8937"/>
    <cellStyle name="汇总 3 6 5 6" xfId="8938"/>
    <cellStyle name="汇总 3 6 5 7" xfId="8939"/>
    <cellStyle name="汇总 3 6 6" xfId="8940"/>
    <cellStyle name="汇总 3 6 6 2" xfId="8941"/>
    <cellStyle name="汇总 3 6 6 3" xfId="8942"/>
    <cellStyle name="汇总 3 6 6 4" xfId="8943"/>
    <cellStyle name="汇总 3 6 6 5" xfId="8944"/>
    <cellStyle name="汇总 3 6 6 6" xfId="8945"/>
    <cellStyle name="汇总 3 6 7" xfId="8946"/>
    <cellStyle name="汇总 3 6 7 10" xfId="8947"/>
    <cellStyle name="汇总 3 6 7 11" xfId="8948"/>
    <cellStyle name="汇总 3 6 7 12" xfId="8949"/>
    <cellStyle name="汇总 3 6 7 2" xfId="8950"/>
    <cellStyle name="汇总 3 6 7 3" xfId="8951"/>
    <cellStyle name="汇总 3 6 7 4" xfId="8952"/>
    <cellStyle name="汇总 3 6 7 5" xfId="8953"/>
    <cellStyle name="汇总 3 6 7 6" xfId="8954"/>
    <cellStyle name="汇总 3 6 7 7" xfId="8955"/>
    <cellStyle name="汇总 3 6 7 8" xfId="8956"/>
    <cellStyle name="汇总 3 6 7 9" xfId="8957"/>
    <cellStyle name="汇总 3 6 8" xfId="8958"/>
    <cellStyle name="汇总 3 6 9" xfId="8959"/>
    <cellStyle name="汇总 3 7" xfId="8960"/>
    <cellStyle name="汇总 3 7 2" xfId="8961"/>
    <cellStyle name="汇总 3 7 2 2" xfId="8962"/>
    <cellStyle name="汇总 3 7 2 2 2" xfId="8963"/>
    <cellStyle name="汇总 3 7 2 2 3" xfId="8964"/>
    <cellStyle name="汇总 3 7 2 2 4" xfId="8965"/>
    <cellStyle name="汇总 3 7 2 2 5" xfId="8966"/>
    <cellStyle name="汇总 3 7 2 2 6" xfId="8967"/>
    <cellStyle name="汇总 3 7 2 2 7" xfId="8968"/>
    <cellStyle name="汇总 3 7 2 3" xfId="8969"/>
    <cellStyle name="汇总 3 7 2 3 2" xfId="8970"/>
    <cellStyle name="汇总 3 7 2 3 3" xfId="8971"/>
    <cellStyle name="汇总 3 7 2 3 4" xfId="8972"/>
    <cellStyle name="汇总 3 7 2 3 5" xfId="8973"/>
    <cellStyle name="汇总 3 7 2 3 6" xfId="8974"/>
    <cellStyle name="汇总 3 7 2 3 7" xfId="8975"/>
    <cellStyle name="汇总 3 7 2 4" xfId="8976"/>
    <cellStyle name="汇总 3 7 2 4 2" xfId="8977"/>
    <cellStyle name="汇总 3 7 2 4 3" xfId="8978"/>
    <cellStyle name="汇总 3 7 2 4 4" xfId="8979"/>
    <cellStyle name="汇总 3 7 2 4 5" xfId="8980"/>
    <cellStyle name="汇总 3 7 2 4 6" xfId="8981"/>
    <cellStyle name="汇总 3 7 2 4 7" xfId="8982"/>
    <cellStyle name="汇总 3 7 2 5" xfId="8983"/>
    <cellStyle name="汇总 3 7 2 5 2" xfId="8984"/>
    <cellStyle name="汇总 3 7 2 5 3" xfId="8985"/>
    <cellStyle name="汇总 3 7 2 5 4" xfId="8986"/>
    <cellStyle name="汇总 3 7 2 5 5" xfId="8987"/>
    <cellStyle name="汇总 3 7 2 5 6" xfId="8988"/>
    <cellStyle name="汇总 3 7 2 6" xfId="8989"/>
    <cellStyle name="汇总 3 7 2 6 10" xfId="8990"/>
    <cellStyle name="汇总 3 7 2 6 11" xfId="8991"/>
    <cellStyle name="汇总 3 7 2 6 12" xfId="8992"/>
    <cellStyle name="汇总 3 7 2 6 2" xfId="8993"/>
    <cellStyle name="汇总 3 7 2 6 3" xfId="8994"/>
    <cellStyle name="汇总 3 7 2 6 4" xfId="8995"/>
    <cellStyle name="汇总 3 7 2 6 5" xfId="8996"/>
    <cellStyle name="汇总 3 7 2 6 6" xfId="8997"/>
    <cellStyle name="汇总 3 7 2 6 7" xfId="8998"/>
    <cellStyle name="汇总 3 7 2 6 8" xfId="8999"/>
    <cellStyle name="汇总 3 7 2 6 9" xfId="9000"/>
    <cellStyle name="汇总 3 7 2 7" xfId="9001"/>
    <cellStyle name="汇总 3 7 2 8" xfId="9002"/>
    <cellStyle name="汇总 3 7 3" xfId="9003"/>
    <cellStyle name="汇总 3 7 3 2" xfId="9004"/>
    <cellStyle name="汇总 3 7 3 3" xfId="9005"/>
    <cellStyle name="汇总 3 7 3 4" xfId="9006"/>
    <cellStyle name="汇总 3 7 3 5" xfId="9007"/>
    <cellStyle name="汇总 3 7 3 6" xfId="9008"/>
    <cellStyle name="汇总 3 7 3 7" xfId="9009"/>
    <cellStyle name="汇总 3 7 4" xfId="9010"/>
    <cellStyle name="汇总 3 7 4 2" xfId="9011"/>
    <cellStyle name="汇总 3 7 4 3" xfId="9012"/>
    <cellStyle name="汇总 3 7 4 4" xfId="9013"/>
    <cellStyle name="汇总 3 7 4 5" xfId="9014"/>
    <cellStyle name="汇总 3 7 4 6" xfId="9015"/>
    <cellStyle name="汇总 3 7 4 7" xfId="9016"/>
    <cellStyle name="汇总 3 7 5" xfId="9017"/>
    <cellStyle name="汇总 3 7 5 2" xfId="9018"/>
    <cellStyle name="汇总 3 7 5 3" xfId="9019"/>
    <cellStyle name="汇总 3 7 5 4" xfId="9020"/>
    <cellStyle name="汇总 3 7 5 5" xfId="9021"/>
    <cellStyle name="汇总 3 7 5 6" xfId="9022"/>
    <cellStyle name="汇总 3 7 5 7" xfId="9023"/>
    <cellStyle name="汇总 3 7 6" xfId="9024"/>
    <cellStyle name="汇总 3 7 6 2" xfId="9025"/>
    <cellStyle name="汇总 3 7 6 3" xfId="9026"/>
    <cellStyle name="汇总 3 7 6 4" xfId="9027"/>
    <cellStyle name="汇总 3 7 6 5" xfId="9028"/>
    <cellStyle name="汇总 3 7 6 6" xfId="9029"/>
    <cellStyle name="汇总 3 7 7" xfId="9030"/>
    <cellStyle name="汇总 3 7 7 10" xfId="9031"/>
    <cellStyle name="汇总 3 7 7 11" xfId="9032"/>
    <cellStyle name="汇总 3 7 7 12" xfId="9033"/>
    <cellStyle name="汇总 3 7 7 2" xfId="9034"/>
    <cellStyle name="汇总 3 7 7 3" xfId="9035"/>
    <cellStyle name="汇总 3 7 7 4" xfId="9036"/>
    <cellStyle name="汇总 3 7 7 5" xfId="9037"/>
    <cellStyle name="汇总 3 7 7 6" xfId="9038"/>
    <cellStyle name="汇总 3 7 7 7" xfId="9039"/>
    <cellStyle name="汇总 3 7 7 8" xfId="9040"/>
    <cellStyle name="汇总 3 7 7 9" xfId="9041"/>
    <cellStyle name="汇总 3 7 8" xfId="9042"/>
    <cellStyle name="汇总 3 7 9" xfId="9043"/>
    <cellStyle name="汇总 3 8" xfId="9044"/>
    <cellStyle name="汇总 3 8 2" xfId="9045"/>
    <cellStyle name="汇总 3 8 2 2" xfId="9046"/>
    <cellStyle name="汇总 3 8 2 2 2" xfId="9047"/>
    <cellStyle name="汇总 3 8 2 2 3" xfId="9048"/>
    <cellStyle name="汇总 3 8 2 2 4" xfId="9049"/>
    <cellStyle name="汇总 3 8 2 2 5" xfId="9050"/>
    <cellStyle name="汇总 3 8 2 2 6" xfId="9051"/>
    <cellStyle name="汇总 3 8 2 2 7" xfId="9052"/>
    <cellStyle name="汇总 3 8 2 3" xfId="9053"/>
    <cellStyle name="汇总 3 8 2 3 2" xfId="9054"/>
    <cellStyle name="汇总 3 8 2 3 3" xfId="9055"/>
    <cellStyle name="汇总 3 8 2 3 4" xfId="9056"/>
    <cellStyle name="汇总 3 8 2 3 5" xfId="9057"/>
    <cellStyle name="汇总 3 8 2 3 6" xfId="9058"/>
    <cellStyle name="汇总 3 8 2 3 7" xfId="9059"/>
    <cellStyle name="汇总 3 8 2 4" xfId="9060"/>
    <cellStyle name="汇总 3 8 2 4 2" xfId="9061"/>
    <cellStyle name="汇总 3 8 2 4 3" xfId="9062"/>
    <cellStyle name="汇总 3 8 2 4 4" xfId="9063"/>
    <cellStyle name="汇总 3 8 2 4 5" xfId="9064"/>
    <cellStyle name="汇总 3 8 2 4 6" xfId="9065"/>
    <cellStyle name="汇总 3 8 2 4 7" xfId="9066"/>
    <cellStyle name="汇总 3 8 2 5" xfId="9067"/>
    <cellStyle name="汇总 3 8 2 5 2" xfId="9068"/>
    <cellStyle name="汇总 3 8 2 5 3" xfId="9069"/>
    <cellStyle name="汇总 3 8 2 5 4" xfId="9070"/>
    <cellStyle name="汇总 3 8 2 5 5" xfId="9071"/>
    <cellStyle name="汇总 3 8 2 5 6" xfId="9072"/>
    <cellStyle name="汇总 3 8 2 6" xfId="9073"/>
    <cellStyle name="汇总 3 8 2 6 10" xfId="9074"/>
    <cellStyle name="汇总 3 8 2 6 11" xfId="9075"/>
    <cellStyle name="汇总 3 8 2 6 12" xfId="9076"/>
    <cellStyle name="汇总 3 8 2 6 2" xfId="9077"/>
    <cellStyle name="汇总 3 8 2 6 3" xfId="9078"/>
    <cellStyle name="汇总 3 8 2 6 4" xfId="9079"/>
    <cellStyle name="汇总 3 8 2 6 5" xfId="9080"/>
    <cellStyle name="汇总 3 8 2 6 6" xfId="9081"/>
    <cellStyle name="汇总 3 8 2 6 7" xfId="9082"/>
    <cellStyle name="汇总 3 8 2 6 8" xfId="9083"/>
    <cellStyle name="汇总 3 8 2 6 9" xfId="9084"/>
    <cellStyle name="汇总 3 8 2 7" xfId="9085"/>
    <cellStyle name="汇总 3 8 2 8" xfId="9086"/>
    <cellStyle name="汇总 3 8 3" xfId="9087"/>
    <cellStyle name="汇总 3 8 3 2" xfId="9088"/>
    <cellStyle name="汇总 3 8 3 3" xfId="9089"/>
    <cellStyle name="汇总 3 8 3 4" xfId="9090"/>
    <cellStyle name="汇总 3 8 3 5" xfId="9091"/>
    <cellStyle name="汇总 3 8 3 6" xfId="9092"/>
    <cellStyle name="汇总 3 8 3 7" xfId="9093"/>
    <cellStyle name="汇总 3 8 4" xfId="9094"/>
    <cellStyle name="汇总 3 8 4 2" xfId="9095"/>
    <cellStyle name="汇总 3 8 4 3" xfId="9096"/>
    <cellStyle name="汇总 3 8 4 4" xfId="9097"/>
    <cellStyle name="汇总 3 8 4 5" xfId="9098"/>
    <cellStyle name="汇总 3 8 4 6" xfId="9099"/>
    <cellStyle name="汇总 3 8 4 7" xfId="9100"/>
    <cellStyle name="汇总 3 8 5" xfId="9101"/>
    <cellStyle name="汇总 3 8 5 2" xfId="9102"/>
    <cellStyle name="汇总 3 8 5 3" xfId="9103"/>
    <cellStyle name="汇总 3 8 5 4" xfId="9104"/>
    <cellStyle name="汇总 3 8 5 5" xfId="9105"/>
    <cellStyle name="汇总 3 8 5 6" xfId="9106"/>
    <cellStyle name="汇总 3 8 5 7" xfId="9107"/>
    <cellStyle name="汇总 3 8 6" xfId="9108"/>
    <cellStyle name="汇总 3 8 6 2" xfId="9109"/>
    <cellStyle name="汇总 3 8 6 3" xfId="9110"/>
    <cellStyle name="汇总 3 8 6 4" xfId="9111"/>
    <cellStyle name="汇总 3 8 6 5" xfId="9112"/>
    <cellStyle name="汇总 3 8 6 6" xfId="9113"/>
    <cellStyle name="汇总 3 8 7" xfId="9114"/>
    <cellStyle name="汇总 3 8 7 10" xfId="9115"/>
    <cellStyle name="汇总 3 8 7 11" xfId="9116"/>
    <cellStyle name="汇总 3 8 7 12" xfId="9117"/>
    <cellStyle name="汇总 3 8 7 2" xfId="9118"/>
    <cellStyle name="汇总 3 8 7 3" xfId="9119"/>
    <cellStyle name="汇总 3 8 7 4" xfId="9120"/>
    <cellStyle name="汇总 3 8 7 5" xfId="9121"/>
    <cellStyle name="汇总 3 8 7 6" xfId="9122"/>
    <cellStyle name="汇总 3 8 7 7" xfId="9123"/>
    <cellStyle name="汇总 3 8 7 8" xfId="9124"/>
    <cellStyle name="汇总 3 8 7 9" xfId="9125"/>
    <cellStyle name="汇总 3 8 8" xfId="9126"/>
    <cellStyle name="汇总 3 8 9" xfId="9127"/>
    <cellStyle name="汇总 3 9" xfId="9128"/>
    <cellStyle name="汇总 3 9 2" xfId="9129"/>
    <cellStyle name="汇总 3 9 2 2" xfId="9130"/>
    <cellStyle name="汇总 3 9 2 2 2" xfId="9131"/>
    <cellStyle name="汇总 3 9 2 2 3" xfId="9132"/>
    <cellStyle name="汇总 3 9 2 2 4" xfId="9133"/>
    <cellStyle name="汇总 3 9 2 2 5" xfId="9134"/>
    <cellStyle name="汇总 3 9 2 2 6" xfId="9135"/>
    <cellStyle name="汇总 3 9 2 2 7" xfId="9136"/>
    <cellStyle name="汇总 3 9 2 3" xfId="9137"/>
    <cellStyle name="汇总 3 9 2 3 2" xfId="9138"/>
    <cellStyle name="汇总 3 9 2 3 3" xfId="9139"/>
    <cellStyle name="汇总 3 9 2 3 4" xfId="9140"/>
    <cellStyle name="汇总 3 9 2 3 5" xfId="9141"/>
    <cellStyle name="汇总 3 9 2 3 6" xfId="9142"/>
    <cellStyle name="汇总 3 9 2 3 7" xfId="9143"/>
    <cellStyle name="汇总 3 9 2 4" xfId="9144"/>
    <cellStyle name="汇总 3 9 2 4 2" xfId="9145"/>
    <cellStyle name="汇总 3 9 2 4 3" xfId="9146"/>
    <cellStyle name="汇总 3 9 2 4 4" xfId="9147"/>
    <cellStyle name="汇总 3 9 2 4 5" xfId="9148"/>
    <cellStyle name="汇总 3 9 2 4 6" xfId="9149"/>
    <cellStyle name="汇总 3 9 2 4 7" xfId="9150"/>
    <cellStyle name="汇总 3 9 2 5" xfId="9151"/>
    <cellStyle name="汇总 3 9 2 5 2" xfId="9152"/>
    <cellStyle name="汇总 3 9 2 5 3" xfId="9153"/>
    <cellStyle name="汇总 3 9 2 5 4" xfId="9154"/>
    <cellStyle name="汇总 3 9 2 5 5" xfId="9155"/>
    <cellStyle name="汇总 3 9 2 5 6" xfId="9156"/>
    <cellStyle name="汇总 3 9 2 6" xfId="9157"/>
    <cellStyle name="汇总 3 9 2 6 10" xfId="9158"/>
    <cellStyle name="汇总 3 9 2 6 11" xfId="9159"/>
    <cellStyle name="汇总 3 9 2 6 12" xfId="9160"/>
    <cellStyle name="汇总 3 9 2 6 2" xfId="9161"/>
    <cellStyle name="汇总 3 9 2 6 3" xfId="9162"/>
    <cellStyle name="汇总 3 9 2 6 4" xfId="9163"/>
    <cellStyle name="汇总 3 9 2 6 5" xfId="9164"/>
    <cellStyle name="汇总 3 9 2 6 6" xfId="9165"/>
    <cellStyle name="汇总 3 9 2 6 7" xfId="9166"/>
    <cellStyle name="汇总 3 9 2 6 8" xfId="9167"/>
    <cellStyle name="汇总 3 9 2 6 9" xfId="9168"/>
    <cellStyle name="汇总 3 9 2 7" xfId="9169"/>
    <cellStyle name="汇总 3 9 2 8" xfId="9170"/>
    <cellStyle name="汇总 3 9 3" xfId="9171"/>
    <cellStyle name="汇总 3 9 3 2" xfId="9172"/>
    <cellStyle name="汇总 3 9 3 3" xfId="9173"/>
    <cellStyle name="汇总 3 9 3 4" xfId="9174"/>
    <cellStyle name="汇总 3 9 3 5" xfId="9175"/>
    <cellStyle name="汇总 3 9 3 6" xfId="9176"/>
    <cellStyle name="汇总 3 9 3 7" xfId="9177"/>
    <cellStyle name="汇总 3 9 4" xfId="9178"/>
    <cellStyle name="汇总 3 9 4 2" xfId="9179"/>
    <cellStyle name="汇总 3 9 4 3" xfId="9180"/>
    <cellStyle name="汇总 3 9 4 4" xfId="9181"/>
    <cellStyle name="汇总 3 9 4 5" xfId="9182"/>
    <cellStyle name="汇总 3 9 4 6" xfId="9183"/>
    <cellStyle name="汇总 3 9 4 7" xfId="9184"/>
    <cellStyle name="汇总 3 9 5" xfId="9185"/>
    <cellStyle name="汇总 3 9 5 2" xfId="9186"/>
    <cellStyle name="汇总 3 9 5 3" xfId="9187"/>
    <cellStyle name="汇总 3 9 5 4" xfId="9188"/>
    <cellStyle name="汇总 3 9 5 5" xfId="9189"/>
    <cellStyle name="汇总 3 9 5 6" xfId="9190"/>
    <cellStyle name="汇总 3 9 5 7" xfId="9191"/>
    <cellStyle name="汇总 3 9 6" xfId="9192"/>
    <cellStyle name="汇总 3 9 6 2" xfId="9193"/>
    <cellStyle name="汇总 3 9 6 3" xfId="9194"/>
    <cellStyle name="汇总 3 9 6 4" xfId="9195"/>
    <cellStyle name="汇总 3 9 6 5" xfId="9196"/>
    <cellStyle name="汇总 3 9 6 6" xfId="9197"/>
    <cellStyle name="汇总 3 9 7" xfId="9198"/>
    <cellStyle name="汇总 3 9 7 10" xfId="9199"/>
    <cellStyle name="汇总 3 9 7 11" xfId="9200"/>
    <cellStyle name="汇总 3 9 7 12" xfId="9201"/>
    <cellStyle name="汇总 3 9 7 2" xfId="9202"/>
    <cellStyle name="汇总 3 9 7 3" xfId="9203"/>
    <cellStyle name="汇总 3 9 7 4" xfId="9204"/>
    <cellStyle name="汇总 3 9 7 5" xfId="9205"/>
    <cellStyle name="汇总 3 9 7 6" xfId="9206"/>
    <cellStyle name="汇总 3 9 7 7" xfId="9207"/>
    <cellStyle name="汇总 3 9 7 8" xfId="9208"/>
    <cellStyle name="汇总 3 9 7 9" xfId="9209"/>
    <cellStyle name="汇总 3 9 8" xfId="9210"/>
    <cellStyle name="汇总 3 9 9" xfId="9211"/>
    <cellStyle name="汇总 4" xfId="9212"/>
    <cellStyle name="汇总 4 10" xfId="9213"/>
    <cellStyle name="汇总 4 10 2" xfId="9214"/>
    <cellStyle name="汇总 4 10 2 2" xfId="9215"/>
    <cellStyle name="汇总 4 10 2 3" xfId="9216"/>
    <cellStyle name="汇总 4 10 2 4" xfId="9217"/>
    <cellStyle name="汇总 4 10 2 5" xfId="9218"/>
    <cellStyle name="汇总 4 10 2 6" xfId="9219"/>
    <cellStyle name="汇总 4 10 2 7" xfId="9220"/>
    <cellStyle name="汇总 4 10 3" xfId="9221"/>
    <cellStyle name="汇总 4 10 3 2" xfId="9222"/>
    <cellStyle name="汇总 4 10 3 3" xfId="9223"/>
    <cellStyle name="汇总 4 10 3 4" xfId="9224"/>
    <cellStyle name="汇总 4 10 3 5" xfId="9225"/>
    <cellStyle name="汇总 4 10 3 6" xfId="9226"/>
    <cellStyle name="汇总 4 10 3 7" xfId="9227"/>
    <cellStyle name="汇总 4 10 4" xfId="9228"/>
    <cellStyle name="汇总 4 10 4 2" xfId="9229"/>
    <cellStyle name="汇总 4 10 4 3" xfId="9230"/>
    <cellStyle name="汇总 4 10 4 4" xfId="9231"/>
    <cellStyle name="汇总 4 10 4 5" xfId="9232"/>
    <cellStyle name="汇总 4 10 4 6" xfId="9233"/>
    <cellStyle name="汇总 4 10 4 7" xfId="9234"/>
    <cellStyle name="汇总 4 10 5" xfId="9235"/>
    <cellStyle name="汇总 4 10 5 2" xfId="9236"/>
    <cellStyle name="汇总 4 10 5 3" xfId="9237"/>
    <cellStyle name="汇总 4 10 5 4" xfId="9238"/>
    <cellStyle name="汇总 4 10 5 5" xfId="9239"/>
    <cellStyle name="汇总 4 10 5 6" xfId="9240"/>
    <cellStyle name="汇总 4 10 6" xfId="9241"/>
    <cellStyle name="汇总 4 10 6 10" xfId="9242"/>
    <cellStyle name="汇总 4 10 6 11" xfId="9243"/>
    <cellStyle name="汇总 4 10 6 12" xfId="9244"/>
    <cellStyle name="汇总 4 10 6 2" xfId="9245"/>
    <cellStyle name="汇总 4 10 6 3" xfId="9246"/>
    <cellStyle name="汇总 4 10 6 4" xfId="9247"/>
    <cellStyle name="汇总 4 10 6 5" xfId="9248"/>
    <cellStyle name="汇总 4 10 6 6" xfId="9249"/>
    <cellStyle name="汇总 4 10 6 7" xfId="9250"/>
    <cellStyle name="汇总 4 10 6 8" xfId="9251"/>
    <cellStyle name="汇总 4 10 6 9" xfId="9252"/>
    <cellStyle name="汇总 4 10 7" xfId="9253"/>
    <cellStyle name="汇总 4 10 8" xfId="9254"/>
    <cellStyle name="汇总 4 11" xfId="9255"/>
    <cellStyle name="汇总 4 11 10" xfId="9256"/>
    <cellStyle name="汇总 4 11 2" xfId="9257"/>
    <cellStyle name="汇总 4 11 2 2" xfId="9258"/>
    <cellStyle name="汇总 4 11 2 3" xfId="9259"/>
    <cellStyle name="汇总 4 11 2 4" xfId="9260"/>
    <cellStyle name="汇总 4 11 2 5" xfId="9261"/>
    <cellStyle name="汇总 4 11 2 6" xfId="9262"/>
    <cellStyle name="汇总 4 11 2 7" xfId="9263"/>
    <cellStyle name="汇总 4 11 3" xfId="9264"/>
    <cellStyle name="汇总 4 11 3 2" xfId="9265"/>
    <cellStyle name="汇总 4 11 3 3" xfId="9266"/>
    <cellStyle name="汇总 4 11 3 4" xfId="9267"/>
    <cellStyle name="汇总 4 11 3 5" xfId="9268"/>
    <cellStyle name="汇总 4 11 3 6" xfId="9269"/>
    <cellStyle name="汇总 4 11 3 7" xfId="9270"/>
    <cellStyle name="汇总 4 11 4" xfId="9271"/>
    <cellStyle name="汇总 4 11 4 2" xfId="9272"/>
    <cellStyle name="汇总 4 11 4 3" xfId="9273"/>
    <cellStyle name="汇总 4 11 4 4" xfId="9274"/>
    <cellStyle name="汇总 4 11 4 5" xfId="9275"/>
    <cellStyle name="汇总 4 11 4 6" xfId="9276"/>
    <cellStyle name="汇总 4 11 4 7" xfId="9277"/>
    <cellStyle name="汇总 4 11 5" xfId="9278"/>
    <cellStyle name="汇总 4 11 5 2" xfId="9279"/>
    <cellStyle name="汇总 4 11 5 3" xfId="9280"/>
    <cellStyle name="汇总 4 11 5 4" xfId="9281"/>
    <cellStyle name="汇总 4 11 5 5" xfId="9282"/>
    <cellStyle name="汇总 4 11 5 6" xfId="9283"/>
    <cellStyle name="汇总 4 11 5 7" xfId="9284"/>
    <cellStyle name="汇总 4 11 6" xfId="9285"/>
    <cellStyle name="汇总 4 11 6 10" xfId="9286"/>
    <cellStyle name="汇总 4 11 6 11" xfId="9287"/>
    <cellStyle name="汇总 4 11 6 12" xfId="9288"/>
    <cellStyle name="汇总 4 11 6 2" xfId="9289"/>
    <cellStyle name="汇总 4 11 6 3" xfId="9290"/>
    <cellStyle name="汇总 4 11 6 4" xfId="9291"/>
    <cellStyle name="汇总 4 11 6 5" xfId="9292"/>
    <cellStyle name="汇总 4 11 6 6" xfId="9293"/>
    <cellStyle name="汇总 4 11 6 7" xfId="9294"/>
    <cellStyle name="汇总 4 11 6 8" xfId="9295"/>
    <cellStyle name="汇总 4 11 6 9" xfId="9296"/>
    <cellStyle name="汇总 4 11 7" xfId="9297"/>
    <cellStyle name="汇总 4 11 8" xfId="9298"/>
    <cellStyle name="汇总 4 11 9" xfId="9299"/>
    <cellStyle name="汇总 4 12" xfId="9300"/>
    <cellStyle name="汇总 4 12 2" xfId="9301"/>
    <cellStyle name="汇总 4 12 3" xfId="9302"/>
    <cellStyle name="汇总 4 12 4" xfId="9303"/>
    <cellStyle name="汇总 4 12 5" xfId="9304"/>
    <cellStyle name="汇总 4 12 6" xfId="9305"/>
    <cellStyle name="汇总 4 12 7" xfId="9306"/>
    <cellStyle name="汇总 4 13" xfId="9307"/>
    <cellStyle name="汇总 4 13 2" xfId="9308"/>
    <cellStyle name="汇总 4 13 3" xfId="9309"/>
    <cellStyle name="汇总 4 13 4" xfId="9310"/>
    <cellStyle name="汇总 4 13 5" xfId="9311"/>
    <cellStyle name="汇总 4 13 6" xfId="9312"/>
    <cellStyle name="汇总 4 13 7" xfId="9313"/>
    <cellStyle name="汇总 4 14" xfId="9314"/>
    <cellStyle name="汇总 4 14 2" xfId="9315"/>
    <cellStyle name="汇总 4 14 3" xfId="9316"/>
    <cellStyle name="汇总 4 14 4" xfId="9317"/>
    <cellStyle name="汇总 4 14 5" xfId="9318"/>
    <cellStyle name="汇总 4 14 6" xfId="9319"/>
    <cellStyle name="汇总 4 14 7" xfId="9320"/>
    <cellStyle name="汇总 4 15" xfId="9321"/>
    <cellStyle name="汇总 4 15 2" xfId="9322"/>
    <cellStyle name="汇总 4 15 3" xfId="9323"/>
    <cellStyle name="汇总 4 15 4" xfId="9324"/>
    <cellStyle name="汇总 4 15 5" xfId="9325"/>
    <cellStyle name="汇总 4 15 6" xfId="9326"/>
    <cellStyle name="汇总 4 15 7" xfId="9327"/>
    <cellStyle name="汇总 4 16" xfId="9328"/>
    <cellStyle name="汇总 4 16 10" xfId="9329"/>
    <cellStyle name="汇总 4 16 11" xfId="9330"/>
    <cellStyle name="汇总 4 16 12" xfId="9331"/>
    <cellStyle name="汇总 4 16 2" xfId="9332"/>
    <cellStyle name="汇总 4 16 3" xfId="9333"/>
    <cellStyle name="汇总 4 16 4" xfId="9334"/>
    <cellStyle name="汇总 4 16 5" xfId="9335"/>
    <cellStyle name="汇总 4 16 6" xfId="9336"/>
    <cellStyle name="汇总 4 16 7" xfId="9337"/>
    <cellStyle name="汇总 4 16 8" xfId="9338"/>
    <cellStyle name="汇总 4 16 9" xfId="9339"/>
    <cellStyle name="汇总 4 17" xfId="9340"/>
    <cellStyle name="汇总 4 18" xfId="9341"/>
    <cellStyle name="汇总 4 2" xfId="9342"/>
    <cellStyle name="汇总 4 2 2" xfId="9343"/>
    <cellStyle name="汇总 4 2 2 2" xfId="9344"/>
    <cellStyle name="汇总 4 2 2 2 2" xfId="9345"/>
    <cellStyle name="汇总 4 2 2 2 3" xfId="9346"/>
    <cellStyle name="汇总 4 2 2 2 4" xfId="9347"/>
    <cellStyle name="汇总 4 2 2 2 5" xfId="9348"/>
    <cellStyle name="汇总 4 2 2 2 6" xfId="9349"/>
    <cellStyle name="汇总 4 2 2 2 7" xfId="9350"/>
    <cellStyle name="汇总 4 2 2 3" xfId="9351"/>
    <cellStyle name="汇总 4 2 2 3 2" xfId="9352"/>
    <cellStyle name="汇总 4 2 2 3 3" xfId="9353"/>
    <cellStyle name="汇总 4 2 2 3 4" xfId="9354"/>
    <cellStyle name="汇总 4 2 2 3 5" xfId="9355"/>
    <cellStyle name="汇总 4 2 2 3 6" xfId="9356"/>
    <cellStyle name="汇总 4 2 2 3 7" xfId="9357"/>
    <cellStyle name="汇总 4 2 2 4" xfId="9358"/>
    <cellStyle name="汇总 4 2 2 4 2" xfId="9359"/>
    <cellStyle name="汇总 4 2 2 4 3" xfId="9360"/>
    <cellStyle name="汇总 4 2 2 4 4" xfId="9361"/>
    <cellStyle name="汇总 4 2 2 4 5" xfId="9362"/>
    <cellStyle name="汇总 4 2 2 4 6" xfId="9363"/>
    <cellStyle name="汇总 4 2 2 4 7" xfId="9364"/>
    <cellStyle name="汇总 4 2 2 5" xfId="9365"/>
    <cellStyle name="汇总 4 2 2 5 2" xfId="9366"/>
    <cellStyle name="汇总 4 2 2 5 3" xfId="9367"/>
    <cellStyle name="汇总 4 2 2 5 4" xfId="9368"/>
    <cellStyle name="汇总 4 2 2 5 5" xfId="9369"/>
    <cellStyle name="汇总 4 2 2 5 6" xfId="9370"/>
    <cellStyle name="汇总 4 2 2 6" xfId="9371"/>
    <cellStyle name="汇总 4 2 2 6 10" xfId="9372"/>
    <cellStyle name="汇总 4 2 2 6 11" xfId="9373"/>
    <cellStyle name="汇总 4 2 2 6 12" xfId="9374"/>
    <cellStyle name="汇总 4 2 2 6 2" xfId="9375"/>
    <cellStyle name="汇总 4 2 2 6 3" xfId="9376"/>
    <cellStyle name="汇总 4 2 2 6 4" xfId="9377"/>
    <cellStyle name="汇总 4 2 2 6 5" xfId="9378"/>
    <cellStyle name="汇总 4 2 2 6 6" xfId="9379"/>
    <cellStyle name="汇总 4 2 2 6 7" xfId="9380"/>
    <cellStyle name="汇总 4 2 2 6 8" xfId="9381"/>
    <cellStyle name="汇总 4 2 2 6 9" xfId="9382"/>
    <cellStyle name="汇总 4 2 2 7" xfId="9383"/>
    <cellStyle name="汇总 4 2 2 8" xfId="9384"/>
    <cellStyle name="汇总 4 2 3" xfId="9385"/>
    <cellStyle name="汇总 4 2 3 2" xfId="9386"/>
    <cellStyle name="汇总 4 2 3 3" xfId="9387"/>
    <cellStyle name="汇总 4 2 3 4" xfId="9388"/>
    <cellStyle name="汇总 4 2 3 5" xfId="9389"/>
    <cellStyle name="汇总 4 2 3 6" xfId="9390"/>
    <cellStyle name="汇总 4 2 3 7" xfId="9391"/>
    <cellStyle name="汇总 4 2 4" xfId="9392"/>
    <cellStyle name="汇总 4 2 4 2" xfId="9393"/>
    <cellStyle name="汇总 4 2 4 3" xfId="9394"/>
    <cellStyle name="汇总 4 2 4 4" xfId="9395"/>
    <cellStyle name="汇总 4 2 4 5" xfId="9396"/>
    <cellStyle name="汇总 4 2 4 6" xfId="9397"/>
    <cellStyle name="汇总 4 2 4 7" xfId="9398"/>
    <cellStyle name="汇总 4 2 5" xfId="9399"/>
    <cellStyle name="汇总 4 2 5 2" xfId="9400"/>
    <cellStyle name="汇总 4 2 5 3" xfId="9401"/>
    <cellStyle name="汇总 4 2 5 4" xfId="9402"/>
    <cellStyle name="汇总 4 2 5 5" xfId="9403"/>
    <cellStyle name="汇总 4 2 5 6" xfId="9404"/>
    <cellStyle name="汇总 4 2 5 7" xfId="9405"/>
    <cellStyle name="汇总 4 2 6" xfId="9406"/>
    <cellStyle name="汇总 4 2 6 2" xfId="9407"/>
    <cellStyle name="汇总 4 2 6 3" xfId="9408"/>
    <cellStyle name="汇总 4 2 6 4" xfId="9409"/>
    <cellStyle name="汇总 4 2 6 5" xfId="9410"/>
    <cellStyle name="汇总 4 2 6 6" xfId="9411"/>
    <cellStyle name="汇总 4 2 7" xfId="9412"/>
    <cellStyle name="汇总 4 2 7 10" xfId="9413"/>
    <cellStyle name="汇总 4 2 7 11" xfId="9414"/>
    <cellStyle name="汇总 4 2 7 12" xfId="9415"/>
    <cellStyle name="汇总 4 2 7 2" xfId="9416"/>
    <cellStyle name="汇总 4 2 7 3" xfId="9417"/>
    <cellStyle name="汇总 4 2 7 4" xfId="9418"/>
    <cellStyle name="汇总 4 2 7 5" xfId="9419"/>
    <cellStyle name="汇总 4 2 7 6" xfId="9420"/>
    <cellStyle name="汇总 4 2 7 7" xfId="9421"/>
    <cellStyle name="汇总 4 2 7 8" xfId="9422"/>
    <cellStyle name="汇总 4 2 7 9" xfId="9423"/>
    <cellStyle name="汇总 4 2 8" xfId="9424"/>
    <cellStyle name="汇总 4 2 9" xfId="9425"/>
    <cellStyle name="汇总 4 3" xfId="9426"/>
    <cellStyle name="汇总 4 3 2" xfId="9427"/>
    <cellStyle name="汇总 4 3 2 2" xfId="9428"/>
    <cellStyle name="汇总 4 3 2 2 2" xfId="9429"/>
    <cellStyle name="汇总 4 3 2 2 3" xfId="9430"/>
    <cellStyle name="汇总 4 3 2 2 4" xfId="9431"/>
    <cellStyle name="汇总 4 3 2 2 5" xfId="9432"/>
    <cellStyle name="汇总 4 3 2 2 6" xfId="9433"/>
    <cellStyle name="汇总 4 3 2 2 7" xfId="9434"/>
    <cellStyle name="汇总 4 3 2 3" xfId="9435"/>
    <cellStyle name="汇总 4 3 2 3 2" xfId="9436"/>
    <cellStyle name="汇总 4 3 2 3 3" xfId="9437"/>
    <cellStyle name="汇总 4 3 2 3 4" xfId="9438"/>
    <cellStyle name="汇总 4 3 2 3 5" xfId="9439"/>
    <cellStyle name="汇总 4 3 2 3 6" xfId="9440"/>
    <cellStyle name="汇总 4 3 2 3 7" xfId="9441"/>
    <cellStyle name="汇总 4 3 2 4" xfId="9442"/>
    <cellStyle name="汇总 4 3 2 4 2" xfId="9443"/>
    <cellStyle name="汇总 4 3 2 4 3" xfId="9444"/>
    <cellStyle name="汇总 4 3 2 4 4" xfId="9445"/>
    <cellStyle name="汇总 4 3 2 4 5" xfId="9446"/>
    <cellStyle name="汇总 4 3 2 4 6" xfId="9447"/>
    <cellStyle name="汇总 4 3 2 4 7" xfId="9448"/>
    <cellStyle name="汇总 4 3 2 5" xfId="9449"/>
    <cellStyle name="汇总 4 3 2 5 2" xfId="9450"/>
    <cellStyle name="汇总 4 3 2 5 3" xfId="9451"/>
    <cellStyle name="汇总 4 3 2 5 4" xfId="9452"/>
    <cellStyle name="汇总 4 3 2 5 5" xfId="9453"/>
    <cellStyle name="汇总 4 3 2 5 6" xfId="9454"/>
    <cellStyle name="汇总 4 3 2 6" xfId="9455"/>
    <cellStyle name="汇总 4 3 2 6 10" xfId="9456"/>
    <cellStyle name="汇总 4 3 2 6 11" xfId="9457"/>
    <cellStyle name="汇总 4 3 2 6 12" xfId="9458"/>
    <cellStyle name="汇总 4 3 2 6 2" xfId="9459"/>
    <cellStyle name="汇总 4 3 2 6 3" xfId="9460"/>
    <cellStyle name="汇总 4 3 2 6 4" xfId="9461"/>
    <cellStyle name="汇总 4 3 2 6 5" xfId="9462"/>
    <cellStyle name="汇总 4 3 2 6 6" xfId="9463"/>
    <cellStyle name="汇总 4 3 2 6 7" xfId="9464"/>
    <cellStyle name="汇总 4 3 2 6 8" xfId="9465"/>
    <cellStyle name="汇总 4 3 2 6 9" xfId="9466"/>
    <cellStyle name="汇总 4 3 2 7" xfId="9467"/>
    <cellStyle name="汇总 4 3 2 8" xfId="9468"/>
    <cellStyle name="汇总 4 3 3" xfId="9469"/>
    <cellStyle name="汇总 4 3 3 2" xfId="9470"/>
    <cellStyle name="汇总 4 3 3 3" xfId="9471"/>
    <cellStyle name="汇总 4 3 3 4" xfId="9472"/>
    <cellStyle name="汇总 4 3 3 5" xfId="9473"/>
    <cellStyle name="汇总 4 3 3 6" xfId="9474"/>
    <cellStyle name="汇总 4 3 3 7" xfId="9475"/>
    <cellStyle name="汇总 4 3 4" xfId="9476"/>
    <cellStyle name="汇总 4 3 4 2" xfId="9477"/>
    <cellStyle name="汇总 4 3 4 3" xfId="9478"/>
    <cellStyle name="汇总 4 3 4 4" xfId="9479"/>
    <cellStyle name="汇总 4 3 4 5" xfId="9480"/>
    <cellStyle name="汇总 4 3 4 6" xfId="9481"/>
    <cellStyle name="汇总 4 3 4 7" xfId="9482"/>
    <cellStyle name="汇总 4 3 5" xfId="9483"/>
    <cellStyle name="汇总 4 3 5 2" xfId="9484"/>
    <cellStyle name="汇总 4 3 5 3" xfId="9485"/>
    <cellStyle name="汇总 4 3 5 4" xfId="9486"/>
    <cellStyle name="汇总 4 3 5 5" xfId="9487"/>
    <cellStyle name="汇总 4 3 5 6" xfId="9488"/>
    <cellStyle name="汇总 4 3 5 7" xfId="9489"/>
    <cellStyle name="汇总 4 3 6" xfId="9490"/>
    <cellStyle name="汇总 4 3 6 2" xfId="9491"/>
    <cellStyle name="汇总 4 3 6 3" xfId="9492"/>
    <cellStyle name="汇总 4 3 6 4" xfId="9493"/>
    <cellStyle name="汇总 4 3 6 5" xfId="9494"/>
    <cellStyle name="汇总 4 3 6 6" xfId="9495"/>
    <cellStyle name="汇总 4 3 7" xfId="9496"/>
    <cellStyle name="汇总 4 3 7 10" xfId="9497"/>
    <cellStyle name="汇总 4 3 7 11" xfId="9498"/>
    <cellStyle name="汇总 4 3 7 12" xfId="9499"/>
    <cellStyle name="汇总 4 3 7 2" xfId="9500"/>
    <cellStyle name="汇总 4 3 7 3" xfId="9501"/>
    <cellStyle name="汇总 4 3 7 4" xfId="9502"/>
    <cellStyle name="汇总 4 3 7 5" xfId="9503"/>
    <cellStyle name="汇总 4 3 7 6" xfId="9504"/>
    <cellStyle name="汇总 4 3 7 7" xfId="9505"/>
    <cellStyle name="汇总 4 3 7 8" xfId="9506"/>
    <cellStyle name="汇总 4 3 7 9" xfId="9507"/>
    <cellStyle name="汇总 4 3 8" xfId="9508"/>
    <cellStyle name="汇总 4 3 9" xfId="9509"/>
    <cellStyle name="汇总 4 4" xfId="9510"/>
    <cellStyle name="汇总 4 4 2" xfId="9511"/>
    <cellStyle name="汇总 4 4 2 2" xfId="9512"/>
    <cellStyle name="汇总 4 4 2 2 2" xfId="9513"/>
    <cellStyle name="汇总 4 4 2 2 3" xfId="9514"/>
    <cellStyle name="汇总 4 4 2 2 4" xfId="9515"/>
    <cellStyle name="汇总 4 4 2 2 5" xfId="9516"/>
    <cellStyle name="汇总 4 4 2 2 6" xfId="9517"/>
    <cellStyle name="汇总 4 4 2 2 7" xfId="9518"/>
    <cellStyle name="汇总 4 4 2 3" xfId="9519"/>
    <cellStyle name="汇总 4 4 2 3 2" xfId="9520"/>
    <cellStyle name="汇总 4 4 2 3 3" xfId="9521"/>
    <cellStyle name="汇总 4 4 2 3 4" xfId="9522"/>
    <cellStyle name="汇总 4 4 2 3 5" xfId="9523"/>
    <cellStyle name="汇总 4 4 2 3 6" xfId="9524"/>
    <cellStyle name="汇总 4 4 2 3 7" xfId="9525"/>
    <cellStyle name="汇总 4 4 2 4" xfId="9526"/>
    <cellStyle name="汇总 4 4 2 4 2" xfId="9527"/>
    <cellStyle name="汇总 4 4 2 4 3" xfId="9528"/>
    <cellStyle name="汇总 4 4 2 4 4" xfId="9529"/>
    <cellStyle name="汇总 4 4 2 4 5" xfId="9530"/>
    <cellStyle name="汇总 4 4 2 4 6" xfId="9531"/>
    <cellStyle name="汇总 4 4 2 4 7" xfId="9532"/>
    <cellStyle name="汇总 4 4 2 5" xfId="9533"/>
    <cellStyle name="汇总 4 4 2 5 2" xfId="9534"/>
    <cellStyle name="汇总 4 4 2 5 3" xfId="9535"/>
    <cellStyle name="汇总 4 4 2 5 4" xfId="9536"/>
    <cellStyle name="汇总 4 4 2 5 5" xfId="9537"/>
    <cellStyle name="汇总 4 4 2 5 6" xfId="9538"/>
    <cellStyle name="汇总 4 4 2 6" xfId="9539"/>
    <cellStyle name="汇总 4 4 2 6 10" xfId="9540"/>
    <cellStyle name="汇总 4 4 2 6 11" xfId="9541"/>
    <cellStyle name="汇总 4 4 2 6 12" xfId="9542"/>
    <cellStyle name="汇总 4 4 2 6 2" xfId="9543"/>
    <cellStyle name="汇总 4 4 2 6 3" xfId="9544"/>
    <cellStyle name="汇总 4 4 2 6 4" xfId="9545"/>
    <cellStyle name="汇总 4 4 2 6 5" xfId="9546"/>
    <cellStyle name="汇总 4 4 2 6 6" xfId="9547"/>
    <cellStyle name="汇总 4 4 2 6 7" xfId="9548"/>
    <cellStyle name="汇总 4 4 2 6 8" xfId="9549"/>
    <cellStyle name="汇总 4 4 2 6 9" xfId="9550"/>
    <cellStyle name="汇总 4 4 2 7" xfId="9551"/>
    <cellStyle name="汇总 4 4 2 8" xfId="9552"/>
    <cellStyle name="汇总 4 4 3" xfId="9553"/>
    <cellStyle name="汇总 4 4 3 2" xfId="9554"/>
    <cellStyle name="汇总 4 4 3 3" xfId="9555"/>
    <cellStyle name="汇总 4 4 3 4" xfId="9556"/>
    <cellStyle name="汇总 4 4 3 5" xfId="9557"/>
    <cellStyle name="汇总 4 4 3 6" xfId="9558"/>
    <cellStyle name="汇总 4 4 3 7" xfId="9559"/>
    <cellStyle name="汇总 4 4 4" xfId="9560"/>
    <cellStyle name="汇总 4 4 4 2" xfId="9561"/>
    <cellStyle name="汇总 4 4 4 3" xfId="9562"/>
    <cellStyle name="汇总 4 4 4 4" xfId="9563"/>
    <cellStyle name="汇总 4 4 4 5" xfId="9564"/>
    <cellStyle name="汇总 4 4 4 6" xfId="9565"/>
    <cellStyle name="汇总 4 4 4 7" xfId="9566"/>
    <cellStyle name="汇总 4 4 5" xfId="9567"/>
    <cellStyle name="汇总 4 4 5 2" xfId="9568"/>
    <cellStyle name="汇总 4 4 5 3" xfId="9569"/>
    <cellStyle name="汇总 4 4 5 4" xfId="9570"/>
    <cellStyle name="汇总 4 4 5 5" xfId="9571"/>
    <cellStyle name="汇总 4 4 5 6" xfId="9572"/>
    <cellStyle name="汇总 4 4 5 7" xfId="9573"/>
    <cellStyle name="汇总 4 4 6" xfId="9574"/>
    <cellStyle name="汇总 4 4 6 2" xfId="9575"/>
    <cellStyle name="汇总 4 4 6 3" xfId="9576"/>
    <cellStyle name="汇总 4 4 6 4" xfId="9577"/>
    <cellStyle name="汇总 4 4 6 5" xfId="9578"/>
    <cellStyle name="汇总 4 4 6 6" xfId="9579"/>
    <cellStyle name="汇总 4 4 7" xfId="9580"/>
    <cellStyle name="汇总 4 4 7 10" xfId="9581"/>
    <cellStyle name="汇总 4 4 7 11" xfId="9582"/>
    <cellStyle name="汇总 4 4 7 12" xfId="9583"/>
    <cellStyle name="汇总 4 4 7 2" xfId="9584"/>
    <cellStyle name="汇总 4 4 7 3" xfId="9585"/>
    <cellStyle name="汇总 4 4 7 4" xfId="9586"/>
    <cellStyle name="汇总 4 4 7 5" xfId="9587"/>
    <cellStyle name="汇总 4 4 7 6" xfId="9588"/>
    <cellStyle name="汇总 4 4 7 7" xfId="9589"/>
    <cellStyle name="汇总 4 4 7 8" xfId="9590"/>
    <cellStyle name="汇总 4 4 7 9" xfId="9591"/>
    <cellStyle name="汇总 4 4 8" xfId="9592"/>
    <cellStyle name="汇总 4 4 9" xfId="9593"/>
    <cellStyle name="汇总 4 5" xfId="9594"/>
    <cellStyle name="汇总 4 5 2" xfId="9595"/>
    <cellStyle name="汇总 4 5 2 2" xfId="9596"/>
    <cellStyle name="汇总 4 5 2 2 2" xfId="9597"/>
    <cellStyle name="汇总 4 5 2 2 3" xfId="9598"/>
    <cellStyle name="汇总 4 5 2 2 4" xfId="9599"/>
    <cellStyle name="汇总 4 5 2 2 5" xfId="9600"/>
    <cellStyle name="汇总 4 5 2 2 6" xfId="9601"/>
    <cellStyle name="汇总 4 5 2 2 7" xfId="9602"/>
    <cellStyle name="汇总 4 5 2 3" xfId="9603"/>
    <cellStyle name="汇总 4 5 2 3 2" xfId="9604"/>
    <cellStyle name="汇总 4 5 2 3 3" xfId="9605"/>
    <cellStyle name="汇总 4 5 2 3 4" xfId="9606"/>
    <cellStyle name="汇总 4 5 2 3 5" xfId="9607"/>
    <cellStyle name="汇总 4 5 2 3 6" xfId="9608"/>
    <cellStyle name="汇总 4 5 2 3 7" xfId="9609"/>
    <cellStyle name="汇总 4 5 2 4" xfId="9610"/>
    <cellStyle name="汇总 4 5 2 4 2" xfId="9611"/>
    <cellStyle name="汇总 4 5 2 4 3" xfId="9612"/>
    <cellStyle name="汇总 4 5 2 4 4" xfId="9613"/>
    <cellStyle name="汇总 4 5 2 4 5" xfId="9614"/>
    <cellStyle name="汇总 4 5 2 4 6" xfId="9615"/>
    <cellStyle name="汇总 4 5 2 4 7" xfId="9616"/>
    <cellStyle name="汇总 4 5 2 5" xfId="9617"/>
    <cellStyle name="汇总 4 5 2 5 2" xfId="9618"/>
    <cellStyle name="汇总 4 5 2 5 3" xfId="9619"/>
    <cellStyle name="汇总 4 5 2 5 4" xfId="9620"/>
    <cellStyle name="汇总 4 5 2 5 5" xfId="9621"/>
    <cellStyle name="汇总 4 5 2 5 6" xfId="9622"/>
    <cellStyle name="汇总 4 5 2 6" xfId="9623"/>
    <cellStyle name="汇总 4 5 2 6 10" xfId="9624"/>
    <cellStyle name="汇总 4 5 2 6 11" xfId="9625"/>
    <cellStyle name="汇总 4 5 2 6 12" xfId="9626"/>
    <cellStyle name="汇总 4 5 2 6 2" xfId="9627"/>
    <cellStyle name="汇总 4 5 2 6 3" xfId="9628"/>
    <cellStyle name="汇总 4 5 2 6 4" xfId="9629"/>
    <cellStyle name="汇总 4 5 2 6 5" xfId="9630"/>
    <cellStyle name="汇总 4 5 2 6 6" xfId="9631"/>
    <cellStyle name="汇总 4 5 2 6 7" xfId="9632"/>
    <cellStyle name="汇总 4 5 2 6 8" xfId="9633"/>
    <cellStyle name="汇总 4 5 2 6 9" xfId="9634"/>
    <cellStyle name="汇总 4 5 2 7" xfId="9635"/>
    <cellStyle name="汇总 4 5 2 8" xfId="9636"/>
    <cellStyle name="汇总 4 5 3" xfId="9637"/>
    <cellStyle name="汇总 4 5 3 2" xfId="9638"/>
    <cellStyle name="汇总 4 5 3 3" xfId="9639"/>
    <cellStyle name="汇总 4 5 3 4" xfId="9640"/>
    <cellStyle name="汇总 4 5 3 5" xfId="9641"/>
    <cellStyle name="汇总 4 5 3 6" xfId="9642"/>
    <cellStyle name="汇总 4 5 3 7" xfId="9643"/>
    <cellStyle name="汇总 4 5 4" xfId="9644"/>
    <cellStyle name="汇总 4 5 4 2" xfId="9645"/>
    <cellStyle name="汇总 4 5 4 3" xfId="9646"/>
    <cellStyle name="汇总 4 5 4 4" xfId="9647"/>
    <cellStyle name="汇总 4 5 4 5" xfId="9648"/>
    <cellStyle name="汇总 4 5 4 6" xfId="9649"/>
    <cellStyle name="汇总 4 5 4 7" xfId="9650"/>
    <cellStyle name="汇总 4 5 5" xfId="9651"/>
    <cellStyle name="汇总 4 5 5 2" xfId="9652"/>
    <cellStyle name="汇总 4 5 5 3" xfId="9653"/>
    <cellStyle name="汇总 4 5 5 4" xfId="9654"/>
    <cellStyle name="汇总 4 5 5 5" xfId="9655"/>
    <cellStyle name="汇总 4 5 5 6" xfId="9656"/>
    <cellStyle name="汇总 4 5 5 7" xfId="9657"/>
    <cellStyle name="汇总 4 5 6" xfId="9658"/>
    <cellStyle name="汇总 4 5 6 2" xfId="9659"/>
    <cellStyle name="汇总 4 5 6 3" xfId="9660"/>
    <cellStyle name="汇总 4 5 6 4" xfId="9661"/>
    <cellStyle name="汇总 4 5 6 5" xfId="9662"/>
    <cellStyle name="汇总 4 5 6 6" xfId="9663"/>
    <cellStyle name="汇总 4 5 7" xfId="9664"/>
    <cellStyle name="汇总 4 5 7 10" xfId="9665"/>
    <cellStyle name="汇总 4 5 7 11" xfId="9666"/>
    <cellStyle name="汇总 4 5 7 12" xfId="9667"/>
    <cellStyle name="汇总 4 5 7 2" xfId="9668"/>
    <cellStyle name="汇总 4 5 7 3" xfId="9669"/>
    <cellStyle name="汇总 4 5 7 4" xfId="9670"/>
    <cellStyle name="汇总 4 5 7 5" xfId="9671"/>
    <cellStyle name="汇总 4 5 7 6" xfId="9672"/>
    <cellStyle name="汇总 4 5 7 7" xfId="9673"/>
    <cellStyle name="汇总 4 5 7 8" xfId="9674"/>
    <cellStyle name="汇总 4 5 7 9" xfId="9675"/>
    <cellStyle name="汇总 4 5 8" xfId="9676"/>
    <cellStyle name="汇总 4 5 9" xfId="9677"/>
    <cellStyle name="汇总 4 6" xfId="9678"/>
    <cellStyle name="汇总 4 6 2" xfId="9679"/>
    <cellStyle name="汇总 4 6 2 2" xfId="9680"/>
    <cellStyle name="汇总 4 6 2 2 2" xfId="9681"/>
    <cellStyle name="汇总 4 6 2 2 3" xfId="9682"/>
    <cellStyle name="汇总 4 6 2 2 4" xfId="9683"/>
    <cellStyle name="汇总 4 6 2 2 5" xfId="9684"/>
    <cellStyle name="汇总 4 6 2 2 6" xfId="9685"/>
    <cellStyle name="汇总 4 6 2 2 7" xfId="9686"/>
    <cellStyle name="汇总 4 6 2 3" xfId="9687"/>
    <cellStyle name="汇总 4 6 2 3 2" xfId="9688"/>
    <cellStyle name="汇总 4 6 2 3 3" xfId="9689"/>
    <cellStyle name="汇总 4 6 2 3 4" xfId="9690"/>
    <cellStyle name="汇总 4 6 2 3 5" xfId="9691"/>
    <cellStyle name="汇总 4 6 2 3 6" xfId="9692"/>
    <cellStyle name="汇总 4 6 2 3 7" xfId="9693"/>
    <cellStyle name="汇总 4 6 2 4" xfId="9694"/>
    <cellStyle name="汇总 4 6 2 4 2" xfId="9695"/>
    <cellStyle name="汇总 4 6 2 4 3" xfId="9696"/>
    <cellStyle name="汇总 4 6 2 4 4" xfId="9697"/>
    <cellStyle name="汇总 4 6 2 4 5" xfId="9698"/>
    <cellStyle name="汇总 4 6 2 4 6" xfId="9699"/>
    <cellStyle name="汇总 4 6 2 4 7" xfId="9700"/>
    <cellStyle name="汇总 4 6 2 5" xfId="9701"/>
    <cellStyle name="汇总 4 6 2 5 2" xfId="9702"/>
    <cellStyle name="汇总 4 6 2 5 3" xfId="9703"/>
    <cellStyle name="汇总 4 6 2 5 4" xfId="9704"/>
    <cellStyle name="汇总 4 6 2 5 5" xfId="9705"/>
    <cellStyle name="汇总 4 6 2 5 6" xfId="9706"/>
    <cellStyle name="汇总 4 6 2 6" xfId="9707"/>
    <cellStyle name="汇总 4 6 2 6 10" xfId="9708"/>
    <cellStyle name="汇总 4 6 2 6 11" xfId="9709"/>
    <cellStyle name="汇总 4 6 2 6 12" xfId="9710"/>
    <cellStyle name="汇总 4 6 2 6 2" xfId="9711"/>
    <cellStyle name="汇总 4 6 2 6 3" xfId="9712"/>
    <cellStyle name="汇总 4 6 2 6 4" xfId="9713"/>
    <cellStyle name="汇总 4 6 2 6 5" xfId="9714"/>
    <cellStyle name="汇总 4 6 2 6 6" xfId="9715"/>
    <cellStyle name="汇总 4 6 2 6 7" xfId="9716"/>
    <cellStyle name="汇总 4 6 2 6 8" xfId="9717"/>
    <cellStyle name="汇总 4 6 2 6 9" xfId="9718"/>
    <cellStyle name="汇总 4 6 2 7" xfId="9719"/>
    <cellStyle name="汇总 4 6 2 8" xfId="9720"/>
    <cellStyle name="汇总 4 6 3" xfId="9721"/>
    <cellStyle name="汇总 4 6 3 2" xfId="9722"/>
    <cellStyle name="汇总 4 6 3 3" xfId="9723"/>
    <cellStyle name="汇总 4 6 3 4" xfId="9724"/>
    <cellStyle name="汇总 4 6 3 5" xfId="9725"/>
    <cellStyle name="汇总 4 6 3 6" xfId="9726"/>
    <cellStyle name="汇总 4 6 3 7" xfId="9727"/>
    <cellStyle name="汇总 4 6 4" xfId="9728"/>
    <cellStyle name="汇总 4 6 4 2" xfId="9729"/>
    <cellStyle name="汇总 4 6 4 3" xfId="9730"/>
    <cellStyle name="汇总 4 6 4 4" xfId="9731"/>
    <cellStyle name="汇总 4 6 4 5" xfId="9732"/>
    <cellStyle name="汇总 4 6 4 6" xfId="9733"/>
    <cellStyle name="汇总 4 6 4 7" xfId="9734"/>
    <cellStyle name="汇总 4 6 5" xfId="9735"/>
    <cellStyle name="汇总 4 6 5 2" xfId="9736"/>
    <cellStyle name="汇总 4 6 5 3" xfId="9737"/>
    <cellStyle name="汇总 4 6 5 4" xfId="9738"/>
    <cellStyle name="汇总 4 6 5 5" xfId="9739"/>
    <cellStyle name="汇总 4 6 5 6" xfId="9740"/>
    <cellStyle name="汇总 4 6 5 7" xfId="9741"/>
    <cellStyle name="汇总 4 6 6" xfId="9742"/>
    <cellStyle name="汇总 4 6 6 2" xfId="9743"/>
    <cellStyle name="汇总 4 6 6 3" xfId="9744"/>
    <cellStyle name="汇总 4 6 6 4" xfId="9745"/>
    <cellStyle name="汇总 4 6 6 5" xfId="9746"/>
    <cellStyle name="汇总 4 6 6 6" xfId="9747"/>
    <cellStyle name="汇总 4 6 7" xfId="9748"/>
    <cellStyle name="汇总 4 6 7 10" xfId="9749"/>
    <cellStyle name="汇总 4 6 7 11" xfId="9750"/>
    <cellStyle name="汇总 4 6 7 12" xfId="9751"/>
    <cellStyle name="汇总 4 6 7 2" xfId="9752"/>
    <cellStyle name="汇总 4 6 7 3" xfId="9753"/>
    <cellStyle name="汇总 4 6 7 4" xfId="9754"/>
    <cellStyle name="汇总 4 6 7 5" xfId="9755"/>
    <cellStyle name="汇总 4 6 7 6" xfId="9756"/>
    <cellStyle name="汇总 4 6 7 7" xfId="9757"/>
    <cellStyle name="汇总 4 6 7 8" xfId="9758"/>
    <cellStyle name="汇总 4 6 7 9" xfId="9759"/>
    <cellStyle name="汇总 4 6 8" xfId="9760"/>
    <cellStyle name="汇总 4 6 9" xfId="9761"/>
    <cellStyle name="汇总 4 7" xfId="9762"/>
    <cellStyle name="汇总 4 7 2" xfId="9763"/>
    <cellStyle name="汇总 4 7 2 2" xfId="9764"/>
    <cellStyle name="汇总 4 7 2 2 2" xfId="9765"/>
    <cellStyle name="汇总 4 7 2 2 3" xfId="9766"/>
    <cellStyle name="汇总 4 7 2 2 4" xfId="9767"/>
    <cellStyle name="汇总 4 7 2 2 5" xfId="9768"/>
    <cellStyle name="汇总 4 7 2 2 6" xfId="9769"/>
    <cellStyle name="汇总 4 7 2 2 7" xfId="9770"/>
    <cellStyle name="汇总 4 7 2 3" xfId="9771"/>
    <cellStyle name="汇总 4 7 2 3 2" xfId="9772"/>
    <cellStyle name="汇总 4 7 2 3 3" xfId="9773"/>
    <cellStyle name="汇总 4 7 2 3 4" xfId="9774"/>
    <cellStyle name="汇总 4 7 2 3 5" xfId="9775"/>
    <cellStyle name="汇总 4 7 2 3 6" xfId="9776"/>
    <cellStyle name="汇总 4 7 2 3 7" xfId="9777"/>
    <cellStyle name="汇总 4 7 2 4" xfId="9778"/>
    <cellStyle name="汇总 4 7 2 4 2" xfId="9779"/>
    <cellStyle name="汇总 4 7 2 4 3" xfId="9780"/>
    <cellStyle name="汇总 4 7 2 4 4" xfId="9781"/>
    <cellStyle name="汇总 4 7 2 4 5" xfId="9782"/>
    <cellStyle name="汇总 4 7 2 4 6" xfId="9783"/>
    <cellStyle name="汇总 4 7 2 4 7" xfId="9784"/>
    <cellStyle name="汇总 4 7 2 5" xfId="9785"/>
    <cellStyle name="汇总 4 7 2 5 2" xfId="9786"/>
    <cellStyle name="汇总 4 7 2 5 3" xfId="9787"/>
    <cellStyle name="汇总 4 7 2 5 4" xfId="9788"/>
    <cellStyle name="汇总 4 7 2 5 5" xfId="9789"/>
    <cellStyle name="汇总 4 7 2 5 6" xfId="9790"/>
    <cellStyle name="汇总 4 7 2 6" xfId="9791"/>
    <cellStyle name="汇总 4 7 2 6 10" xfId="9792"/>
    <cellStyle name="汇总 4 7 2 6 11" xfId="9793"/>
    <cellStyle name="汇总 4 7 2 6 12" xfId="9794"/>
    <cellStyle name="汇总 4 7 2 6 2" xfId="9795"/>
    <cellStyle name="汇总 4 7 2 6 3" xfId="9796"/>
    <cellStyle name="汇总 4 7 2 6 4" xfId="9797"/>
    <cellStyle name="汇总 4 7 2 6 5" xfId="9798"/>
    <cellStyle name="汇总 4 7 2 6 6" xfId="9799"/>
    <cellStyle name="汇总 4 7 2 6 7" xfId="9800"/>
    <cellStyle name="汇总 4 7 2 6 8" xfId="9801"/>
    <cellStyle name="汇总 4 7 2 6 9" xfId="9802"/>
    <cellStyle name="汇总 4 7 2 7" xfId="9803"/>
    <cellStyle name="汇总 4 7 2 8" xfId="9804"/>
    <cellStyle name="汇总 4 7 3" xfId="9805"/>
    <cellStyle name="汇总 4 7 3 2" xfId="9806"/>
    <cellStyle name="汇总 4 7 3 3" xfId="9807"/>
    <cellStyle name="汇总 4 7 3 4" xfId="9808"/>
    <cellStyle name="汇总 4 7 3 5" xfId="9809"/>
    <cellStyle name="汇总 4 7 3 6" xfId="9810"/>
    <cellStyle name="汇总 4 7 3 7" xfId="9811"/>
    <cellStyle name="汇总 4 7 4" xfId="9812"/>
    <cellStyle name="汇总 4 7 4 2" xfId="9813"/>
    <cellStyle name="汇总 4 7 4 3" xfId="9814"/>
    <cellStyle name="汇总 4 7 4 4" xfId="9815"/>
    <cellStyle name="汇总 4 7 4 5" xfId="9816"/>
    <cellStyle name="汇总 4 7 4 6" xfId="9817"/>
    <cellStyle name="汇总 4 7 4 7" xfId="9818"/>
    <cellStyle name="汇总 4 7 5" xfId="9819"/>
    <cellStyle name="汇总 4 7 5 2" xfId="9820"/>
    <cellStyle name="汇总 4 7 5 3" xfId="9821"/>
    <cellStyle name="汇总 4 7 5 4" xfId="9822"/>
    <cellStyle name="汇总 4 7 5 5" xfId="9823"/>
    <cellStyle name="汇总 4 7 5 6" xfId="9824"/>
    <cellStyle name="汇总 4 7 5 7" xfId="9825"/>
    <cellStyle name="汇总 4 7 6" xfId="9826"/>
    <cellStyle name="汇总 4 7 6 2" xfId="9827"/>
    <cellStyle name="汇总 4 7 6 3" xfId="9828"/>
    <cellStyle name="汇总 4 7 6 4" xfId="9829"/>
    <cellStyle name="汇总 4 7 6 5" xfId="9830"/>
    <cellStyle name="汇总 4 7 6 6" xfId="9831"/>
    <cellStyle name="汇总 4 7 7" xfId="9832"/>
    <cellStyle name="汇总 4 7 7 10" xfId="9833"/>
    <cellStyle name="汇总 4 7 7 11" xfId="9834"/>
    <cellStyle name="汇总 4 7 7 12" xfId="9835"/>
    <cellStyle name="汇总 4 7 7 2" xfId="9836"/>
    <cellStyle name="汇总 4 7 7 3" xfId="9837"/>
    <cellStyle name="汇总 4 7 7 4" xfId="9838"/>
    <cellStyle name="汇总 4 7 7 5" xfId="9839"/>
    <cellStyle name="汇总 4 7 7 6" xfId="9840"/>
    <cellStyle name="汇总 4 7 7 7" xfId="9841"/>
    <cellStyle name="汇总 4 7 7 8" xfId="9842"/>
    <cellStyle name="汇总 4 7 7 9" xfId="9843"/>
    <cellStyle name="汇总 4 7 8" xfId="9844"/>
    <cellStyle name="汇总 4 7 9" xfId="9845"/>
    <cellStyle name="汇总 4 8" xfId="9846"/>
    <cellStyle name="汇总 4 8 2" xfId="9847"/>
    <cellStyle name="汇总 4 8 2 2" xfId="9848"/>
    <cellStyle name="汇总 4 8 2 2 2" xfId="9849"/>
    <cellStyle name="汇总 4 8 2 2 3" xfId="9850"/>
    <cellStyle name="汇总 4 8 2 2 4" xfId="9851"/>
    <cellStyle name="汇总 4 8 2 2 5" xfId="9852"/>
    <cellStyle name="汇总 4 8 2 2 6" xfId="9853"/>
    <cellStyle name="汇总 4 8 2 2 7" xfId="9854"/>
    <cellStyle name="汇总 4 8 2 3" xfId="9855"/>
    <cellStyle name="汇总 4 8 2 3 2" xfId="9856"/>
    <cellStyle name="汇总 4 8 2 3 3" xfId="9857"/>
    <cellStyle name="汇总 4 8 2 3 4" xfId="9858"/>
    <cellStyle name="汇总 4 8 2 3 5" xfId="9859"/>
    <cellStyle name="汇总 4 8 2 3 6" xfId="9860"/>
    <cellStyle name="汇总 4 8 2 3 7" xfId="9861"/>
    <cellStyle name="汇总 4 8 2 4" xfId="9862"/>
    <cellStyle name="汇总 4 8 2 4 2" xfId="9863"/>
    <cellStyle name="汇总 4 8 2 4 3" xfId="9864"/>
    <cellStyle name="汇总 4 8 2 4 4" xfId="9865"/>
    <cellStyle name="汇总 4 8 2 4 5" xfId="9866"/>
    <cellStyle name="汇总 4 8 2 4 6" xfId="9867"/>
    <cellStyle name="汇总 4 8 2 4 7" xfId="9868"/>
    <cellStyle name="汇总 4 8 2 5" xfId="9869"/>
    <cellStyle name="汇总 4 8 2 5 2" xfId="9870"/>
    <cellStyle name="汇总 4 8 2 5 3" xfId="9871"/>
    <cellStyle name="汇总 4 8 2 5 4" xfId="9872"/>
    <cellStyle name="汇总 4 8 2 5 5" xfId="9873"/>
    <cellStyle name="汇总 4 8 2 5 6" xfId="9874"/>
    <cellStyle name="汇总 4 8 2 6" xfId="9875"/>
    <cellStyle name="汇总 4 8 2 6 10" xfId="9876"/>
    <cellStyle name="汇总 4 8 2 6 11" xfId="9877"/>
    <cellStyle name="汇总 4 8 2 6 12" xfId="9878"/>
    <cellStyle name="汇总 4 8 2 6 2" xfId="9879"/>
    <cellStyle name="汇总 4 8 2 6 3" xfId="9880"/>
    <cellStyle name="汇总 4 8 2 6 4" xfId="9881"/>
    <cellStyle name="汇总 4 8 2 6 5" xfId="9882"/>
    <cellStyle name="汇总 4 8 2 6 6" xfId="9883"/>
    <cellStyle name="汇总 4 8 2 6 7" xfId="9884"/>
    <cellStyle name="汇总 4 8 2 6 8" xfId="9885"/>
    <cellStyle name="汇总 4 8 2 6 9" xfId="9886"/>
    <cellStyle name="汇总 4 8 2 7" xfId="9887"/>
    <cellStyle name="汇总 4 8 2 8" xfId="9888"/>
    <cellStyle name="汇总 4 8 3" xfId="9889"/>
    <cellStyle name="汇总 4 8 3 2" xfId="9890"/>
    <cellStyle name="汇总 4 8 3 3" xfId="9891"/>
    <cellStyle name="汇总 4 8 3 4" xfId="9892"/>
    <cellStyle name="汇总 4 8 3 5" xfId="9893"/>
    <cellStyle name="汇总 4 8 3 6" xfId="9894"/>
    <cellStyle name="汇总 4 8 3 7" xfId="9895"/>
    <cellStyle name="汇总 4 8 4" xfId="9896"/>
    <cellStyle name="汇总 4 8 4 2" xfId="9897"/>
    <cellStyle name="汇总 4 8 4 3" xfId="9898"/>
    <cellStyle name="汇总 4 8 4 4" xfId="9899"/>
    <cellStyle name="汇总 4 8 4 5" xfId="9900"/>
    <cellStyle name="汇总 4 8 4 6" xfId="9901"/>
    <cellStyle name="汇总 4 8 4 7" xfId="9902"/>
    <cellStyle name="汇总 4 8 5" xfId="9903"/>
    <cellStyle name="汇总 4 8 5 2" xfId="9904"/>
    <cellStyle name="汇总 4 8 5 3" xfId="9905"/>
    <cellStyle name="汇总 4 8 5 4" xfId="9906"/>
    <cellStyle name="汇总 4 8 5 5" xfId="9907"/>
    <cellStyle name="汇总 4 8 5 6" xfId="9908"/>
    <cellStyle name="汇总 4 8 5 7" xfId="9909"/>
    <cellStyle name="汇总 4 8 6" xfId="9910"/>
    <cellStyle name="汇总 4 8 6 2" xfId="9911"/>
    <cellStyle name="汇总 4 8 6 3" xfId="9912"/>
    <cellStyle name="汇总 4 8 6 4" xfId="9913"/>
    <cellStyle name="汇总 4 8 6 5" xfId="9914"/>
    <cellStyle name="汇总 4 8 6 6" xfId="9915"/>
    <cellStyle name="汇总 4 8 7" xfId="9916"/>
    <cellStyle name="汇总 4 8 7 10" xfId="9917"/>
    <cellStyle name="汇总 4 8 7 11" xfId="9918"/>
    <cellStyle name="汇总 4 8 7 12" xfId="9919"/>
    <cellStyle name="汇总 4 8 7 2" xfId="9920"/>
    <cellStyle name="汇总 4 8 7 3" xfId="9921"/>
    <cellStyle name="汇总 4 8 7 4" xfId="9922"/>
    <cellStyle name="汇总 4 8 7 5" xfId="9923"/>
    <cellStyle name="汇总 4 8 7 6" xfId="9924"/>
    <cellStyle name="汇总 4 8 7 7" xfId="9925"/>
    <cellStyle name="汇总 4 8 7 8" xfId="9926"/>
    <cellStyle name="汇总 4 8 7 9" xfId="9927"/>
    <cellStyle name="汇总 4 8 8" xfId="9928"/>
    <cellStyle name="汇总 4 8 9" xfId="9929"/>
    <cellStyle name="汇总 4 9" xfId="9930"/>
    <cellStyle name="汇总 4 9 2" xfId="9931"/>
    <cellStyle name="汇总 4 9 2 2" xfId="9932"/>
    <cellStyle name="汇总 4 9 2 2 2" xfId="9933"/>
    <cellStyle name="汇总 4 9 2 2 3" xfId="9934"/>
    <cellStyle name="汇总 4 9 2 2 4" xfId="9935"/>
    <cellStyle name="汇总 4 9 2 2 5" xfId="9936"/>
    <cellStyle name="汇总 4 9 2 2 6" xfId="9937"/>
    <cellStyle name="汇总 4 9 2 2 7" xfId="9938"/>
    <cellStyle name="汇总 4 9 2 3" xfId="9939"/>
    <cellStyle name="汇总 4 9 2 3 2" xfId="9940"/>
    <cellStyle name="汇总 4 9 2 3 3" xfId="9941"/>
    <cellStyle name="汇总 4 9 2 3 4" xfId="9942"/>
    <cellStyle name="汇总 4 9 2 3 5" xfId="9943"/>
    <cellStyle name="汇总 4 9 2 3 6" xfId="9944"/>
    <cellStyle name="汇总 4 9 2 3 7" xfId="9945"/>
    <cellStyle name="汇总 4 9 2 4" xfId="9946"/>
    <cellStyle name="汇总 4 9 2 4 2" xfId="9947"/>
    <cellStyle name="汇总 4 9 2 4 3" xfId="9948"/>
    <cellStyle name="汇总 4 9 2 4 4" xfId="9949"/>
    <cellStyle name="汇总 4 9 2 4 5" xfId="9950"/>
    <cellStyle name="汇总 4 9 2 4 6" xfId="9951"/>
    <cellStyle name="汇总 4 9 2 4 7" xfId="9952"/>
    <cellStyle name="汇总 4 9 2 5" xfId="9953"/>
    <cellStyle name="汇总 4 9 2 5 2" xfId="9954"/>
    <cellStyle name="汇总 4 9 2 5 3" xfId="9955"/>
    <cellStyle name="汇总 4 9 2 5 4" xfId="9956"/>
    <cellStyle name="汇总 4 9 2 5 5" xfId="9957"/>
    <cellStyle name="汇总 4 9 2 5 6" xfId="9958"/>
    <cellStyle name="汇总 4 9 2 6" xfId="9959"/>
    <cellStyle name="汇总 4 9 2 6 10" xfId="9960"/>
    <cellStyle name="汇总 4 9 2 6 11" xfId="9961"/>
    <cellStyle name="汇总 4 9 2 6 12" xfId="9962"/>
    <cellStyle name="汇总 4 9 2 6 2" xfId="9963"/>
    <cellStyle name="汇总 4 9 2 6 3" xfId="9964"/>
    <cellStyle name="汇总 4 9 2 6 4" xfId="9965"/>
    <cellStyle name="汇总 4 9 2 6 5" xfId="9966"/>
    <cellStyle name="汇总 4 9 2 6 6" xfId="9967"/>
    <cellStyle name="汇总 4 9 2 6 7" xfId="9968"/>
    <cellStyle name="汇总 4 9 2 6 8" xfId="9969"/>
    <cellStyle name="汇总 4 9 2 6 9" xfId="9970"/>
    <cellStyle name="汇总 4 9 2 7" xfId="9971"/>
    <cellStyle name="汇总 4 9 2 8" xfId="9972"/>
    <cellStyle name="汇总 4 9 3" xfId="9973"/>
    <cellStyle name="汇总 4 9 3 2" xfId="9974"/>
    <cellStyle name="汇总 4 9 3 3" xfId="9975"/>
    <cellStyle name="汇总 4 9 3 4" xfId="9976"/>
    <cellStyle name="汇总 4 9 3 5" xfId="9977"/>
    <cellStyle name="汇总 4 9 3 6" xfId="9978"/>
    <cellStyle name="汇总 4 9 3 7" xfId="9979"/>
    <cellStyle name="汇总 4 9 4" xfId="9980"/>
    <cellStyle name="汇总 4 9 4 2" xfId="9981"/>
    <cellStyle name="汇总 4 9 4 3" xfId="9982"/>
    <cellStyle name="汇总 4 9 4 4" xfId="9983"/>
    <cellStyle name="汇总 4 9 4 5" xfId="9984"/>
    <cellStyle name="汇总 4 9 4 6" xfId="9985"/>
    <cellStyle name="汇总 4 9 4 7" xfId="9986"/>
    <cellStyle name="汇总 4 9 5" xfId="9987"/>
    <cellStyle name="汇总 4 9 5 2" xfId="9988"/>
    <cellStyle name="汇总 4 9 5 3" xfId="9989"/>
    <cellStyle name="汇总 4 9 5 4" xfId="9990"/>
    <cellStyle name="汇总 4 9 5 5" xfId="9991"/>
    <cellStyle name="汇总 4 9 5 6" xfId="9992"/>
    <cellStyle name="汇总 4 9 5 7" xfId="9993"/>
    <cellStyle name="汇总 4 9 6" xfId="9994"/>
    <cellStyle name="汇总 4 9 6 2" xfId="9995"/>
    <cellStyle name="汇总 4 9 6 3" xfId="9996"/>
    <cellStyle name="汇总 4 9 6 4" xfId="9997"/>
    <cellStyle name="汇总 4 9 6 5" xfId="9998"/>
    <cellStyle name="汇总 4 9 6 6" xfId="9999"/>
    <cellStyle name="汇总 4 9 7" xfId="10000"/>
    <cellStyle name="汇总 4 9 7 10" xfId="10001"/>
    <cellStyle name="汇总 4 9 7 11" xfId="10002"/>
    <cellStyle name="汇总 4 9 7 12" xfId="10003"/>
    <cellStyle name="汇总 4 9 7 2" xfId="10004"/>
    <cellStyle name="汇总 4 9 7 3" xfId="10005"/>
    <cellStyle name="汇总 4 9 7 4" xfId="10006"/>
    <cellStyle name="汇总 4 9 7 5" xfId="10007"/>
    <cellStyle name="汇总 4 9 7 6" xfId="10008"/>
    <cellStyle name="汇总 4 9 7 7" xfId="10009"/>
    <cellStyle name="汇总 4 9 7 8" xfId="10010"/>
    <cellStyle name="汇总 4 9 7 9" xfId="10011"/>
    <cellStyle name="汇总 4 9 8" xfId="10012"/>
    <cellStyle name="汇总 4 9 9" xfId="10013"/>
    <cellStyle name="汇总 5" xfId="10014"/>
    <cellStyle name="汇总 5 10" xfId="10015"/>
    <cellStyle name="汇总 5 10 2" xfId="10016"/>
    <cellStyle name="汇总 5 10 3" xfId="10017"/>
    <cellStyle name="汇总 5 10 4" xfId="10018"/>
    <cellStyle name="汇总 5 10 5" xfId="10019"/>
    <cellStyle name="汇总 5 10 6" xfId="10020"/>
    <cellStyle name="汇总 5 10 7" xfId="10021"/>
    <cellStyle name="汇总 5 11" xfId="10022"/>
    <cellStyle name="汇总 5 11 2" xfId="10023"/>
    <cellStyle name="汇总 5 11 3" xfId="10024"/>
    <cellStyle name="汇总 5 11 4" xfId="10025"/>
    <cellStyle name="汇总 5 11 5" xfId="10026"/>
    <cellStyle name="汇总 5 11 6" xfId="10027"/>
    <cellStyle name="汇总 5 11 7" xfId="10028"/>
    <cellStyle name="汇总 5 12" xfId="10029"/>
    <cellStyle name="汇总 5 12 2" xfId="10030"/>
    <cellStyle name="汇总 5 12 3" xfId="10031"/>
    <cellStyle name="汇总 5 12 4" xfId="10032"/>
    <cellStyle name="汇总 5 12 5" xfId="10033"/>
    <cellStyle name="汇总 5 12 6" xfId="10034"/>
    <cellStyle name="汇总 5 12 7" xfId="10035"/>
    <cellStyle name="汇总 5 13" xfId="10036"/>
    <cellStyle name="汇总 5 13 2" xfId="10037"/>
    <cellStyle name="汇总 5 13 3" xfId="10038"/>
    <cellStyle name="汇总 5 13 4" xfId="10039"/>
    <cellStyle name="汇总 5 13 5" xfId="10040"/>
    <cellStyle name="汇总 5 13 6" xfId="10041"/>
    <cellStyle name="汇总 5 14" xfId="10042"/>
    <cellStyle name="汇总 5 14 10" xfId="10043"/>
    <cellStyle name="汇总 5 14 11" xfId="10044"/>
    <cellStyle name="汇总 5 14 12" xfId="10045"/>
    <cellStyle name="汇总 5 14 2" xfId="10046"/>
    <cellStyle name="汇总 5 14 3" xfId="10047"/>
    <cellStyle name="汇总 5 14 4" xfId="10048"/>
    <cellStyle name="汇总 5 14 5" xfId="10049"/>
    <cellStyle name="汇总 5 14 6" xfId="10050"/>
    <cellStyle name="汇总 5 14 7" xfId="10051"/>
    <cellStyle name="汇总 5 14 8" xfId="10052"/>
    <cellStyle name="汇总 5 14 9" xfId="10053"/>
    <cellStyle name="汇总 5 15" xfId="10054"/>
    <cellStyle name="汇总 5 16" xfId="10055"/>
    <cellStyle name="汇总 5 2" xfId="10056"/>
    <cellStyle name="汇总 5 2 2" xfId="10057"/>
    <cellStyle name="汇总 5 2 2 2" xfId="10058"/>
    <cellStyle name="汇总 5 2 2 2 2" xfId="10059"/>
    <cellStyle name="汇总 5 2 2 2 3" xfId="10060"/>
    <cellStyle name="汇总 5 2 2 2 4" xfId="10061"/>
    <cellStyle name="汇总 5 2 2 2 5" xfId="10062"/>
    <cellStyle name="汇总 5 2 2 2 6" xfId="10063"/>
    <cellStyle name="汇总 5 2 2 2 7" xfId="10064"/>
    <cellStyle name="汇总 5 2 2 3" xfId="10065"/>
    <cellStyle name="汇总 5 2 2 3 2" xfId="10066"/>
    <cellStyle name="汇总 5 2 2 3 3" xfId="10067"/>
    <cellStyle name="汇总 5 2 2 3 4" xfId="10068"/>
    <cellStyle name="汇总 5 2 2 3 5" xfId="10069"/>
    <cellStyle name="汇总 5 2 2 3 6" xfId="10070"/>
    <cellStyle name="汇总 5 2 2 3 7" xfId="10071"/>
    <cellStyle name="汇总 5 2 2 4" xfId="10072"/>
    <cellStyle name="汇总 5 2 2 4 2" xfId="10073"/>
    <cellStyle name="汇总 5 2 2 4 3" xfId="10074"/>
    <cellStyle name="汇总 5 2 2 4 4" xfId="10075"/>
    <cellStyle name="汇总 5 2 2 4 5" xfId="10076"/>
    <cellStyle name="汇总 5 2 2 4 6" xfId="10077"/>
    <cellStyle name="汇总 5 2 2 4 7" xfId="10078"/>
    <cellStyle name="汇总 5 2 2 5" xfId="10079"/>
    <cellStyle name="汇总 5 2 2 5 2" xfId="10080"/>
    <cellStyle name="汇总 5 2 2 5 3" xfId="10081"/>
    <cellStyle name="汇总 5 2 2 5 4" xfId="10082"/>
    <cellStyle name="汇总 5 2 2 5 5" xfId="10083"/>
    <cellStyle name="汇总 5 2 2 5 6" xfId="10084"/>
    <cellStyle name="汇总 5 2 2 6" xfId="10085"/>
    <cellStyle name="汇总 5 2 2 6 10" xfId="10086"/>
    <cellStyle name="汇总 5 2 2 6 11" xfId="10087"/>
    <cellStyle name="汇总 5 2 2 6 12" xfId="10088"/>
    <cellStyle name="汇总 5 2 2 6 2" xfId="10089"/>
    <cellStyle name="汇总 5 2 2 6 3" xfId="10090"/>
    <cellStyle name="汇总 5 2 2 6 4" xfId="10091"/>
    <cellStyle name="汇总 5 2 2 6 5" xfId="10092"/>
    <cellStyle name="汇总 5 2 2 6 6" xfId="10093"/>
    <cellStyle name="汇总 5 2 2 6 7" xfId="10094"/>
    <cellStyle name="汇总 5 2 2 6 8" xfId="10095"/>
    <cellStyle name="汇总 5 2 2 6 9" xfId="10096"/>
    <cellStyle name="汇总 5 2 2 7" xfId="10097"/>
    <cellStyle name="汇总 5 2 2 8" xfId="10098"/>
    <cellStyle name="汇总 5 2 3" xfId="10099"/>
    <cellStyle name="汇总 5 2 3 2" xfId="10100"/>
    <cellStyle name="汇总 5 2 3 3" xfId="10101"/>
    <cellStyle name="汇总 5 2 3 4" xfId="10102"/>
    <cellStyle name="汇总 5 2 3 5" xfId="10103"/>
    <cellStyle name="汇总 5 2 3 6" xfId="10104"/>
    <cellStyle name="汇总 5 2 3 7" xfId="10105"/>
    <cellStyle name="汇总 5 2 4" xfId="10106"/>
    <cellStyle name="汇总 5 2 4 2" xfId="10107"/>
    <cellStyle name="汇总 5 2 4 3" xfId="10108"/>
    <cellStyle name="汇总 5 2 4 4" xfId="10109"/>
    <cellStyle name="汇总 5 2 4 5" xfId="10110"/>
    <cellStyle name="汇总 5 2 4 6" xfId="10111"/>
    <cellStyle name="汇总 5 2 4 7" xfId="10112"/>
    <cellStyle name="汇总 5 2 5" xfId="10113"/>
    <cellStyle name="汇总 5 2 5 2" xfId="10114"/>
    <cellStyle name="汇总 5 2 5 3" xfId="10115"/>
    <cellStyle name="汇总 5 2 5 4" xfId="10116"/>
    <cellStyle name="汇总 5 2 5 5" xfId="10117"/>
    <cellStyle name="汇总 5 2 5 6" xfId="10118"/>
    <cellStyle name="汇总 5 2 5 7" xfId="10119"/>
    <cellStyle name="汇总 5 2 6" xfId="10120"/>
    <cellStyle name="汇总 5 2 6 2" xfId="10121"/>
    <cellStyle name="汇总 5 2 6 3" xfId="10122"/>
    <cellStyle name="汇总 5 2 6 4" xfId="10123"/>
    <cellStyle name="汇总 5 2 6 5" xfId="10124"/>
    <cellStyle name="汇总 5 2 6 6" xfId="10125"/>
    <cellStyle name="汇总 5 2 7" xfId="10126"/>
    <cellStyle name="汇总 5 2 7 10" xfId="10127"/>
    <cellStyle name="汇总 5 2 7 11" xfId="10128"/>
    <cellStyle name="汇总 5 2 7 12" xfId="10129"/>
    <cellStyle name="汇总 5 2 7 2" xfId="10130"/>
    <cellStyle name="汇总 5 2 7 3" xfId="10131"/>
    <cellStyle name="汇总 5 2 7 4" xfId="10132"/>
    <cellStyle name="汇总 5 2 7 5" xfId="10133"/>
    <cellStyle name="汇总 5 2 7 6" xfId="10134"/>
    <cellStyle name="汇总 5 2 7 7" xfId="10135"/>
    <cellStyle name="汇总 5 2 7 8" xfId="10136"/>
    <cellStyle name="汇总 5 2 7 9" xfId="10137"/>
    <cellStyle name="汇总 5 2 8" xfId="10138"/>
    <cellStyle name="汇总 5 2 9" xfId="10139"/>
    <cellStyle name="汇总 5 3" xfId="10140"/>
    <cellStyle name="汇总 5 3 2" xfId="10141"/>
    <cellStyle name="汇总 5 3 2 2" xfId="10142"/>
    <cellStyle name="汇总 5 3 2 2 2" xfId="10143"/>
    <cellStyle name="汇总 5 3 2 2 3" xfId="10144"/>
    <cellStyle name="汇总 5 3 2 2 4" xfId="10145"/>
    <cellStyle name="汇总 5 3 2 2 5" xfId="10146"/>
    <cellStyle name="汇总 5 3 2 2 6" xfId="10147"/>
    <cellStyle name="汇总 5 3 2 2 7" xfId="10148"/>
    <cellStyle name="汇总 5 3 2 3" xfId="10149"/>
    <cellStyle name="汇总 5 3 2 3 2" xfId="10150"/>
    <cellStyle name="汇总 5 3 2 3 3" xfId="10151"/>
    <cellStyle name="汇总 5 3 2 3 4" xfId="10152"/>
    <cellStyle name="汇总 5 3 2 3 5" xfId="10153"/>
    <cellStyle name="汇总 5 3 2 3 6" xfId="10154"/>
    <cellStyle name="汇总 5 3 2 3 7" xfId="10155"/>
    <cellStyle name="汇总 5 3 2 4" xfId="10156"/>
    <cellStyle name="汇总 5 3 2 4 2" xfId="10157"/>
    <cellStyle name="汇总 5 3 2 4 3" xfId="10158"/>
    <cellStyle name="汇总 5 3 2 4 4" xfId="10159"/>
    <cellStyle name="汇总 5 3 2 4 5" xfId="10160"/>
    <cellStyle name="汇总 5 3 2 4 6" xfId="10161"/>
    <cellStyle name="汇总 5 3 2 4 7" xfId="10162"/>
    <cellStyle name="汇总 5 3 2 5" xfId="10163"/>
    <cellStyle name="汇总 5 3 2 5 2" xfId="10164"/>
    <cellStyle name="汇总 5 3 2 5 3" xfId="10165"/>
    <cellStyle name="汇总 5 3 2 5 4" xfId="10166"/>
    <cellStyle name="汇总 5 3 2 5 5" xfId="10167"/>
    <cellStyle name="汇总 5 3 2 5 6" xfId="10168"/>
    <cellStyle name="汇总 5 3 2 6" xfId="10169"/>
    <cellStyle name="汇总 5 3 2 6 10" xfId="10170"/>
    <cellStyle name="汇总 5 3 2 6 11" xfId="10171"/>
    <cellStyle name="汇总 5 3 2 6 12" xfId="10172"/>
    <cellStyle name="汇总 5 3 2 6 2" xfId="10173"/>
    <cellStyle name="汇总 5 3 2 6 3" xfId="10174"/>
    <cellStyle name="汇总 5 3 2 6 4" xfId="10175"/>
    <cellStyle name="汇总 5 3 2 6 5" xfId="10176"/>
    <cellStyle name="汇总 5 3 2 6 6" xfId="10177"/>
    <cellStyle name="汇总 5 3 2 6 7" xfId="10178"/>
    <cellStyle name="汇总 5 3 2 6 8" xfId="10179"/>
    <cellStyle name="汇总 5 3 2 6 9" xfId="10180"/>
    <cellStyle name="汇总 5 3 2 7" xfId="10181"/>
    <cellStyle name="汇总 5 3 2 8" xfId="10182"/>
    <cellStyle name="汇总 5 3 3" xfId="10183"/>
    <cellStyle name="汇总 5 3 3 2" xfId="10184"/>
    <cellStyle name="汇总 5 3 3 3" xfId="10185"/>
    <cellStyle name="汇总 5 3 3 4" xfId="10186"/>
    <cellStyle name="汇总 5 3 3 5" xfId="10187"/>
    <cellStyle name="汇总 5 3 3 6" xfId="10188"/>
    <cellStyle name="汇总 5 3 3 7" xfId="10189"/>
    <cellStyle name="汇总 5 3 4" xfId="10190"/>
    <cellStyle name="汇总 5 3 4 2" xfId="10191"/>
    <cellStyle name="汇总 5 3 4 3" xfId="10192"/>
    <cellStyle name="汇总 5 3 4 4" xfId="10193"/>
    <cellStyle name="汇总 5 3 4 5" xfId="10194"/>
    <cellStyle name="汇总 5 3 4 6" xfId="10195"/>
    <cellStyle name="汇总 5 3 4 7" xfId="10196"/>
    <cellStyle name="汇总 5 3 5" xfId="10197"/>
    <cellStyle name="汇总 5 3 5 2" xfId="10198"/>
    <cellStyle name="汇总 5 3 5 3" xfId="10199"/>
    <cellStyle name="汇总 5 3 5 4" xfId="10200"/>
    <cellStyle name="汇总 5 3 5 5" xfId="10201"/>
    <cellStyle name="汇总 5 3 5 6" xfId="10202"/>
    <cellStyle name="汇总 5 3 5 7" xfId="10203"/>
    <cellStyle name="汇总 5 3 6" xfId="10204"/>
    <cellStyle name="汇总 5 3 6 2" xfId="10205"/>
    <cellStyle name="汇总 5 3 6 3" xfId="10206"/>
    <cellStyle name="汇总 5 3 6 4" xfId="10207"/>
    <cellStyle name="汇总 5 3 6 5" xfId="10208"/>
    <cellStyle name="汇总 5 3 6 6" xfId="10209"/>
    <cellStyle name="汇总 5 3 7" xfId="10210"/>
    <cellStyle name="汇总 5 3 7 10" xfId="10211"/>
    <cellStyle name="汇总 5 3 7 11" xfId="10212"/>
    <cellStyle name="汇总 5 3 7 12" xfId="10213"/>
    <cellStyle name="汇总 5 3 7 2" xfId="10214"/>
    <cellStyle name="汇总 5 3 7 3" xfId="10215"/>
    <cellStyle name="汇总 5 3 7 4" xfId="10216"/>
    <cellStyle name="汇总 5 3 7 5" xfId="10217"/>
    <cellStyle name="汇总 5 3 7 6" xfId="10218"/>
    <cellStyle name="汇总 5 3 7 7" xfId="10219"/>
    <cellStyle name="汇总 5 3 7 8" xfId="10220"/>
    <cellStyle name="汇总 5 3 7 9" xfId="10221"/>
    <cellStyle name="汇总 5 3 8" xfId="10222"/>
    <cellStyle name="汇总 5 3 9" xfId="10223"/>
    <cellStyle name="汇总 5 4" xfId="10224"/>
    <cellStyle name="汇总 5 4 2" xfId="10225"/>
    <cellStyle name="汇总 5 4 2 2" xfId="10226"/>
    <cellStyle name="汇总 5 4 2 2 2" xfId="10227"/>
    <cellStyle name="汇总 5 4 2 2 3" xfId="10228"/>
    <cellStyle name="汇总 5 4 2 2 4" xfId="10229"/>
    <cellStyle name="汇总 5 4 2 2 5" xfId="10230"/>
    <cellStyle name="汇总 5 4 2 2 6" xfId="10231"/>
    <cellStyle name="汇总 5 4 2 2 7" xfId="10232"/>
    <cellStyle name="汇总 5 4 2 3" xfId="10233"/>
    <cellStyle name="汇总 5 4 2 3 2" xfId="10234"/>
    <cellStyle name="汇总 5 4 2 3 3" xfId="10235"/>
    <cellStyle name="汇总 5 4 2 3 4" xfId="10236"/>
    <cellStyle name="汇总 5 4 2 3 5" xfId="10237"/>
    <cellStyle name="汇总 5 4 2 3 6" xfId="10238"/>
    <cellStyle name="汇总 5 4 2 3 7" xfId="10239"/>
    <cellStyle name="汇总 5 4 2 4" xfId="10240"/>
    <cellStyle name="汇总 5 4 2 4 2" xfId="10241"/>
    <cellStyle name="汇总 5 4 2 4 3" xfId="10242"/>
    <cellStyle name="汇总 5 4 2 4 4" xfId="10243"/>
    <cellStyle name="汇总 5 4 2 4 5" xfId="10244"/>
    <cellStyle name="汇总 5 4 2 4 6" xfId="10245"/>
    <cellStyle name="汇总 5 4 2 4 7" xfId="10246"/>
    <cellStyle name="汇总 5 4 2 5" xfId="10247"/>
    <cellStyle name="汇总 5 4 2 5 2" xfId="10248"/>
    <cellStyle name="汇总 5 4 2 5 3" xfId="10249"/>
    <cellStyle name="汇总 5 4 2 5 4" xfId="10250"/>
    <cellStyle name="汇总 5 4 2 5 5" xfId="10251"/>
    <cellStyle name="汇总 5 4 2 5 6" xfId="10252"/>
    <cellStyle name="汇总 5 4 2 6" xfId="10253"/>
    <cellStyle name="汇总 5 4 2 6 10" xfId="10254"/>
    <cellStyle name="汇总 5 4 2 6 11" xfId="10255"/>
    <cellStyle name="汇总 5 4 2 6 12" xfId="10256"/>
    <cellStyle name="汇总 5 4 2 6 2" xfId="10257"/>
    <cellStyle name="汇总 5 4 2 6 3" xfId="10258"/>
    <cellStyle name="汇总 5 4 2 6 4" xfId="10259"/>
    <cellStyle name="汇总 5 4 2 6 5" xfId="10260"/>
    <cellStyle name="汇总 5 4 2 6 6" xfId="10261"/>
    <cellStyle name="汇总 5 4 2 6 7" xfId="10262"/>
    <cellStyle name="汇总 5 4 2 6 8" xfId="10263"/>
    <cellStyle name="汇总 5 4 2 6 9" xfId="10264"/>
    <cellStyle name="汇总 5 4 2 7" xfId="10265"/>
    <cellStyle name="汇总 5 4 2 8" xfId="10266"/>
    <cellStyle name="汇总 5 4 3" xfId="10267"/>
    <cellStyle name="汇总 5 4 3 2" xfId="10268"/>
    <cellStyle name="汇总 5 4 3 3" xfId="10269"/>
    <cellStyle name="汇总 5 4 3 4" xfId="10270"/>
    <cellStyle name="汇总 5 4 3 5" xfId="10271"/>
    <cellStyle name="汇总 5 4 3 6" xfId="10272"/>
    <cellStyle name="汇总 5 4 3 7" xfId="10273"/>
    <cellStyle name="汇总 5 4 4" xfId="10274"/>
    <cellStyle name="汇总 5 4 4 2" xfId="10275"/>
    <cellStyle name="汇总 5 4 4 3" xfId="10276"/>
    <cellStyle name="汇总 5 4 4 4" xfId="10277"/>
    <cellStyle name="汇总 5 4 4 5" xfId="10278"/>
    <cellStyle name="汇总 5 4 4 6" xfId="10279"/>
    <cellStyle name="汇总 5 4 4 7" xfId="10280"/>
    <cellStyle name="汇总 5 4 5" xfId="10281"/>
    <cellStyle name="汇总 5 4 5 2" xfId="10282"/>
    <cellStyle name="汇总 5 4 5 3" xfId="10283"/>
    <cellStyle name="汇总 5 4 5 4" xfId="10284"/>
    <cellStyle name="汇总 5 4 5 5" xfId="10285"/>
    <cellStyle name="汇总 5 4 5 6" xfId="10286"/>
    <cellStyle name="汇总 5 4 5 7" xfId="10287"/>
    <cellStyle name="汇总 5 4 6" xfId="10288"/>
    <cellStyle name="汇总 5 4 6 2" xfId="10289"/>
    <cellStyle name="汇总 5 4 6 3" xfId="10290"/>
    <cellStyle name="汇总 5 4 6 4" xfId="10291"/>
    <cellStyle name="汇总 5 4 6 5" xfId="10292"/>
    <cellStyle name="汇总 5 4 6 6" xfId="10293"/>
    <cellStyle name="汇总 5 4 7" xfId="10294"/>
    <cellStyle name="汇总 5 4 7 10" xfId="10295"/>
    <cellStyle name="汇总 5 4 7 11" xfId="10296"/>
    <cellStyle name="汇总 5 4 7 12" xfId="10297"/>
    <cellStyle name="汇总 5 4 7 2" xfId="10298"/>
    <cellStyle name="汇总 5 4 7 3" xfId="10299"/>
    <cellStyle name="汇总 5 4 7 4" xfId="10300"/>
    <cellStyle name="汇总 5 4 7 5" xfId="10301"/>
    <cellStyle name="汇总 5 4 7 6" xfId="10302"/>
    <cellStyle name="汇总 5 4 7 7" xfId="10303"/>
    <cellStyle name="汇总 5 4 7 8" xfId="10304"/>
    <cellStyle name="汇总 5 4 7 9" xfId="10305"/>
    <cellStyle name="汇总 5 4 8" xfId="10306"/>
    <cellStyle name="汇总 5 4 9" xfId="10307"/>
    <cellStyle name="汇总 5 5" xfId="10308"/>
    <cellStyle name="汇总 5 5 2" xfId="10309"/>
    <cellStyle name="汇总 5 5 2 2" xfId="10310"/>
    <cellStyle name="汇总 5 5 2 2 2" xfId="10311"/>
    <cellStyle name="汇总 5 5 2 2 3" xfId="10312"/>
    <cellStyle name="汇总 5 5 2 2 4" xfId="10313"/>
    <cellStyle name="汇总 5 5 2 2 5" xfId="10314"/>
    <cellStyle name="汇总 5 5 2 2 6" xfId="10315"/>
    <cellStyle name="汇总 5 5 2 2 7" xfId="10316"/>
    <cellStyle name="汇总 5 5 2 3" xfId="10317"/>
    <cellStyle name="汇总 5 5 2 3 2" xfId="10318"/>
    <cellStyle name="汇总 5 5 2 3 3" xfId="10319"/>
    <cellStyle name="汇总 5 5 2 3 4" xfId="10320"/>
    <cellStyle name="汇总 5 5 2 3 5" xfId="10321"/>
    <cellStyle name="汇总 5 5 2 3 6" xfId="10322"/>
    <cellStyle name="汇总 5 5 2 3 7" xfId="10323"/>
    <cellStyle name="汇总 5 5 2 4" xfId="10324"/>
    <cellStyle name="汇总 5 5 2 4 2" xfId="10325"/>
    <cellStyle name="汇总 5 5 2 4 3" xfId="10326"/>
    <cellStyle name="汇总 5 5 2 4 4" xfId="10327"/>
    <cellStyle name="汇总 5 5 2 4 5" xfId="10328"/>
    <cellStyle name="汇总 5 5 2 4 6" xfId="10329"/>
    <cellStyle name="汇总 5 5 2 4 7" xfId="10330"/>
    <cellStyle name="汇总 5 5 2 5" xfId="10331"/>
    <cellStyle name="汇总 5 5 2 5 2" xfId="10332"/>
    <cellStyle name="汇总 5 5 2 5 3" xfId="10333"/>
    <cellStyle name="汇总 5 5 2 5 4" xfId="10334"/>
    <cellStyle name="汇总 5 5 2 5 5" xfId="10335"/>
    <cellStyle name="汇总 5 5 2 5 6" xfId="10336"/>
    <cellStyle name="汇总 5 5 2 6" xfId="10337"/>
    <cellStyle name="汇总 5 5 2 6 10" xfId="10338"/>
    <cellStyle name="汇总 5 5 2 6 11" xfId="10339"/>
    <cellStyle name="汇总 5 5 2 6 12" xfId="10340"/>
    <cellStyle name="汇总 5 5 2 6 2" xfId="10341"/>
    <cellStyle name="汇总 5 5 2 6 3" xfId="10342"/>
    <cellStyle name="汇总 5 5 2 6 4" xfId="10343"/>
    <cellStyle name="汇总 5 5 2 6 5" xfId="10344"/>
    <cellStyle name="汇总 5 5 2 6 6" xfId="10345"/>
    <cellStyle name="汇总 5 5 2 6 7" xfId="10346"/>
    <cellStyle name="汇总 5 5 2 6 8" xfId="10347"/>
    <cellStyle name="汇总 5 5 2 6 9" xfId="10348"/>
    <cellStyle name="汇总 5 5 2 7" xfId="10349"/>
    <cellStyle name="汇总 5 5 2 8" xfId="10350"/>
    <cellStyle name="汇总 5 5 3" xfId="10351"/>
    <cellStyle name="汇总 5 5 3 2" xfId="10352"/>
    <cellStyle name="汇总 5 5 3 3" xfId="10353"/>
    <cellStyle name="汇总 5 5 3 4" xfId="10354"/>
    <cellStyle name="汇总 5 5 3 5" xfId="10355"/>
    <cellStyle name="汇总 5 5 3 6" xfId="10356"/>
    <cellStyle name="汇总 5 5 3 7" xfId="10357"/>
    <cellStyle name="汇总 5 5 4" xfId="10358"/>
    <cellStyle name="汇总 5 5 4 2" xfId="10359"/>
    <cellStyle name="汇总 5 5 4 3" xfId="10360"/>
    <cellStyle name="汇总 5 5 4 4" xfId="10361"/>
    <cellStyle name="汇总 5 5 4 5" xfId="10362"/>
    <cellStyle name="汇总 5 5 4 6" xfId="10363"/>
    <cellStyle name="汇总 5 5 4 7" xfId="10364"/>
    <cellStyle name="汇总 5 5 5" xfId="10365"/>
    <cellStyle name="汇总 5 5 5 2" xfId="10366"/>
    <cellStyle name="汇总 5 5 5 3" xfId="10367"/>
    <cellStyle name="汇总 5 5 5 4" xfId="10368"/>
    <cellStyle name="汇总 5 5 5 5" xfId="10369"/>
    <cellStyle name="汇总 5 5 5 6" xfId="10370"/>
    <cellStyle name="汇总 5 5 5 7" xfId="10371"/>
    <cellStyle name="汇总 5 5 6" xfId="10372"/>
    <cellStyle name="汇总 5 5 6 2" xfId="10373"/>
    <cellStyle name="汇总 5 5 6 3" xfId="10374"/>
    <cellStyle name="汇总 5 5 6 4" xfId="10375"/>
    <cellStyle name="汇总 5 5 6 5" xfId="10376"/>
    <cellStyle name="汇总 5 5 6 6" xfId="10377"/>
    <cellStyle name="汇总 5 5 7" xfId="10378"/>
    <cellStyle name="汇总 5 5 7 10" xfId="10379"/>
    <cellStyle name="汇总 5 5 7 11" xfId="10380"/>
    <cellStyle name="汇总 5 5 7 12" xfId="10381"/>
    <cellStyle name="汇总 5 5 7 2" xfId="10382"/>
    <cellStyle name="汇总 5 5 7 3" xfId="10383"/>
    <cellStyle name="汇总 5 5 7 4" xfId="10384"/>
    <cellStyle name="汇总 5 5 7 5" xfId="10385"/>
    <cellStyle name="汇总 5 5 7 6" xfId="10386"/>
    <cellStyle name="汇总 5 5 7 7" xfId="10387"/>
    <cellStyle name="汇总 5 5 7 8" xfId="10388"/>
    <cellStyle name="汇总 5 5 7 9" xfId="10389"/>
    <cellStyle name="汇总 5 5 8" xfId="10390"/>
    <cellStyle name="汇总 5 5 9" xfId="10391"/>
    <cellStyle name="汇总 5 6" xfId="10392"/>
    <cellStyle name="汇总 5 6 2" xfId="10393"/>
    <cellStyle name="汇总 5 6 2 2" xfId="10394"/>
    <cellStyle name="汇总 5 6 2 2 2" xfId="10395"/>
    <cellStyle name="汇总 5 6 2 2 3" xfId="10396"/>
    <cellStyle name="汇总 5 6 2 2 4" xfId="10397"/>
    <cellStyle name="汇总 5 6 2 2 5" xfId="10398"/>
    <cellStyle name="汇总 5 6 2 2 6" xfId="10399"/>
    <cellStyle name="汇总 5 6 2 2 7" xfId="10400"/>
    <cellStyle name="汇总 5 6 2 3" xfId="10401"/>
    <cellStyle name="汇总 5 6 2 3 2" xfId="10402"/>
    <cellStyle name="汇总 5 6 2 3 3" xfId="10403"/>
    <cellStyle name="汇总 5 6 2 3 4" xfId="10404"/>
    <cellStyle name="汇总 5 6 2 3 5" xfId="10405"/>
    <cellStyle name="汇总 5 6 2 3 6" xfId="10406"/>
    <cellStyle name="汇总 5 6 2 3 7" xfId="10407"/>
    <cellStyle name="汇总 5 6 2 4" xfId="10408"/>
    <cellStyle name="汇总 5 6 2 4 2" xfId="10409"/>
    <cellStyle name="汇总 5 6 2 4 3" xfId="10410"/>
    <cellStyle name="汇总 5 6 2 4 4" xfId="10411"/>
    <cellStyle name="汇总 5 6 2 4 5" xfId="10412"/>
    <cellStyle name="汇总 5 6 2 4 6" xfId="10413"/>
    <cellStyle name="汇总 5 6 2 4 7" xfId="10414"/>
    <cellStyle name="汇总 5 6 2 5" xfId="10415"/>
    <cellStyle name="汇总 5 6 2 5 2" xfId="10416"/>
    <cellStyle name="汇总 5 6 2 5 3" xfId="10417"/>
    <cellStyle name="汇总 5 6 2 5 4" xfId="10418"/>
    <cellStyle name="汇总 5 6 2 5 5" xfId="10419"/>
    <cellStyle name="汇总 5 6 2 5 6" xfId="10420"/>
    <cellStyle name="汇总 5 6 2 6" xfId="10421"/>
    <cellStyle name="汇总 5 6 2 6 10" xfId="10422"/>
    <cellStyle name="汇总 5 6 2 6 11" xfId="10423"/>
    <cellStyle name="汇总 5 6 2 6 12" xfId="10424"/>
    <cellStyle name="汇总 5 6 2 6 2" xfId="10425"/>
    <cellStyle name="汇总 5 6 2 6 3" xfId="10426"/>
    <cellStyle name="汇总 5 6 2 6 4" xfId="10427"/>
    <cellStyle name="汇总 5 6 2 6 5" xfId="10428"/>
    <cellStyle name="汇总 5 6 2 6 6" xfId="10429"/>
    <cellStyle name="汇总 5 6 2 6 7" xfId="10430"/>
    <cellStyle name="汇总 5 6 2 6 8" xfId="10431"/>
    <cellStyle name="汇总 5 6 2 6 9" xfId="10432"/>
    <cellStyle name="汇总 5 6 2 7" xfId="10433"/>
    <cellStyle name="汇总 5 6 2 8" xfId="10434"/>
    <cellStyle name="汇总 5 6 3" xfId="10435"/>
    <cellStyle name="汇总 5 6 3 2" xfId="10436"/>
    <cellStyle name="汇总 5 6 3 3" xfId="10437"/>
    <cellStyle name="汇总 5 6 3 4" xfId="10438"/>
    <cellStyle name="汇总 5 6 3 5" xfId="10439"/>
    <cellStyle name="汇总 5 6 3 6" xfId="10440"/>
    <cellStyle name="汇总 5 6 3 7" xfId="10441"/>
    <cellStyle name="汇总 5 6 4" xfId="10442"/>
    <cellStyle name="汇总 5 6 4 2" xfId="10443"/>
    <cellStyle name="汇总 5 6 4 3" xfId="10444"/>
    <cellStyle name="汇总 5 6 4 4" xfId="10445"/>
    <cellStyle name="汇总 5 6 4 5" xfId="10446"/>
    <cellStyle name="汇总 5 6 4 6" xfId="10447"/>
    <cellStyle name="汇总 5 6 4 7" xfId="10448"/>
    <cellStyle name="汇总 5 6 5" xfId="10449"/>
    <cellStyle name="汇总 5 6 5 2" xfId="10450"/>
    <cellStyle name="汇总 5 6 5 3" xfId="10451"/>
    <cellStyle name="汇总 5 6 5 4" xfId="10452"/>
    <cellStyle name="汇总 5 6 5 5" xfId="10453"/>
    <cellStyle name="汇总 5 6 5 6" xfId="10454"/>
    <cellStyle name="汇总 5 6 5 7" xfId="10455"/>
    <cellStyle name="汇总 5 6 6" xfId="10456"/>
    <cellStyle name="汇总 5 6 6 2" xfId="10457"/>
    <cellStyle name="汇总 5 6 6 3" xfId="10458"/>
    <cellStyle name="汇总 5 6 6 4" xfId="10459"/>
    <cellStyle name="汇总 5 6 6 5" xfId="10460"/>
    <cellStyle name="汇总 5 6 6 6" xfId="10461"/>
    <cellStyle name="汇总 5 6 7" xfId="10462"/>
    <cellStyle name="汇总 5 6 7 10" xfId="10463"/>
    <cellStyle name="汇总 5 6 7 11" xfId="10464"/>
    <cellStyle name="汇总 5 6 7 12" xfId="10465"/>
    <cellStyle name="汇总 5 6 7 2" xfId="10466"/>
    <cellStyle name="汇总 5 6 7 3" xfId="10467"/>
    <cellStyle name="汇总 5 6 7 4" xfId="10468"/>
    <cellStyle name="汇总 5 6 7 5" xfId="10469"/>
    <cellStyle name="汇总 5 6 7 6" xfId="10470"/>
    <cellStyle name="汇总 5 6 7 7" xfId="10471"/>
    <cellStyle name="汇总 5 6 7 8" xfId="10472"/>
    <cellStyle name="汇总 5 6 7 9" xfId="10473"/>
    <cellStyle name="汇总 5 6 8" xfId="10474"/>
    <cellStyle name="汇总 5 6 9" xfId="10475"/>
    <cellStyle name="汇总 5 7" xfId="10476"/>
    <cellStyle name="汇总 5 7 2" xfId="10477"/>
    <cellStyle name="汇总 5 7 2 2" xfId="10478"/>
    <cellStyle name="汇总 5 7 2 2 2" xfId="10479"/>
    <cellStyle name="汇总 5 7 2 2 3" xfId="10480"/>
    <cellStyle name="汇总 5 7 2 2 4" xfId="10481"/>
    <cellStyle name="汇总 5 7 2 2 5" xfId="10482"/>
    <cellStyle name="汇总 5 7 2 2 6" xfId="10483"/>
    <cellStyle name="汇总 5 7 2 2 7" xfId="10484"/>
    <cellStyle name="汇总 5 7 2 3" xfId="10485"/>
    <cellStyle name="汇总 5 7 2 3 2" xfId="10486"/>
    <cellStyle name="汇总 5 7 2 3 3" xfId="10487"/>
    <cellStyle name="汇总 5 7 2 3 4" xfId="10488"/>
    <cellStyle name="汇总 5 7 2 3 5" xfId="10489"/>
    <cellStyle name="汇总 5 7 2 3 6" xfId="10490"/>
    <cellStyle name="汇总 5 7 2 3 7" xfId="10491"/>
    <cellStyle name="汇总 5 7 2 4" xfId="10492"/>
    <cellStyle name="汇总 5 7 2 4 2" xfId="10493"/>
    <cellStyle name="汇总 5 7 2 4 3" xfId="10494"/>
    <cellStyle name="汇总 5 7 2 4 4" xfId="10495"/>
    <cellStyle name="汇总 5 7 2 4 5" xfId="10496"/>
    <cellStyle name="汇总 5 7 2 4 6" xfId="10497"/>
    <cellStyle name="汇总 5 7 2 4 7" xfId="10498"/>
    <cellStyle name="汇总 5 7 2 5" xfId="10499"/>
    <cellStyle name="汇总 5 7 2 5 2" xfId="10500"/>
    <cellStyle name="汇总 5 7 2 5 3" xfId="10501"/>
    <cellStyle name="汇总 5 7 2 5 4" xfId="10502"/>
    <cellStyle name="汇总 5 7 2 5 5" xfId="10503"/>
    <cellStyle name="汇总 5 7 2 5 6" xfId="10504"/>
    <cellStyle name="汇总 5 7 2 6" xfId="10505"/>
    <cellStyle name="汇总 5 7 2 6 10" xfId="10506"/>
    <cellStyle name="汇总 5 7 2 6 11" xfId="10507"/>
    <cellStyle name="汇总 5 7 2 6 12" xfId="10508"/>
    <cellStyle name="汇总 5 7 2 6 2" xfId="10509"/>
    <cellStyle name="汇总 5 7 2 6 3" xfId="10510"/>
    <cellStyle name="汇总 5 7 2 6 4" xfId="10511"/>
    <cellStyle name="汇总 5 7 2 6 5" xfId="10512"/>
    <cellStyle name="汇总 5 7 2 6 6" xfId="10513"/>
    <cellStyle name="汇总 5 7 2 6 7" xfId="10514"/>
    <cellStyle name="汇总 5 7 2 6 8" xfId="10515"/>
    <cellStyle name="汇总 5 7 2 6 9" xfId="10516"/>
    <cellStyle name="汇总 5 7 2 7" xfId="10517"/>
    <cellStyle name="汇总 5 7 2 8" xfId="10518"/>
    <cellStyle name="汇总 5 7 3" xfId="10519"/>
    <cellStyle name="汇总 5 7 3 2" xfId="10520"/>
    <cellStyle name="汇总 5 7 3 3" xfId="10521"/>
    <cellStyle name="汇总 5 7 3 4" xfId="10522"/>
    <cellStyle name="汇总 5 7 3 5" xfId="10523"/>
    <cellStyle name="汇总 5 7 3 6" xfId="10524"/>
    <cellStyle name="汇总 5 7 3 7" xfId="10525"/>
    <cellStyle name="汇总 5 7 4" xfId="10526"/>
    <cellStyle name="汇总 5 7 4 2" xfId="10527"/>
    <cellStyle name="汇总 5 7 4 3" xfId="10528"/>
    <cellStyle name="汇总 5 7 4 4" xfId="10529"/>
    <cellStyle name="汇总 5 7 4 5" xfId="10530"/>
    <cellStyle name="汇总 5 7 4 6" xfId="10531"/>
    <cellStyle name="汇总 5 7 4 7" xfId="10532"/>
    <cellStyle name="汇总 5 7 5" xfId="10533"/>
    <cellStyle name="汇总 5 7 5 2" xfId="10534"/>
    <cellStyle name="汇总 5 7 5 3" xfId="10535"/>
    <cellStyle name="汇总 5 7 5 4" xfId="10536"/>
    <cellStyle name="汇总 5 7 5 5" xfId="10537"/>
    <cellStyle name="汇总 5 7 5 6" xfId="10538"/>
    <cellStyle name="汇总 5 7 5 7" xfId="10539"/>
    <cellStyle name="汇总 5 7 6" xfId="10540"/>
    <cellStyle name="汇总 5 7 6 2" xfId="10541"/>
    <cellStyle name="汇总 5 7 6 3" xfId="10542"/>
    <cellStyle name="汇总 5 7 6 4" xfId="10543"/>
    <cellStyle name="汇总 5 7 6 5" xfId="10544"/>
    <cellStyle name="汇总 5 7 6 6" xfId="10545"/>
    <cellStyle name="汇总 5 7 7" xfId="10546"/>
    <cellStyle name="汇总 5 7 7 10" xfId="10547"/>
    <cellStyle name="汇总 5 7 7 11" xfId="10548"/>
    <cellStyle name="汇总 5 7 7 12" xfId="10549"/>
    <cellStyle name="汇总 5 7 7 2" xfId="10550"/>
    <cellStyle name="汇总 5 7 7 3" xfId="10551"/>
    <cellStyle name="汇总 5 7 7 4" xfId="10552"/>
    <cellStyle name="汇总 5 7 7 5" xfId="10553"/>
    <cellStyle name="汇总 5 7 7 6" xfId="10554"/>
    <cellStyle name="汇总 5 7 7 7" xfId="10555"/>
    <cellStyle name="汇总 5 7 7 8" xfId="10556"/>
    <cellStyle name="汇总 5 7 7 9" xfId="10557"/>
    <cellStyle name="汇总 5 7 8" xfId="10558"/>
    <cellStyle name="汇总 5 7 9" xfId="10559"/>
    <cellStyle name="汇总 5 8" xfId="10560"/>
    <cellStyle name="汇总 5 8 2" xfId="10561"/>
    <cellStyle name="汇总 5 8 2 2" xfId="10562"/>
    <cellStyle name="汇总 5 8 2 2 2" xfId="10563"/>
    <cellStyle name="汇总 5 8 2 2 3" xfId="10564"/>
    <cellStyle name="汇总 5 8 2 2 4" xfId="10565"/>
    <cellStyle name="汇总 5 8 2 2 5" xfId="10566"/>
    <cellStyle name="汇总 5 8 2 2 6" xfId="10567"/>
    <cellStyle name="汇总 5 8 2 2 7" xfId="10568"/>
    <cellStyle name="汇总 5 8 2 3" xfId="10569"/>
    <cellStyle name="汇总 5 8 2 3 2" xfId="10570"/>
    <cellStyle name="汇总 5 8 2 3 3" xfId="10571"/>
    <cellStyle name="汇总 5 8 2 3 4" xfId="10572"/>
    <cellStyle name="汇总 5 8 2 3 5" xfId="10573"/>
    <cellStyle name="汇总 5 8 2 3 6" xfId="10574"/>
    <cellStyle name="汇总 5 8 2 3 7" xfId="10575"/>
    <cellStyle name="汇总 5 8 2 4" xfId="10576"/>
    <cellStyle name="汇总 5 8 2 4 2" xfId="10577"/>
    <cellStyle name="汇总 5 8 2 4 3" xfId="10578"/>
    <cellStyle name="汇总 5 8 2 4 4" xfId="10579"/>
    <cellStyle name="汇总 5 8 2 4 5" xfId="10580"/>
    <cellStyle name="汇总 5 8 2 4 6" xfId="10581"/>
    <cellStyle name="汇总 5 8 2 4 7" xfId="10582"/>
    <cellStyle name="汇总 5 8 2 5" xfId="10583"/>
    <cellStyle name="汇总 5 8 2 5 2" xfId="10584"/>
    <cellStyle name="汇总 5 8 2 5 3" xfId="10585"/>
    <cellStyle name="汇总 5 8 2 5 4" xfId="10586"/>
    <cellStyle name="汇总 5 8 2 5 5" xfId="10587"/>
    <cellStyle name="汇总 5 8 2 5 6" xfId="10588"/>
    <cellStyle name="汇总 5 8 2 6" xfId="10589"/>
    <cellStyle name="汇总 5 8 2 6 10" xfId="10590"/>
    <cellStyle name="汇总 5 8 2 6 11" xfId="10591"/>
    <cellStyle name="汇总 5 8 2 6 12" xfId="10592"/>
    <cellStyle name="汇总 5 8 2 6 2" xfId="10593"/>
    <cellStyle name="汇总 5 8 2 6 3" xfId="10594"/>
    <cellStyle name="汇总 5 8 2 6 4" xfId="10595"/>
    <cellStyle name="汇总 5 8 2 6 5" xfId="10596"/>
    <cellStyle name="汇总 5 8 2 6 6" xfId="10597"/>
    <cellStyle name="汇总 5 8 2 6 7" xfId="10598"/>
    <cellStyle name="汇总 5 8 2 6 8" xfId="10599"/>
    <cellStyle name="汇总 5 8 2 6 9" xfId="10600"/>
    <cellStyle name="汇总 5 8 2 7" xfId="10601"/>
    <cellStyle name="汇总 5 8 2 8" xfId="10602"/>
    <cellStyle name="汇总 5 8 3" xfId="10603"/>
    <cellStyle name="汇总 5 8 3 2" xfId="10604"/>
    <cellStyle name="汇总 5 8 3 3" xfId="10605"/>
    <cellStyle name="汇总 5 8 3 4" xfId="10606"/>
    <cellStyle name="汇总 5 8 3 5" xfId="10607"/>
    <cellStyle name="汇总 5 8 3 6" xfId="10608"/>
    <cellStyle name="汇总 5 8 3 7" xfId="10609"/>
    <cellStyle name="汇总 5 8 4" xfId="10610"/>
    <cellStyle name="汇总 5 8 4 2" xfId="10611"/>
    <cellStyle name="汇总 5 8 4 3" xfId="10612"/>
    <cellStyle name="汇总 5 8 4 4" xfId="10613"/>
    <cellStyle name="汇总 5 8 4 5" xfId="10614"/>
    <cellStyle name="汇总 5 8 4 6" xfId="10615"/>
    <cellStyle name="汇总 5 8 4 7" xfId="10616"/>
    <cellStyle name="汇总 5 8 5" xfId="10617"/>
    <cellStyle name="汇总 5 8 5 2" xfId="10618"/>
    <cellStyle name="汇总 5 8 5 3" xfId="10619"/>
    <cellStyle name="汇总 5 8 5 4" xfId="10620"/>
    <cellStyle name="汇总 5 8 5 5" xfId="10621"/>
    <cellStyle name="汇总 5 8 5 6" xfId="10622"/>
    <cellStyle name="汇总 5 8 5 7" xfId="10623"/>
    <cellStyle name="汇总 5 8 6" xfId="10624"/>
    <cellStyle name="汇总 5 8 6 2" xfId="10625"/>
    <cellStyle name="汇总 5 8 6 3" xfId="10626"/>
    <cellStyle name="汇总 5 8 6 4" xfId="10627"/>
    <cellStyle name="汇总 5 8 6 5" xfId="10628"/>
    <cellStyle name="汇总 5 8 6 6" xfId="10629"/>
    <cellStyle name="汇总 5 8 7" xfId="10630"/>
    <cellStyle name="汇总 5 8 7 10" xfId="10631"/>
    <cellStyle name="汇总 5 8 7 11" xfId="10632"/>
    <cellStyle name="汇总 5 8 7 12" xfId="10633"/>
    <cellStyle name="汇总 5 8 7 2" xfId="10634"/>
    <cellStyle name="汇总 5 8 7 3" xfId="10635"/>
    <cellStyle name="汇总 5 8 7 4" xfId="10636"/>
    <cellStyle name="汇总 5 8 7 5" xfId="10637"/>
    <cellStyle name="汇总 5 8 7 6" xfId="10638"/>
    <cellStyle name="汇总 5 8 7 7" xfId="10639"/>
    <cellStyle name="汇总 5 8 7 8" xfId="10640"/>
    <cellStyle name="汇总 5 8 7 9" xfId="10641"/>
    <cellStyle name="汇总 5 8 8" xfId="10642"/>
    <cellStyle name="汇总 5 8 9" xfId="10643"/>
    <cellStyle name="汇总 5 9" xfId="10644"/>
    <cellStyle name="汇总 5 9 2" xfId="10645"/>
    <cellStyle name="汇总 5 9 2 2" xfId="10646"/>
    <cellStyle name="汇总 5 9 2 3" xfId="10647"/>
    <cellStyle name="汇总 5 9 2 4" xfId="10648"/>
    <cellStyle name="汇总 5 9 2 5" xfId="10649"/>
    <cellStyle name="汇总 5 9 2 6" xfId="10650"/>
    <cellStyle name="汇总 5 9 2 7" xfId="10651"/>
    <cellStyle name="汇总 5 9 3" xfId="10652"/>
    <cellStyle name="汇总 5 9 3 2" xfId="10653"/>
    <cellStyle name="汇总 5 9 3 3" xfId="10654"/>
    <cellStyle name="汇总 5 9 3 4" xfId="10655"/>
    <cellStyle name="汇总 5 9 3 5" xfId="10656"/>
    <cellStyle name="汇总 5 9 3 6" xfId="10657"/>
    <cellStyle name="汇总 5 9 3 7" xfId="10658"/>
    <cellStyle name="汇总 5 9 4" xfId="10659"/>
    <cellStyle name="汇总 5 9 4 2" xfId="10660"/>
    <cellStyle name="汇总 5 9 4 3" xfId="10661"/>
    <cellStyle name="汇总 5 9 4 4" xfId="10662"/>
    <cellStyle name="汇总 5 9 4 5" xfId="10663"/>
    <cellStyle name="汇总 5 9 4 6" xfId="10664"/>
    <cellStyle name="汇总 5 9 4 7" xfId="10665"/>
    <cellStyle name="汇总 5 9 5" xfId="10666"/>
    <cellStyle name="汇总 5 9 5 2" xfId="10667"/>
    <cellStyle name="汇总 5 9 5 3" xfId="10668"/>
    <cellStyle name="汇总 5 9 5 4" xfId="10669"/>
    <cellStyle name="汇总 5 9 5 5" xfId="10670"/>
    <cellStyle name="汇总 5 9 5 6" xfId="10671"/>
    <cellStyle name="汇总 5 9 6" xfId="10672"/>
    <cellStyle name="汇总 5 9 6 10" xfId="10673"/>
    <cellStyle name="汇总 5 9 6 11" xfId="10674"/>
    <cellStyle name="汇总 5 9 6 12" xfId="10675"/>
    <cellStyle name="汇总 5 9 6 2" xfId="10676"/>
    <cellStyle name="汇总 5 9 6 3" xfId="10677"/>
    <cellStyle name="汇总 5 9 6 4" xfId="10678"/>
    <cellStyle name="汇总 5 9 6 5" xfId="10679"/>
    <cellStyle name="汇总 5 9 6 6" xfId="10680"/>
    <cellStyle name="汇总 5 9 6 7" xfId="10681"/>
    <cellStyle name="汇总 5 9 6 8" xfId="10682"/>
    <cellStyle name="汇总 5 9 6 9" xfId="10683"/>
    <cellStyle name="汇总 5 9 7" xfId="10684"/>
    <cellStyle name="汇总 5 9 8" xfId="10685"/>
    <cellStyle name="汇总 6" xfId="10686"/>
    <cellStyle name="汇总 6 10" xfId="10687"/>
    <cellStyle name="汇总 6 2" xfId="10688"/>
    <cellStyle name="汇总 6 2 2" xfId="10689"/>
    <cellStyle name="汇总 6 2 2 2" xfId="10690"/>
    <cellStyle name="汇总 6 2 2 3" xfId="10691"/>
    <cellStyle name="汇总 6 2 2 4" xfId="10692"/>
    <cellStyle name="汇总 6 2 2 5" xfId="10693"/>
    <cellStyle name="汇总 6 2 2 6" xfId="10694"/>
    <cellStyle name="汇总 6 2 2 7" xfId="10695"/>
    <cellStyle name="汇总 6 2 3" xfId="10696"/>
    <cellStyle name="汇总 6 2 3 2" xfId="10697"/>
    <cellStyle name="汇总 6 2 3 3" xfId="10698"/>
    <cellStyle name="汇总 6 2 3 4" xfId="10699"/>
    <cellStyle name="汇总 6 2 3 5" xfId="10700"/>
    <cellStyle name="汇总 6 2 3 6" xfId="10701"/>
    <cellStyle name="汇总 6 2 3 7" xfId="10702"/>
    <cellStyle name="汇总 6 2 4" xfId="10703"/>
    <cellStyle name="汇总 6 2 4 2" xfId="10704"/>
    <cellStyle name="汇总 6 2 4 3" xfId="10705"/>
    <cellStyle name="汇总 6 2 4 4" xfId="10706"/>
    <cellStyle name="汇总 6 2 4 5" xfId="10707"/>
    <cellStyle name="汇总 6 2 4 6" xfId="10708"/>
    <cellStyle name="汇总 6 2 4 7" xfId="10709"/>
    <cellStyle name="汇总 6 2 5" xfId="10710"/>
    <cellStyle name="汇总 6 2 5 2" xfId="10711"/>
    <cellStyle name="汇总 6 2 5 3" xfId="10712"/>
    <cellStyle name="汇总 6 2 5 4" xfId="10713"/>
    <cellStyle name="汇总 6 2 5 5" xfId="10714"/>
    <cellStyle name="汇总 6 2 5 6" xfId="10715"/>
    <cellStyle name="汇总 6 2 6" xfId="10716"/>
    <cellStyle name="汇总 6 2 6 10" xfId="10717"/>
    <cellStyle name="汇总 6 2 6 11" xfId="10718"/>
    <cellStyle name="汇总 6 2 6 12" xfId="10719"/>
    <cellStyle name="汇总 6 2 6 2" xfId="10720"/>
    <cellStyle name="汇总 6 2 6 3" xfId="10721"/>
    <cellStyle name="汇总 6 2 6 4" xfId="10722"/>
    <cellStyle name="汇总 6 2 6 5" xfId="10723"/>
    <cellStyle name="汇总 6 2 6 6" xfId="10724"/>
    <cellStyle name="汇总 6 2 6 7" xfId="10725"/>
    <cellStyle name="汇总 6 2 6 8" xfId="10726"/>
    <cellStyle name="汇总 6 2 6 9" xfId="10727"/>
    <cellStyle name="汇总 6 2 7" xfId="10728"/>
    <cellStyle name="汇总 6 2 8" xfId="10729"/>
    <cellStyle name="汇总 6 3" xfId="10730"/>
    <cellStyle name="汇总 6 3 2" xfId="10731"/>
    <cellStyle name="汇总 6 3 3" xfId="10732"/>
    <cellStyle name="汇总 6 3 4" xfId="10733"/>
    <cellStyle name="汇总 6 3 5" xfId="10734"/>
    <cellStyle name="汇总 6 4" xfId="10735"/>
    <cellStyle name="汇总 6 4 2" xfId="10736"/>
    <cellStyle name="汇总 6 4 3" xfId="10737"/>
    <cellStyle name="汇总 6 4 4" xfId="10738"/>
    <cellStyle name="汇总 6 4 5" xfId="10739"/>
    <cellStyle name="汇总 6 4 6" xfId="10740"/>
    <cellStyle name="汇总 6 4 7" xfId="10741"/>
    <cellStyle name="汇总 6 5" xfId="10742"/>
    <cellStyle name="汇总 6 5 2" xfId="10743"/>
    <cellStyle name="汇总 6 5 3" xfId="10744"/>
    <cellStyle name="汇总 6 5 4" xfId="10745"/>
    <cellStyle name="汇总 6 5 5" xfId="10746"/>
    <cellStyle name="汇总 6 5 6" xfId="10747"/>
    <cellStyle name="汇总 6 5 7" xfId="10748"/>
    <cellStyle name="汇总 6 6" xfId="10749"/>
    <cellStyle name="汇总 6 6 2" xfId="10750"/>
    <cellStyle name="汇总 6 6 3" xfId="10751"/>
    <cellStyle name="汇总 6 6 4" xfId="10752"/>
    <cellStyle name="汇总 6 6 5" xfId="10753"/>
    <cellStyle name="汇总 6 6 6" xfId="10754"/>
    <cellStyle name="汇总 6 6 7" xfId="10755"/>
    <cellStyle name="汇总 6 7" xfId="10756"/>
    <cellStyle name="汇总 6 7 2" xfId="10757"/>
    <cellStyle name="汇总 6 7 3" xfId="10758"/>
    <cellStyle name="汇总 6 7 4" xfId="10759"/>
    <cellStyle name="汇总 6 7 5" xfId="10760"/>
    <cellStyle name="汇总 6 7 6" xfId="10761"/>
    <cellStyle name="汇总 6 8" xfId="10762"/>
    <cellStyle name="汇总 6 8 10" xfId="10763"/>
    <cellStyle name="汇总 6 8 11" xfId="10764"/>
    <cellStyle name="汇总 6 8 12" xfId="10765"/>
    <cellStyle name="汇总 6 8 2" xfId="10766"/>
    <cellStyle name="汇总 6 8 3" xfId="10767"/>
    <cellStyle name="汇总 6 8 4" xfId="10768"/>
    <cellStyle name="汇总 6 8 5" xfId="10769"/>
    <cellStyle name="汇总 6 8 6" xfId="10770"/>
    <cellStyle name="汇总 6 8 7" xfId="10771"/>
    <cellStyle name="汇总 6 8 8" xfId="10772"/>
    <cellStyle name="汇总 6 8 9" xfId="10773"/>
    <cellStyle name="汇总 6 9" xfId="10774"/>
    <cellStyle name="汇总 7" xfId="10775"/>
    <cellStyle name="汇总 7 2" xfId="10776"/>
    <cellStyle name="汇总 7 2 2" xfId="10777"/>
    <cellStyle name="汇总 7 2 2 2" xfId="10778"/>
    <cellStyle name="汇总 7 2 2 3" xfId="10779"/>
    <cellStyle name="汇总 7 2 2 4" xfId="10780"/>
    <cellStyle name="汇总 7 2 2 5" xfId="10781"/>
    <cellStyle name="汇总 7 2 2 6" xfId="10782"/>
    <cellStyle name="汇总 7 2 2 7" xfId="10783"/>
    <cellStyle name="汇总 7 2 3" xfId="10784"/>
    <cellStyle name="汇总 7 2 3 2" xfId="10785"/>
    <cellStyle name="汇总 7 2 3 3" xfId="10786"/>
    <cellStyle name="汇总 7 2 3 4" xfId="10787"/>
    <cellStyle name="汇总 7 2 3 5" xfId="10788"/>
    <cellStyle name="汇总 7 2 3 6" xfId="10789"/>
    <cellStyle name="汇总 7 2 3 7" xfId="10790"/>
    <cellStyle name="汇总 7 2 4" xfId="10791"/>
    <cellStyle name="汇总 7 2 4 2" xfId="10792"/>
    <cellStyle name="汇总 7 2 4 3" xfId="10793"/>
    <cellStyle name="汇总 7 2 4 4" xfId="10794"/>
    <cellStyle name="汇总 7 2 4 5" xfId="10795"/>
    <cellStyle name="汇总 7 2 4 6" xfId="10796"/>
    <cellStyle name="汇总 7 2 4 7" xfId="10797"/>
    <cellStyle name="汇总 7 2 5" xfId="10798"/>
    <cellStyle name="汇总 7 2 5 2" xfId="10799"/>
    <cellStyle name="汇总 7 2 5 3" xfId="10800"/>
    <cellStyle name="汇总 7 2 5 4" xfId="10801"/>
    <cellStyle name="汇总 7 2 5 5" xfId="10802"/>
    <cellStyle name="汇总 7 2 5 6" xfId="10803"/>
    <cellStyle name="汇总 7 2 6" xfId="10804"/>
    <cellStyle name="汇总 7 2 6 10" xfId="10805"/>
    <cellStyle name="汇总 7 2 6 11" xfId="10806"/>
    <cellStyle name="汇总 7 2 6 12" xfId="10807"/>
    <cellStyle name="汇总 7 2 6 2" xfId="10808"/>
    <cellStyle name="汇总 7 2 6 3" xfId="10809"/>
    <cellStyle name="汇总 7 2 6 4" xfId="10810"/>
    <cellStyle name="汇总 7 2 6 5" xfId="10811"/>
    <cellStyle name="汇总 7 2 6 6" xfId="10812"/>
    <cellStyle name="汇总 7 2 6 7" xfId="10813"/>
    <cellStyle name="汇总 7 2 6 8" xfId="10814"/>
    <cellStyle name="汇总 7 2 6 9" xfId="10815"/>
    <cellStyle name="汇总 7 2 7" xfId="10816"/>
    <cellStyle name="汇总 7 2 8" xfId="10817"/>
    <cellStyle name="汇总 7 3" xfId="10818"/>
    <cellStyle name="汇总 7 3 2" xfId="10819"/>
    <cellStyle name="汇总 7 3 3" xfId="10820"/>
    <cellStyle name="汇总 7 3 4" xfId="10821"/>
    <cellStyle name="汇总 7 3 5" xfId="10822"/>
    <cellStyle name="汇总 7 3 6" xfId="10823"/>
    <cellStyle name="汇总 7 3 7" xfId="10824"/>
    <cellStyle name="汇总 7 4" xfId="10825"/>
    <cellStyle name="汇总 7 4 2" xfId="10826"/>
    <cellStyle name="汇总 7 4 3" xfId="10827"/>
    <cellStyle name="汇总 7 4 4" xfId="10828"/>
    <cellStyle name="汇总 7 4 5" xfId="10829"/>
    <cellStyle name="汇总 7 4 6" xfId="10830"/>
    <cellStyle name="汇总 7 4 7" xfId="10831"/>
    <cellStyle name="汇总 7 5" xfId="10832"/>
    <cellStyle name="汇总 7 5 2" xfId="10833"/>
    <cellStyle name="汇总 7 5 3" xfId="10834"/>
    <cellStyle name="汇总 7 5 4" xfId="10835"/>
    <cellStyle name="汇总 7 5 5" xfId="10836"/>
    <cellStyle name="汇总 7 5 6" xfId="10837"/>
    <cellStyle name="汇总 7 5 7" xfId="10838"/>
    <cellStyle name="汇总 7 6" xfId="10839"/>
    <cellStyle name="汇总 7 6 2" xfId="10840"/>
    <cellStyle name="汇总 7 6 3" xfId="10841"/>
    <cellStyle name="汇总 7 6 4" xfId="10842"/>
    <cellStyle name="汇总 7 6 5" xfId="10843"/>
    <cellStyle name="汇总 7 6 6" xfId="10844"/>
    <cellStyle name="汇总 7 7" xfId="10845"/>
    <cellStyle name="汇总 7 7 10" xfId="10846"/>
    <cellStyle name="汇总 7 7 11" xfId="10847"/>
    <cellStyle name="汇总 7 7 12" xfId="10848"/>
    <cellStyle name="汇总 7 7 2" xfId="10849"/>
    <cellStyle name="汇总 7 7 3" xfId="10850"/>
    <cellStyle name="汇总 7 7 4" xfId="10851"/>
    <cellStyle name="汇总 7 7 5" xfId="10852"/>
    <cellStyle name="汇总 7 7 6" xfId="10853"/>
    <cellStyle name="汇总 7 7 7" xfId="10854"/>
    <cellStyle name="汇总 7 7 8" xfId="10855"/>
    <cellStyle name="汇总 7 7 9" xfId="10856"/>
    <cellStyle name="汇总 7 8" xfId="10857"/>
    <cellStyle name="汇总 7 9" xfId="10858"/>
    <cellStyle name="汇总 8" xfId="10859"/>
    <cellStyle name="汇总 8 2" xfId="10860"/>
    <cellStyle name="汇总 8 2 2" xfId="10861"/>
    <cellStyle name="汇总 8 2 2 2" xfId="10862"/>
    <cellStyle name="汇总 8 2 2 3" xfId="10863"/>
    <cellStyle name="汇总 8 2 2 4" xfId="10864"/>
    <cellStyle name="汇总 8 2 2 5" xfId="10865"/>
    <cellStyle name="汇总 8 2 2 6" xfId="10866"/>
    <cellStyle name="汇总 8 2 2 7" xfId="10867"/>
    <cellStyle name="汇总 8 2 3" xfId="10868"/>
    <cellStyle name="汇总 8 2 3 2" xfId="10869"/>
    <cellStyle name="汇总 8 2 3 3" xfId="10870"/>
    <cellStyle name="汇总 8 2 3 4" xfId="10871"/>
    <cellStyle name="汇总 8 2 3 5" xfId="10872"/>
    <cellStyle name="汇总 8 2 3 6" xfId="10873"/>
    <cellStyle name="汇总 8 2 3 7" xfId="10874"/>
    <cellStyle name="汇总 8 2 4" xfId="10875"/>
    <cellStyle name="汇总 8 2 4 2" xfId="10876"/>
    <cellStyle name="汇总 8 2 4 3" xfId="10877"/>
    <cellStyle name="汇总 8 2 4 4" xfId="10878"/>
    <cellStyle name="汇总 8 2 4 5" xfId="10879"/>
    <cellStyle name="汇总 8 2 4 6" xfId="10880"/>
    <cellStyle name="汇总 8 2 4 7" xfId="10881"/>
    <cellStyle name="汇总 8 2 5" xfId="10882"/>
    <cellStyle name="汇总 8 2 5 2" xfId="10883"/>
    <cellStyle name="汇总 8 2 5 3" xfId="10884"/>
    <cellStyle name="汇总 8 2 5 4" xfId="10885"/>
    <cellStyle name="汇总 8 2 5 5" xfId="10886"/>
    <cellStyle name="汇总 8 2 5 6" xfId="10887"/>
    <cellStyle name="汇总 8 2 6" xfId="10888"/>
    <cellStyle name="汇总 8 2 6 10" xfId="10889"/>
    <cellStyle name="汇总 8 2 6 11" xfId="10890"/>
    <cellStyle name="汇总 8 2 6 12" xfId="10891"/>
    <cellStyle name="汇总 8 2 6 2" xfId="10892"/>
    <cellStyle name="汇总 8 2 6 3" xfId="10893"/>
    <cellStyle name="汇总 8 2 6 4" xfId="10894"/>
    <cellStyle name="汇总 8 2 6 5" xfId="10895"/>
    <cellStyle name="汇总 8 2 6 6" xfId="10896"/>
    <cellStyle name="汇总 8 2 6 7" xfId="10897"/>
    <cellStyle name="汇总 8 2 6 8" xfId="10898"/>
    <cellStyle name="汇总 8 2 6 9" xfId="10899"/>
    <cellStyle name="汇总 8 2 7" xfId="10900"/>
    <cellStyle name="汇总 8 2 8" xfId="10901"/>
    <cellStyle name="汇总 8 3" xfId="10902"/>
    <cellStyle name="汇总 8 3 2" xfId="10903"/>
    <cellStyle name="汇总 8 3 3" xfId="10904"/>
    <cellStyle name="汇总 8 3 4" xfId="10905"/>
    <cellStyle name="汇总 8 3 5" xfId="10906"/>
    <cellStyle name="汇总 8 3 6" xfId="10907"/>
    <cellStyle name="汇总 8 3 7" xfId="10908"/>
    <cellStyle name="汇总 8 4" xfId="10909"/>
    <cellStyle name="汇总 8 4 2" xfId="10910"/>
    <cellStyle name="汇总 8 4 3" xfId="10911"/>
    <cellStyle name="汇总 8 4 4" xfId="10912"/>
    <cellStyle name="汇总 8 4 5" xfId="10913"/>
    <cellStyle name="汇总 8 4 6" xfId="10914"/>
    <cellStyle name="汇总 8 4 7" xfId="10915"/>
    <cellStyle name="汇总 8 5" xfId="10916"/>
    <cellStyle name="汇总 8 5 2" xfId="10917"/>
    <cellStyle name="汇总 8 5 3" xfId="10918"/>
    <cellStyle name="汇总 8 5 4" xfId="10919"/>
    <cellStyle name="汇总 8 5 5" xfId="10920"/>
    <cellStyle name="汇总 8 5 6" xfId="10921"/>
    <cellStyle name="汇总 8 5 7" xfId="10922"/>
    <cellStyle name="汇总 8 6" xfId="10923"/>
    <cellStyle name="汇总 8 6 2" xfId="10924"/>
    <cellStyle name="汇总 8 6 3" xfId="10925"/>
    <cellStyle name="汇总 8 6 4" xfId="10926"/>
    <cellStyle name="汇总 8 6 5" xfId="10927"/>
    <cellStyle name="汇总 8 6 6" xfId="10928"/>
    <cellStyle name="汇总 8 7" xfId="10929"/>
    <cellStyle name="汇总 8 7 10" xfId="10930"/>
    <cellStyle name="汇总 8 7 11" xfId="10931"/>
    <cellStyle name="汇总 8 7 12" xfId="10932"/>
    <cellStyle name="汇总 8 7 2" xfId="10933"/>
    <cellStyle name="汇总 8 7 3" xfId="10934"/>
    <cellStyle name="汇总 8 7 4" xfId="10935"/>
    <cellStyle name="汇总 8 7 5" xfId="10936"/>
    <cellStyle name="汇总 8 7 6" xfId="10937"/>
    <cellStyle name="汇总 8 7 7" xfId="10938"/>
    <cellStyle name="汇总 8 7 8" xfId="10939"/>
    <cellStyle name="汇总 8 7 9" xfId="10940"/>
    <cellStyle name="汇总 8 8" xfId="10941"/>
    <cellStyle name="汇总 8 9" xfId="10942"/>
    <cellStyle name="汇总 9" xfId="10943"/>
    <cellStyle name="汇总 9 2" xfId="10944"/>
    <cellStyle name="汇总 9 2 2" xfId="10945"/>
    <cellStyle name="汇总 9 2 2 2" xfId="10946"/>
    <cellStyle name="汇总 9 2 2 3" xfId="10947"/>
    <cellStyle name="汇总 9 2 2 4" xfId="10948"/>
    <cellStyle name="汇总 9 2 2 5" xfId="10949"/>
    <cellStyle name="汇总 9 2 2 6" xfId="10950"/>
    <cellStyle name="汇总 9 2 2 7" xfId="10951"/>
    <cellStyle name="汇总 9 2 3" xfId="10952"/>
    <cellStyle name="汇总 9 2 3 2" xfId="10953"/>
    <cellStyle name="汇总 9 2 3 3" xfId="10954"/>
    <cellStyle name="汇总 9 2 3 4" xfId="10955"/>
    <cellStyle name="汇总 9 2 3 5" xfId="10956"/>
    <cellStyle name="汇总 9 2 3 6" xfId="10957"/>
    <cellStyle name="汇总 9 2 3 7" xfId="10958"/>
    <cellStyle name="汇总 9 2 4" xfId="10959"/>
    <cellStyle name="汇总 9 2 4 2" xfId="10960"/>
    <cellStyle name="汇总 9 2 4 3" xfId="10961"/>
    <cellStyle name="汇总 9 2 4 4" xfId="10962"/>
    <cellStyle name="汇总 9 2 4 5" xfId="10963"/>
    <cellStyle name="汇总 9 2 4 6" xfId="10964"/>
    <cellStyle name="汇总 9 2 4 7" xfId="10965"/>
    <cellStyle name="汇总 9 2 5" xfId="10966"/>
    <cellStyle name="汇总 9 2 5 2" xfId="10967"/>
    <cellStyle name="汇总 9 2 5 3" xfId="10968"/>
    <cellStyle name="汇总 9 2 5 4" xfId="10969"/>
    <cellStyle name="汇总 9 2 5 5" xfId="10970"/>
    <cellStyle name="汇总 9 2 5 6" xfId="10971"/>
    <cellStyle name="汇总 9 2 6" xfId="10972"/>
    <cellStyle name="汇总 9 2 6 10" xfId="10973"/>
    <cellStyle name="汇总 9 2 6 11" xfId="10974"/>
    <cellStyle name="汇总 9 2 6 12" xfId="10975"/>
    <cellStyle name="汇总 9 2 6 2" xfId="10976"/>
    <cellStyle name="汇总 9 2 6 3" xfId="10977"/>
    <cellStyle name="汇总 9 2 6 4" xfId="10978"/>
    <cellStyle name="汇总 9 2 6 5" xfId="10979"/>
    <cellStyle name="汇总 9 2 6 6" xfId="10980"/>
    <cellStyle name="汇总 9 2 6 7" xfId="10981"/>
    <cellStyle name="汇总 9 2 6 8" xfId="10982"/>
    <cellStyle name="汇总 9 2 6 9" xfId="10983"/>
    <cellStyle name="汇总 9 2 7" xfId="10984"/>
    <cellStyle name="汇总 9 2 8" xfId="10985"/>
    <cellStyle name="汇总 9 3" xfId="10986"/>
    <cellStyle name="汇总 9 3 2" xfId="10987"/>
    <cellStyle name="汇总 9 3 3" xfId="10988"/>
    <cellStyle name="汇总 9 3 4" xfId="10989"/>
    <cellStyle name="汇总 9 3 5" xfId="10990"/>
    <cellStyle name="汇总 9 3 6" xfId="10991"/>
    <cellStyle name="汇总 9 3 7" xfId="10992"/>
    <cellStyle name="汇总 9 4" xfId="10993"/>
    <cellStyle name="汇总 9 4 2" xfId="10994"/>
    <cellStyle name="汇总 9 4 3" xfId="10995"/>
    <cellStyle name="汇总 9 4 4" xfId="10996"/>
    <cellStyle name="汇总 9 4 5" xfId="10997"/>
    <cellStyle name="汇总 9 4 6" xfId="10998"/>
    <cellStyle name="汇总 9 4 7" xfId="10999"/>
    <cellStyle name="汇总 9 5" xfId="11000"/>
    <cellStyle name="汇总 9 5 2" xfId="11001"/>
    <cellStyle name="汇总 9 5 3" xfId="11002"/>
    <cellStyle name="汇总 9 5 4" xfId="11003"/>
    <cellStyle name="汇总 9 5 5" xfId="11004"/>
    <cellStyle name="汇总 9 5 6" xfId="11005"/>
    <cellStyle name="汇总 9 5 7" xfId="11006"/>
    <cellStyle name="汇总 9 6" xfId="11007"/>
    <cellStyle name="汇总 9 6 2" xfId="11008"/>
    <cellStyle name="汇总 9 6 3" xfId="11009"/>
    <cellStyle name="汇总 9 6 4" xfId="11010"/>
    <cellStyle name="汇总 9 6 5" xfId="11011"/>
    <cellStyle name="汇总 9 6 6" xfId="11012"/>
    <cellStyle name="汇总 9 7" xfId="11013"/>
    <cellStyle name="汇总 9 7 10" xfId="11014"/>
    <cellStyle name="汇总 9 7 11" xfId="11015"/>
    <cellStyle name="汇总 9 7 12" xfId="11016"/>
    <cellStyle name="汇总 9 7 2" xfId="11017"/>
    <cellStyle name="汇总 9 7 3" xfId="11018"/>
    <cellStyle name="汇总 9 7 4" xfId="11019"/>
    <cellStyle name="汇总 9 7 5" xfId="11020"/>
    <cellStyle name="汇总 9 7 6" xfId="11021"/>
    <cellStyle name="汇总 9 7 7" xfId="11022"/>
    <cellStyle name="汇总 9 7 8" xfId="11023"/>
    <cellStyle name="汇总 9 7 9" xfId="11024"/>
    <cellStyle name="汇总 9 8" xfId="11025"/>
    <cellStyle name="汇总 9 9" xfId="11026"/>
    <cellStyle name="货币 2" xfId="11027"/>
    <cellStyle name="货币 2 2" xfId="11028"/>
    <cellStyle name="货币 2 2 2" xfId="11029"/>
    <cellStyle name="货币 2 2 2 2" xfId="11030"/>
    <cellStyle name="货币 2 2 2 2 2" xfId="11031"/>
    <cellStyle name="货币 2 2 2 2 2 2" xfId="11032"/>
    <cellStyle name="货币 2 2 2 2 2 2 2" xfId="11033"/>
    <cellStyle name="货币 2 2 2 2 2 2 3" xfId="11034"/>
    <cellStyle name="货币 2 2 2 2 2 3" xfId="11035"/>
    <cellStyle name="货币 2 2 2 2 3" xfId="11036"/>
    <cellStyle name="货币 2 2 2 2 3 2" xfId="11037"/>
    <cellStyle name="货币 2 2 2 2 3 3" xfId="11038"/>
    <cellStyle name="货币 2 2 2 2 4" xfId="11039"/>
    <cellStyle name="货币 2 2 2 3" xfId="11040"/>
    <cellStyle name="货币 2 2 2 3 2" xfId="11041"/>
    <cellStyle name="货币 2 2 2 3 3" xfId="11042"/>
    <cellStyle name="货币 2 2 2 4" xfId="11043"/>
    <cellStyle name="货币 2 2 3" xfId="11044"/>
    <cellStyle name="货币 2 2 3 2" xfId="11045"/>
    <cellStyle name="货币 2 2 3 2 2" xfId="11046"/>
    <cellStyle name="货币 2 2 3 2 2 2" xfId="11047"/>
    <cellStyle name="货币 2 2 3 2 2 3" xfId="11048"/>
    <cellStyle name="货币 2 2 3 2 3" xfId="11049"/>
    <cellStyle name="货币 2 2 3 3" xfId="11050"/>
    <cellStyle name="货币 2 2 3 3 2" xfId="11051"/>
    <cellStyle name="货币 2 2 3 3 3" xfId="11052"/>
    <cellStyle name="货币 2 2 3 4" xfId="11053"/>
    <cellStyle name="货币 2 2 4" xfId="11054"/>
    <cellStyle name="货币 2 2 4 2" xfId="11055"/>
    <cellStyle name="货币 2 2 4 3" xfId="11056"/>
    <cellStyle name="货币 2 2 5" xfId="11057"/>
    <cellStyle name="货币 2 3" xfId="11058"/>
    <cellStyle name="货币 2 3 2" xfId="11059"/>
    <cellStyle name="货币 2 3 2 2" xfId="11060"/>
    <cellStyle name="货币 2 3 2 2 2" xfId="11061"/>
    <cellStyle name="货币 2 3 2 2 2 2" xfId="11062"/>
    <cellStyle name="货币 2 3 2 2 2 2 2" xfId="11063"/>
    <cellStyle name="货币 2 3 2 2 2 2 3" xfId="11064"/>
    <cellStyle name="货币 2 3 2 2 2 3" xfId="11065"/>
    <cellStyle name="货币 2 3 2 2 3" xfId="11066"/>
    <cellStyle name="货币 2 3 2 2 3 2" xfId="11067"/>
    <cellStyle name="货币 2 3 2 2 3 3" xfId="11068"/>
    <cellStyle name="货币 2 3 2 2 4" xfId="11069"/>
    <cellStyle name="货币 2 3 2 3" xfId="11070"/>
    <cellStyle name="货币 2 3 2 3 2" xfId="11071"/>
    <cellStyle name="货币 2 3 2 3 3" xfId="11072"/>
    <cellStyle name="货币 2 3 2 4" xfId="11073"/>
    <cellStyle name="货币 2 3 3" xfId="11074"/>
    <cellStyle name="货币 2 3 3 2" xfId="11075"/>
    <cellStyle name="货币 2 3 3 2 2" xfId="11076"/>
    <cellStyle name="货币 2 3 3 2 2 2" xfId="11077"/>
    <cellStyle name="货币 2 3 3 2 2 3" xfId="11078"/>
    <cellStyle name="货币 2 3 3 2 3" xfId="11079"/>
    <cellStyle name="货币 2 3 3 3" xfId="11080"/>
    <cellStyle name="货币 2 3 3 3 2" xfId="11081"/>
    <cellStyle name="货币 2 3 3 3 3" xfId="11082"/>
    <cellStyle name="货币 2 3 3 4" xfId="11083"/>
    <cellStyle name="货币 2 3 4" xfId="11084"/>
    <cellStyle name="货币 2 3 4 2" xfId="11085"/>
    <cellStyle name="货币 2 3 4 3" xfId="11086"/>
    <cellStyle name="货币 2 3 5" xfId="11087"/>
    <cellStyle name="货币 2 4" xfId="11088"/>
    <cellStyle name="货币 2 4 2" xfId="11089"/>
    <cellStyle name="货币 2 4 2 2" xfId="11090"/>
    <cellStyle name="货币 2 4 2 2 2" xfId="11091"/>
    <cellStyle name="货币 2 4 2 2 2 2" xfId="11092"/>
    <cellStyle name="货币 2 4 2 2 2 3" xfId="11093"/>
    <cellStyle name="货币 2 4 2 2 3" xfId="11094"/>
    <cellStyle name="货币 2 4 2 3" xfId="11095"/>
    <cellStyle name="货币 2 4 2 3 2" xfId="11096"/>
    <cellStyle name="货币 2 4 2 3 3" xfId="11097"/>
    <cellStyle name="货币 2 4 2 4" xfId="11098"/>
    <cellStyle name="货币 2 4 3" xfId="11099"/>
    <cellStyle name="货币 2 4 3 2" xfId="11100"/>
    <cellStyle name="货币 2 4 3 3" xfId="11101"/>
    <cellStyle name="货币 2 4 4" xfId="11102"/>
    <cellStyle name="货币 2 5" xfId="11103"/>
    <cellStyle name="货币 2 5 2" xfId="11104"/>
    <cellStyle name="货币 2 5 2 2" xfId="11105"/>
    <cellStyle name="货币 2 5 2 2 2" xfId="11106"/>
    <cellStyle name="货币 2 5 2 2 3" xfId="11107"/>
    <cellStyle name="货币 2 5 2 3" xfId="11108"/>
    <cellStyle name="货币 2 5 3" xfId="11109"/>
    <cellStyle name="货币 2 5 3 2" xfId="11110"/>
    <cellStyle name="货币 2 5 3 3" xfId="11111"/>
    <cellStyle name="货币 2 5 4" xfId="11112"/>
    <cellStyle name="货币 2 6" xfId="11113"/>
    <cellStyle name="货币 2 6 2" xfId="11114"/>
    <cellStyle name="货币 2 6 3" xfId="11115"/>
    <cellStyle name="货币 2 7" xfId="11116"/>
    <cellStyle name="计算" xfId="11117"/>
    <cellStyle name="计算 10" xfId="11118"/>
    <cellStyle name="计算 10 2" xfId="11119"/>
    <cellStyle name="计算 10 2 2" xfId="11120"/>
    <cellStyle name="计算 10 2 2 2" xfId="11121"/>
    <cellStyle name="计算 10 2 2 3" xfId="11122"/>
    <cellStyle name="计算 10 2 2 4" xfId="11123"/>
    <cellStyle name="计算 10 2 2 5" xfId="11124"/>
    <cellStyle name="计算 10 2 2 6" xfId="11125"/>
    <cellStyle name="计算 10 2 2 7" xfId="11126"/>
    <cellStyle name="计算 10 2 3" xfId="11127"/>
    <cellStyle name="计算 10 2 3 2" xfId="11128"/>
    <cellStyle name="计算 10 2 3 3" xfId="11129"/>
    <cellStyle name="计算 10 2 3 4" xfId="11130"/>
    <cellStyle name="计算 10 2 3 5" xfId="11131"/>
    <cellStyle name="计算 10 2 3 6" xfId="11132"/>
    <cellStyle name="计算 10 2 3 7" xfId="11133"/>
    <cellStyle name="计算 10 2 4" xfId="11134"/>
    <cellStyle name="计算 10 2 4 2" xfId="11135"/>
    <cellStyle name="计算 10 2 4 3" xfId="11136"/>
    <cellStyle name="计算 10 2 4 4" xfId="11137"/>
    <cellStyle name="计算 10 2 4 5" xfId="11138"/>
    <cellStyle name="计算 10 2 4 6" xfId="11139"/>
    <cellStyle name="计算 10 2 4 7" xfId="11140"/>
    <cellStyle name="计算 10 2 5" xfId="11141"/>
    <cellStyle name="计算 10 2 5 2" xfId="11142"/>
    <cellStyle name="计算 10 2 5 3" xfId="11143"/>
    <cellStyle name="计算 10 2 5 4" xfId="11144"/>
    <cellStyle name="计算 10 2 5 5" xfId="11145"/>
    <cellStyle name="计算 10 2 5 6" xfId="11146"/>
    <cellStyle name="计算 10 2 6" xfId="11147"/>
    <cellStyle name="计算 10 2 6 10" xfId="11148"/>
    <cellStyle name="计算 10 2 6 11" xfId="11149"/>
    <cellStyle name="计算 10 2 6 12" xfId="11150"/>
    <cellStyle name="计算 10 2 6 2" xfId="11151"/>
    <cellStyle name="计算 10 2 6 3" xfId="11152"/>
    <cellStyle name="计算 10 2 6 4" xfId="11153"/>
    <cellStyle name="计算 10 2 6 5" xfId="11154"/>
    <cellStyle name="计算 10 2 6 6" xfId="11155"/>
    <cellStyle name="计算 10 2 6 7" xfId="11156"/>
    <cellStyle name="计算 10 2 6 8" xfId="11157"/>
    <cellStyle name="计算 10 2 6 9" xfId="11158"/>
    <cellStyle name="计算 10 2 7" xfId="11159"/>
    <cellStyle name="计算 10 2 8" xfId="11160"/>
    <cellStyle name="计算 10 3" xfId="11161"/>
    <cellStyle name="计算 10 3 2" xfId="11162"/>
    <cellStyle name="计算 10 3 3" xfId="11163"/>
    <cellStyle name="计算 10 3 4" xfId="11164"/>
    <cellStyle name="计算 10 3 5" xfId="11165"/>
    <cellStyle name="计算 10 3 6" xfId="11166"/>
    <cellStyle name="计算 10 3 7" xfId="11167"/>
    <cellStyle name="计算 10 4" xfId="11168"/>
    <cellStyle name="计算 10 4 2" xfId="11169"/>
    <cellStyle name="计算 10 4 3" xfId="11170"/>
    <cellStyle name="计算 10 4 4" xfId="11171"/>
    <cellStyle name="计算 10 4 5" xfId="11172"/>
    <cellStyle name="计算 10 4 6" xfId="11173"/>
    <cellStyle name="计算 10 4 7" xfId="11174"/>
    <cellStyle name="计算 10 5" xfId="11175"/>
    <cellStyle name="计算 10 5 2" xfId="11176"/>
    <cellStyle name="计算 10 5 3" xfId="11177"/>
    <cellStyle name="计算 10 5 4" xfId="11178"/>
    <cellStyle name="计算 10 5 5" xfId="11179"/>
    <cellStyle name="计算 10 5 6" xfId="11180"/>
    <cellStyle name="计算 10 5 7" xfId="11181"/>
    <cellStyle name="计算 10 6" xfId="11182"/>
    <cellStyle name="计算 10 6 2" xfId="11183"/>
    <cellStyle name="计算 10 6 3" xfId="11184"/>
    <cellStyle name="计算 10 6 4" xfId="11185"/>
    <cellStyle name="计算 10 6 5" xfId="11186"/>
    <cellStyle name="计算 10 6 6" xfId="11187"/>
    <cellStyle name="计算 10 7" xfId="11188"/>
    <cellStyle name="计算 10 7 10" xfId="11189"/>
    <cellStyle name="计算 10 7 11" xfId="11190"/>
    <cellStyle name="计算 10 7 12" xfId="11191"/>
    <cellStyle name="计算 10 7 2" xfId="11192"/>
    <cellStyle name="计算 10 7 3" xfId="11193"/>
    <cellStyle name="计算 10 7 4" xfId="11194"/>
    <cellStyle name="计算 10 7 5" xfId="11195"/>
    <cellStyle name="计算 10 7 6" xfId="11196"/>
    <cellStyle name="计算 10 7 7" xfId="11197"/>
    <cellStyle name="计算 10 7 8" xfId="11198"/>
    <cellStyle name="计算 10 7 9" xfId="11199"/>
    <cellStyle name="计算 10 8" xfId="11200"/>
    <cellStyle name="计算 10 9" xfId="11201"/>
    <cellStyle name="计算 11" xfId="11202"/>
    <cellStyle name="计算 11 2" xfId="11203"/>
    <cellStyle name="计算 11 2 2" xfId="11204"/>
    <cellStyle name="计算 11 2 2 2" xfId="11205"/>
    <cellStyle name="计算 11 2 2 3" xfId="11206"/>
    <cellStyle name="计算 11 2 2 4" xfId="11207"/>
    <cellStyle name="计算 11 2 2 5" xfId="11208"/>
    <cellStyle name="计算 11 2 2 6" xfId="11209"/>
    <cellStyle name="计算 11 2 2 7" xfId="11210"/>
    <cellStyle name="计算 11 2 3" xfId="11211"/>
    <cellStyle name="计算 11 2 3 2" xfId="11212"/>
    <cellStyle name="计算 11 2 3 3" xfId="11213"/>
    <cellStyle name="计算 11 2 3 4" xfId="11214"/>
    <cellStyle name="计算 11 2 3 5" xfId="11215"/>
    <cellStyle name="计算 11 2 3 6" xfId="11216"/>
    <cellStyle name="计算 11 2 3 7" xfId="11217"/>
    <cellStyle name="计算 11 2 4" xfId="11218"/>
    <cellStyle name="计算 11 2 4 2" xfId="11219"/>
    <cellStyle name="计算 11 2 4 3" xfId="11220"/>
    <cellStyle name="计算 11 2 4 4" xfId="11221"/>
    <cellStyle name="计算 11 2 4 5" xfId="11222"/>
    <cellStyle name="计算 11 2 4 6" xfId="11223"/>
    <cellStyle name="计算 11 2 4 7" xfId="11224"/>
    <cellStyle name="计算 11 2 5" xfId="11225"/>
    <cellStyle name="计算 11 2 5 2" xfId="11226"/>
    <cellStyle name="计算 11 2 5 3" xfId="11227"/>
    <cellStyle name="计算 11 2 5 4" xfId="11228"/>
    <cellStyle name="计算 11 2 5 5" xfId="11229"/>
    <cellStyle name="计算 11 2 5 6" xfId="11230"/>
    <cellStyle name="计算 11 2 6" xfId="11231"/>
    <cellStyle name="计算 11 2 6 10" xfId="11232"/>
    <cellStyle name="计算 11 2 6 11" xfId="11233"/>
    <cellStyle name="计算 11 2 6 12" xfId="11234"/>
    <cellStyle name="计算 11 2 6 2" xfId="11235"/>
    <cellStyle name="计算 11 2 6 3" xfId="11236"/>
    <cellStyle name="计算 11 2 6 4" xfId="11237"/>
    <cellStyle name="计算 11 2 6 5" xfId="11238"/>
    <cellStyle name="计算 11 2 6 6" xfId="11239"/>
    <cellStyle name="计算 11 2 6 7" xfId="11240"/>
    <cellStyle name="计算 11 2 6 8" xfId="11241"/>
    <cellStyle name="计算 11 2 6 9" xfId="11242"/>
    <cellStyle name="计算 11 2 7" xfId="11243"/>
    <cellStyle name="计算 11 2 8" xfId="11244"/>
    <cellStyle name="计算 11 3" xfId="11245"/>
    <cellStyle name="计算 11 3 2" xfId="11246"/>
    <cellStyle name="计算 11 3 3" xfId="11247"/>
    <cellStyle name="计算 11 3 4" xfId="11248"/>
    <cellStyle name="计算 11 3 5" xfId="11249"/>
    <cellStyle name="计算 11 3 6" xfId="11250"/>
    <cellStyle name="计算 11 3 7" xfId="11251"/>
    <cellStyle name="计算 11 4" xfId="11252"/>
    <cellStyle name="计算 11 4 2" xfId="11253"/>
    <cellStyle name="计算 11 4 3" xfId="11254"/>
    <cellStyle name="计算 11 4 4" xfId="11255"/>
    <cellStyle name="计算 11 4 5" xfId="11256"/>
    <cellStyle name="计算 11 4 6" xfId="11257"/>
    <cellStyle name="计算 11 4 7" xfId="11258"/>
    <cellStyle name="计算 11 5" xfId="11259"/>
    <cellStyle name="计算 11 5 2" xfId="11260"/>
    <cellStyle name="计算 11 5 3" xfId="11261"/>
    <cellStyle name="计算 11 5 4" xfId="11262"/>
    <cellStyle name="计算 11 5 5" xfId="11263"/>
    <cellStyle name="计算 11 5 6" xfId="11264"/>
    <cellStyle name="计算 11 5 7" xfId="11265"/>
    <cellStyle name="计算 11 6" xfId="11266"/>
    <cellStyle name="计算 11 6 2" xfId="11267"/>
    <cellStyle name="计算 11 6 3" xfId="11268"/>
    <cellStyle name="计算 11 6 4" xfId="11269"/>
    <cellStyle name="计算 11 6 5" xfId="11270"/>
    <cellStyle name="计算 11 6 6" xfId="11271"/>
    <cellStyle name="计算 11 7" xfId="11272"/>
    <cellStyle name="计算 11 7 10" xfId="11273"/>
    <cellStyle name="计算 11 7 11" xfId="11274"/>
    <cellStyle name="计算 11 7 12" xfId="11275"/>
    <cellStyle name="计算 11 7 2" xfId="11276"/>
    <cellStyle name="计算 11 7 3" xfId="11277"/>
    <cellStyle name="计算 11 7 4" xfId="11278"/>
    <cellStyle name="计算 11 7 5" xfId="11279"/>
    <cellStyle name="计算 11 7 6" xfId="11280"/>
    <cellStyle name="计算 11 7 7" xfId="11281"/>
    <cellStyle name="计算 11 7 8" xfId="11282"/>
    <cellStyle name="计算 11 7 9" xfId="11283"/>
    <cellStyle name="计算 11 8" xfId="11284"/>
    <cellStyle name="计算 11 9" xfId="11285"/>
    <cellStyle name="计算 12" xfId="11286"/>
    <cellStyle name="计算 12 2" xfId="11287"/>
    <cellStyle name="计算 12 2 2" xfId="11288"/>
    <cellStyle name="计算 12 2 2 2" xfId="11289"/>
    <cellStyle name="计算 12 2 2 3" xfId="11290"/>
    <cellStyle name="计算 12 2 2 4" xfId="11291"/>
    <cellStyle name="计算 12 2 2 5" xfId="11292"/>
    <cellStyle name="计算 12 2 2 6" xfId="11293"/>
    <cellStyle name="计算 12 2 2 7" xfId="11294"/>
    <cellStyle name="计算 12 2 3" xfId="11295"/>
    <cellStyle name="计算 12 2 3 2" xfId="11296"/>
    <cellStyle name="计算 12 2 3 3" xfId="11297"/>
    <cellStyle name="计算 12 2 3 4" xfId="11298"/>
    <cellStyle name="计算 12 2 3 5" xfId="11299"/>
    <cellStyle name="计算 12 2 3 6" xfId="11300"/>
    <cellStyle name="计算 12 2 3 7" xfId="11301"/>
    <cellStyle name="计算 12 2 4" xfId="11302"/>
    <cellStyle name="计算 12 2 4 2" xfId="11303"/>
    <cellStyle name="计算 12 2 4 3" xfId="11304"/>
    <cellStyle name="计算 12 2 4 4" xfId="11305"/>
    <cellStyle name="计算 12 2 4 5" xfId="11306"/>
    <cellStyle name="计算 12 2 4 6" xfId="11307"/>
    <cellStyle name="计算 12 2 4 7" xfId="11308"/>
    <cellStyle name="计算 12 2 5" xfId="11309"/>
    <cellStyle name="计算 12 2 5 2" xfId="11310"/>
    <cellStyle name="计算 12 2 5 3" xfId="11311"/>
    <cellStyle name="计算 12 2 5 4" xfId="11312"/>
    <cellStyle name="计算 12 2 5 5" xfId="11313"/>
    <cellStyle name="计算 12 2 5 6" xfId="11314"/>
    <cellStyle name="计算 12 2 6" xfId="11315"/>
    <cellStyle name="计算 12 2 6 10" xfId="11316"/>
    <cellStyle name="计算 12 2 6 11" xfId="11317"/>
    <cellStyle name="计算 12 2 6 12" xfId="11318"/>
    <cellStyle name="计算 12 2 6 2" xfId="11319"/>
    <cellStyle name="计算 12 2 6 3" xfId="11320"/>
    <cellStyle name="计算 12 2 6 4" xfId="11321"/>
    <cellStyle name="计算 12 2 6 5" xfId="11322"/>
    <cellStyle name="计算 12 2 6 6" xfId="11323"/>
    <cellStyle name="计算 12 2 6 7" xfId="11324"/>
    <cellStyle name="计算 12 2 6 8" xfId="11325"/>
    <cellStyle name="计算 12 2 6 9" xfId="11326"/>
    <cellStyle name="计算 12 2 7" xfId="11327"/>
    <cellStyle name="计算 12 2 8" xfId="11328"/>
    <cellStyle name="计算 12 3" xfId="11329"/>
    <cellStyle name="计算 12 3 2" xfId="11330"/>
    <cellStyle name="计算 12 3 3" xfId="11331"/>
    <cellStyle name="计算 12 3 4" xfId="11332"/>
    <cellStyle name="计算 12 3 5" xfId="11333"/>
    <cellStyle name="计算 12 3 6" xfId="11334"/>
    <cellStyle name="计算 12 3 7" xfId="11335"/>
    <cellStyle name="计算 12 4" xfId="11336"/>
    <cellStyle name="计算 12 4 2" xfId="11337"/>
    <cellStyle name="计算 12 4 3" xfId="11338"/>
    <cellStyle name="计算 12 4 4" xfId="11339"/>
    <cellStyle name="计算 12 4 5" xfId="11340"/>
    <cellStyle name="计算 12 4 6" xfId="11341"/>
    <cellStyle name="计算 12 4 7" xfId="11342"/>
    <cellStyle name="计算 12 5" xfId="11343"/>
    <cellStyle name="计算 12 5 2" xfId="11344"/>
    <cellStyle name="计算 12 5 3" xfId="11345"/>
    <cellStyle name="计算 12 5 4" xfId="11346"/>
    <cellStyle name="计算 12 5 5" xfId="11347"/>
    <cellStyle name="计算 12 5 6" xfId="11348"/>
    <cellStyle name="计算 12 5 7" xfId="11349"/>
    <cellStyle name="计算 12 6" xfId="11350"/>
    <cellStyle name="计算 12 6 2" xfId="11351"/>
    <cellStyle name="计算 12 6 3" xfId="11352"/>
    <cellStyle name="计算 12 6 4" xfId="11353"/>
    <cellStyle name="计算 12 6 5" xfId="11354"/>
    <cellStyle name="计算 12 6 6" xfId="11355"/>
    <cellStyle name="计算 12 7" xfId="11356"/>
    <cellStyle name="计算 12 7 10" xfId="11357"/>
    <cellStyle name="计算 12 7 11" xfId="11358"/>
    <cellStyle name="计算 12 7 12" xfId="11359"/>
    <cellStyle name="计算 12 7 2" xfId="11360"/>
    <cellStyle name="计算 12 7 3" xfId="11361"/>
    <cellStyle name="计算 12 7 4" xfId="11362"/>
    <cellStyle name="计算 12 7 5" xfId="11363"/>
    <cellStyle name="计算 12 7 6" xfId="11364"/>
    <cellStyle name="计算 12 7 7" xfId="11365"/>
    <cellStyle name="计算 12 7 8" xfId="11366"/>
    <cellStyle name="计算 12 7 9" xfId="11367"/>
    <cellStyle name="计算 12 8" xfId="11368"/>
    <cellStyle name="计算 12 9" xfId="11369"/>
    <cellStyle name="计算 13" xfId="11370"/>
    <cellStyle name="计算 13 2" xfId="11371"/>
    <cellStyle name="计算 13 2 2" xfId="11372"/>
    <cellStyle name="计算 13 2 3" xfId="11373"/>
    <cellStyle name="计算 13 2 4" xfId="11374"/>
    <cellStyle name="计算 13 2 5" xfId="11375"/>
    <cellStyle name="计算 13 2 6" xfId="11376"/>
    <cellStyle name="计算 13 2 7" xfId="11377"/>
    <cellStyle name="计算 13 3" xfId="11378"/>
    <cellStyle name="计算 13 3 2" xfId="11379"/>
    <cellStyle name="计算 13 3 3" xfId="11380"/>
    <cellStyle name="计算 13 3 4" xfId="11381"/>
    <cellStyle name="计算 13 3 5" xfId="11382"/>
    <cellStyle name="计算 13 3 6" xfId="11383"/>
    <cellStyle name="计算 13 3 7" xfId="11384"/>
    <cellStyle name="计算 13 4" xfId="11385"/>
    <cellStyle name="计算 13 4 2" xfId="11386"/>
    <cellStyle name="计算 13 4 3" xfId="11387"/>
    <cellStyle name="计算 13 4 4" xfId="11388"/>
    <cellStyle name="计算 13 4 5" xfId="11389"/>
    <cellStyle name="计算 13 4 6" xfId="11390"/>
    <cellStyle name="计算 13 4 7" xfId="11391"/>
    <cellStyle name="计算 13 5" xfId="11392"/>
    <cellStyle name="计算 13 5 2" xfId="11393"/>
    <cellStyle name="计算 13 5 3" xfId="11394"/>
    <cellStyle name="计算 13 5 4" xfId="11395"/>
    <cellStyle name="计算 13 5 5" xfId="11396"/>
    <cellStyle name="计算 13 5 6" xfId="11397"/>
    <cellStyle name="计算 13 6" xfId="11398"/>
    <cellStyle name="计算 13 6 10" xfId="11399"/>
    <cellStyle name="计算 13 6 11" xfId="11400"/>
    <cellStyle name="计算 13 6 12" xfId="11401"/>
    <cellStyle name="计算 13 6 2" xfId="11402"/>
    <cellStyle name="计算 13 6 3" xfId="11403"/>
    <cellStyle name="计算 13 6 4" xfId="11404"/>
    <cellStyle name="计算 13 6 5" xfId="11405"/>
    <cellStyle name="计算 13 6 6" xfId="11406"/>
    <cellStyle name="计算 13 6 7" xfId="11407"/>
    <cellStyle name="计算 13 6 8" xfId="11408"/>
    <cellStyle name="计算 13 6 9" xfId="11409"/>
    <cellStyle name="计算 13 7" xfId="11410"/>
    <cellStyle name="计算 13 8" xfId="11411"/>
    <cellStyle name="计算 14" xfId="11412"/>
    <cellStyle name="计算 14 2" xfId="11413"/>
    <cellStyle name="计算 14 3" xfId="11414"/>
    <cellStyle name="计算 14 4" xfId="11415"/>
    <cellStyle name="计算 14 5" xfId="11416"/>
    <cellStyle name="计算 14 6" xfId="11417"/>
    <cellStyle name="计算 14 7" xfId="11418"/>
    <cellStyle name="计算 15" xfId="11419"/>
    <cellStyle name="计算 15 2" xfId="11420"/>
    <cellStyle name="计算 15 3" xfId="11421"/>
    <cellStyle name="计算 15 4" xfId="11422"/>
    <cellStyle name="计算 15 5" xfId="11423"/>
    <cellStyle name="计算 15 6" xfId="11424"/>
    <cellStyle name="计算 15 7" xfId="11425"/>
    <cellStyle name="计算 16" xfId="11426"/>
    <cellStyle name="计算 16 2" xfId="11427"/>
    <cellStyle name="计算 16 3" xfId="11428"/>
    <cellStyle name="计算 16 4" xfId="11429"/>
    <cellStyle name="计算 16 5" xfId="11430"/>
    <cellStyle name="计算 16 6" xfId="11431"/>
    <cellStyle name="计算 16 7" xfId="11432"/>
    <cellStyle name="计算 17" xfId="11433"/>
    <cellStyle name="计算 17 2" xfId="11434"/>
    <cellStyle name="计算 17 3" xfId="11435"/>
    <cellStyle name="计算 17 4" xfId="11436"/>
    <cellStyle name="计算 17 5" xfId="11437"/>
    <cellStyle name="计算 17 6" xfId="11438"/>
    <cellStyle name="计算 18" xfId="11439"/>
    <cellStyle name="计算 18 10" xfId="11440"/>
    <cellStyle name="计算 18 11" xfId="11441"/>
    <cellStyle name="计算 18 12" xfId="11442"/>
    <cellStyle name="计算 18 2" xfId="11443"/>
    <cellStyle name="计算 18 3" xfId="11444"/>
    <cellStyle name="计算 18 4" xfId="11445"/>
    <cellStyle name="计算 18 5" xfId="11446"/>
    <cellStyle name="计算 18 6" xfId="11447"/>
    <cellStyle name="计算 18 7" xfId="11448"/>
    <cellStyle name="计算 18 8" xfId="11449"/>
    <cellStyle name="计算 18 9" xfId="11450"/>
    <cellStyle name="计算 19" xfId="11451"/>
    <cellStyle name="计算 2" xfId="11452"/>
    <cellStyle name="计算 2 10" xfId="11453"/>
    <cellStyle name="计算 2 10 2" xfId="11454"/>
    <cellStyle name="计算 2 10 2 2" xfId="11455"/>
    <cellStyle name="计算 2 10 2 2 2" xfId="11456"/>
    <cellStyle name="计算 2 10 2 2 3" xfId="11457"/>
    <cellStyle name="计算 2 10 2 2 4" xfId="11458"/>
    <cellStyle name="计算 2 10 2 2 5" xfId="11459"/>
    <cellStyle name="计算 2 10 2 2 6" xfId="11460"/>
    <cellStyle name="计算 2 10 2 2 7" xfId="11461"/>
    <cellStyle name="计算 2 10 2 3" xfId="11462"/>
    <cellStyle name="计算 2 10 2 3 2" xfId="11463"/>
    <cellStyle name="计算 2 10 2 3 3" xfId="11464"/>
    <cellStyle name="计算 2 10 2 3 4" xfId="11465"/>
    <cellStyle name="计算 2 10 2 3 5" xfId="11466"/>
    <cellStyle name="计算 2 10 2 3 6" xfId="11467"/>
    <cellStyle name="计算 2 10 2 3 7" xfId="11468"/>
    <cellStyle name="计算 2 10 2 4" xfId="11469"/>
    <cellStyle name="计算 2 10 2 4 2" xfId="11470"/>
    <cellStyle name="计算 2 10 2 4 3" xfId="11471"/>
    <cellStyle name="计算 2 10 2 4 4" xfId="11472"/>
    <cellStyle name="计算 2 10 2 4 5" xfId="11473"/>
    <cellStyle name="计算 2 10 2 4 6" xfId="11474"/>
    <cellStyle name="计算 2 10 2 4 7" xfId="11475"/>
    <cellStyle name="计算 2 10 2 5" xfId="11476"/>
    <cellStyle name="计算 2 10 2 5 2" xfId="11477"/>
    <cellStyle name="计算 2 10 2 5 3" xfId="11478"/>
    <cellStyle name="计算 2 10 2 5 4" xfId="11479"/>
    <cellStyle name="计算 2 10 2 5 5" xfId="11480"/>
    <cellStyle name="计算 2 10 2 5 6" xfId="11481"/>
    <cellStyle name="计算 2 10 2 6" xfId="11482"/>
    <cellStyle name="计算 2 10 2 6 10" xfId="11483"/>
    <cellStyle name="计算 2 10 2 6 11" xfId="11484"/>
    <cellStyle name="计算 2 10 2 6 12" xfId="11485"/>
    <cellStyle name="计算 2 10 2 6 2" xfId="11486"/>
    <cellStyle name="计算 2 10 2 6 3" xfId="11487"/>
    <cellStyle name="计算 2 10 2 6 4" xfId="11488"/>
    <cellStyle name="计算 2 10 2 6 5" xfId="11489"/>
    <cellStyle name="计算 2 10 2 6 6" xfId="11490"/>
    <cellStyle name="计算 2 10 2 6 7" xfId="11491"/>
    <cellStyle name="计算 2 10 2 6 8" xfId="11492"/>
    <cellStyle name="计算 2 10 2 6 9" xfId="11493"/>
    <cellStyle name="计算 2 10 2 7" xfId="11494"/>
    <cellStyle name="计算 2 10 2 8" xfId="11495"/>
    <cellStyle name="计算 2 10 3" xfId="11496"/>
    <cellStyle name="计算 2 10 3 2" xfId="11497"/>
    <cellStyle name="计算 2 10 3 3" xfId="11498"/>
    <cellStyle name="计算 2 10 3 4" xfId="11499"/>
    <cellStyle name="计算 2 10 3 5" xfId="11500"/>
    <cellStyle name="计算 2 10 3 6" xfId="11501"/>
    <cellStyle name="计算 2 10 3 7" xfId="11502"/>
    <cellStyle name="计算 2 10 4" xfId="11503"/>
    <cellStyle name="计算 2 10 4 2" xfId="11504"/>
    <cellStyle name="计算 2 10 4 3" xfId="11505"/>
    <cellStyle name="计算 2 10 4 4" xfId="11506"/>
    <cellStyle name="计算 2 10 4 5" xfId="11507"/>
    <cellStyle name="计算 2 10 4 6" xfId="11508"/>
    <cellStyle name="计算 2 10 4 7" xfId="11509"/>
    <cellStyle name="计算 2 10 5" xfId="11510"/>
    <cellStyle name="计算 2 10 5 2" xfId="11511"/>
    <cellStyle name="计算 2 10 5 3" xfId="11512"/>
    <cellStyle name="计算 2 10 5 4" xfId="11513"/>
    <cellStyle name="计算 2 10 5 5" xfId="11514"/>
    <cellStyle name="计算 2 10 5 6" xfId="11515"/>
    <cellStyle name="计算 2 10 5 7" xfId="11516"/>
    <cellStyle name="计算 2 10 6" xfId="11517"/>
    <cellStyle name="计算 2 10 6 2" xfId="11518"/>
    <cellStyle name="计算 2 10 6 3" xfId="11519"/>
    <cellStyle name="计算 2 10 6 4" xfId="11520"/>
    <cellStyle name="计算 2 10 6 5" xfId="11521"/>
    <cellStyle name="计算 2 10 6 6" xfId="11522"/>
    <cellStyle name="计算 2 10 7" xfId="11523"/>
    <cellStyle name="计算 2 10 7 10" xfId="11524"/>
    <cellStyle name="计算 2 10 7 11" xfId="11525"/>
    <cellStyle name="计算 2 10 7 12" xfId="11526"/>
    <cellStyle name="计算 2 10 7 2" xfId="11527"/>
    <cellStyle name="计算 2 10 7 3" xfId="11528"/>
    <cellStyle name="计算 2 10 7 4" xfId="11529"/>
    <cellStyle name="计算 2 10 7 5" xfId="11530"/>
    <cellStyle name="计算 2 10 7 6" xfId="11531"/>
    <cellStyle name="计算 2 10 7 7" xfId="11532"/>
    <cellStyle name="计算 2 10 7 8" xfId="11533"/>
    <cellStyle name="计算 2 10 7 9" xfId="11534"/>
    <cellStyle name="计算 2 10 8" xfId="11535"/>
    <cellStyle name="计算 2 10 9" xfId="11536"/>
    <cellStyle name="计算 2 11" xfId="11537"/>
    <cellStyle name="计算 2 11 2" xfId="11538"/>
    <cellStyle name="计算 2 11 2 2" xfId="11539"/>
    <cellStyle name="计算 2 11 2 3" xfId="11540"/>
    <cellStyle name="计算 2 11 2 4" xfId="11541"/>
    <cellStyle name="计算 2 11 2 5" xfId="11542"/>
    <cellStyle name="计算 2 11 2 6" xfId="11543"/>
    <cellStyle name="计算 2 11 2 7" xfId="11544"/>
    <cellStyle name="计算 2 11 3" xfId="11545"/>
    <cellStyle name="计算 2 11 3 2" xfId="11546"/>
    <cellStyle name="计算 2 11 3 3" xfId="11547"/>
    <cellStyle name="计算 2 11 3 4" xfId="11548"/>
    <cellStyle name="计算 2 11 3 5" xfId="11549"/>
    <cellStyle name="计算 2 11 3 6" xfId="11550"/>
    <cellStyle name="计算 2 11 3 7" xfId="11551"/>
    <cellStyle name="计算 2 11 4" xfId="11552"/>
    <cellStyle name="计算 2 11 4 2" xfId="11553"/>
    <cellStyle name="计算 2 11 4 3" xfId="11554"/>
    <cellStyle name="计算 2 11 4 4" xfId="11555"/>
    <cellStyle name="计算 2 11 4 5" xfId="11556"/>
    <cellStyle name="计算 2 11 4 6" xfId="11557"/>
    <cellStyle name="计算 2 11 4 7" xfId="11558"/>
    <cellStyle name="计算 2 11 5" xfId="11559"/>
    <cellStyle name="计算 2 11 5 2" xfId="11560"/>
    <cellStyle name="计算 2 11 5 3" xfId="11561"/>
    <cellStyle name="计算 2 11 5 4" xfId="11562"/>
    <cellStyle name="计算 2 11 5 5" xfId="11563"/>
    <cellStyle name="计算 2 11 5 6" xfId="11564"/>
    <cellStyle name="计算 2 11 6" xfId="11565"/>
    <cellStyle name="计算 2 11 6 10" xfId="11566"/>
    <cellStyle name="计算 2 11 6 11" xfId="11567"/>
    <cellStyle name="计算 2 11 6 12" xfId="11568"/>
    <cellStyle name="计算 2 11 6 2" xfId="11569"/>
    <cellStyle name="计算 2 11 6 3" xfId="11570"/>
    <cellStyle name="计算 2 11 6 4" xfId="11571"/>
    <cellStyle name="计算 2 11 6 5" xfId="11572"/>
    <cellStyle name="计算 2 11 6 6" xfId="11573"/>
    <cellStyle name="计算 2 11 6 7" xfId="11574"/>
    <cellStyle name="计算 2 11 6 8" xfId="11575"/>
    <cellStyle name="计算 2 11 6 9" xfId="11576"/>
    <cellStyle name="计算 2 11 7" xfId="11577"/>
    <cellStyle name="计算 2 11 8" xfId="11578"/>
    <cellStyle name="计算 2 12" xfId="11579"/>
    <cellStyle name="计算 2 12 2" xfId="11580"/>
    <cellStyle name="计算 2 12 3" xfId="11581"/>
    <cellStyle name="计算 2 12 4" xfId="11582"/>
    <cellStyle name="计算 2 12 5" xfId="11583"/>
    <cellStyle name="计算 2 12 6" xfId="11584"/>
    <cellStyle name="计算 2 12 7" xfId="11585"/>
    <cellStyle name="计算 2 13" xfId="11586"/>
    <cellStyle name="计算 2 13 2" xfId="11587"/>
    <cellStyle name="计算 2 13 3" xfId="11588"/>
    <cellStyle name="计算 2 13 4" xfId="11589"/>
    <cellStyle name="计算 2 13 5" xfId="11590"/>
    <cellStyle name="计算 2 13 6" xfId="11591"/>
    <cellStyle name="计算 2 13 7" xfId="11592"/>
    <cellStyle name="计算 2 14" xfId="11593"/>
    <cellStyle name="计算 2 14 2" xfId="11594"/>
    <cellStyle name="计算 2 14 3" xfId="11595"/>
    <cellStyle name="计算 2 14 4" xfId="11596"/>
    <cellStyle name="计算 2 14 5" xfId="11597"/>
    <cellStyle name="计算 2 14 6" xfId="11598"/>
    <cellStyle name="计算 2 14 7" xfId="11599"/>
    <cellStyle name="计算 2 15" xfId="11600"/>
    <cellStyle name="计算 2 15 2" xfId="11601"/>
    <cellStyle name="计算 2 15 3" xfId="11602"/>
    <cellStyle name="计算 2 15 4" xfId="11603"/>
    <cellStyle name="计算 2 15 5" xfId="11604"/>
    <cellStyle name="计算 2 15 6" xfId="11605"/>
    <cellStyle name="计算 2 16" xfId="11606"/>
    <cellStyle name="计算 2 16 10" xfId="11607"/>
    <cellStyle name="计算 2 16 11" xfId="11608"/>
    <cellStyle name="计算 2 16 12" xfId="11609"/>
    <cellStyle name="计算 2 16 2" xfId="11610"/>
    <cellStyle name="计算 2 16 3" xfId="11611"/>
    <cellStyle name="计算 2 16 4" xfId="11612"/>
    <cellStyle name="计算 2 16 5" xfId="11613"/>
    <cellStyle name="计算 2 16 6" xfId="11614"/>
    <cellStyle name="计算 2 16 7" xfId="11615"/>
    <cellStyle name="计算 2 16 8" xfId="11616"/>
    <cellStyle name="计算 2 16 9" xfId="11617"/>
    <cellStyle name="计算 2 17" xfId="11618"/>
    <cellStyle name="计算 2 18" xfId="11619"/>
    <cellStyle name="计算 2 2" xfId="11620"/>
    <cellStyle name="计算 2 2 10" xfId="11621"/>
    <cellStyle name="计算 2 2 10 2" xfId="11622"/>
    <cellStyle name="计算 2 2 10 2 2" xfId="11623"/>
    <cellStyle name="计算 2 2 10 2 3" xfId="11624"/>
    <cellStyle name="计算 2 2 10 2 4" xfId="11625"/>
    <cellStyle name="计算 2 2 10 2 5" xfId="11626"/>
    <cellStyle name="计算 2 2 10 2 6" xfId="11627"/>
    <cellStyle name="计算 2 2 10 2 7" xfId="11628"/>
    <cellStyle name="计算 2 2 10 3" xfId="11629"/>
    <cellStyle name="计算 2 2 10 3 2" xfId="11630"/>
    <cellStyle name="计算 2 2 10 3 3" xfId="11631"/>
    <cellStyle name="计算 2 2 10 3 4" xfId="11632"/>
    <cellStyle name="计算 2 2 10 3 5" xfId="11633"/>
    <cellStyle name="计算 2 2 10 3 6" xfId="11634"/>
    <cellStyle name="计算 2 2 10 3 7" xfId="11635"/>
    <cellStyle name="计算 2 2 10 4" xfId="11636"/>
    <cellStyle name="计算 2 2 10 4 2" xfId="11637"/>
    <cellStyle name="计算 2 2 10 4 3" xfId="11638"/>
    <cellStyle name="计算 2 2 10 4 4" xfId="11639"/>
    <cellStyle name="计算 2 2 10 4 5" xfId="11640"/>
    <cellStyle name="计算 2 2 10 4 6" xfId="11641"/>
    <cellStyle name="计算 2 2 10 4 7" xfId="11642"/>
    <cellStyle name="计算 2 2 10 5" xfId="11643"/>
    <cellStyle name="计算 2 2 10 5 2" xfId="11644"/>
    <cellStyle name="计算 2 2 10 5 3" xfId="11645"/>
    <cellStyle name="计算 2 2 10 5 4" xfId="11646"/>
    <cellStyle name="计算 2 2 10 5 5" xfId="11647"/>
    <cellStyle name="计算 2 2 10 5 6" xfId="11648"/>
    <cellStyle name="计算 2 2 10 6" xfId="11649"/>
    <cellStyle name="计算 2 2 10 6 10" xfId="11650"/>
    <cellStyle name="计算 2 2 10 6 11" xfId="11651"/>
    <cellStyle name="计算 2 2 10 6 12" xfId="11652"/>
    <cellStyle name="计算 2 2 10 6 2" xfId="11653"/>
    <cellStyle name="计算 2 2 10 6 3" xfId="11654"/>
    <cellStyle name="计算 2 2 10 6 4" xfId="11655"/>
    <cellStyle name="计算 2 2 10 6 5" xfId="11656"/>
    <cellStyle name="计算 2 2 10 6 6" xfId="11657"/>
    <cellStyle name="计算 2 2 10 6 7" xfId="11658"/>
    <cellStyle name="计算 2 2 10 6 8" xfId="11659"/>
    <cellStyle name="计算 2 2 10 6 9" xfId="11660"/>
    <cellStyle name="计算 2 2 10 7" xfId="11661"/>
    <cellStyle name="计算 2 2 10 8" xfId="11662"/>
    <cellStyle name="计算 2 2 11" xfId="11663"/>
    <cellStyle name="计算 2 2 11 10" xfId="11664"/>
    <cellStyle name="计算 2 2 11 2" xfId="11665"/>
    <cellStyle name="计算 2 2 11 2 2" xfId="11666"/>
    <cellStyle name="计算 2 2 11 2 3" xfId="11667"/>
    <cellStyle name="计算 2 2 11 2 4" xfId="11668"/>
    <cellStyle name="计算 2 2 11 2 5" xfId="11669"/>
    <cellStyle name="计算 2 2 11 2 6" xfId="11670"/>
    <cellStyle name="计算 2 2 11 2 7" xfId="11671"/>
    <cellStyle name="计算 2 2 11 3" xfId="11672"/>
    <cellStyle name="计算 2 2 11 3 2" xfId="11673"/>
    <cellStyle name="计算 2 2 11 3 3" xfId="11674"/>
    <cellStyle name="计算 2 2 11 3 4" xfId="11675"/>
    <cellStyle name="计算 2 2 11 3 5" xfId="11676"/>
    <cellStyle name="计算 2 2 11 3 6" xfId="11677"/>
    <cellStyle name="计算 2 2 11 3 7" xfId="11678"/>
    <cellStyle name="计算 2 2 11 4" xfId="11679"/>
    <cellStyle name="计算 2 2 11 4 2" xfId="11680"/>
    <cellStyle name="计算 2 2 11 4 3" xfId="11681"/>
    <cellStyle name="计算 2 2 11 4 4" xfId="11682"/>
    <cellStyle name="计算 2 2 11 4 5" xfId="11683"/>
    <cellStyle name="计算 2 2 11 4 6" xfId="11684"/>
    <cellStyle name="计算 2 2 11 4 7" xfId="11685"/>
    <cellStyle name="计算 2 2 11 5" xfId="11686"/>
    <cellStyle name="计算 2 2 11 5 2" xfId="11687"/>
    <cellStyle name="计算 2 2 11 5 3" xfId="11688"/>
    <cellStyle name="计算 2 2 11 5 4" xfId="11689"/>
    <cellStyle name="计算 2 2 11 5 5" xfId="11690"/>
    <cellStyle name="计算 2 2 11 5 6" xfId="11691"/>
    <cellStyle name="计算 2 2 11 5 7" xfId="11692"/>
    <cellStyle name="计算 2 2 11 6" xfId="11693"/>
    <cellStyle name="计算 2 2 11 6 10" xfId="11694"/>
    <cellStyle name="计算 2 2 11 6 11" xfId="11695"/>
    <cellStyle name="计算 2 2 11 6 12" xfId="11696"/>
    <cellStyle name="计算 2 2 11 6 2" xfId="11697"/>
    <cellStyle name="计算 2 2 11 6 3" xfId="11698"/>
    <cellStyle name="计算 2 2 11 6 4" xfId="11699"/>
    <cellStyle name="计算 2 2 11 6 5" xfId="11700"/>
    <cellStyle name="计算 2 2 11 6 6" xfId="11701"/>
    <cellStyle name="计算 2 2 11 6 7" xfId="11702"/>
    <cellStyle name="计算 2 2 11 6 8" xfId="11703"/>
    <cellStyle name="计算 2 2 11 6 9" xfId="11704"/>
    <cellStyle name="计算 2 2 11 7" xfId="11705"/>
    <cellStyle name="计算 2 2 11 8" xfId="11706"/>
    <cellStyle name="计算 2 2 11 9" xfId="11707"/>
    <cellStyle name="计算 2 2 12" xfId="11708"/>
    <cellStyle name="计算 2 2 12 2" xfId="11709"/>
    <cellStyle name="计算 2 2 12 2 2" xfId="11710"/>
    <cellStyle name="计算 2 2 12 2 3" xfId="11711"/>
    <cellStyle name="计算 2 2 12 2 4" xfId="11712"/>
    <cellStyle name="计算 2 2 12 2 5" xfId="11713"/>
    <cellStyle name="计算 2 2 12 2 6" xfId="11714"/>
    <cellStyle name="计算 2 2 12 2 7" xfId="11715"/>
    <cellStyle name="计算 2 2 12 3" xfId="11716"/>
    <cellStyle name="计算 2 2 12 3 2" xfId="11717"/>
    <cellStyle name="计算 2 2 12 3 3" xfId="11718"/>
    <cellStyle name="计算 2 2 12 3 4" xfId="11719"/>
    <cellStyle name="计算 2 2 12 3 5" xfId="11720"/>
    <cellStyle name="计算 2 2 12 3 6" xfId="11721"/>
    <cellStyle name="计算 2 2 12 3 7" xfId="11722"/>
    <cellStyle name="计算 2 2 12 4" xfId="11723"/>
    <cellStyle name="计算 2 2 12 4 10" xfId="11724"/>
    <cellStyle name="计算 2 2 12 4 11" xfId="11725"/>
    <cellStyle name="计算 2 2 12 4 12" xfId="11726"/>
    <cellStyle name="计算 2 2 12 4 2" xfId="11727"/>
    <cellStyle name="计算 2 2 12 4 3" xfId="11728"/>
    <cellStyle name="计算 2 2 12 4 4" xfId="11729"/>
    <cellStyle name="计算 2 2 12 4 5" xfId="11730"/>
    <cellStyle name="计算 2 2 12 4 6" xfId="11731"/>
    <cellStyle name="计算 2 2 12 4 7" xfId="11732"/>
    <cellStyle name="计算 2 2 12 4 8" xfId="11733"/>
    <cellStyle name="计算 2 2 12 4 9" xfId="11734"/>
    <cellStyle name="计算 2 2 12 5" xfId="11735"/>
    <cellStyle name="计算 2 2 12 6" xfId="11736"/>
    <cellStyle name="计算 2 2 12 7" xfId="11737"/>
    <cellStyle name="计算 2 2 13" xfId="11738"/>
    <cellStyle name="计算 2 2 13 2" xfId="11739"/>
    <cellStyle name="计算 2 2 13 3" xfId="11740"/>
    <cellStyle name="计算 2 2 13 4" xfId="11741"/>
    <cellStyle name="计算 2 2 13 5" xfId="11742"/>
    <cellStyle name="计算 2 2 13 6" xfId="11743"/>
    <cellStyle name="计算 2 2 13 7" xfId="11744"/>
    <cellStyle name="计算 2 2 14" xfId="11745"/>
    <cellStyle name="计算 2 2 14 2" xfId="11746"/>
    <cellStyle name="计算 2 2 14 3" xfId="11747"/>
    <cellStyle name="计算 2 2 14 4" xfId="11748"/>
    <cellStyle name="计算 2 2 14 5" xfId="11749"/>
    <cellStyle name="计算 2 2 14 6" xfId="11750"/>
    <cellStyle name="计算 2 2 14 7" xfId="11751"/>
    <cellStyle name="计算 2 2 15" xfId="11752"/>
    <cellStyle name="计算 2 2 15 2" xfId="11753"/>
    <cellStyle name="计算 2 2 15 3" xfId="11754"/>
    <cellStyle name="计算 2 2 15 4" xfId="11755"/>
    <cellStyle name="计算 2 2 15 5" xfId="11756"/>
    <cellStyle name="计算 2 2 15 6" xfId="11757"/>
    <cellStyle name="计算 2 2 15 7" xfId="11758"/>
    <cellStyle name="计算 2 2 16" xfId="11759"/>
    <cellStyle name="计算 2 2 16 2" xfId="11760"/>
    <cellStyle name="计算 2 2 16 3" xfId="11761"/>
    <cellStyle name="计算 2 2 16 4" xfId="11762"/>
    <cellStyle name="计算 2 2 16 5" xfId="11763"/>
    <cellStyle name="计算 2 2 16 6" xfId="11764"/>
    <cellStyle name="计算 2 2 16 7" xfId="11765"/>
    <cellStyle name="计算 2 2 17" xfId="11766"/>
    <cellStyle name="计算 2 2 17 10" xfId="11767"/>
    <cellStyle name="计算 2 2 17 11" xfId="11768"/>
    <cellStyle name="计算 2 2 17 12" xfId="11769"/>
    <cellStyle name="计算 2 2 17 2" xfId="11770"/>
    <cellStyle name="计算 2 2 17 3" xfId="11771"/>
    <cellStyle name="计算 2 2 17 4" xfId="11772"/>
    <cellStyle name="计算 2 2 17 5" xfId="11773"/>
    <cellStyle name="计算 2 2 17 6" xfId="11774"/>
    <cellStyle name="计算 2 2 17 7" xfId="11775"/>
    <cellStyle name="计算 2 2 17 8" xfId="11776"/>
    <cellStyle name="计算 2 2 17 9" xfId="11777"/>
    <cellStyle name="计算 2 2 18" xfId="11778"/>
    <cellStyle name="计算 2 2 19" xfId="11779"/>
    <cellStyle name="计算 2 2 2" xfId="11780"/>
    <cellStyle name="计算 2 2 2 2" xfId="11781"/>
    <cellStyle name="计算 2 2 2 2 2" xfId="11782"/>
    <cellStyle name="计算 2 2 2 2 2 2" xfId="11783"/>
    <cellStyle name="计算 2 2 2 2 2 3" xfId="11784"/>
    <cellStyle name="计算 2 2 2 2 2 4" xfId="11785"/>
    <cellStyle name="计算 2 2 2 2 2 5" xfId="11786"/>
    <cellStyle name="计算 2 2 2 2 2 6" xfId="11787"/>
    <cellStyle name="计算 2 2 2 2 2 7" xfId="11788"/>
    <cellStyle name="计算 2 2 2 2 3" xfId="11789"/>
    <cellStyle name="计算 2 2 2 2 3 2" xfId="11790"/>
    <cellStyle name="计算 2 2 2 2 3 3" xfId="11791"/>
    <cellStyle name="计算 2 2 2 2 3 4" xfId="11792"/>
    <cellStyle name="计算 2 2 2 2 3 5" xfId="11793"/>
    <cellStyle name="计算 2 2 2 2 3 6" xfId="11794"/>
    <cellStyle name="计算 2 2 2 2 3 7" xfId="11795"/>
    <cellStyle name="计算 2 2 2 2 4" xfId="11796"/>
    <cellStyle name="计算 2 2 2 2 4 2" xfId="11797"/>
    <cellStyle name="计算 2 2 2 2 4 3" xfId="11798"/>
    <cellStyle name="计算 2 2 2 2 4 4" xfId="11799"/>
    <cellStyle name="计算 2 2 2 2 4 5" xfId="11800"/>
    <cellStyle name="计算 2 2 2 2 4 6" xfId="11801"/>
    <cellStyle name="计算 2 2 2 2 4 7" xfId="11802"/>
    <cellStyle name="计算 2 2 2 2 5" xfId="11803"/>
    <cellStyle name="计算 2 2 2 2 5 2" xfId="11804"/>
    <cellStyle name="计算 2 2 2 2 5 3" xfId="11805"/>
    <cellStyle name="计算 2 2 2 2 5 4" xfId="11806"/>
    <cellStyle name="计算 2 2 2 2 5 5" xfId="11807"/>
    <cellStyle name="计算 2 2 2 2 5 6" xfId="11808"/>
    <cellStyle name="计算 2 2 2 2 6" xfId="11809"/>
    <cellStyle name="计算 2 2 2 2 6 10" xfId="11810"/>
    <cellStyle name="计算 2 2 2 2 6 11" xfId="11811"/>
    <cellStyle name="计算 2 2 2 2 6 12" xfId="11812"/>
    <cellStyle name="计算 2 2 2 2 6 2" xfId="11813"/>
    <cellStyle name="计算 2 2 2 2 6 3" xfId="11814"/>
    <cellStyle name="计算 2 2 2 2 6 4" xfId="11815"/>
    <cellStyle name="计算 2 2 2 2 6 5" xfId="11816"/>
    <cellStyle name="计算 2 2 2 2 6 6" xfId="11817"/>
    <cellStyle name="计算 2 2 2 2 6 7" xfId="11818"/>
    <cellStyle name="计算 2 2 2 2 6 8" xfId="11819"/>
    <cellStyle name="计算 2 2 2 2 6 9" xfId="11820"/>
    <cellStyle name="计算 2 2 2 2 7" xfId="11821"/>
    <cellStyle name="计算 2 2 2 2 8" xfId="11822"/>
    <cellStyle name="计算 2 2 2 3" xfId="11823"/>
    <cellStyle name="计算 2 2 2 3 2" xfId="11824"/>
    <cellStyle name="计算 2 2 2 3 3" xfId="11825"/>
    <cellStyle name="计算 2 2 2 3 4" xfId="11826"/>
    <cellStyle name="计算 2 2 2 3 5" xfId="11827"/>
    <cellStyle name="计算 2 2 2 3 6" xfId="11828"/>
    <cellStyle name="计算 2 2 2 3 7" xfId="11829"/>
    <cellStyle name="计算 2 2 2 4" xfId="11830"/>
    <cellStyle name="计算 2 2 2 4 2" xfId="11831"/>
    <cellStyle name="计算 2 2 2 4 3" xfId="11832"/>
    <cellStyle name="计算 2 2 2 4 4" xfId="11833"/>
    <cellStyle name="计算 2 2 2 4 5" xfId="11834"/>
    <cellStyle name="计算 2 2 2 4 6" xfId="11835"/>
    <cellStyle name="计算 2 2 2 4 7" xfId="11836"/>
    <cellStyle name="计算 2 2 2 5" xfId="11837"/>
    <cellStyle name="计算 2 2 2 5 2" xfId="11838"/>
    <cellStyle name="计算 2 2 2 5 3" xfId="11839"/>
    <cellStyle name="计算 2 2 2 5 4" xfId="11840"/>
    <cellStyle name="计算 2 2 2 5 5" xfId="11841"/>
    <cellStyle name="计算 2 2 2 5 6" xfId="11842"/>
    <cellStyle name="计算 2 2 2 5 7" xfId="11843"/>
    <cellStyle name="计算 2 2 2 6" xfId="11844"/>
    <cellStyle name="计算 2 2 2 6 2" xfId="11845"/>
    <cellStyle name="计算 2 2 2 6 3" xfId="11846"/>
    <cellStyle name="计算 2 2 2 6 4" xfId="11847"/>
    <cellStyle name="计算 2 2 2 6 5" xfId="11848"/>
    <cellStyle name="计算 2 2 2 6 6" xfId="11849"/>
    <cellStyle name="计算 2 2 2 7" xfId="11850"/>
    <cellStyle name="计算 2 2 2 7 10" xfId="11851"/>
    <cellStyle name="计算 2 2 2 7 11" xfId="11852"/>
    <cellStyle name="计算 2 2 2 7 12" xfId="11853"/>
    <cellStyle name="计算 2 2 2 7 2" xfId="11854"/>
    <cellStyle name="计算 2 2 2 7 3" xfId="11855"/>
    <cellStyle name="计算 2 2 2 7 4" xfId="11856"/>
    <cellStyle name="计算 2 2 2 7 5" xfId="11857"/>
    <cellStyle name="计算 2 2 2 7 6" xfId="11858"/>
    <cellStyle name="计算 2 2 2 7 7" xfId="11859"/>
    <cellStyle name="计算 2 2 2 7 8" xfId="11860"/>
    <cellStyle name="计算 2 2 2 7 9" xfId="11861"/>
    <cellStyle name="计算 2 2 2 8" xfId="11862"/>
    <cellStyle name="计算 2 2 2 9" xfId="11863"/>
    <cellStyle name="计算 2 2 3" xfId="11864"/>
    <cellStyle name="计算 2 2 3 2" xfId="11865"/>
    <cellStyle name="计算 2 2 3 2 2" xfId="11866"/>
    <cellStyle name="计算 2 2 3 2 2 2" xfId="11867"/>
    <cellStyle name="计算 2 2 3 2 2 3" xfId="11868"/>
    <cellStyle name="计算 2 2 3 2 2 4" xfId="11869"/>
    <cellStyle name="计算 2 2 3 2 2 5" xfId="11870"/>
    <cellStyle name="计算 2 2 3 2 2 6" xfId="11871"/>
    <cellStyle name="计算 2 2 3 2 2 7" xfId="11872"/>
    <cellStyle name="计算 2 2 3 2 3" xfId="11873"/>
    <cellStyle name="计算 2 2 3 2 3 2" xfId="11874"/>
    <cellStyle name="计算 2 2 3 2 3 3" xfId="11875"/>
    <cellStyle name="计算 2 2 3 2 3 4" xfId="11876"/>
    <cellStyle name="计算 2 2 3 2 3 5" xfId="11877"/>
    <cellStyle name="计算 2 2 3 2 3 6" xfId="11878"/>
    <cellStyle name="计算 2 2 3 2 3 7" xfId="11879"/>
    <cellStyle name="计算 2 2 3 2 4" xfId="11880"/>
    <cellStyle name="计算 2 2 3 2 4 2" xfId="11881"/>
    <cellStyle name="计算 2 2 3 2 4 3" xfId="11882"/>
    <cellStyle name="计算 2 2 3 2 4 4" xfId="11883"/>
    <cellStyle name="计算 2 2 3 2 4 5" xfId="11884"/>
    <cellStyle name="计算 2 2 3 2 4 6" xfId="11885"/>
    <cellStyle name="计算 2 2 3 2 4 7" xfId="11886"/>
    <cellStyle name="计算 2 2 3 2 5" xfId="11887"/>
    <cellStyle name="计算 2 2 3 2 5 2" xfId="11888"/>
    <cellStyle name="计算 2 2 3 2 5 3" xfId="11889"/>
    <cellStyle name="计算 2 2 3 2 5 4" xfId="11890"/>
    <cellStyle name="计算 2 2 3 2 5 5" xfId="11891"/>
    <cellStyle name="计算 2 2 3 2 5 6" xfId="11892"/>
    <cellStyle name="计算 2 2 3 2 6" xfId="11893"/>
    <cellStyle name="计算 2 2 3 2 6 10" xfId="11894"/>
    <cellStyle name="计算 2 2 3 2 6 11" xfId="11895"/>
    <cellStyle name="计算 2 2 3 2 6 12" xfId="11896"/>
    <cellStyle name="计算 2 2 3 2 6 2" xfId="11897"/>
    <cellStyle name="计算 2 2 3 2 6 3" xfId="11898"/>
    <cellStyle name="计算 2 2 3 2 6 4" xfId="11899"/>
    <cellStyle name="计算 2 2 3 2 6 5" xfId="11900"/>
    <cellStyle name="计算 2 2 3 2 6 6" xfId="11901"/>
    <cellStyle name="计算 2 2 3 2 6 7" xfId="11902"/>
    <cellStyle name="计算 2 2 3 2 6 8" xfId="11903"/>
    <cellStyle name="计算 2 2 3 2 6 9" xfId="11904"/>
    <cellStyle name="计算 2 2 3 2 7" xfId="11905"/>
    <cellStyle name="计算 2 2 3 2 8" xfId="11906"/>
    <cellStyle name="计算 2 2 3 3" xfId="11907"/>
    <cellStyle name="计算 2 2 3 3 2" xfId="11908"/>
    <cellStyle name="计算 2 2 3 3 3" xfId="11909"/>
    <cellStyle name="计算 2 2 3 3 4" xfId="11910"/>
    <cellStyle name="计算 2 2 3 3 5" xfId="11911"/>
    <cellStyle name="计算 2 2 3 3 6" xfId="11912"/>
    <cellStyle name="计算 2 2 3 3 7" xfId="11913"/>
    <cellStyle name="计算 2 2 3 4" xfId="11914"/>
    <cellStyle name="计算 2 2 3 4 2" xfId="11915"/>
    <cellStyle name="计算 2 2 3 4 3" xfId="11916"/>
    <cellStyle name="计算 2 2 3 4 4" xfId="11917"/>
    <cellStyle name="计算 2 2 3 4 5" xfId="11918"/>
    <cellStyle name="计算 2 2 3 4 6" xfId="11919"/>
    <cellStyle name="计算 2 2 3 4 7" xfId="11920"/>
    <cellStyle name="计算 2 2 3 5" xfId="11921"/>
    <cellStyle name="计算 2 2 3 5 2" xfId="11922"/>
    <cellStyle name="计算 2 2 3 5 3" xfId="11923"/>
    <cellStyle name="计算 2 2 3 5 4" xfId="11924"/>
    <cellStyle name="计算 2 2 3 5 5" xfId="11925"/>
    <cellStyle name="计算 2 2 3 5 6" xfId="11926"/>
    <cellStyle name="计算 2 2 3 5 7" xfId="11927"/>
    <cellStyle name="计算 2 2 3 6" xfId="11928"/>
    <cellStyle name="计算 2 2 3 6 2" xfId="11929"/>
    <cellStyle name="计算 2 2 3 6 3" xfId="11930"/>
    <cellStyle name="计算 2 2 3 6 4" xfId="11931"/>
    <cellStyle name="计算 2 2 3 6 5" xfId="11932"/>
    <cellStyle name="计算 2 2 3 6 6" xfId="11933"/>
    <cellStyle name="计算 2 2 3 7" xfId="11934"/>
    <cellStyle name="计算 2 2 3 7 10" xfId="11935"/>
    <cellStyle name="计算 2 2 3 7 11" xfId="11936"/>
    <cellStyle name="计算 2 2 3 7 12" xfId="11937"/>
    <cellStyle name="计算 2 2 3 7 2" xfId="11938"/>
    <cellStyle name="计算 2 2 3 7 3" xfId="11939"/>
    <cellStyle name="计算 2 2 3 7 4" xfId="11940"/>
    <cellStyle name="计算 2 2 3 7 5" xfId="11941"/>
    <cellStyle name="计算 2 2 3 7 6" xfId="11942"/>
    <cellStyle name="计算 2 2 3 7 7" xfId="11943"/>
    <cellStyle name="计算 2 2 3 7 8" xfId="11944"/>
    <cellStyle name="计算 2 2 3 7 9" xfId="11945"/>
    <cellStyle name="计算 2 2 3 8" xfId="11946"/>
    <cellStyle name="计算 2 2 3 9" xfId="11947"/>
    <cellStyle name="计算 2 2 4" xfId="11948"/>
    <cellStyle name="计算 2 2 4 2" xfId="11949"/>
    <cellStyle name="计算 2 2 4 2 2" xfId="11950"/>
    <cellStyle name="计算 2 2 4 2 2 2" xfId="11951"/>
    <cellStyle name="计算 2 2 4 2 2 3" xfId="11952"/>
    <cellStyle name="计算 2 2 4 2 2 4" xfId="11953"/>
    <cellStyle name="计算 2 2 4 2 2 5" xfId="11954"/>
    <cellStyle name="计算 2 2 4 2 2 6" xfId="11955"/>
    <cellStyle name="计算 2 2 4 2 2 7" xfId="11956"/>
    <cellStyle name="计算 2 2 4 2 3" xfId="11957"/>
    <cellStyle name="计算 2 2 4 2 3 2" xfId="11958"/>
    <cellStyle name="计算 2 2 4 2 3 3" xfId="11959"/>
    <cellStyle name="计算 2 2 4 2 3 4" xfId="11960"/>
    <cellStyle name="计算 2 2 4 2 3 5" xfId="11961"/>
    <cellStyle name="计算 2 2 4 2 3 6" xfId="11962"/>
    <cellStyle name="计算 2 2 4 2 3 7" xfId="11963"/>
    <cellStyle name="计算 2 2 4 2 4" xfId="11964"/>
    <cellStyle name="计算 2 2 4 2 4 2" xfId="11965"/>
    <cellStyle name="计算 2 2 4 2 4 3" xfId="11966"/>
    <cellStyle name="计算 2 2 4 2 4 4" xfId="11967"/>
    <cellStyle name="计算 2 2 4 2 4 5" xfId="11968"/>
    <cellStyle name="计算 2 2 4 2 4 6" xfId="11969"/>
    <cellStyle name="计算 2 2 4 2 4 7" xfId="11970"/>
    <cellStyle name="计算 2 2 4 2 5" xfId="11971"/>
    <cellStyle name="计算 2 2 4 2 5 2" xfId="11972"/>
    <cellStyle name="计算 2 2 4 2 5 3" xfId="11973"/>
    <cellStyle name="计算 2 2 4 2 5 4" xfId="11974"/>
    <cellStyle name="计算 2 2 4 2 5 5" xfId="11975"/>
    <cellStyle name="计算 2 2 4 2 5 6" xfId="11976"/>
    <cellStyle name="计算 2 2 4 2 6" xfId="11977"/>
    <cellStyle name="计算 2 2 4 2 6 10" xfId="11978"/>
    <cellStyle name="计算 2 2 4 2 6 11" xfId="11979"/>
    <cellStyle name="计算 2 2 4 2 6 12" xfId="11980"/>
    <cellStyle name="计算 2 2 4 2 6 2" xfId="11981"/>
    <cellStyle name="计算 2 2 4 2 6 3" xfId="11982"/>
    <cellStyle name="计算 2 2 4 2 6 4" xfId="11983"/>
    <cellStyle name="计算 2 2 4 2 6 5" xfId="11984"/>
    <cellStyle name="计算 2 2 4 2 6 6" xfId="11985"/>
    <cellStyle name="计算 2 2 4 2 6 7" xfId="11986"/>
    <cellStyle name="计算 2 2 4 2 6 8" xfId="11987"/>
    <cellStyle name="计算 2 2 4 2 6 9" xfId="11988"/>
    <cellStyle name="计算 2 2 4 2 7" xfId="11989"/>
    <cellStyle name="计算 2 2 4 2 8" xfId="11990"/>
    <cellStyle name="计算 2 2 4 3" xfId="11991"/>
    <cellStyle name="计算 2 2 4 3 2" xfId="11992"/>
    <cellStyle name="计算 2 2 4 3 3" xfId="11993"/>
    <cellStyle name="计算 2 2 4 3 4" xfId="11994"/>
    <cellStyle name="计算 2 2 4 3 5" xfId="11995"/>
    <cellStyle name="计算 2 2 4 3 6" xfId="11996"/>
    <cellStyle name="计算 2 2 4 3 7" xfId="11997"/>
    <cellStyle name="计算 2 2 4 4" xfId="11998"/>
    <cellStyle name="计算 2 2 4 4 2" xfId="11999"/>
    <cellStyle name="计算 2 2 4 4 3" xfId="12000"/>
    <cellStyle name="计算 2 2 4 4 4" xfId="12001"/>
    <cellStyle name="计算 2 2 4 4 5" xfId="12002"/>
    <cellStyle name="计算 2 2 4 4 6" xfId="12003"/>
    <cellStyle name="计算 2 2 4 4 7" xfId="12004"/>
    <cellStyle name="计算 2 2 4 5" xfId="12005"/>
    <cellStyle name="计算 2 2 4 5 2" xfId="12006"/>
    <cellStyle name="计算 2 2 4 5 3" xfId="12007"/>
    <cellStyle name="计算 2 2 4 5 4" xfId="12008"/>
    <cellStyle name="计算 2 2 4 5 5" xfId="12009"/>
    <cellStyle name="计算 2 2 4 5 6" xfId="12010"/>
    <cellStyle name="计算 2 2 4 5 7" xfId="12011"/>
    <cellStyle name="计算 2 2 4 6" xfId="12012"/>
    <cellStyle name="计算 2 2 4 6 2" xfId="12013"/>
    <cellStyle name="计算 2 2 4 6 3" xfId="12014"/>
    <cellStyle name="计算 2 2 4 6 4" xfId="12015"/>
    <cellStyle name="计算 2 2 4 6 5" xfId="12016"/>
    <cellStyle name="计算 2 2 4 6 6" xfId="12017"/>
    <cellStyle name="计算 2 2 4 7" xfId="12018"/>
    <cellStyle name="计算 2 2 4 7 10" xfId="12019"/>
    <cellStyle name="计算 2 2 4 7 11" xfId="12020"/>
    <cellStyle name="计算 2 2 4 7 12" xfId="12021"/>
    <cellStyle name="计算 2 2 4 7 2" xfId="12022"/>
    <cellStyle name="计算 2 2 4 7 3" xfId="12023"/>
    <cellStyle name="计算 2 2 4 7 4" xfId="12024"/>
    <cellStyle name="计算 2 2 4 7 5" xfId="12025"/>
    <cellStyle name="计算 2 2 4 7 6" xfId="12026"/>
    <cellStyle name="计算 2 2 4 7 7" xfId="12027"/>
    <cellStyle name="计算 2 2 4 7 8" xfId="12028"/>
    <cellStyle name="计算 2 2 4 7 9" xfId="12029"/>
    <cellStyle name="计算 2 2 4 8" xfId="12030"/>
    <cellStyle name="计算 2 2 4 9" xfId="12031"/>
    <cellStyle name="计算 2 2 5" xfId="12032"/>
    <cellStyle name="计算 2 2 5 2" xfId="12033"/>
    <cellStyle name="计算 2 2 5 2 2" xfId="12034"/>
    <cellStyle name="计算 2 2 5 2 2 2" xfId="12035"/>
    <cellStyle name="计算 2 2 5 2 2 3" xfId="12036"/>
    <cellStyle name="计算 2 2 5 2 2 4" xfId="12037"/>
    <cellStyle name="计算 2 2 5 2 2 5" xfId="12038"/>
    <cellStyle name="计算 2 2 5 2 2 6" xfId="12039"/>
    <cellStyle name="计算 2 2 5 2 2 7" xfId="12040"/>
    <cellStyle name="计算 2 2 5 2 3" xfId="12041"/>
    <cellStyle name="计算 2 2 5 2 3 2" xfId="12042"/>
    <cellStyle name="计算 2 2 5 2 3 3" xfId="12043"/>
    <cellStyle name="计算 2 2 5 2 3 4" xfId="12044"/>
    <cellStyle name="计算 2 2 5 2 3 5" xfId="12045"/>
    <cellStyle name="计算 2 2 5 2 3 6" xfId="12046"/>
    <cellStyle name="计算 2 2 5 2 3 7" xfId="12047"/>
    <cellStyle name="计算 2 2 5 2 4" xfId="12048"/>
    <cellStyle name="计算 2 2 5 2 4 2" xfId="12049"/>
    <cellStyle name="计算 2 2 5 2 4 3" xfId="12050"/>
    <cellStyle name="计算 2 2 5 2 4 4" xfId="12051"/>
    <cellStyle name="计算 2 2 5 2 4 5" xfId="12052"/>
    <cellStyle name="计算 2 2 5 2 4 6" xfId="12053"/>
    <cellStyle name="计算 2 2 5 2 4 7" xfId="12054"/>
    <cellStyle name="计算 2 2 5 2 5" xfId="12055"/>
    <cellStyle name="计算 2 2 5 2 5 2" xfId="12056"/>
    <cellStyle name="计算 2 2 5 2 5 3" xfId="12057"/>
    <cellStyle name="计算 2 2 5 2 5 4" xfId="12058"/>
    <cellStyle name="计算 2 2 5 2 5 5" xfId="12059"/>
    <cellStyle name="计算 2 2 5 2 5 6" xfId="12060"/>
    <cellStyle name="计算 2 2 5 2 6" xfId="12061"/>
    <cellStyle name="计算 2 2 5 2 6 10" xfId="12062"/>
    <cellStyle name="计算 2 2 5 2 6 11" xfId="12063"/>
    <cellStyle name="计算 2 2 5 2 6 12" xfId="12064"/>
    <cellStyle name="计算 2 2 5 2 6 2" xfId="12065"/>
    <cellStyle name="计算 2 2 5 2 6 3" xfId="12066"/>
    <cellStyle name="计算 2 2 5 2 6 4" xfId="12067"/>
    <cellStyle name="计算 2 2 5 2 6 5" xfId="12068"/>
    <cellStyle name="计算 2 2 5 2 6 6" xfId="12069"/>
    <cellStyle name="计算 2 2 5 2 6 7" xfId="12070"/>
    <cellStyle name="计算 2 2 5 2 6 8" xfId="12071"/>
    <cellStyle name="计算 2 2 5 2 6 9" xfId="12072"/>
    <cellStyle name="计算 2 2 5 2 7" xfId="12073"/>
    <cellStyle name="计算 2 2 5 2 8" xfId="12074"/>
    <cellStyle name="计算 2 2 5 3" xfId="12075"/>
    <cellStyle name="计算 2 2 5 3 2" xfId="12076"/>
    <cellStyle name="计算 2 2 5 3 3" xfId="12077"/>
    <cellStyle name="计算 2 2 5 3 4" xfId="12078"/>
    <cellStyle name="计算 2 2 5 3 5" xfId="12079"/>
    <cellStyle name="计算 2 2 5 3 6" xfId="12080"/>
    <cellStyle name="计算 2 2 5 3 7" xfId="12081"/>
    <cellStyle name="计算 2 2 5 4" xfId="12082"/>
    <cellStyle name="计算 2 2 5 4 2" xfId="12083"/>
    <cellStyle name="计算 2 2 5 4 3" xfId="12084"/>
    <cellStyle name="计算 2 2 5 4 4" xfId="12085"/>
    <cellStyle name="计算 2 2 5 4 5" xfId="12086"/>
    <cellStyle name="计算 2 2 5 4 6" xfId="12087"/>
    <cellStyle name="计算 2 2 5 4 7" xfId="12088"/>
    <cellStyle name="计算 2 2 5 5" xfId="12089"/>
    <cellStyle name="计算 2 2 5 5 2" xfId="12090"/>
    <cellStyle name="计算 2 2 5 5 3" xfId="12091"/>
    <cellStyle name="计算 2 2 5 5 4" xfId="12092"/>
    <cellStyle name="计算 2 2 5 5 5" xfId="12093"/>
    <cellStyle name="计算 2 2 5 5 6" xfId="12094"/>
    <cellStyle name="计算 2 2 5 5 7" xfId="12095"/>
    <cellStyle name="计算 2 2 5 6" xfId="12096"/>
    <cellStyle name="计算 2 2 5 6 2" xfId="12097"/>
    <cellStyle name="计算 2 2 5 6 3" xfId="12098"/>
    <cellStyle name="计算 2 2 5 6 4" xfId="12099"/>
    <cellStyle name="计算 2 2 5 6 5" xfId="12100"/>
    <cellStyle name="计算 2 2 5 6 6" xfId="12101"/>
    <cellStyle name="计算 2 2 5 7" xfId="12102"/>
    <cellStyle name="计算 2 2 5 7 10" xfId="12103"/>
    <cellStyle name="计算 2 2 5 7 11" xfId="12104"/>
    <cellStyle name="计算 2 2 5 7 12" xfId="12105"/>
    <cellStyle name="计算 2 2 5 7 2" xfId="12106"/>
    <cellStyle name="计算 2 2 5 7 3" xfId="12107"/>
    <cellStyle name="计算 2 2 5 7 4" xfId="12108"/>
    <cellStyle name="计算 2 2 5 7 5" xfId="12109"/>
    <cellStyle name="计算 2 2 5 7 6" xfId="12110"/>
    <cellStyle name="计算 2 2 5 7 7" xfId="12111"/>
    <cellStyle name="计算 2 2 5 7 8" xfId="12112"/>
    <cellStyle name="计算 2 2 5 7 9" xfId="12113"/>
    <cellStyle name="计算 2 2 5 8" xfId="12114"/>
    <cellStyle name="计算 2 2 5 9" xfId="12115"/>
    <cellStyle name="计算 2 2 6" xfId="12116"/>
    <cellStyle name="计算 2 2 6 2" xfId="12117"/>
    <cellStyle name="计算 2 2 6 2 2" xfId="12118"/>
    <cellStyle name="计算 2 2 6 2 2 2" xfId="12119"/>
    <cellStyle name="计算 2 2 6 2 2 3" xfId="12120"/>
    <cellStyle name="计算 2 2 6 2 2 4" xfId="12121"/>
    <cellStyle name="计算 2 2 6 2 2 5" xfId="12122"/>
    <cellStyle name="计算 2 2 6 2 2 6" xfId="12123"/>
    <cellStyle name="计算 2 2 6 2 2 7" xfId="12124"/>
    <cellStyle name="计算 2 2 6 2 3" xfId="12125"/>
    <cellStyle name="计算 2 2 6 2 3 2" xfId="12126"/>
    <cellStyle name="计算 2 2 6 2 3 3" xfId="12127"/>
    <cellStyle name="计算 2 2 6 2 3 4" xfId="12128"/>
    <cellStyle name="计算 2 2 6 2 3 5" xfId="12129"/>
    <cellStyle name="计算 2 2 6 2 3 6" xfId="12130"/>
    <cellStyle name="计算 2 2 6 2 3 7" xfId="12131"/>
    <cellStyle name="计算 2 2 6 2 4" xfId="12132"/>
    <cellStyle name="计算 2 2 6 2 4 2" xfId="12133"/>
    <cellStyle name="计算 2 2 6 2 4 3" xfId="12134"/>
    <cellStyle name="计算 2 2 6 2 4 4" xfId="12135"/>
    <cellStyle name="计算 2 2 6 2 4 5" xfId="12136"/>
    <cellStyle name="计算 2 2 6 2 4 6" xfId="12137"/>
    <cellStyle name="计算 2 2 6 2 4 7" xfId="12138"/>
    <cellStyle name="计算 2 2 6 2 5" xfId="12139"/>
    <cellStyle name="计算 2 2 6 2 5 2" xfId="12140"/>
    <cellStyle name="计算 2 2 6 2 5 3" xfId="12141"/>
    <cellStyle name="计算 2 2 6 2 5 4" xfId="12142"/>
    <cellStyle name="计算 2 2 6 2 5 5" xfId="12143"/>
    <cellStyle name="计算 2 2 6 2 5 6" xfId="12144"/>
    <cellStyle name="计算 2 2 6 2 6" xfId="12145"/>
    <cellStyle name="计算 2 2 6 2 6 10" xfId="12146"/>
    <cellStyle name="计算 2 2 6 2 6 11" xfId="12147"/>
    <cellStyle name="计算 2 2 6 2 6 12" xfId="12148"/>
    <cellStyle name="计算 2 2 6 2 6 2" xfId="12149"/>
    <cellStyle name="计算 2 2 6 2 6 3" xfId="12150"/>
    <cellStyle name="计算 2 2 6 2 6 4" xfId="12151"/>
    <cellStyle name="计算 2 2 6 2 6 5" xfId="12152"/>
    <cellStyle name="计算 2 2 6 2 6 6" xfId="12153"/>
    <cellStyle name="计算 2 2 6 2 6 7" xfId="12154"/>
    <cellStyle name="计算 2 2 6 2 6 8" xfId="12155"/>
    <cellStyle name="计算 2 2 6 2 6 9" xfId="12156"/>
    <cellStyle name="计算 2 2 6 2 7" xfId="12157"/>
    <cellStyle name="计算 2 2 6 2 8" xfId="12158"/>
    <cellStyle name="计算 2 2 6 3" xfId="12159"/>
    <cellStyle name="计算 2 2 6 3 2" xfId="12160"/>
    <cellStyle name="计算 2 2 6 3 3" xfId="12161"/>
    <cellStyle name="计算 2 2 6 3 4" xfId="12162"/>
    <cellStyle name="计算 2 2 6 3 5" xfId="12163"/>
    <cellStyle name="计算 2 2 6 3 6" xfId="12164"/>
    <cellStyle name="计算 2 2 6 3 7" xfId="12165"/>
    <cellStyle name="计算 2 2 6 4" xfId="12166"/>
    <cellStyle name="计算 2 2 6 4 2" xfId="12167"/>
    <cellStyle name="计算 2 2 6 4 3" xfId="12168"/>
    <cellStyle name="计算 2 2 6 4 4" xfId="12169"/>
    <cellStyle name="计算 2 2 6 4 5" xfId="12170"/>
    <cellStyle name="计算 2 2 6 4 6" xfId="12171"/>
    <cellStyle name="计算 2 2 6 4 7" xfId="12172"/>
    <cellStyle name="计算 2 2 6 5" xfId="12173"/>
    <cellStyle name="计算 2 2 6 5 2" xfId="12174"/>
    <cellStyle name="计算 2 2 6 5 3" xfId="12175"/>
    <cellStyle name="计算 2 2 6 5 4" xfId="12176"/>
    <cellStyle name="计算 2 2 6 5 5" xfId="12177"/>
    <cellStyle name="计算 2 2 6 5 6" xfId="12178"/>
    <cellStyle name="计算 2 2 6 5 7" xfId="12179"/>
    <cellStyle name="计算 2 2 6 6" xfId="12180"/>
    <cellStyle name="计算 2 2 6 6 2" xfId="12181"/>
    <cellStyle name="计算 2 2 6 6 3" xfId="12182"/>
    <cellStyle name="计算 2 2 6 6 4" xfId="12183"/>
    <cellStyle name="计算 2 2 6 6 5" xfId="12184"/>
    <cellStyle name="计算 2 2 6 6 6" xfId="12185"/>
    <cellStyle name="计算 2 2 6 7" xfId="12186"/>
    <cellStyle name="计算 2 2 6 7 10" xfId="12187"/>
    <cellStyle name="计算 2 2 6 7 11" xfId="12188"/>
    <cellStyle name="计算 2 2 6 7 12" xfId="12189"/>
    <cellStyle name="计算 2 2 6 7 2" xfId="12190"/>
    <cellStyle name="计算 2 2 6 7 3" xfId="12191"/>
    <cellStyle name="计算 2 2 6 7 4" xfId="12192"/>
    <cellStyle name="计算 2 2 6 7 5" xfId="12193"/>
    <cellStyle name="计算 2 2 6 7 6" xfId="12194"/>
    <cellStyle name="计算 2 2 6 7 7" xfId="12195"/>
    <cellStyle name="计算 2 2 6 7 8" xfId="12196"/>
    <cellStyle name="计算 2 2 6 7 9" xfId="12197"/>
    <cellStyle name="计算 2 2 6 8" xfId="12198"/>
    <cellStyle name="计算 2 2 6 9" xfId="12199"/>
    <cellStyle name="计算 2 2 7" xfId="12200"/>
    <cellStyle name="计算 2 2 7 2" xfId="12201"/>
    <cellStyle name="计算 2 2 7 2 2" xfId="12202"/>
    <cellStyle name="计算 2 2 7 2 2 2" xfId="12203"/>
    <cellStyle name="计算 2 2 7 2 2 3" xfId="12204"/>
    <cellStyle name="计算 2 2 7 2 2 4" xfId="12205"/>
    <cellStyle name="计算 2 2 7 2 2 5" xfId="12206"/>
    <cellStyle name="计算 2 2 7 2 2 6" xfId="12207"/>
    <cellStyle name="计算 2 2 7 2 2 7" xfId="12208"/>
    <cellStyle name="计算 2 2 7 2 3" xfId="12209"/>
    <cellStyle name="计算 2 2 7 2 3 2" xfId="12210"/>
    <cellStyle name="计算 2 2 7 2 3 3" xfId="12211"/>
    <cellStyle name="计算 2 2 7 2 3 4" xfId="12212"/>
    <cellStyle name="计算 2 2 7 2 3 5" xfId="12213"/>
    <cellStyle name="计算 2 2 7 2 3 6" xfId="12214"/>
    <cellStyle name="计算 2 2 7 2 3 7" xfId="12215"/>
    <cellStyle name="计算 2 2 7 2 4" xfId="12216"/>
    <cellStyle name="计算 2 2 7 2 4 2" xfId="12217"/>
    <cellStyle name="计算 2 2 7 2 4 3" xfId="12218"/>
    <cellStyle name="计算 2 2 7 2 4 4" xfId="12219"/>
    <cellStyle name="计算 2 2 7 2 4 5" xfId="12220"/>
    <cellStyle name="计算 2 2 7 2 4 6" xfId="12221"/>
    <cellStyle name="计算 2 2 7 2 4 7" xfId="12222"/>
    <cellStyle name="计算 2 2 7 2 5" xfId="12223"/>
    <cellStyle name="计算 2 2 7 2 5 2" xfId="12224"/>
    <cellStyle name="计算 2 2 7 2 5 3" xfId="12225"/>
    <cellStyle name="计算 2 2 7 2 5 4" xfId="12226"/>
    <cellStyle name="计算 2 2 7 2 5 5" xfId="12227"/>
    <cellStyle name="计算 2 2 7 2 5 6" xfId="12228"/>
    <cellStyle name="计算 2 2 7 2 6" xfId="12229"/>
    <cellStyle name="计算 2 2 7 2 6 10" xfId="12230"/>
    <cellStyle name="计算 2 2 7 2 6 11" xfId="12231"/>
    <cellStyle name="计算 2 2 7 2 6 12" xfId="12232"/>
    <cellStyle name="计算 2 2 7 2 6 2" xfId="12233"/>
    <cellStyle name="计算 2 2 7 2 6 3" xfId="12234"/>
    <cellStyle name="计算 2 2 7 2 6 4" xfId="12235"/>
    <cellStyle name="计算 2 2 7 2 6 5" xfId="12236"/>
    <cellStyle name="计算 2 2 7 2 6 6" xfId="12237"/>
    <cellStyle name="计算 2 2 7 2 6 7" xfId="12238"/>
    <cellStyle name="计算 2 2 7 2 6 8" xfId="12239"/>
    <cellStyle name="计算 2 2 7 2 6 9" xfId="12240"/>
    <cellStyle name="计算 2 2 7 2 7" xfId="12241"/>
    <cellStyle name="计算 2 2 7 2 8" xfId="12242"/>
    <cellStyle name="计算 2 2 7 3" xfId="12243"/>
    <cellStyle name="计算 2 2 7 3 2" xfId="12244"/>
    <cellStyle name="计算 2 2 7 3 3" xfId="12245"/>
    <cellStyle name="计算 2 2 7 3 4" xfId="12246"/>
    <cellStyle name="计算 2 2 7 3 5" xfId="12247"/>
    <cellStyle name="计算 2 2 7 3 6" xfId="12248"/>
    <cellStyle name="计算 2 2 7 3 7" xfId="12249"/>
    <cellStyle name="计算 2 2 7 4" xfId="12250"/>
    <cellStyle name="计算 2 2 7 4 2" xfId="12251"/>
    <cellStyle name="计算 2 2 7 4 3" xfId="12252"/>
    <cellStyle name="计算 2 2 7 4 4" xfId="12253"/>
    <cellStyle name="计算 2 2 7 4 5" xfId="12254"/>
    <cellStyle name="计算 2 2 7 4 6" xfId="12255"/>
    <cellStyle name="计算 2 2 7 4 7" xfId="12256"/>
    <cellStyle name="计算 2 2 7 5" xfId="12257"/>
    <cellStyle name="计算 2 2 7 5 2" xfId="12258"/>
    <cellStyle name="计算 2 2 7 5 3" xfId="12259"/>
    <cellStyle name="计算 2 2 7 5 4" xfId="12260"/>
    <cellStyle name="计算 2 2 7 5 5" xfId="12261"/>
    <cellStyle name="计算 2 2 7 5 6" xfId="12262"/>
    <cellStyle name="计算 2 2 7 5 7" xfId="12263"/>
    <cellStyle name="计算 2 2 7 6" xfId="12264"/>
    <cellStyle name="计算 2 2 7 6 2" xfId="12265"/>
    <cellStyle name="计算 2 2 7 6 3" xfId="12266"/>
    <cellStyle name="计算 2 2 7 6 4" xfId="12267"/>
    <cellStyle name="计算 2 2 7 6 5" xfId="12268"/>
    <cellStyle name="计算 2 2 7 6 6" xfId="12269"/>
    <cellStyle name="计算 2 2 7 7" xfId="12270"/>
    <cellStyle name="计算 2 2 7 7 10" xfId="12271"/>
    <cellStyle name="计算 2 2 7 7 11" xfId="12272"/>
    <cellStyle name="计算 2 2 7 7 12" xfId="12273"/>
    <cellStyle name="计算 2 2 7 7 2" xfId="12274"/>
    <cellStyle name="计算 2 2 7 7 3" xfId="12275"/>
    <cellStyle name="计算 2 2 7 7 4" xfId="12276"/>
    <cellStyle name="计算 2 2 7 7 5" xfId="12277"/>
    <cellStyle name="计算 2 2 7 7 6" xfId="12278"/>
    <cellStyle name="计算 2 2 7 7 7" xfId="12279"/>
    <cellStyle name="计算 2 2 7 7 8" xfId="12280"/>
    <cellStyle name="计算 2 2 7 7 9" xfId="12281"/>
    <cellStyle name="计算 2 2 7 8" xfId="12282"/>
    <cellStyle name="计算 2 2 7 9" xfId="12283"/>
    <cellStyle name="计算 2 2 8" xfId="12284"/>
    <cellStyle name="计算 2 2 8 2" xfId="12285"/>
    <cellStyle name="计算 2 2 8 2 2" xfId="12286"/>
    <cellStyle name="计算 2 2 8 2 2 2" xfId="12287"/>
    <cellStyle name="计算 2 2 8 2 2 3" xfId="12288"/>
    <cellStyle name="计算 2 2 8 2 2 4" xfId="12289"/>
    <cellStyle name="计算 2 2 8 2 2 5" xfId="12290"/>
    <cellStyle name="计算 2 2 8 2 2 6" xfId="12291"/>
    <cellStyle name="计算 2 2 8 2 2 7" xfId="12292"/>
    <cellStyle name="计算 2 2 8 2 3" xfId="12293"/>
    <cellStyle name="计算 2 2 8 2 3 2" xfId="12294"/>
    <cellStyle name="计算 2 2 8 2 3 3" xfId="12295"/>
    <cellStyle name="计算 2 2 8 2 3 4" xfId="12296"/>
    <cellStyle name="计算 2 2 8 2 3 5" xfId="12297"/>
    <cellStyle name="计算 2 2 8 2 3 6" xfId="12298"/>
    <cellStyle name="计算 2 2 8 2 3 7" xfId="12299"/>
    <cellStyle name="计算 2 2 8 2 4" xfId="12300"/>
    <cellStyle name="计算 2 2 8 2 4 2" xfId="12301"/>
    <cellStyle name="计算 2 2 8 2 4 3" xfId="12302"/>
    <cellStyle name="计算 2 2 8 2 4 4" xfId="12303"/>
    <cellStyle name="计算 2 2 8 2 4 5" xfId="12304"/>
    <cellStyle name="计算 2 2 8 2 4 6" xfId="12305"/>
    <cellStyle name="计算 2 2 8 2 4 7" xfId="12306"/>
    <cellStyle name="计算 2 2 8 2 5" xfId="12307"/>
    <cellStyle name="计算 2 2 8 2 5 2" xfId="12308"/>
    <cellStyle name="计算 2 2 8 2 5 3" xfId="12309"/>
    <cellStyle name="计算 2 2 8 2 5 4" xfId="12310"/>
    <cellStyle name="计算 2 2 8 2 5 5" xfId="12311"/>
    <cellStyle name="计算 2 2 8 2 5 6" xfId="12312"/>
    <cellStyle name="计算 2 2 8 2 6" xfId="12313"/>
    <cellStyle name="计算 2 2 8 2 6 10" xfId="12314"/>
    <cellStyle name="计算 2 2 8 2 6 11" xfId="12315"/>
    <cellStyle name="计算 2 2 8 2 6 12" xfId="12316"/>
    <cellStyle name="计算 2 2 8 2 6 2" xfId="12317"/>
    <cellStyle name="计算 2 2 8 2 6 3" xfId="12318"/>
    <cellStyle name="计算 2 2 8 2 6 4" xfId="12319"/>
    <cellStyle name="计算 2 2 8 2 6 5" xfId="12320"/>
    <cellStyle name="计算 2 2 8 2 6 6" xfId="12321"/>
    <cellStyle name="计算 2 2 8 2 6 7" xfId="12322"/>
    <cellStyle name="计算 2 2 8 2 6 8" xfId="12323"/>
    <cellStyle name="计算 2 2 8 2 6 9" xfId="12324"/>
    <cellStyle name="计算 2 2 8 2 7" xfId="12325"/>
    <cellStyle name="计算 2 2 8 2 8" xfId="12326"/>
    <cellStyle name="计算 2 2 8 3" xfId="12327"/>
    <cellStyle name="计算 2 2 8 3 2" xfId="12328"/>
    <cellStyle name="计算 2 2 8 3 3" xfId="12329"/>
    <cellStyle name="计算 2 2 8 3 4" xfId="12330"/>
    <cellStyle name="计算 2 2 8 3 5" xfId="12331"/>
    <cellStyle name="计算 2 2 8 3 6" xfId="12332"/>
    <cellStyle name="计算 2 2 8 3 7" xfId="12333"/>
    <cellStyle name="计算 2 2 8 4" xfId="12334"/>
    <cellStyle name="计算 2 2 8 4 2" xfId="12335"/>
    <cellStyle name="计算 2 2 8 4 3" xfId="12336"/>
    <cellStyle name="计算 2 2 8 4 4" xfId="12337"/>
    <cellStyle name="计算 2 2 8 4 5" xfId="12338"/>
    <cellStyle name="计算 2 2 8 4 6" xfId="12339"/>
    <cellStyle name="计算 2 2 8 4 7" xfId="12340"/>
    <cellStyle name="计算 2 2 8 5" xfId="12341"/>
    <cellStyle name="计算 2 2 8 5 2" xfId="12342"/>
    <cellStyle name="计算 2 2 8 5 3" xfId="12343"/>
    <cellStyle name="计算 2 2 8 5 4" xfId="12344"/>
    <cellStyle name="计算 2 2 8 5 5" xfId="12345"/>
    <cellStyle name="计算 2 2 8 5 6" xfId="12346"/>
    <cellStyle name="计算 2 2 8 5 7" xfId="12347"/>
    <cellStyle name="计算 2 2 8 6" xfId="12348"/>
    <cellStyle name="计算 2 2 8 6 2" xfId="12349"/>
    <cellStyle name="计算 2 2 8 6 3" xfId="12350"/>
    <cellStyle name="计算 2 2 8 6 4" xfId="12351"/>
    <cellStyle name="计算 2 2 8 6 5" xfId="12352"/>
    <cellStyle name="计算 2 2 8 6 6" xfId="12353"/>
    <cellStyle name="计算 2 2 8 7" xfId="12354"/>
    <cellStyle name="计算 2 2 8 7 10" xfId="12355"/>
    <cellStyle name="计算 2 2 8 7 11" xfId="12356"/>
    <cellStyle name="计算 2 2 8 7 12" xfId="12357"/>
    <cellStyle name="计算 2 2 8 7 2" xfId="12358"/>
    <cellStyle name="计算 2 2 8 7 3" xfId="12359"/>
    <cellStyle name="计算 2 2 8 7 4" xfId="12360"/>
    <cellStyle name="计算 2 2 8 7 5" xfId="12361"/>
    <cellStyle name="计算 2 2 8 7 6" xfId="12362"/>
    <cellStyle name="计算 2 2 8 7 7" xfId="12363"/>
    <cellStyle name="计算 2 2 8 7 8" xfId="12364"/>
    <cellStyle name="计算 2 2 8 7 9" xfId="12365"/>
    <cellStyle name="计算 2 2 8 8" xfId="12366"/>
    <cellStyle name="计算 2 2 8 9" xfId="12367"/>
    <cellStyle name="计算 2 2 9" xfId="12368"/>
    <cellStyle name="计算 2 2 9 2" xfId="12369"/>
    <cellStyle name="计算 2 2 9 2 2" xfId="12370"/>
    <cellStyle name="计算 2 2 9 2 2 2" xfId="12371"/>
    <cellStyle name="计算 2 2 9 2 2 3" xfId="12372"/>
    <cellStyle name="计算 2 2 9 2 2 4" xfId="12373"/>
    <cellStyle name="计算 2 2 9 2 2 5" xfId="12374"/>
    <cellStyle name="计算 2 2 9 2 2 6" xfId="12375"/>
    <cellStyle name="计算 2 2 9 2 2 7" xfId="12376"/>
    <cellStyle name="计算 2 2 9 2 3" xfId="12377"/>
    <cellStyle name="计算 2 2 9 2 3 2" xfId="12378"/>
    <cellStyle name="计算 2 2 9 2 3 3" xfId="12379"/>
    <cellStyle name="计算 2 2 9 2 3 4" xfId="12380"/>
    <cellStyle name="计算 2 2 9 2 3 5" xfId="12381"/>
    <cellStyle name="计算 2 2 9 2 3 6" xfId="12382"/>
    <cellStyle name="计算 2 2 9 2 3 7" xfId="12383"/>
    <cellStyle name="计算 2 2 9 2 4" xfId="12384"/>
    <cellStyle name="计算 2 2 9 2 4 2" xfId="12385"/>
    <cellStyle name="计算 2 2 9 2 4 3" xfId="12386"/>
    <cellStyle name="计算 2 2 9 2 4 4" xfId="12387"/>
    <cellStyle name="计算 2 2 9 2 4 5" xfId="12388"/>
    <cellStyle name="计算 2 2 9 2 4 6" xfId="12389"/>
    <cellStyle name="计算 2 2 9 2 4 7" xfId="12390"/>
    <cellStyle name="计算 2 2 9 2 5" xfId="12391"/>
    <cellStyle name="计算 2 2 9 2 5 2" xfId="12392"/>
    <cellStyle name="计算 2 2 9 2 5 3" xfId="12393"/>
    <cellStyle name="计算 2 2 9 2 5 4" xfId="12394"/>
    <cellStyle name="计算 2 2 9 2 5 5" xfId="12395"/>
    <cellStyle name="计算 2 2 9 2 5 6" xfId="12396"/>
    <cellStyle name="计算 2 2 9 2 6" xfId="12397"/>
    <cellStyle name="计算 2 2 9 2 6 10" xfId="12398"/>
    <cellStyle name="计算 2 2 9 2 6 11" xfId="12399"/>
    <cellStyle name="计算 2 2 9 2 6 12" xfId="12400"/>
    <cellStyle name="计算 2 2 9 2 6 2" xfId="12401"/>
    <cellStyle name="计算 2 2 9 2 6 3" xfId="12402"/>
    <cellStyle name="计算 2 2 9 2 6 4" xfId="12403"/>
    <cellStyle name="计算 2 2 9 2 6 5" xfId="12404"/>
    <cellStyle name="计算 2 2 9 2 6 6" xfId="12405"/>
    <cellStyle name="计算 2 2 9 2 6 7" xfId="12406"/>
    <cellStyle name="计算 2 2 9 2 6 8" xfId="12407"/>
    <cellStyle name="计算 2 2 9 2 6 9" xfId="12408"/>
    <cellStyle name="计算 2 2 9 2 7" xfId="12409"/>
    <cellStyle name="计算 2 2 9 2 8" xfId="12410"/>
    <cellStyle name="计算 2 2 9 3" xfId="12411"/>
    <cellStyle name="计算 2 2 9 3 2" xfId="12412"/>
    <cellStyle name="计算 2 2 9 3 3" xfId="12413"/>
    <cellStyle name="计算 2 2 9 3 4" xfId="12414"/>
    <cellStyle name="计算 2 2 9 3 5" xfId="12415"/>
    <cellStyle name="计算 2 2 9 3 6" xfId="12416"/>
    <cellStyle name="计算 2 2 9 3 7" xfId="12417"/>
    <cellStyle name="计算 2 2 9 4" xfId="12418"/>
    <cellStyle name="计算 2 2 9 4 2" xfId="12419"/>
    <cellStyle name="计算 2 2 9 4 3" xfId="12420"/>
    <cellStyle name="计算 2 2 9 4 4" xfId="12421"/>
    <cellStyle name="计算 2 2 9 4 5" xfId="12422"/>
    <cellStyle name="计算 2 2 9 4 6" xfId="12423"/>
    <cellStyle name="计算 2 2 9 4 7" xfId="12424"/>
    <cellStyle name="计算 2 2 9 5" xfId="12425"/>
    <cellStyle name="计算 2 2 9 5 2" xfId="12426"/>
    <cellStyle name="计算 2 2 9 5 3" xfId="12427"/>
    <cellStyle name="计算 2 2 9 5 4" xfId="12428"/>
    <cellStyle name="计算 2 2 9 5 5" xfId="12429"/>
    <cellStyle name="计算 2 2 9 5 6" xfId="12430"/>
    <cellStyle name="计算 2 2 9 5 7" xfId="12431"/>
    <cellStyle name="计算 2 2 9 6" xfId="12432"/>
    <cellStyle name="计算 2 2 9 6 2" xfId="12433"/>
    <cellStyle name="计算 2 2 9 6 3" xfId="12434"/>
    <cellStyle name="计算 2 2 9 6 4" xfId="12435"/>
    <cellStyle name="计算 2 2 9 6 5" xfId="12436"/>
    <cellStyle name="计算 2 2 9 6 6" xfId="12437"/>
    <cellStyle name="计算 2 2 9 7" xfId="12438"/>
    <cellStyle name="计算 2 2 9 7 10" xfId="12439"/>
    <cellStyle name="计算 2 2 9 7 11" xfId="12440"/>
    <cellStyle name="计算 2 2 9 7 12" xfId="12441"/>
    <cellStyle name="计算 2 2 9 7 2" xfId="12442"/>
    <cellStyle name="计算 2 2 9 7 3" xfId="12443"/>
    <cellStyle name="计算 2 2 9 7 4" xfId="12444"/>
    <cellStyle name="计算 2 2 9 7 5" xfId="12445"/>
    <cellStyle name="计算 2 2 9 7 6" xfId="12446"/>
    <cellStyle name="计算 2 2 9 7 7" xfId="12447"/>
    <cellStyle name="计算 2 2 9 7 8" xfId="12448"/>
    <cellStyle name="计算 2 2 9 7 9" xfId="12449"/>
    <cellStyle name="计算 2 2 9 8" xfId="12450"/>
    <cellStyle name="计算 2 2 9 9" xfId="12451"/>
    <cellStyle name="计算 2 3" xfId="12452"/>
    <cellStyle name="计算 2 3 10" xfId="12453"/>
    <cellStyle name="计算 2 3 10 2" xfId="12454"/>
    <cellStyle name="计算 2 3 10 3" xfId="12455"/>
    <cellStyle name="计算 2 3 10 4" xfId="12456"/>
    <cellStyle name="计算 2 3 10 5" xfId="12457"/>
    <cellStyle name="计算 2 3 10 6" xfId="12458"/>
    <cellStyle name="计算 2 3 10 7" xfId="12459"/>
    <cellStyle name="计算 2 3 11" xfId="12460"/>
    <cellStyle name="计算 2 3 11 2" xfId="12461"/>
    <cellStyle name="计算 2 3 11 3" xfId="12462"/>
    <cellStyle name="计算 2 3 11 4" xfId="12463"/>
    <cellStyle name="计算 2 3 11 5" xfId="12464"/>
    <cellStyle name="计算 2 3 11 6" xfId="12465"/>
    <cellStyle name="计算 2 3 11 7" xfId="12466"/>
    <cellStyle name="计算 2 3 12" xfId="12467"/>
    <cellStyle name="计算 2 3 12 2" xfId="12468"/>
    <cellStyle name="计算 2 3 12 3" xfId="12469"/>
    <cellStyle name="计算 2 3 12 4" xfId="12470"/>
    <cellStyle name="计算 2 3 12 5" xfId="12471"/>
    <cellStyle name="计算 2 3 12 6" xfId="12472"/>
    <cellStyle name="计算 2 3 12 7" xfId="12473"/>
    <cellStyle name="计算 2 3 13" xfId="12474"/>
    <cellStyle name="计算 2 3 13 2" xfId="12475"/>
    <cellStyle name="计算 2 3 13 3" xfId="12476"/>
    <cellStyle name="计算 2 3 13 4" xfId="12477"/>
    <cellStyle name="计算 2 3 13 5" xfId="12478"/>
    <cellStyle name="计算 2 3 13 6" xfId="12479"/>
    <cellStyle name="计算 2 3 14" xfId="12480"/>
    <cellStyle name="计算 2 3 14 10" xfId="12481"/>
    <cellStyle name="计算 2 3 14 11" xfId="12482"/>
    <cellStyle name="计算 2 3 14 12" xfId="12483"/>
    <cellStyle name="计算 2 3 14 2" xfId="12484"/>
    <cellStyle name="计算 2 3 14 3" xfId="12485"/>
    <cellStyle name="计算 2 3 14 4" xfId="12486"/>
    <cellStyle name="计算 2 3 14 5" xfId="12487"/>
    <cellStyle name="计算 2 3 14 6" xfId="12488"/>
    <cellStyle name="计算 2 3 14 7" xfId="12489"/>
    <cellStyle name="计算 2 3 14 8" xfId="12490"/>
    <cellStyle name="计算 2 3 14 9" xfId="12491"/>
    <cellStyle name="计算 2 3 15" xfId="12492"/>
    <cellStyle name="计算 2 3 16" xfId="12493"/>
    <cellStyle name="计算 2 3 2" xfId="12494"/>
    <cellStyle name="计算 2 3 2 2" xfId="12495"/>
    <cellStyle name="计算 2 3 2 2 2" xfId="12496"/>
    <cellStyle name="计算 2 3 2 2 2 2" xfId="12497"/>
    <cellStyle name="计算 2 3 2 2 2 3" xfId="12498"/>
    <cellStyle name="计算 2 3 2 2 2 4" xfId="12499"/>
    <cellStyle name="计算 2 3 2 2 2 5" xfId="12500"/>
    <cellStyle name="计算 2 3 2 2 2 6" xfId="12501"/>
    <cellStyle name="计算 2 3 2 2 2 7" xfId="12502"/>
    <cellStyle name="计算 2 3 2 2 3" xfId="12503"/>
    <cellStyle name="计算 2 3 2 2 3 2" xfId="12504"/>
    <cellStyle name="计算 2 3 2 2 3 3" xfId="12505"/>
    <cellStyle name="计算 2 3 2 2 3 4" xfId="12506"/>
    <cellStyle name="计算 2 3 2 2 3 5" xfId="12507"/>
    <cellStyle name="计算 2 3 2 2 3 6" xfId="12508"/>
    <cellStyle name="计算 2 3 2 2 3 7" xfId="12509"/>
    <cellStyle name="计算 2 3 2 2 4" xfId="12510"/>
    <cellStyle name="计算 2 3 2 2 4 2" xfId="12511"/>
    <cellStyle name="计算 2 3 2 2 4 3" xfId="12512"/>
    <cellStyle name="计算 2 3 2 2 4 4" xfId="12513"/>
    <cellStyle name="计算 2 3 2 2 4 5" xfId="12514"/>
    <cellStyle name="计算 2 3 2 2 4 6" xfId="12515"/>
    <cellStyle name="计算 2 3 2 2 4 7" xfId="12516"/>
    <cellStyle name="计算 2 3 2 2 5" xfId="12517"/>
    <cellStyle name="计算 2 3 2 2 5 2" xfId="12518"/>
    <cellStyle name="计算 2 3 2 2 5 3" xfId="12519"/>
    <cellStyle name="计算 2 3 2 2 5 4" xfId="12520"/>
    <cellStyle name="计算 2 3 2 2 5 5" xfId="12521"/>
    <cellStyle name="计算 2 3 2 2 5 6" xfId="12522"/>
    <cellStyle name="计算 2 3 2 2 6" xfId="12523"/>
    <cellStyle name="计算 2 3 2 2 6 10" xfId="12524"/>
    <cellStyle name="计算 2 3 2 2 6 11" xfId="12525"/>
    <cellStyle name="计算 2 3 2 2 6 12" xfId="12526"/>
    <cellStyle name="计算 2 3 2 2 6 2" xfId="12527"/>
    <cellStyle name="计算 2 3 2 2 6 3" xfId="12528"/>
    <cellStyle name="计算 2 3 2 2 6 4" xfId="12529"/>
    <cellStyle name="计算 2 3 2 2 6 5" xfId="12530"/>
    <cellStyle name="计算 2 3 2 2 6 6" xfId="12531"/>
    <cellStyle name="计算 2 3 2 2 6 7" xfId="12532"/>
    <cellStyle name="计算 2 3 2 2 6 8" xfId="12533"/>
    <cellStyle name="计算 2 3 2 2 6 9" xfId="12534"/>
    <cellStyle name="计算 2 3 2 2 7" xfId="12535"/>
    <cellStyle name="计算 2 3 2 2 8" xfId="12536"/>
    <cellStyle name="计算 2 3 2 3" xfId="12537"/>
    <cellStyle name="计算 2 3 2 3 2" xfId="12538"/>
    <cellStyle name="计算 2 3 2 3 3" xfId="12539"/>
    <cellStyle name="计算 2 3 2 3 4" xfId="12540"/>
    <cellStyle name="计算 2 3 2 3 5" xfId="12541"/>
    <cellStyle name="计算 2 3 2 3 6" xfId="12542"/>
    <cellStyle name="计算 2 3 2 3 7" xfId="12543"/>
    <cellStyle name="计算 2 3 2 4" xfId="12544"/>
    <cellStyle name="计算 2 3 2 4 2" xfId="12545"/>
    <cellStyle name="计算 2 3 2 4 3" xfId="12546"/>
    <cellStyle name="计算 2 3 2 4 4" xfId="12547"/>
    <cellStyle name="计算 2 3 2 4 5" xfId="12548"/>
    <cellStyle name="计算 2 3 2 4 6" xfId="12549"/>
    <cellStyle name="计算 2 3 2 4 7" xfId="12550"/>
    <cellStyle name="计算 2 3 2 5" xfId="12551"/>
    <cellStyle name="计算 2 3 2 5 2" xfId="12552"/>
    <cellStyle name="计算 2 3 2 5 3" xfId="12553"/>
    <cellStyle name="计算 2 3 2 5 4" xfId="12554"/>
    <cellStyle name="计算 2 3 2 5 5" xfId="12555"/>
    <cellStyle name="计算 2 3 2 5 6" xfId="12556"/>
    <cellStyle name="计算 2 3 2 5 7" xfId="12557"/>
    <cellStyle name="计算 2 3 2 6" xfId="12558"/>
    <cellStyle name="计算 2 3 2 6 2" xfId="12559"/>
    <cellStyle name="计算 2 3 2 6 3" xfId="12560"/>
    <cellStyle name="计算 2 3 2 6 4" xfId="12561"/>
    <cellStyle name="计算 2 3 2 6 5" xfId="12562"/>
    <cellStyle name="计算 2 3 2 6 6" xfId="12563"/>
    <cellStyle name="计算 2 3 2 7" xfId="12564"/>
    <cellStyle name="计算 2 3 2 7 10" xfId="12565"/>
    <cellStyle name="计算 2 3 2 7 11" xfId="12566"/>
    <cellStyle name="计算 2 3 2 7 12" xfId="12567"/>
    <cellStyle name="计算 2 3 2 7 2" xfId="12568"/>
    <cellStyle name="计算 2 3 2 7 3" xfId="12569"/>
    <cellStyle name="计算 2 3 2 7 4" xfId="12570"/>
    <cellStyle name="计算 2 3 2 7 5" xfId="12571"/>
    <cellStyle name="计算 2 3 2 7 6" xfId="12572"/>
    <cellStyle name="计算 2 3 2 7 7" xfId="12573"/>
    <cellStyle name="计算 2 3 2 7 8" xfId="12574"/>
    <cellStyle name="计算 2 3 2 7 9" xfId="12575"/>
    <cellStyle name="计算 2 3 2 8" xfId="12576"/>
    <cellStyle name="计算 2 3 2 9" xfId="12577"/>
    <cellStyle name="计算 2 3 3" xfId="12578"/>
    <cellStyle name="计算 2 3 3 2" xfId="12579"/>
    <cellStyle name="计算 2 3 3 2 2" xfId="12580"/>
    <cellStyle name="计算 2 3 3 2 2 2" xfId="12581"/>
    <cellStyle name="计算 2 3 3 2 2 3" xfId="12582"/>
    <cellStyle name="计算 2 3 3 2 2 4" xfId="12583"/>
    <cellStyle name="计算 2 3 3 2 2 5" xfId="12584"/>
    <cellStyle name="计算 2 3 3 2 2 6" xfId="12585"/>
    <cellStyle name="计算 2 3 3 2 2 7" xfId="12586"/>
    <cellStyle name="计算 2 3 3 2 3" xfId="12587"/>
    <cellStyle name="计算 2 3 3 2 3 2" xfId="12588"/>
    <cellStyle name="计算 2 3 3 2 3 3" xfId="12589"/>
    <cellStyle name="计算 2 3 3 2 3 4" xfId="12590"/>
    <cellStyle name="计算 2 3 3 2 3 5" xfId="12591"/>
    <cellStyle name="计算 2 3 3 2 3 6" xfId="12592"/>
    <cellStyle name="计算 2 3 3 2 3 7" xfId="12593"/>
    <cellStyle name="计算 2 3 3 2 4" xfId="12594"/>
    <cellStyle name="计算 2 3 3 2 4 2" xfId="12595"/>
    <cellStyle name="计算 2 3 3 2 4 3" xfId="12596"/>
    <cellStyle name="计算 2 3 3 2 4 4" xfId="12597"/>
    <cellStyle name="计算 2 3 3 2 4 5" xfId="12598"/>
    <cellStyle name="计算 2 3 3 2 4 6" xfId="12599"/>
    <cellStyle name="计算 2 3 3 2 4 7" xfId="12600"/>
    <cellStyle name="计算 2 3 3 2 5" xfId="12601"/>
    <cellStyle name="计算 2 3 3 2 5 2" xfId="12602"/>
    <cellStyle name="计算 2 3 3 2 5 3" xfId="12603"/>
    <cellStyle name="计算 2 3 3 2 5 4" xfId="12604"/>
    <cellStyle name="计算 2 3 3 2 5 5" xfId="12605"/>
    <cellStyle name="计算 2 3 3 2 5 6" xfId="12606"/>
    <cellStyle name="计算 2 3 3 2 6" xfId="12607"/>
    <cellStyle name="计算 2 3 3 2 6 10" xfId="12608"/>
    <cellStyle name="计算 2 3 3 2 6 11" xfId="12609"/>
    <cellStyle name="计算 2 3 3 2 6 12" xfId="12610"/>
    <cellStyle name="计算 2 3 3 2 6 2" xfId="12611"/>
    <cellStyle name="计算 2 3 3 2 6 3" xfId="12612"/>
    <cellStyle name="计算 2 3 3 2 6 4" xfId="12613"/>
    <cellStyle name="计算 2 3 3 2 6 5" xfId="12614"/>
    <cellStyle name="计算 2 3 3 2 6 6" xfId="12615"/>
    <cellStyle name="计算 2 3 3 2 6 7" xfId="12616"/>
    <cellStyle name="计算 2 3 3 2 6 8" xfId="12617"/>
    <cellStyle name="计算 2 3 3 2 6 9" xfId="12618"/>
    <cellStyle name="计算 2 3 3 2 7" xfId="12619"/>
    <cellStyle name="计算 2 3 3 2 8" xfId="12620"/>
    <cellStyle name="计算 2 3 3 3" xfId="12621"/>
    <cellStyle name="计算 2 3 3 3 2" xfId="12622"/>
    <cellStyle name="计算 2 3 3 3 3" xfId="12623"/>
    <cellStyle name="计算 2 3 3 3 4" xfId="12624"/>
    <cellStyle name="计算 2 3 3 3 5" xfId="12625"/>
    <cellStyle name="计算 2 3 3 3 6" xfId="12626"/>
    <cellStyle name="计算 2 3 3 3 7" xfId="12627"/>
    <cellStyle name="计算 2 3 3 4" xfId="12628"/>
    <cellStyle name="计算 2 3 3 4 2" xfId="12629"/>
    <cellStyle name="计算 2 3 3 4 3" xfId="12630"/>
    <cellStyle name="计算 2 3 3 4 4" xfId="12631"/>
    <cellStyle name="计算 2 3 3 4 5" xfId="12632"/>
    <cellStyle name="计算 2 3 3 4 6" xfId="12633"/>
    <cellStyle name="计算 2 3 3 4 7" xfId="12634"/>
    <cellStyle name="计算 2 3 3 5" xfId="12635"/>
    <cellStyle name="计算 2 3 3 5 2" xfId="12636"/>
    <cellStyle name="计算 2 3 3 5 3" xfId="12637"/>
    <cellStyle name="计算 2 3 3 5 4" xfId="12638"/>
    <cellStyle name="计算 2 3 3 5 5" xfId="12639"/>
    <cellStyle name="计算 2 3 3 5 6" xfId="12640"/>
    <cellStyle name="计算 2 3 3 5 7" xfId="12641"/>
    <cellStyle name="计算 2 3 3 6" xfId="12642"/>
    <cellStyle name="计算 2 3 3 6 2" xfId="12643"/>
    <cellStyle name="计算 2 3 3 6 3" xfId="12644"/>
    <cellStyle name="计算 2 3 3 6 4" xfId="12645"/>
    <cellStyle name="计算 2 3 3 6 5" xfId="12646"/>
    <cellStyle name="计算 2 3 3 6 6" xfId="12647"/>
    <cellStyle name="计算 2 3 3 7" xfId="12648"/>
    <cellStyle name="计算 2 3 3 7 10" xfId="12649"/>
    <cellStyle name="计算 2 3 3 7 11" xfId="12650"/>
    <cellStyle name="计算 2 3 3 7 12" xfId="12651"/>
    <cellStyle name="计算 2 3 3 7 2" xfId="12652"/>
    <cellStyle name="计算 2 3 3 7 3" xfId="12653"/>
    <cellStyle name="计算 2 3 3 7 4" xfId="12654"/>
    <cellStyle name="计算 2 3 3 7 5" xfId="12655"/>
    <cellStyle name="计算 2 3 3 7 6" xfId="12656"/>
    <cellStyle name="计算 2 3 3 7 7" xfId="12657"/>
    <cellStyle name="计算 2 3 3 7 8" xfId="12658"/>
    <cellStyle name="计算 2 3 3 7 9" xfId="12659"/>
    <cellStyle name="计算 2 3 3 8" xfId="12660"/>
    <cellStyle name="计算 2 3 3 9" xfId="12661"/>
    <cellStyle name="计算 2 3 4" xfId="12662"/>
    <cellStyle name="计算 2 3 4 2" xfId="12663"/>
    <cellStyle name="计算 2 3 4 2 2" xfId="12664"/>
    <cellStyle name="计算 2 3 4 2 2 2" xfId="12665"/>
    <cellStyle name="计算 2 3 4 2 2 3" xfId="12666"/>
    <cellStyle name="计算 2 3 4 2 2 4" xfId="12667"/>
    <cellStyle name="计算 2 3 4 2 2 5" xfId="12668"/>
    <cellStyle name="计算 2 3 4 2 2 6" xfId="12669"/>
    <cellStyle name="计算 2 3 4 2 2 7" xfId="12670"/>
    <cellStyle name="计算 2 3 4 2 3" xfId="12671"/>
    <cellStyle name="计算 2 3 4 2 3 2" xfId="12672"/>
    <cellStyle name="计算 2 3 4 2 3 3" xfId="12673"/>
    <cellStyle name="计算 2 3 4 2 3 4" xfId="12674"/>
    <cellStyle name="计算 2 3 4 2 3 5" xfId="12675"/>
    <cellStyle name="计算 2 3 4 2 3 6" xfId="12676"/>
    <cellStyle name="计算 2 3 4 2 3 7" xfId="12677"/>
    <cellStyle name="计算 2 3 4 2 4" xfId="12678"/>
    <cellStyle name="计算 2 3 4 2 4 2" xfId="12679"/>
    <cellStyle name="计算 2 3 4 2 4 3" xfId="12680"/>
    <cellStyle name="计算 2 3 4 2 4 4" xfId="12681"/>
    <cellStyle name="计算 2 3 4 2 4 5" xfId="12682"/>
    <cellStyle name="计算 2 3 4 2 4 6" xfId="12683"/>
    <cellStyle name="计算 2 3 4 2 4 7" xfId="12684"/>
    <cellStyle name="计算 2 3 4 2 5" xfId="12685"/>
    <cellStyle name="计算 2 3 4 2 5 2" xfId="12686"/>
    <cellStyle name="计算 2 3 4 2 5 3" xfId="12687"/>
    <cellStyle name="计算 2 3 4 2 5 4" xfId="12688"/>
    <cellStyle name="计算 2 3 4 2 5 5" xfId="12689"/>
    <cellStyle name="计算 2 3 4 2 5 6" xfId="12690"/>
    <cellStyle name="计算 2 3 4 2 6" xfId="12691"/>
    <cellStyle name="计算 2 3 4 2 6 10" xfId="12692"/>
    <cellStyle name="计算 2 3 4 2 6 11" xfId="12693"/>
    <cellStyle name="计算 2 3 4 2 6 12" xfId="12694"/>
    <cellStyle name="计算 2 3 4 2 6 2" xfId="12695"/>
    <cellStyle name="计算 2 3 4 2 6 3" xfId="12696"/>
    <cellStyle name="计算 2 3 4 2 6 4" xfId="12697"/>
    <cellStyle name="计算 2 3 4 2 6 5" xfId="12698"/>
    <cellStyle name="计算 2 3 4 2 6 6" xfId="12699"/>
    <cellStyle name="计算 2 3 4 2 6 7" xfId="12700"/>
    <cellStyle name="计算 2 3 4 2 6 8" xfId="12701"/>
    <cellStyle name="计算 2 3 4 2 6 9" xfId="12702"/>
    <cellStyle name="计算 2 3 4 2 7" xfId="12703"/>
    <cellStyle name="计算 2 3 4 2 8" xfId="12704"/>
    <cellStyle name="计算 2 3 4 3" xfId="12705"/>
    <cellStyle name="计算 2 3 4 3 2" xfId="12706"/>
    <cellStyle name="计算 2 3 4 3 3" xfId="12707"/>
    <cellStyle name="计算 2 3 4 3 4" xfId="12708"/>
    <cellStyle name="计算 2 3 4 3 5" xfId="12709"/>
    <cellStyle name="计算 2 3 4 3 6" xfId="12710"/>
    <cellStyle name="计算 2 3 4 3 7" xfId="12711"/>
    <cellStyle name="计算 2 3 4 4" xfId="12712"/>
    <cellStyle name="计算 2 3 4 4 2" xfId="12713"/>
    <cellStyle name="计算 2 3 4 4 3" xfId="12714"/>
    <cellStyle name="计算 2 3 4 4 4" xfId="12715"/>
    <cellStyle name="计算 2 3 4 4 5" xfId="12716"/>
    <cellStyle name="计算 2 3 4 4 6" xfId="12717"/>
    <cellStyle name="计算 2 3 4 4 7" xfId="12718"/>
    <cellStyle name="计算 2 3 4 5" xfId="12719"/>
    <cellStyle name="计算 2 3 4 5 2" xfId="12720"/>
    <cellStyle name="计算 2 3 4 5 3" xfId="12721"/>
    <cellStyle name="计算 2 3 4 5 4" xfId="12722"/>
    <cellStyle name="计算 2 3 4 5 5" xfId="12723"/>
    <cellStyle name="计算 2 3 4 5 6" xfId="12724"/>
    <cellStyle name="计算 2 3 4 5 7" xfId="12725"/>
    <cellStyle name="计算 2 3 4 6" xfId="12726"/>
    <cellStyle name="计算 2 3 4 6 2" xfId="12727"/>
    <cellStyle name="计算 2 3 4 6 3" xfId="12728"/>
    <cellStyle name="计算 2 3 4 6 4" xfId="12729"/>
    <cellStyle name="计算 2 3 4 6 5" xfId="12730"/>
    <cellStyle name="计算 2 3 4 6 6" xfId="12731"/>
    <cellStyle name="计算 2 3 4 7" xfId="12732"/>
    <cellStyle name="计算 2 3 4 7 10" xfId="12733"/>
    <cellStyle name="计算 2 3 4 7 11" xfId="12734"/>
    <cellStyle name="计算 2 3 4 7 12" xfId="12735"/>
    <cellStyle name="计算 2 3 4 7 2" xfId="12736"/>
    <cellStyle name="计算 2 3 4 7 3" xfId="12737"/>
    <cellStyle name="计算 2 3 4 7 4" xfId="12738"/>
    <cellStyle name="计算 2 3 4 7 5" xfId="12739"/>
    <cellStyle name="计算 2 3 4 7 6" xfId="12740"/>
    <cellStyle name="计算 2 3 4 7 7" xfId="12741"/>
    <cellStyle name="计算 2 3 4 7 8" xfId="12742"/>
    <cellStyle name="计算 2 3 4 7 9" xfId="12743"/>
    <cellStyle name="计算 2 3 4 8" xfId="12744"/>
    <cellStyle name="计算 2 3 4 9" xfId="12745"/>
    <cellStyle name="计算 2 3 5" xfId="12746"/>
    <cellStyle name="计算 2 3 5 2" xfId="12747"/>
    <cellStyle name="计算 2 3 5 2 2" xfId="12748"/>
    <cellStyle name="计算 2 3 5 2 2 2" xfId="12749"/>
    <cellStyle name="计算 2 3 5 2 2 3" xfId="12750"/>
    <cellStyle name="计算 2 3 5 2 2 4" xfId="12751"/>
    <cellStyle name="计算 2 3 5 2 2 5" xfId="12752"/>
    <cellStyle name="计算 2 3 5 2 2 6" xfId="12753"/>
    <cellStyle name="计算 2 3 5 2 2 7" xfId="12754"/>
    <cellStyle name="计算 2 3 5 2 3" xfId="12755"/>
    <cellStyle name="计算 2 3 5 2 3 2" xfId="12756"/>
    <cellStyle name="计算 2 3 5 2 3 3" xfId="12757"/>
    <cellStyle name="计算 2 3 5 2 3 4" xfId="12758"/>
    <cellStyle name="计算 2 3 5 2 3 5" xfId="12759"/>
    <cellStyle name="计算 2 3 5 2 3 6" xfId="12760"/>
    <cellStyle name="计算 2 3 5 2 3 7" xfId="12761"/>
    <cellStyle name="计算 2 3 5 2 4" xfId="12762"/>
    <cellStyle name="计算 2 3 5 2 4 2" xfId="12763"/>
    <cellStyle name="计算 2 3 5 2 4 3" xfId="12764"/>
    <cellStyle name="计算 2 3 5 2 4 4" xfId="12765"/>
    <cellStyle name="计算 2 3 5 2 4 5" xfId="12766"/>
    <cellStyle name="计算 2 3 5 2 4 6" xfId="12767"/>
    <cellStyle name="计算 2 3 5 2 4 7" xfId="12768"/>
    <cellStyle name="计算 2 3 5 2 5" xfId="12769"/>
    <cellStyle name="计算 2 3 5 2 5 2" xfId="12770"/>
    <cellStyle name="计算 2 3 5 2 5 3" xfId="12771"/>
    <cellStyle name="计算 2 3 5 2 5 4" xfId="12772"/>
    <cellStyle name="计算 2 3 5 2 5 5" xfId="12773"/>
    <cellStyle name="计算 2 3 5 2 5 6" xfId="12774"/>
    <cellStyle name="计算 2 3 5 2 6" xfId="12775"/>
    <cellStyle name="计算 2 3 5 2 6 10" xfId="12776"/>
    <cellStyle name="计算 2 3 5 2 6 11" xfId="12777"/>
    <cellStyle name="计算 2 3 5 2 6 12" xfId="12778"/>
    <cellStyle name="计算 2 3 5 2 6 2" xfId="12779"/>
    <cellStyle name="计算 2 3 5 2 6 3" xfId="12780"/>
    <cellStyle name="计算 2 3 5 2 6 4" xfId="12781"/>
    <cellStyle name="计算 2 3 5 2 6 5" xfId="12782"/>
    <cellStyle name="计算 2 3 5 2 6 6" xfId="12783"/>
    <cellStyle name="计算 2 3 5 2 6 7" xfId="12784"/>
    <cellStyle name="计算 2 3 5 2 6 8" xfId="12785"/>
    <cellStyle name="计算 2 3 5 2 6 9" xfId="12786"/>
    <cellStyle name="计算 2 3 5 2 7" xfId="12787"/>
    <cellStyle name="计算 2 3 5 2 8" xfId="12788"/>
    <cellStyle name="计算 2 3 5 3" xfId="12789"/>
    <cellStyle name="计算 2 3 5 3 2" xfId="12790"/>
    <cellStyle name="计算 2 3 5 3 3" xfId="12791"/>
    <cellStyle name="计算 2 3 5 3 4" xfId="12792"/>
    <cellStyle name="计算 2 3 5 3 5" xfId="12793"/>
    <cellStyle name="计算 2 3 5 3 6" xfId="12794"/>
    <cellStyle name="计算 2 3 5 3 7" xfId="12795"/>
    <cellStyle name="计算 2 3 5 4" xfId="12796"/>
    <cellStyle name="计算 2 3 5 4 2" xfId="12797"/>
    <cellStyle name="计算 2 3 5 4 3" xfId="12798"/>
    <cellStyle name="计算 2 3 5 4 4" xfId="12799"/>
    <cellStyle name="计算 2 3 5 4 5" xfId="12800"/>
    <cellStyle name="计算 2 3 5 4 6" xfId="12801"/>
    <cellStyle name="计算 2 3 5 4 7" xfId="12802"/>
    <cellStyle name="计算 2 3 5 5" xfId="12803"/>
    <cellStyle name="计算 2 3 5 5 2" xfId="12804"/>
    <cellStyle name="计算 2 3 5 5 3" xfId="12805"/>
    <cellStyle name="计算 2 3 5 5 4" xfId="12806"/>
    <cellStyle name="计算 2 3 5 5 5" xfId="12807"/>
    <cellStyle name="计算 2 3 5 5 6" xfId="12808"/>
    <cellStyle name="计算 2 3 5 5 7" xfId="12809"/>
    <cellStyle name="计算 2 3 5 6" xfId="12810"/>
    <cellStyle name="计算 2 3 5 6 2" xfId="12811"/>
    <cellStyle name="计算 2 3 5 6 3" xfId="12812"/>
    <cellStyle name="计算 2 3 5 6 4" xfId="12813"/>
    <cellStyle name="计算 2 3 5 6 5" xfId="12814"/>
    <cellStyle name="计算 2 3 5 6 6" xfId="12815"/>
    <cellStyle name="计算 2 3 5 7" xfId="12816"/>
    <cellStyle name="计算 2 3 5 7 10" xfId="12817"/>
    <cellStyle name="计算 2 3 5 7 11" xfId="12818"/>
    <cellStyle name="计算 2 3 5 7 12" xfId="12819"/>
    <cellStyle name="计算 2 3 5 7 2" xfId="12820"/>
    <cellStyle name="计算 2 3 5 7 3" xfId="12821"/>
    <cellStyle name="计算 2 3 5 7 4" xfId="12822"/>
    <cellStyle name="计算 2 3 5 7 5" xfId="12823"/>
    <cellStyle name="计算 2 3 5 7 6" xfId="12824"/>
    <cellStyle name="计算 2 3 5 7 7" xfId="12825"/>
    <cellStyle name="计算 2 3 5 7 8" xfId="12826"/>
    <cellStyle name="计算 2 3 5 7 9" xfId="12827"/>
    <cellStyle name="计算 2 3 5 8" xfId="12828"/>
    <cellStyle name="计算 2 3 5 9" xfId="12829"/>
    <cellStyle name="计算 2 3 6" xfId="12830"/>
    <cellStyle name="计算 2 3 6 2" xfId="12831"/>
    <cellStyle name="计算 2 3 6 2 2" xfId="12832"/>
    <cellStyle name="计算 2 3 6 2 2 2" xfId="12833"/>
    <cellStyle name="计算 2 3 6 2 2 3" xfId="12834"/>
    <cellStyle name="计算 2 3 6 2 2 4" xfId="12835"/>
    <cellStyle name="计算 2 3 6 2 2 5" xfId="12836"/>
    <cellStyle name="计算 2 3 6 2 2 6" xfId="12837"/>
    <cellStyle name="计算 2 3 6 2 2 7" xfId="12838"/>
    <cellStyle name="计算 2 3 6 2 3" xfId="12839"/>
    <cellStyle name="计算 2 3 6 2 3 2" xfId="12840"/>
    <cellStyle name="计算 2 3 6 2 3 3" xfId="12841"/>
    <cellStyle name="计算 2 3 6 2 3 4" xfId="12842"/>
    <cellStyle name="计算 2 3 6 2 3 5" xfId="12843"/>
    <cellStyle name="计算 2 3 6 2 3 6" xfId="12844"/>
    <cellStyle name="计算 2 3 6 2 3 7" xfId="12845"/>
    <cellStyle name="计算 2 3 6 2 4" xfId="12846"/>
    <cellStyle name="计算 2 3 6 2 4 2" xfId="12847"/>
    <cellStyle name="计算 2 3 6 2 4 3" xfId="12848"/>
    <cellStyle name="计算 2 3 6 2 4 4" xfId="12849"/>
    <cellStyle name="计算 2 3 6 2 4 5" xfId="12850"/>
    <cellStyle name="计算 2 3 6 2 4 6" xfId="12851"/>
    <cellStyle name="计算 2 3 6 2 4 7" xfId="12852"/>
    <cellStyle name="计算 2 3 6 2 5" xfId="12853"/>
    <cellStyle name="计算 2 3 6 2 5 2" xfId="12854"/>
    <cellStyle name="计算 2 3 6 2 5 3" xfId="12855"/>
    <cellStyle name="计算 2 3 6 2 5 4" xfId="12856"/>
    <cellStyle name="计算 2 3 6 2 5 5" xfId="12857"/>
    <cellStyle name="计算 2 3 6 2 5 6" xfId="12858"/>
    <cellStyle name="计算 2 3 6 2 6" xfId="12859"/>
    <cellStyle name="计算 2 3 6 2 6 10" xfId="12860"/>
    <cellStyle name="计算 2 3 6 2 6 11" xfId="12861"/>
    <cellStyle name="计算 2 3 6 2 6 12" xfId="12862"/>
    <cellStyle name="计算 2 3 6 2 6 2" xfId="12863"/>
    <cellStyle name="计算 2 3 6 2 6 3" xfId="12864"/>
    <cellStyle name="计算 2 3 6 2 6 4" xfId="12865"/>
    <cellStyle name="计算 2 3 6 2 6 5" xfId="12866"/>
    <cellStyle name="计算 2 3 6 2 6 6" xfId="12867"/>
    <cellStyle name="计算 2 3 6 2 6 7" xfId="12868"/>
    <cellStyle name="计算 2 3 6 2 6 8" xfId="12869"/>
    <cellStyle name="计算 2 3 6 2 6 9" xfId="12870"/>
    <cellStyle name="计算 2 3 6 2 7" xfId="12871"/>
    <cellStyle name="计算 2 3 6 2 8" xfId="12872"/>
    <cellStyle name="计算 2 3 6 3" xfId="12873"/>
    <cellStyle name="计算 2 3 6 3 2" xfId="12874"/>
    <cellStyle name="计算 2 3 6 3 3" xfId="12875"/>
    <cellStyle name="计算 2 3 6 3 4" xfId="12876"/>
    <cellStyle name="计算 2 3 6 3 5" xfId="12877"/>
    <cellStyle name="计算 2 3 6 3 6" xfId="12878"/>
    <cellStyle name="计算 2 3 6 3 7" xfId="12879"/>
    <cellStyle name="计算 2 3 6 4" xfId="12880"/>
    <cellStyle name="计算 2 3 6 4 2" xfId="12881"/>
    <cellStyle name="计算 2 3 6 4 3" xfId="12882"/>
    <cellStyle name="计算 2 3 6 4 4" xfId="12883"/>
    <cellStyle name="计算 2 3 6 4 5" xfId="12884"/>
    <cellStyle name="计算 2 3 6 4 6" xfId="12885"/>
    <cellStyle name="计算 2 3 6 4 7" xfId="12886"/>
    <cellStyle name="计算 2 3 6 5" xfId="12887"/>
    <cellStyle name="计算 2 3 6 5 2" xfId="12888"/>
    <cellStyle name="计算 2 3 6 5 3" xfId="12889"/>
    <cellStyle name="计算 2 3 6 5 4" xfId="12890"/>
    <cellStyle name="计算 2 3 6 5 5" xfId="12891"/>
    <cellStyle name="计算 2 3 6 5 6" xfId="12892"/>
    <cellStyle name="计算 2 3 6 5 7" xfId="12893"/>
    <cellStyle name="计算 2 3 6 6" xfId="12894"/>
    <cellStyle name="计算 2 3 6 6 2" xfId="12895"/>
    <cellStyle name="计算 2 3 6 6 3" xfId="12896"/>
    <cellStyle name="计算 2 3 6 6 4" xfId="12897"/>
    <cellStyle name="计算 2 3 6 6 5" xfId="12898"/>
    <cellStyle name="计算 2 3 6 6 6" xfId="12899"/>
    <cellStyle name="计算 2 3 6 7" xfId="12900"/>
    <cellStyle name="计算 2 3 6 7 10" xfId="12901"/>
    <cellStyle name="计算 2 3 6 7 11" xfId="12902"/>
    <cellStyle name="计算 2 3 6 7 12" xfId="12903"/>
    <cellStyle name="计算 2 3 6 7 2" xfId="12904"/>
    <cellStyle name="计算 2 3 6 7 3" xfId="12905"/>
    <cellStyle name="计算 2 3 6 7 4" xfId="12906"/>
    <cellStyle name="计算 2 3 6 7 5" xfId="12907"/>
    <cellStyle name="计算 2 3 6 7 6" xfId="12908"/>
    <cellStyle name="计算 2 3 6 7 7" xfId="12909"/>
    <cellStyle name="计算 2 3 6 7 8" xfId="12910"/>
    <cellStyle name="计算 2 3 6 7 9" xfId="12911"/>
    <cellStyle name="计算 2 3 6 8" xfId="12912"/>
    <cellStyle name="计算 2 3 6 9" xfId="12913"/>
    <cellStyle name="计算 2 3 7" xfId="12914"/>
    <cellStyle name="计算 2 3 7 2" xfId="12915"/>
    <cellStyle name="计算 2 3 7 2 2" xfId="12916"/>
    <cellStyle name="计算 2 3 7 2 2 2" xfId="12917"/>
    <cellStyle name="计算 2 3 7 2 2 3" xfId="12918"/>
    <cellStyle name="计算 2 3 7 2 2 4" xfId="12919"/>
    <cellStyle name="计算 2 3 7 2 2 5" xfId="12920"/>
    <cellStyle name="计算 2 3 7 2 2 6" xfId="12921"/>
    <cellStyle name="计算 2 3 7 2 2 7" xfId="12922"/>
    <cellStyle name="计算 2 3 7 2 3" xfId="12923"/>
    <cellStyle name="计算 2 3 7 2 3 2" xfId="12924"/>
    <cellStyle name="计算 2 3 7 2 3 3" xfId="12925"/>
    <cellStyle name="计算 2 3 7 2 3 4" xfId="12926"/>
    <cellStyle name="计算 2 3 7 2 3 5" xfId="12927"/>
    <cellStyle name="计算 2 3 7 2 3 6" xfId="12928"/>
    <cellStyle name="计算 2 3 7 2 3 7" xfId="12929"/>
    <cellStyle name="计算 2 3 7 2 4" xfId="12930"/>
    <cellStyle name="计算 2 3 7 2 4 2" xfId="12931"/>
    <cellStyle name="计算 2 3 7 2 4 3" xfId="12932"/>
    <cellStyle name="计算 2 3 7 2 4 4" xfId="12933"/>
    <cellStyle name="计算 2 3 7 2 4 5" xfId="12934"/>
    <cellStyle name="计算 2 3 7 2 4 6" xfId="12935"/>
    <cellStyle name="计算 2 3 7 2 4 7" xfId="12936"/>
    <cellStyle name="计算 2 3 7 2 5" xfId="12937"/>
    <cellStyle name="计算 2 3 7 2 5 2" xfId="12938"/>
    <cellStyle name="计算 2 3 7 2 5 3" xfId="12939"/>
    <cellStyle name="计算 2 3 7 2 5 4" xfId="12940"/>
    <cellStyle name="计算 2 3 7 2 5 5" xfId="12941"/>
    <cellStyle name="计算 2 3 7 2 5 6" xfId="12942"/>
    <cellStyle name="计算 2 3 7 2 6" xfId="12943"/>
    <cellStyle name="计算 2 3 7 2 6 10" xfId="12944"/>
    <cellStyle name="计算 2 3 7 2 6 11" xfId="12945"/>
    <cellStyle name="计算 2 3 7 2 6 12" xfId="12946"/>
    <cellStyle name="计算 2 3 7 2 6 2" xfId="12947"/>
    <cellStyle name="计算 2 3 7 2 6 3" xfId="12948"/>
    <cellStyle name="计算 2 3 7 2 6 4" xfId="12949"/>
    <cellStyle name="计算 2 3 7 2 6 5" xfId="12950"/>
    <cellStyle name="计算 2 3 7 2 6 6" xfId="12951"/>
    <cellStyle name="计算 2 3 7 2 6 7" xfId="12952"/>
    <cellStyle name="计算 2 3 7 2 6 8" xfId="12953"/>
    <cellStyle name="计算 2 3 7 2 6 9" xfId="12954"/>
    <cellStyle name="计算 2 3 7 2 7" xfId="12955"/>
    <cellStyle name="计算 2 3 7 2 8" xfId="12956"/>
    <cellStyle name="计算 2 3 7 3" xfId="12957"/>
    <cellStyle name="计算 2 3 7 3 2" xfId="12958"/>
    <cellStyle name="计算 2 3 7 3 3" xfId="12959"/>
    <cellStyle name="计算 2 3 7 3 4" xfId="12960"/>
    <cellStyle name="计算 2 3 7 3 5" xfId="12961"/>
    <cellStyle name="计算 2 3 7 3 6" xfId="12962"/>
    <cellStyle name="计算 2 3 7 3 7" xfId="12963"/>
    <cellStyle name="计算 2 3 7 4" xfId="12964"/>
    <cellStyle name="计算 2 3 7 4 2" xfId="12965"/>
    <cellStyle name="计算 2 3 7 4 3" xfId="12966"/>
    <cellStyle name="计算 2 3 7 4 4" xfId="12967"/>
    <cellStyle name="计算 2 3 7 4 5" xfId="12968"/>
    <cellStyle name="计算 2 3 7 4 6" xfId="12969"/>
    <cellStyle name="计算 2 3 7 4 7" xfId="12970"/>
    <cellStyle name="计算 2 3 7 5" xfId="12971"/>
    <cellStyle name="计算 2 3 7 5 2" xfId="12972"/>
    <cellStyle name="计算 2 3 7 5 3" xfId="12973"/>
    <cellStyle name="计算 2 3 7 5 4" xfId="12974"/>
    <cellStyle name="计算 2 3 7 5 5" xfId="12975"/>
    <cellStyle name="计算 2 3 7 5 6" xfId="12976"/>
    <cellStyle name="计算 2 3 7 5 7" xfId="12977"/>
    <cellStyle name="计算 2 3 7 6" xfId="12978"/>
    <cellStyle name="计算 2 3 7 6 2" xfId="12979"/>
    <cellStyle name="计算 2 3 7 6 3" xfId="12980"/>
    <cellStyle name="计算 2 3 7 6 4" xfId="12981"/>
    <cellStyle name="计算 2 3 7 6 5" xfId="12982"/>
    <cellStyle name="计算 2 3 7 6 6" xfId="12983"/>
    <cellStyle name="计算 2 3 7 7" xfId="12984"/>
    <cellStyle name="计算 2 3 7 7 10" xfId="12985"/>
    <cellStyle name="计算 2 3 7 7 11" xfId="12986"/>
    <cellStyle name="计算 2 3 7 7 12" xfId="12987"/>
    <cellStyle name="计算 2 3 7 7 2" xfId="12988"/>
    <cellStyle name="计算 2 3 7 7 3" xfId="12989"/>
    <cellStyle name="计算 2 3 7 7 4" xfId="12990"/>
    <cellStyle name="计算 2 3 7 7 5" xfId="12991"/>
    <cellStyle name="计算 2 3 7 7 6" xfId="12992"/>
    <cellStyle name="计算 2 3 7 7 7" xfId="12993"/>
    <cellStyle name="计算 2 3 7 7 8" xfId="12994"/>
    <cellStyle name="计算 2 3 7 7 9" xfId="12995"/>
    <cellStyle name="计算 2 3 7 8" xfId="12996"/>
    <cellStyle name="计算 2 3 7 9" xfId="12997"/>
    <cellStyle name="计算 2 3 8" xfId="12998"/>
    <cellStyle name="计算 2 3 8 2" xfId="12999"/>
    <cellStyle name="计算 2 3 8 2 2" xfId="13000"/>
    <cellStyle name="计算 2 3 8 2 2 2" xfId="13001"/>
    <cellStyle name="计算 2 3 8 2 2 3" xfId="13002"/>
    <cellStyle name="计算 2 3 8 2 2 4" xfId="13003"/>
    <cellStyle name="计算 2 3 8 2 2 5" xfId="13004"/>
    <cellStyle name="计算 2 3 8 2 2 6" xfId="13005"/>
    <cellStyle name="计算 2 3 8 2 2 7" xfId="13006"/>
    <cellStyle name="计算 2 3 8 2 3" xfId="13007"/>
    <cellStyle name="计算 2 3 8 2 3 2" xfId="13008"/>
    <cellStyle name="计算 2 3 8 2 3 3" xfId="13009"/>
    <cellStyle name="计算 2 3 8 2 3 4" xfId="13010"/>
    <cellStyle name="计算 2 3 8 2 3 5" xfId="13011"/>
    <cellStyle name="计算 2 3 8 2 3 6" xfId="13012"/>
    <cellStyle name="计算 2 3 8 2 3 7" xfId="13013"/>
    <cellStyle name="计算 2 3 8 2 4" xfId="13014"/>
    <cellStyle name="计算 2 3 8 2 4 2" xfId="13015"/>
    <cellStyle name="计算 2 3 8 2 4 3" xfId="13016"/>
    <cellStyle name="计算 2 3 8 2 4 4" xfId="13017"/>
    <cellStyle name="计算 2 3 8 2 4 5" xfId="13018"/>
    <cellStyle name="计算 2 3 8 2 4 6" xfId="13019"/>
    <cellStyle name="计算 2 3 8 2 4 7" xfId="13020"/>
    <cellStyle name="计算 2 3 8 2 5" xfId="13021"/>
    <cellStyle name="计算 2 3 8 2 5 2" xfId="13022"/>
    <cellStyle name="计算 2 3 8 2 5 3" xfId="13023"/>
    <cellStyle name="计算 2 3 8 2 5 4" xfId="13024"/>
    <cellStyle name="计算 2 3 8 2 5 5" xfId="13025"/>
    <cellStyle name="计算 2 3 8 2 5 6" xfId="13026"/>
    <cellStyle name="计算 2 3 8 2 6" xfId="13027"/>
    <cellStyle name="计算 2 3 8 2 6 10" xfId="13028"/>
    <cellStyle name="计算 2 3 8 2 6 11" xfId="13029"/>
    <cellStyle name="计算 2 3 8 2 6 12" xfId="13030"/>
    <cellStyle name="计算 2 3 8 2 6 2" xfId="13031"/>
    <cellStyle name="计算 2 3 8 2 6 3" xfId="13032"/>
    <cellStyle name="计算 2 3 8 2 6 4" xfId="13033"/>
    <cellStyle name="计算 2 3 8 2 6 5" xfId="13034"/>
    <cellStyle name="计算 2 3 8 2 6 6" xfId="13035"/>
    <cellStyle name="计算 2 3 8 2 6 7" xfId="13036"/>
    <cellStyle name="计算 2 3 8 2 6 8" xfId="13037"/>
    <cellStyle name="计算 2 3 8 2 6 9" xfId="13038"/>
    <cellStyle name="计算 2 3 8 2 7" xfId="13039"/>
    <cellStyle name="计算 2 3 8 2 8" xfId="13040"/>
    <cellStyle name="计算 2 3 8 3" xfId="13041"/>
    <cellStyle name="计算 2 3 8 3 2" xfId="13042"/>
    <cellStyle name="计算 2 3 8 3 3" xfId="13043"/>
    <cellStyle name="计算 2 3 8 3 4" xfId="13044"/>
    <cellStyle name="计算 2 3 8 3 5" xfId="13045"/>
    <cellStyle name="计算 2 3 8 3 6" xfId="13046"/>
    <cellStyle name="计算 2 3 8 3 7" xfId="13047"/>
    <cellStyle name="计算 2 3 8 4" xfId="13048"/>
    <cellStyle name="计算 2 3 8 4 2" xfId="13049"/>
    <cellStyle name="计算 2 3 8 4 3" xfId="13050"/>
    <cellStyle name="计算 2 3 8 4 4" xfId="13051"/>
    <cellStyle name="计算 2 3 8 4 5" xfId="13052"/>
    <cellStyle name="计算 2 3 8 4 6" xfId="13053"/>
    <cellStyle name="计算 2 3 8 4 7" xfId="13054"/>
    <cellStyle name="计算 2 3 8 5" xfId="13055"/>
    <cellStyle name="计算 2 3 8 5 2" xfId="13056"/>
    <cellStyle name="计算 2 3 8 5 3" xfId="13057"/>
    <cellStyle name="计算 2 3 8 5 4" xfId="13058"/>
    <cellStyle name="计算 2 3 8 5 5" xfId="13059"/>
    <cellStyle name="计算 2 3 8 5 6" xfId="13060"/>
    <cellStyle name="计算 2 3 8 5 7" xfId="13061"/>
    <cellStyle name="计算 2 3 8 6" xfId="13062"/>
    <cellStyle name="计算 2 3 8 6 2" xfId="13063"/>
    <cellStyle name="计算 2 3 8 6 3" xfId="13064"/>
    <cellStyle name="计算 2 3 8 6 4" xfId="13065"/>
    <cellStyle name="计算 2 3 8 6 5" xfId="13066"/>
    <cellStyle name="计算 2 3 8 6 6" xfId="13067"/>
    <cellStyle name="计算 2 3 8 7" xfId="13068"/>
    <cellStyle name="计算 2 3 8 7 10" xfId="13069"/>
    <cellStyle name="计算 2 3 8 7 11" xfId="13070"/>
    <cellStyle name="计算 2 3 8 7 12" xfId="13071"/>
    <cellStyle name="计算 2 3 8 7 2" xfId="13072"/>
    <cellStyle name="计算 2 3 8 7 3" xfId="13073"/>
    <cellStyle name="计算 2 3 8 7 4" xfId="13074"/>
    <cellStyle name="计算 2 3 8 7 5" xfId="13075"/>
    <cellStyle name="计算 2 3 8 7 6" xfId="13076"/>
    <cellStyle name="计算 2 3 8 7 7" xfId="13077"/>
    <cellStyle name="计算 2 3 8 7 8" xfId="13078"/>
    <cellStyle name="计算 2 3 8 7 9" xfId="13079"/>
    <cellStyle name="计算 2 3 8 8" xfId="13080"/>
    <cellStyle name="计算 2 3 8 9" xfId="13081"/>
    <cellStyle name="计算 2 3 9" xfId="13082"/>
    <cellStyle name="计算 2 3 9 2" xfId="13083"/>
    <cellStyle name="计算 2 3 9 2 2" xfId="13084"/>
    <cellStyle name="计算 2 3 9 2 3" xfId="13085"/>
    <cellStyle name="计算 2 3 9 2 4" xfId="13086"/>
    <cellStyle name="计算 2 3 9 2 5" xfId="13087"/>
    <cellStyle name="计算 2 3 9 2 6" xfId="13088"/>
    <cellStyle name="计算 2 3 9 2 7" xfId="13089"/>
    <cellStyle name="计算 2 3 9 3" xfId="13090"/>
    <cellStyle name="计算 2 3 9 3 2" xfId="13091"/>
    <cellStyle name="计算 2 3 9 3 3" xfId="13092"/>
    <cellStyle name="计算 2 3 9 3 4" xfId="13093"/>
    <cellStyle name="计算 2 3 9 3 5" xfId="13094"/>
    <cellStyle name="计算 2 3 9 3 6" xfId="13095"/>
    <cellStyle name="计算 2 3 9 3 7" xfId="13096"/>
    <cellStyle name="计算 2 3 9 4" xfId="13097"/>
    <cellStyle name="计算 2 3 9 4 2" xfId="13098"/>
    <cellStyle name="计算 2 3 9 4 3" xfId="13099"/>
    <cellStyle name="计算 2 3 9 4 4" xfId="13100"/>
    <cellStyle name="计算 2 3 9 4 5" xfId="13101"/>
    <cellStyle name="计算 2 3 9 4 6" xfId="13102"/>
    <cellStyle name="计算 2 3 9 4 7" xfId="13103"/>
    <cellStyle name="计算 2 3 9 5" xfId="13104"/>
    <cellStyle name="计算 2 3 9 5 2" xfId="13105"/>
    <cellStyle name="计算 2 3 9 5 3" xfId="13106"/>
    <cellStyle name="计算 2 3 9 5 4" xfId="13107"/>
    <cellStyle name="计算 2 3 9 5 5" xfId="13108"/>
    <cellStyle name="计算 2 3 9 5 6" xfId="13109"/>
    <cellStyle name="计算 2 3 9 6" xfId="13110"/>
    <cellStyle name="计算 2 3 9 6 10" xfId="13111"/>
    <cellStyle name="计算 2 3 9 6 11" xfId="13112"/>
    <cellStyle name="计算 2 3 9 6 12" xfId="13113"/>
    <cellStyle name="计算 2 3 9 6 2" xfId="13114"/>
    <cellStyle name="计算 2 3 9 6 3" xfId="13115"/>
    <cellStyle name="计算 2 3 9 6 4" xfId="13116"/>
    <cellStyle name="计算 2 3 9 6 5" xfId="13117"/>
    <cellStyle name="计算 2 3 9 6 6" xfId="13118"/>
    <cellStyle name="计算 2 3 9 6 7" xfId="13119"/>
    <cellStyle name="计算 2 3 9 6 8" xfId="13120"/>
    <cellStyle name="计算 2 3 9 6 9" xfId="13121"/>
    <cellStyle name="计算 2 3 9 7" xfId="13122"/>
    <cellStyle name="计算 2 3 9 8" xfId="13123"/>
    <cellStyle name="计算 2 4" xfId="13124"/>
    <cellStyle name="计算 2 4 10" xfId="13125"/>
    <cellStyle name="计算 2 4 2" xfId="13126"/>
    <cellStyle name="计算 2 4 2 2" xfId="13127"/>
    <cellStyle name="计算 2 4 2 2 2" xfId="13128"/>
    <cellStyle name="计算 2 4 2 2 3" xfId="13129"/>
    <cellStyle name="计算 2 4 2 2 4" xfId="13130"/>
    <cellStyle name="计算 2 4 2 2 5" xfId="13131"/>
    <cellStyle name="计算 2 4 2 2 6" xfId="13132"/>
    <cellStyle name="计算 2 4 2 2 7" xfId="13133"/>
    <cellStyle name="计算 2 4 2 3" xfId="13134"/>
    <cellStyle name="计算 2 4 2 3 2" xfId="13135"/>
    <cellStyle name="计算 2 4 2 3 3" xfId="13136"/>
    <cellStyle name="计算 2 4 2 3 4" xfId="13137"/>
    <cellStyle name="计算 2 4 2 3 5" xfId="13138"/>
    <cellStyle name="计算 2 4 2 3 6" xfId="13139"/>
    <cellStyle name="计算 2 4 2 3 7" xfId="13140"/>
    <cellStyle name="计算 2 4 2 4" xfId="13141"/>
    <cellStyle name="计算 2 4 2 4 2" xfId="13142"/>
    <cellStyle name="计算 2 4 2 4 3" xfId="13143"/>
    <cellStyle name="计算 2 4 2 4 4" xfId="13144"/>
    <cellStyle name="计算 2 4 2 4 5" xfId="13145"/>
    <cellStyle name="计算 2 4 2 4 6" xfId="13146"/>
    <cellStyle name="计算 2 4 2 4 7" xfId="13147"/>
    <cellStyle name="计算 2 4 2 5" xfId="13148"/>
    <cellStyle name="计算 2 4 2 5 2" xfId="13149"/>
    <cellStyle name="计算 2 4 2 5 3" xfId="13150"/>
    <cellStyle name="计算 2 4 2 5 4" xfId="13151"/>
    <cellStyle name="计算 2 4 2 5 5" xfId="13152"/>
    <cellStyle name="计算 2 4 2 5 6" xfId="13153"/>
    <cellStyle name="计算 2 4 2 6" xfId="13154"/>
    <cellStyle name="计算 2 4 2 6 10" xfId="13155"/>
    <cellStyle name="计算 2 4 2 6 11" xfId="13156"/>
    <cellStyle name="计算 2 4 2 6 12" xfId="13157"/>
    <cellStyle name="计算 2 4 2 6 2" xfId="13158"/>
    <cellStyle name="计算 2 4 2 6 3" xfId="13159"/>
    <cellStyle name="计算 2 4 2 6 4" xfId="13160"/>
    <cellStyle name="计算 2 4 2 6 5" xfId="13161"/>
    <cellStyle name="计算 2 4 2 6 6" xfId="13162"/>
    <cellStyle name="计算 2 4 2 6 7" xfId="13163"/>
    <cellStyle name="计算 2 4 2 6 8" xfId="13164"/>
    <cellStyle name="计算 2 4 2 6 9" xfId="13165"/>
    <cellStyle name="计算 2 4 2 7" xfId="13166"/>
    <cellStyle name="计算 2 4 2 8" xfId="13167"/>
    <cellStyle name="计算 2 4 3" xfId="13168"/>
    <cellStyle name="计算 2 4 3 2" xfId="13169"/>
    <cellStyle name="计算 2 4 3 3" xfId="13170"/>
    <cellStyle name="计算 2 4 3 4" xfId="13171"/>
    <cellStyle name="计算 2 4 3 5" xfId="13172"/>
    <cellStyle name="计算 2 4 4" xfId="13173"/>
    <cellStyle name="计算 2 4 4 2" xfId="13174"/>
    <cellStyle name="计算 2 4 4 3" xfId="13175"/>
    <cellStyle name="计算 2 4 4 4" xfId="13176"/>
    <cellStyle name="计算 2 4 4 5" xfId="13177"/>
    <cellStyle name="计算 2 4 4 6" xfId="13178"/>
    <cellStyle name="计算 2 4 4 7" xfId="13179"/>
    <cellStyle name="计算 2 4 5" xfId="13180"/>
    <cellStyle name="计算 2 4 5 2" xfId="13181"/>
    <cellStyle name="计算 2 4 5 3" xfId="13182"/>
    <cellStyle name="计算 2 4 5 4" xfId="13183"/>
    <cellStyle name="计算 2 4 5 5" xfId="13184"/>
    <cellStyle name="计算 2 4 5 6" xfId="13185"/>
    <cellStyle name="计算 2 4 5 7" xfId="13186"/>
    <cellStyle name="计算 2 4 6" xfId="13187"/>
    <cellStyle name="计算 2 4 6 2" xfId="13188"/>
    <cellStyle name="计算 2 4 6 3" xfId="13189"/>
    <cellStyle name="计算 2 4 6 4" xfId="13190"/>
    <cellStyle name="计算 2 4 6 5" xfId="13191"/>
    <cellStyle name="计算 2 4 6 6" xfId="13192"/>
    <cellStyle name="计算 2 4 6 7" xfId="13193"/>
    <cellStyle name="计算 2 4 7" xfId="13194"/>
    <cellStyle name="计算 2 4 7 2" xfId="13195"/>
    <cellStyle name="计算 2 4 7 3" xfId="13196"/>
    <cellStyle name="计算 2 4 7 4" xfId="13197"/>
    <cellStyle name="计算 2 4 7 5" xfId="13198"/>
    <cellStyle name="计算 2 4 7 6" xfId="13199"/>
    <cellStyle name="计算 2 4 8" xfId="13200"/>
    <cellStyle name="计算 2 4 8 10" xfId="13201"/>
    <cellStyle name="计算 2 4 8 11" xfId="13202"/>
    <cellStyle name="计算 2 4 8 12" xfId="13203"/>
    <cellStyle name="计算 2 4 8 2" xfId="13204"/>
    <cellStyle name="计算 2 4 8 3" xfId="13205"/>
    <cellStyle name="计算 2 4 8 4" xfId="13206"/>
    <cellStyle name="计算 2 4 8 5" xfId="13207"/>
    <cellStyle name="计算 2 4 8 6" xfId="13208"/>
    <cellStyle name="计算 2 4 8 7" xfId="13209"/>
    <cellStyle name="计算 2 4 8 8" xfId="13210"/>
    <cellStyle name="计算 2 4 8 9" xfId="13211"/>
    <cellStyle name="计算 2 4 9" xfId="13212"/>
    <cellStyle name="计算 2 5" xfId="13213"/>
    <cellStyle name="计算 2 5 2" xfId="13214"/>
    <cellStyle name="计算 2 5 2 2" xfId="13215"/>
    <cellStyle name="计算 2 5 2 2 2" xfId="13216"/>
    <cellStyle name="计算 2 5 2 2 3" xfId="13217"/>
    <cellStyle name="计算 2 5 2 2 4" xfId="13218"/>
    <cellStyle name="计算 2 5 2 2 5" xfId="13219"/>
    <cellStyle name="计算 2 5 2 2 6" xfId="13220"/>
    <cellStyle name="计算 2 5 2 2 7" xfId="13221"/>
    <cellStyle name="计算 2 5 2 3" xfId="13222"/>
    <cellStyle name="计算 2 5 2 3 2" xfId="13223"/>
    <cellStyle name="计算 2 5 2 3 3" xfId="13224"/>
    <cellStyle name="计算 2 5 2 3 4" xfId="13225"/>
    <cellStyle name="计算 2 5 2 3 5" xfId="13226"/>
    <cellStyle name="计算 2 5 2 3 6" xfId="13227"/>
    <cellStyle name="计算 2 5 2 3 7" xfId="13228"/>
    <cellStyle name="计算 2 5 2 4" xfId="13229"/>
    <cellStyle name="计算 2 5 2 4 2" xfId="13230"/>
    <cellStyle name="计算 2 5 2 4 3" xfId="13231"/>
    <cellStyle name="计算 2 5 2 4 4" xfId="13232"/>
    <cellStyle name="计算 2 5 2 4 5" xfId="13233"/>
    <cellStyle name="计算 2 5 2 4 6" xfId="13234"/>
    <cellStyle name="计算 2 5 2 4 7" xfId="13235"/>
    <cellStyle name="计算 2 5 2 5" xfId="13236"/>
    <cellStyle name="计算 2 5 2 5 2" xfId="13237"/>
    <cellStyle name="计算 2 5 2 5 3" xfId="13238"/>
    <cellStyle name="计算 2 5 2 5 4" xfId="13239"/>
    <cellStyle name="计算 2 5 2 5 5" xfId="13240"/>
    <cellStyle name="计算 2 5 2 5 6" xfId="13241"/>
    <cellStyle name="计算 2 5 2 6" xfId="13242"/>
    <cellStyle name="计算 2 5 2 6 10" xfId="13243"/>
    <cellStyle name="计算 2 5 2 6 11" xfId="13244"/>
    <cellStyle name="计算 2 5 2 6 12" xfId="13245"/>
    <cellStyle name="计算 2 5 2 6 2" xfId="13246"/>
    <cellStyle name="计算 2 5 2 6 3" xfId="13247"/>
    <cellStyle name="计算 2 5 2 6 4" xfId="13248"/>
    <cellStyle name="计算 2 5 2 6 5" xfId="13249"/>
    <cellStyle name="计算 2 5 2 6 6" xfId="13250"/>
    <cellStyle name="计算 2 5 2 6 7" xfId="13251"/>
    <cellStyle name="计算 2 5 2 6 8" xfId="13252"/>
    <cellStyle name="计算 2 5 2 6 9" xfId="13253"/>
    <cellStyle name="计算 2 5 2 7" xfId="13254"/>
    <cellStyle name="计算 2 5 2 8" xfId="13255"/>
    <cellStyle name="计算 2 5 3" xfId="13256"/>
    <cellStyle name="计算 2 5 3 2" xfId="13257"/>
    <cellStyle name="计算 2 5 3 3" xfId="13258"/>
    <cellStyle name="计算 2 5 3 4" xfId="13259"/>
    <cellStyle name="计算 2 5 3 5" xfId="13260"/>
    <cellStyle name="计算 2 5 3 6" xfId="13261"/>
    <cellStyle name="计算 2 5 3 7" xfId="13262"/>
    <cellStyle name="计算 2 5 4" xfId="13263"/>
    <cellStyle name="计算 2 5 4 2" xfId="13264"/>
    <cellStyle name="计算 2 5 4 3" xfId="13265"/>
    <cellStyle name="计算 2 5 4 4" xfId="13266"/>
    <cellStyle name="计算 2 5 4 5" xfId="13267"/>
    <cellStyle name="计算 2 5 4 6" xfId="13268"/>
    <cellStyle name="计算 2 5 4 7" xfId="13269"/>
    <cellStyle name="计算 2 5 5" xfId="13270"/>
    <cellStyle name="计算 2 5 5 2" xfId="13271"/>
    <cellStyle name="计算 2 5 5 3" xfId="13272"/>
    <cellStyle name="计算 2 5 5 4" xfId="13273"/>
    <cellStyle name="计算 2 5 5 5" xfId="13274"/>
    <cellStyle name="计算 2 5 5 6" xfId="13275"/>
    <cellStyle name="计算 2 5 5 7" xfId="13276"/>
    <cellStyle name="计算 2 5 6" xfId="13277"/>
    <cellStyle name="计算 2 5 6 2" xfId="13278"/>
    <cellStyle name="计算 2 5 6 3" xfId="13279"/>
    <cellStyle name="计算 2 5 6 4" xfId="13280"/>
    <cellStyle name="计算 2 5 6 5" xfId="13281"/>
    <cellStyle name="计算 2 5 6 6" xfId="13282"/>
    <cellStyle name="计算 2 5 7" xfId="13283"/>
    <cellStyle name="计算 2 5 7 10" xfId="13284"/>
    <cellStyle name="计算 2 5 7 11" xfId="13285"/>
    <cellStyle name="计算 2 5 7 12" xfId="13286"/>
    <cellStyle name="计算 2 5 7 2" xfId="13287"/>
    <cellStyle name="计算 2 5 7 3" xfId="13288"/>
    <cellStyle name="计算 2 5 7 4" xfId="13289"/>
    <cellStyle name="计算 2 5 7 5" xfId="13290"/>
    <cellStyle name="计算 2 5 7 6" xfId="13291"/>
    <cellStyle name="计算 2 5 7 7" xfId="13292"/>
    <cellStyle name="计算 2 5 7 8" xfId="13293"/>
    <cellStyle name="计算 2 5 7 9" xfId="13294"/>
    <cellStyle name="计算 2 5 8" xfId="13295"/>
    <cellStyle name="计算 2 5 9" xfId="13296"/>
    <cellStyle name="计算 2 6" xfId="13297"/>
    <cellStyle name="计算 2 6 2" xfId="13298"/>
    <cellStyle name="计算 2 6 2 2" xfId="13299"/>
    <cellStyle name="计算 2 6 2 2 2" xfId="13300"/>
    <cellStyle name="计算 2 6 2 2 3" xfId="13301"/>
    <cellStyle name="计算 2 6 2 2 4" xfId="13302"/>
    <cellStyle name="计算 2 6 2 2 5" xfId="13303"/>
    <cellStyle name="计算 2 6 2 2 6" xfId="13304"/>
    <cellStyle name="计算 2 6 2 2 7" xfId="13305"/>
    <cellStyle name="计算 2 6 2 3" xfId="13306"/>
    <cellStyle name="计算 2 6 2 3 2" xfId="13307"/>
    <cellStyle name="计算 2 6 2 3 3" xfId="13308"/>
    <cellStyle name="计算 2 6 2 3 4" xfId="13309"/>
    <cellStyle name="计算 2 6 2 3 5" xfId="13310"/>
    <cellStyle name="计算 2 6 2 3 6" xfId="13311"/>
    <cellStyle name="计算 2 6 2 3 7" xfId="13312"/>
    <cellStyle name="计算 2 6 2 4" xfId="13313"/>
    <cellStyle name="计算 2 6 2 4 2" xfId="13314"/>
    <cellStyle name="计算 2 6 2 4 3" xfId="13315"/>
    <cellStyle name="计算 2 6 2 4 4" xfId="13316"/>
    <cellStyle name="计算 2 6 2 4 5" xfId="13317"/>
    <cellStyle name="计算 2 6 2 4 6" xfId="13318"/>
    <cellStyle name="计算 2 6 2 4 7" xfId="13319"/>
    <cellStyle name="计算 2 6 2 5" xfId="13320"/>
    <cellStyle name="计算 2 6 2 5 2" xfId="13321"/>
    <cellStyle name="计算 2 6 2 5 3" xfId="13322"/>
    <cellStyle name="计算 2 6 2 5 4" xfId="13323"/>
    <cellStyle name="计算 2 6 2 5 5" xfId="13324"/>
    <cellStyle name="计算 2 6 2 5 6" xfId="13325"/>
    <cellStyle name="计算 2 6 2 6" xfId="13326"/>
    <cellStyle name="计算 2 6 2 6 10" xfId="13327"/>
    <cellStyle name="计算 2 6 2 6 11" xfId="13328"/>
    <cellStyle name="计算 2 6 2 6 12" xfId="13329"/>
    <cellStyle name="计算 2 6 2 6 2" xfId="13330"/>
    <cellStyle name="计算 2 6 2 6 3" xfId="13331"/>
    <cellStyle name="计算 2 6 2 6 4" xfId="13332"/>
    <cellStyle name="计算 2 6 2 6 5" xfId="13333"/>
    <cellStyle name="计算 2 6 2 6 6" xfId="13334"/>
    <cellStyle name="计算 2 6 2 6 7" xfId="13335"/>
    <cellStyle name="计算 2 6 2 6 8" xfId="13336"/>
    <cellStyle name="计算 2 6 2 6 9" xfId="13337"/>
    <cellStyle name="计算 2 6 2 7" xfId="13338"/>
    <cellStyle name="计算 2 6 2 8" xfId="13339"/>
    <cellStyle name="计算 2 6 3" xfId="13340"/>
    <cellStyle name="计算 2 6 3 2" xfId="13341"/>
    <cellStyle name="计算 2 6 3 3" xfId="13342"/>
    <cellStyle name="计算 2 6 3 4" xfId="13343"/>
    <cellStyle name="计算 2 6 3 5" xfId="13344"/>
    <cellStyle name="计算 2 6 3 6" xfId="13345"/>
    <cellStyle name="计算 2 6 3 7" xfId="13346"/>
    <cellStyle name="计算 2 6 4" xfId="13347"/>
    <cellStyle name="计算 2 6 4 2" xfId="13348"/>
    <cellStyle name="计算 2 6 4 3" xfId="13349"/>
    <cellStyle name="计算 2 6 4 4" xfId="13350"/>
    <cellStyle name="计算 2 6 4 5" xfId="13351"/>
    <cellStyle name="计算 2 6 4 6" xfId="13352"/>
    <cellStyle name="计算 2 6 4 7" xfId="13353"/>
    <cellStyle name="计算 2 6 5" xfId="13354"/>
    <cellStyle name="计算 2 6 5 2" xfId="13355"/>
    <cellStyle name="计算 2 6 5 3" xfId="13356"/>
    <cellStyle name="计算 2 6 5 4" xfId="13357"/>
    <cellStyle name="计算 2 6 5 5" xfId="13358"/>
    <cellStyle name="计算 2 6 5 6" xfId="13359"/>
    <cellStyle name="计算 2 6 5 7" xfId="13360"/>
    <cellStyle name="计算 2 6 6" xfId="13361"/>
    <cellStyle name="计算 2 6 6 2" xfId="13362"/>
    <cellStyle name="计算 2 6 6 3" xfId="13363"/>
    <cellStyle name="计算 2 6 6 4" xfId="13364"/>
    <cellStyle name="计算 2 6 6 5" xfId="13365"/>
    <cellStyle name="计算 2 6 6 6" xfId="13366"/>
    <cellStyle name="计算 2 6 7" xfId="13367"/>
    <cellStyle name="计算 2 6 7 10" xfId="13368"/>
    <cellStyle name="计算 2 6 7 11" xfId="13369"/>
    <cellStyle name="计算 2 6 7 12" xfId="13370"/>
    <cellStyle name="计算 2 6 7 2" xfId="13371"/>
    <cellStyle name="计算 2 6 7 3" xfId="13372"/>
    <cellStyle name="计算 2 6 7 4" xfId="13373"/>
    <cellStyle name="计算 2 6 7 5" xfId="13374"/>
    <cellStyle name="计算 2 6 7 6" xfId="13375"/>
    <cellStyle name="计算 2 6 7 7" xfId="13376"/>
    <cellStyle name="计算 2 6 7 8" xfId="13377"/>
    <cellStyle name="计算 2 6 7 9" xfId="13378"/>
    <cellStyle name="计算 2 6 8" xfId="13379"/>
    <cellStyle name="计算 2 6 9" xfId="13380"/>
    <cellStyle name="计算 2 7" xfId="13381"/>
    <cellStyle name="计算 2 7 2" xfId="13382"/>
    <cellStyle name="计算 2 7 2 2" xfId="13383"/>
    <cellStyle name="计算 2 7 2 2 2" xfId="13384"/>
    <cellStyle name="计算 2 7 2 2 3" xfId="13385"/>
    <cellStyle name="计算 2 7 2 2 4" xfId="13386"/>
    <cellStyle name="计算 2 7 2 2 5" xfId="13387"/>
    <cellStyle name="计算 2 7 2 2 6" xfId="13388"/>
    <cellStyle name="计算 2 7 2 2 7" xfId="13389"/>
    <cellStyle name="计算 2 7 2 3" xfId="13390"/>
    <cellStyle name="计算 2 7 2 3 2" xfId="13391"/>
    <cellStyle name="计算 2 7 2 3 3" xfId="13392"/>
    <cellStyle name="计算 2 7 2 3 4" xfId="13393"/>
    <cellStyle name="计算 2 7 2 3 5" xfId="13394"/>
    <cellStyle name="计算 2 7 2 3 6" xfId="13395"/>
    <cellStyle name="计算 2 7 2 3 7" xfId="13396"/>
    <cellStyle name="计算 2 7 2 4" xfId="13397"/>
    <cellStyle name="计算 2 7 2 4 2" xfId="13398"/>
    <cellStyle name="计算 2 7 2 4 3" xfId="13399"/>
    <cellStyle name="计算 2 7 2 4 4" xfId="13400"/>
    <cellStyle name="计算 2 7 2 4 5" xfId="13401"/>
    <cellStyle name="计算 2 7 2 4 6" xfId="13402"/>
    <cellStyle name="计算 2 7 2 4 7" xfId="13403"/>
    <cellStyle name="计算 2 7 2 5" xfId="13404"/>
    <cellStyle name="计算 2 7 2 5 2" xfId="13405"/>
    <cellStyle name="计算 2 7 2 5 3" xfId="13406"/>
    <cellStyle name="计算 2 7 2 5 4" xfId="13407"/>
    <cellStyle name="计算 2 7 2 5 5" xfId="13408"/>
    <cellStyle name="计算 2 7 2 5 6" xfId="13409"/>
    <cellStyle name="计算 2 7 2 6" xfId="13410"/>
    <cellStyle name="计算 2 7 2 6 10" xfId="13411"/>
    <cellStyle name="计算 2 7 2 6 11" xfId="13412"/>
    <cellStyle name="计算 2 7 2 6 12" xfId="13413"/>
    <cellStyle name="计算 2 7 2 6 2" xfId="13414"/>
    <cellStyle name="计算 2 7 2 6 3" xfId="13415"/>
    <cellStyle name="计算 2 7 2 6 4" xfId="13416"/>
    <cellStyle name="计算 2 7 2 6 5" xfId="13417"/>
    <cellStyle name="计算 2 7 2 6 6" xfId="13418"/>
    <cellStyle name="计算 2 7 2 6 7" xfId="13419"/>
    <cellStyle name="计算 2 7 2 6 8" xfId="13420"/>
    <cellStyle name="计算 2 7 2 6 9" xfId="13421"/>
    <cellStyle name="计算 2 7 2 7" xfId="13422"/>
    <cellStyle name="计算 2 7 2 8" xfId="13423"/>
    <cellStyle name="计算 2 7 3" xfId="13424"/>
    <cellStyle name="计算 2 7 3 2" xfId="13425"/>
    <cellStyle name="计算 2 7 3 3" xfId="13426"/>
    <cellStyle name="计算 2 7 3 4" xfId="13427"/>
    <cellStyle name="计算 2 7 3 5" xfId="13428"/>
    <cellStyle name="计算 2 7 3 6" xfId="13429"/>
    <cellStyle name="计算 2 7 3 7" xfId="13430"/>
    <cellStyle name="计算 2 7 4" xfId="13431"/>
    <cellStyle name="计算 2 7 4 2" xfId="13432"/>
    <cellStyle name="计算 2 7 4 3" xfId="13433"/>
    <cellStyle name="计算 2 7 4 4" xfId="13434"/>
    <cellStyle name="计算 2 7 4 5" xfId="13435"/>
    <cellStyle name="计算 2 7 4 6" xfId="13436"/>
    <cellStyle name="计算 2 7 4 7" xfId="13437"/>
    <cellStyle name="计算 2 7 5" xfId="13438"/>
    <cellStyle name="计算 2 7 5 2" xfId="13439"/>
    <cellStyle name="计算 2 7 5 3" xfId="13440"/>
    <cellStyle name="计算 2 7 5 4" xfId="13441"/>
    <cellStyle name="计算 2 7 5 5" xfId="13442"/>
    <cellStyle name="计算 2 7 5 6" xfId="13443"/>
    <cellStyle name="计算 2 7 5 7" xfId="13444"/>
    <cellStyle name="计算 2 7 6" xfId="13445"/>
    <cellStyle name="计算 2 7 6 2" xfId="13446"/>
    <cellStyle name="计算 2 7 6 3" xfId="13447"/>
    <cellStyle name="计算 2 7 6 4" xfId="13448"/>
    <cellStyle name="计算 2 7 6 5" xfId="13449"/>
    <cellStyle name="计算 2 7 6 6" xfId="13450"/>
    <cellStyle name="计算 2 7 7" xfId="13451"/>
    <cellStyle name="计算 2 7 7 10" xfId="13452"/>
    <cellStyle name="计算 2 7 7 11" xfId="13453"/>
    <cellStyle name="计算 2 7 7 12" xfId="13454"/>
    <cellStyle name="计算 2 7 7 2" xfId="13455"/>
    <cellStyle name="计算 2 7 7 3" xfId="13456"/>
    <cellStyle name="计算 2 7 7 4" xfId="13457"/>
    <cellStyle name="计算 2 7 7 5" xfId="13458"/>
    <cellStyle name="计算 2 7 7 6" xfId="13459"/>
    <cellStyle name="计算 2 7 7 7" xfId="13460"/>
    <cellStyle name="计算 2 7 7 8" xfId="13461"/>
    <cellStyle name="计算 2 7 7 9" xfId="13462"/>
    <cellStyle name="计算 2 7 8" xfId="13463"/>
    <cellStyle name="计算 2 7 9" xfId="13464"/>
    <cellStyle name="计算 2 8" xfId="13465"/>
    <cellStyle name="计算 2 8 2" xfId="13466"/>
    <cellStyle name="计算 2 8 2 2" xfId="13467"/>
    <cellStyle name="计算 2 8 2 2 2" xfId="13468"/>
    <cellStyle name="计算 2 8 2 2 3" xfId="13469"/>
    <cellStyle name="计算 2 8 2 2 4" xfId="13470"/>
    <cellStyle name="计算 2 8 2 2 5" xfId="13471"/>
    <cellStyle name="计算 2 8 2 2 6" xfId="13472"/>
    <cellStyle name="计算 2 8 2 2 7" xfId="13473"/>
    <cellStyle name="计算 2 8 2 3" xfId="13474"/>
    <cellStyle name="计算 2 8 2 3 2" xfId="13475"/>
    <cellStyle name="计算 2 8 2 3 3" xfId="13476"/>
    <cellStyle name="计算 2 8 2 3 4" xfId="13477"/>
    <cellStyle name="计算 2 8 2 3 5" xfId="13478"/>
    <cellStyle name="计算 2 8 2 3 6" xfId="13479"/>
    <cellStyle name="计算 2 8 2 3 7" xfId="13480"/>
    <cellStyle name="计算 2 8 2 4" xfId="13481"/>
    <cellStyle name="计算 2 8 2 4 2" xfId="13482"/>
    <cellStyle name="计算 2 8 2 4 3" xfId="13483"/>
    <cellStyle name="计算 2 8 2 4 4" xfId="13484"/>
    <cellStyle name="计算 2 8 2 4 5" xfId="13485"/>
    <cellStyle name="计算 2 8 2 4 6" xfId="13486"/>
    <cellStyle name="计算 2 8 2 4 7" xfId="13487"/>
    <cellStyle name="计算 2 8 2 5" xfId="13488"/>
    <cellStyle name="计算 2 8 2 5 2" xfId="13489"/>
    <cellStyle name="计算 2 8 2 5 3" xfId="13490"/>
    <cellStyle name="计算 2 8 2 5 4" xfId="13491"/>
    <cellStyle name="计算 2 8 2 5 5" xfId="13492"/>
    <cellStyle name="计算 2 8 2 5 6" xfId="13493"/>
    <cellStyle name="计算 2 8 2 6" xfId="13494"/>
    <cellStyle name="计算 2 8 2 6 10" xfId="13495"/>
    <cellStyle name="计算 2 8 2 6 11" xfId="13496"/>
    <cellStyle name="计算 2 8 2 6 12" xfId="13497"/>
    <cellStyle name="计算 2 8 2 6 2" xfId="13498"/>
    <cellStyle name="计算 2 8 2 6 3" xfId="13499"/>
    <cellStyle name="计算 2 8 2 6 4" xfId="13500"/>
    <cellStyle name="计算 2 8 2 6 5" xfId="13501"/>
    <cellStyle name="计算 2 8 2 6 6" xfId="13502"/>
    <cellStyle name="计算 2 8 2 6 7" xfId="13503"/>
    <cellStyle name="计算 2 8 2 6 8" xfId="13504"/>
    <cellStyle name="计算 2 8 2 6 9" xfId="13505"/>
    <cellStyle name="计算 2 8 2 7" xfId="13506"/>
    <cellStyle name="计算 2 8 2 8" xfId="13507"/>
    <cellStyle name="计算 2 8 3" xfId="13508"/>
    <cellStyle name="计算 2 8 3 2" xfId="13509"/>
    <cellStyle name="计算 2 8 3 3" xfId="13510"/>
    <cellStyle name="计算 2 8 3 4" xfId="13511"/>
    <cellStyle name="计算 2 8 3 5" xfId="13512"/>
    <cellStyle name="计算 2 8 3 6" xfId="13513"/>
    <cellStyle name="计算 2 8 3 7" xfId="13514"/>
    <cellStyle name="计算 2 8 4" xfId="13515"/>
    <cellStyle name="计算 2 8 4 2" xfId="13516"/>
    <cellStyle name="计算 2 8 4 3" xfId="13517"/>
    <cellStyle name="计算 2 8 4 4" xfId="13518"/>
    <cellStyle name="计算 2 8 4 5" xfId="13519"/>
    <cellStyle name="计算 2 8 4 6" xfId="13520"/>
    <cellStyle name="计算 2 8 4 7" xfId="13521"/>
    <cellStyle name="计算 2 8 5" xfId="13522"/>
    <cellStyle name="计算 2 8 5 2" xfId="13523"/>
    <cellStyle name="计算 2 8 5 3" xfId="13524"/>
    <cellStyle name="计算 2 8 5 4" xfId="13525"/>
    <cellStyle name="计算 2 8 5 5" xfId="13526"/>
    <cellStyle name="计算 2 8 5 6" xfId="13527"/>
    <cellStyle name="计算 2 8 5 7" xfId="13528"/>
    <cellStyle name="计算 2 8 6" xfId="13529"/>
    <cellStyle name="计算 2 8 6 2" xfId="13530"/>
    <cellStyle name="计算 2 8 6 3" xfId="13531"/>
    <cellStyle name="计算 2 8 6 4" xfId="13532"/>
    <cellStyle name="计算 2 8 6 5" xfId="13533"/>
    <cellStyle name="计算 2 8 6 6" xfId="13534"/>
    <cellStyle name="计算 2 8 7" xfId="13535"/>
    <cellStyle name="计算 2 8 7 10" xfId="13536"/>
    <cellStyle name="计算 2 8 7 11" xfId="13537"/>
    <cellStyle name="计算 2 8 7 12" xfId="13538"/>
    <cellStyle name="计算 2 8 7 2" xfId="13539"/>
    <cellStyle name="计算 2 8 7 3" xfId="13540"/>
    <cellStyle name="计算 2 8 7 4" xfId="13541"/>
    <cellStyle name="计算 2 8 7 5" xfId="13542"/>
    <cellStyle name="计算 2 8 7 6" xfId="13543"/>
    <cellStyle name="计算 2 8 7 7" xfId="13544"/>
    <cellStyle name="计算 2 8 7 8" xfId="13545"/>
    <cellStyle name="计算 2 8 7 9" xfId="13546"/>
    <cellStyle name="计算 2 8 8" xfId="13547"/>
    <cellStyle name="计算 2 8 9" xfId="13548"/>
    <cellStyle name="计算 2 9" xfId="13549"/>
    <cellStyle name="计算 2 9 2" xfId="13550"/>
    <cellStyle name="计算 2 9 2 2" xfId="13551"/>
    <cellStyle name="计算 2 9 2 2 2" xfId="13552"/>
    <cellStyle name="计算 2 9 2 2 3" xfId="13553"/>
    <cellStyle name="计算 2 9 2 2 4" xfId="13554"/>
    <cellStyle name="计算 2 9 2 2 5" xfId="13555"/>
    <cellStyle name="计算 2 9 2 2 6" xfId="13556"/>
    <cellStyle name="计算 2 9 2 2 7" xfId="13557"/>
    <cellStyle name="计算 2 9 2 3" xfId="13558"/>
    <cellStyle name="计算 2 9 2 3 2" xfId="13559"/>
    <cellStyle name="计算 2 9 2 3 3" xfId="13560"/>
    <cellStyle name="计算 2 9 2 3 4" xfId="13561"/>
    <cellStyle name="计算 2 9 2 3 5" xfId="13562"/>
    <cellStyle name="计算 2 9 2 3 6" xfId="13563"/>
    <cellStyle name="计算 2 9 2 3 7" xfId="13564"/>
    <cellStyle name="计算 2 9 2 4" xfId="13565"/>
    <cellStyle name="计算 2 9 2 4 2" xfId="13566"/>
    <cellStyle name="计算 2 9 2 4 3" xfId="13567"/>
    <cellStyle name="计算 2 9 2 4 4" xfId="13568"/>
    <cellStyle name="计算 2 9 2 4 5" xfId="13569"/>
    <cellStyle name="计算 2 9 2 4 6" xfId="13570"/>
    <cellStyle name="计算 2 9 2 4 7" xfId="13571"/>
    <cellStyle name="计算 2 9 2 5" xfId="13572"/>
    <cellStyle name="计算 2 9 2 5 2" xfId="13573"/>
    <cellStyle name="计算 2 9 2 5 3" xfId="13574"/>
    <cellStyle name="计算 2 9 2 5 4" xfId="13575"/>
    <cellStyle name="计算 2 9 2 5 5" xfId="13576"/>
    <cellStyle name="计算 2 9 2 5 6" xfId="13577"/>
    <cellStyle name="计算 2 9 2 6" xfId="13578"/>
    <cellStyle name="计算 2 9 2 6 10" xfId="13579"/>
    <cellStyle name="计算 2 9 2 6 11" xfId="13580"/>
    <cellStyle name="计算 2 9 2 6 12" xfId="13581"/>
    <cellStyle name="计算 2 9 2 6 2" xfId="13582"/>
    <cellStyle name="计算 2 9 2 6 3" xfId="13583"/>
    <cellStyle name="计算 2 9 2 6 4" xfId="13584"/>
    <cellStyle name="计算 2 9 2 6 5" xfId="13585"/>
    <cellStyle name="计算 2 9 2 6 6" xfId="13586"/>
    <cellStyle name="计算 2 9 2 6 7" xfId="13587"/>
    <cellStyle name="计算 2 9 2 6 8" xfId="13588"/>
    <cellStyle name="计算 2 9 2 6 9" xfId="13589"/>
    <cellStyle name="计算 2 9 2 7" xfId="13590"/>
    <cellStyle name="计算 2 9 2 8" xfId="13591"/>
    <cellStyle name="计算 2 9 3" xfId="13592"/>
    <cellStyle name="计算 2 9 3 2" xfId="13593"/>
    <cellStyle name="计算 2 9 3 3" xfId="13594"/>
    <cellStyle name="计算 2 9 3 4" xfId="13595"/>
    <cellStyle name="计算 2 9 3 5" xfId="13596"/>
    <cellStyle name="计算 2 9 3 6" xfId="13597"/>
    <cellStyle name="计算 2 9 3 7" xfId="13598"/>
    <cellStyle name="计算 2 9 4" xfId="13599"/>
    <cellStyle name="计算 2 9 4 2" xfId="13600"/>
    <cellStyle name="计算 2 9 4 3" xfId="13601"/>
    <cellStyle name="计算 2 9 4 4" xfId="13602"/>
    <cellStyle name="计算 2 9 4 5" xfId="13603"/>
    <cellStyle name="计算 2 9 4 6" xfId="13604"/>
    <cellStyle name="计算 2 9 4 7" xfId="13605"/>
    <cellStyle name="计算 2 9 5" xfId="13606"/>
    <cellStyle name="计算 2 9 5 2" xfId="13607"/>
    <cellStyle name="计算 2 9 5 3" xfId="13608"/>
    <cellStyle name="计算 2 9 5 4" xfId="13609"/>
    <cellStyle name="计算 2 9 5 5" xfId="13610"/>
    <cellStyle name="计算 2 9 5 6" xfId="13611"/>
    <cellStyle name="计算 2 9 5 7" xfId="13612"/>
    <cellStyle name="计算 2 9 6" xfId="13613"/>
    <cellStyle name="计算 2 9 6 2" xfId="13614"/>
    <cellStyle name="计算 2 9 6 3" xfId="13615"/>
    <cellStyle name="计算 2 9 6 4" xfId="13616"/>
    <cellStyle name="计算 2 9 6 5" xfId="13617"/>
    <cellStyle name="计算 2 9 6 6" xfId="13618"/>
    <cellStyle name="计算 2 9 7" xfId="13619"/>
    <cellStyle name="计算 2 9 7 10" xfId="13620"/>
    <cellStyle name="计算 2 9 7 11" xfId="13621"/>
    <cellStyle name="计算 2 9 7 12" xfId="13622"/>
    <cellStyle name="计算 2 9 7 2" xfId="13623"/>
    <cellStyle name="计算 2 9 7 3" xfId="13624"/>
    <cellStyle name="计算 2 9 7 4" xfId="13625"/>
    <cellStyle name="计算 2 9 7 5" xfId="13626"/>
    <cellStyle name="计算 2 9 7 6" xfId="13627"/>
    <cellStyle name="计算 2 9 7 7" xfId="13628"/>
    <cellStyle name="计算 2 9 7 8" xfId="13629"/>
    <cellStyle name="计算 2 9 7 9" xfId="13630"/>
    <cellStyle name="计算 2 9 8" xfId="13631"/>
    <cellStyle name="计算 2 9 9" xfId="13632"/>
    <cellStyle name="计算 20" xfId="13633"/>
    <cellStyle name="计算 3" xfId="13634"/>
    <cellStyle name="计算 3 10" xfId="13635"/>
    <cellStyle name="计算 3 10 2" xfId="13636"/>
    <cellStyle name="计算 3 10 2 2" xfId="13637"/>
    <cellStyle name="计算 3 10 2 3" xfId="13638"/>
    <cellStyle name="计算 3 10 2 4" xfId="13639"/>
    <cellStyle name="计算 3 10 2 5" xfId="13640"/>
    <cellStyle name="计算 3 10 2 6" xfId="13641"/>
    <cellStyle name="计算 3 10 2 7" xfId="13642"/>
    <cellStyle name="计算 3 10 3" xfId="13643"/>
    <cellStyle name="计算 3 10 3 2" xfId="13644"/>
    <cellStyle name="计算 3 10 3 3" xfId="13645"/>
    <cellStyle name="计算 3 10 3 4" xfId="13646"/>
    <cellStyle name="计算 3 10 3 5" xfId="13647"/>
    <cellStyle name="计算 3 10 3 6" xfId="13648"/>
    <cellStyle name="计算 3 10 3 7" xfId="13649"/>
    <cellStyle name="计算 3 10 4" xfId="13650"/>
    <cellStyle name="计算 3 10 4 2" xfId="13651"/>
    <cellStyle name="计算 3 10 4 3" xfId="13652"/>
    <cellStyle name="计算 3 10 4 4" xfId="13653"/>
    <cellStyle name="计算 3 10 4 5" xfId="13654"/>
    <cellStyle name="计算 3 10 4 6" xfId="13655"/>
    <cellStyle name="计算 3 10 4 7" xfId="13656"/>
    <cellStyle name="计算 3 10 5" xfId="13657"/>
    <cellStyle name="计算 3 10 5 2" xfId="13658"/>
    <cellStyle name="计算 3 10 5 3" xfId="13659"/>
    <cellStyle name="计算 3 10 5 4" xfId="13660"/>
    <cellStyle name="计算 3 10 5 5" xfId="13661"/>
    <cellStyle name="计算 3 10 5 6" xfId="13662"/>
    <cellStyle name="计算 3 10 6" xfId="13663"/>
    <cellStyle name="计算 3 10 6 10" xfId="13664"/>
    <cellStyle name="计算 3 10 6 11" xfId="13665"/>
    <cellStyle name="计算 3 10 6 12" xfId="13666"/>
    <cellStyle name="计算 3 10 6 2" xfId="13667"/>
    <cellStyle name="计算 3 10 6 3" xfId="13668"/>
    <cellStyle name="计算 3 10 6 4" xfId="13669"/>
    <cellStyle name="计算 3 10 6 5" xfId="13670"/>
    <cellStyle name="计算 3 10 6 6" xfId="13671"/>
    <cellStyle name="计算 3 10 6 7" xfId="13672"/>
    <cellStyle name="计算 3 10 6 8" xfId="13673"/>
    <cellStyle name="计算 3 10 6 9" xfId="13674"/>
    <cellStyle name="计算 3 10 7" xfId="13675"/>
    <cellStyle name="计算 3 10 8" xfId="13676"/>
    <cellStyle name="计算 3 11" xfId="13677"/>
    <cellStyle name="计算 3 11 10" xfId="13678"/>
    <cellStyle name="计算 3 11 2" xfId="13679"/>
    <cellStyle name="计算 3 11 2 2" xfId="13680"/>
    <cellStyle name="计算 3 11 2 3" xfId="13681"/>
    <cellStyle name="计算 3 11 2 4" xfId="13682"/>
    <cellStyle name="计算 3 11 2 5" xfId="13683"/>
    <cellStyle name="计算 3 11 2 6" xfId="13684"/>
    <cellStyle name="计算 3 11 2 7" xfId="13685"/>
    <cellStyle name="计算 3 11 3" xfId="13686"/>
    <cellStyle name="计算 3 11 3 2" xfId="13687"/>
    <cellStyle name="计算 3 11 3 3" xfId="13688"/>
    <cellStyle name="计算 3 11 3 4" xfId="13689"/>
    <cellStyle name="计算 3 11 3 5" xfId="13690"/>
    <cellStyle name="计算 3 11 3 6" xfId="13691"/>
    <cellStyle name="计算 3 11 3 7" xfId="13692"/>
    <cellStyle name="计算 3 11 4" xfId="13693"/>
    <cellStyle name="计算 3 11 4 2" xfId="13694"/>
    <cellStyle name="计算 3 11 4 3" xfId="13695"/>
    <cellStyle name="计算 3 11 4 4" xfId="13696"/>
    <cellStyle name="计算 3 11 4 5" xfId="13697"/>
    <cellStyle name="计算 3 11 4 6" xfId="13698"/>
    <cellStyle name="计算 3 11 4 7" xfId="13699"/>
    <cellStyle name="计算 3 11 5" xfId="13700"/>
    <cellStyle name="计算 3 11 5 2" xfId="13701"/>
    <cellStyle name="计算 3 11 5 3" xfId="13702"/>
    <cellStyle name="计算 3 11 5 4" xfId="13703"/>
    <cellStyle name="计算 3 11 5 5" xfId="13704"/>
    <cellStyle name="计算 3 11 5 6" xfId="13705"/>
    <cellStyle name="计算 3 11 5 7" xfId="13706"/>
    <cellStyle name="计算 3 11 6" xfId="13707"/>
    <cellStyle name="计算 3 11 6 10" xfId="13708"/>
    <cellStyle name="计算 3 11 6 11" xfId="13709"/>
    <cellStyle name="计算 3 11 6 12" xfId="13710"/>
    <cellStyle name="计算 3 11 6 2" xfId="13711"/>
    <cellStyle name="计算 3 11 6 3" xfId="13712"/>
    <cellStyle name="计算 3 11 6 4" xfId="13713"/>
    <cellStyle name="计算 3 11 6 5" xfId="13714"/>
    <cellStyle name="计算 3 11 6 6" xfId="13715"/>
    <cellStyle name="计算 3 11 6 7" xfId="13716"/>
    <cellStyle name="计算 3 11 6 8" xfId="13717"/>
    <cellStyle name="计算 3 11 6 9" xfId="13718"/>
    <cellStyle name="计算 3 11 7" xfId="13719"/>
    <cellStyle name="计算 3 11 8" xfId="13720"/>
    <cellStyle name="计算 3 11 9" xfId="13721"/>
    <cellStyle name="计算 3 12" xfId="13722"/>
    <cellStyle name="计算 3 12 2" xfId="13723"/>
    <cellStyle name="计算 3 12 2 2" xfId="13724"/>
    <cellStyle name="计算 3 12 2 3" xfId="13725"/>
    <cellStyle name="计算 3 12 2 4" xfId="13726"/>
    <cellStyle name="计算 3 12 2 5" xfId="13727"/>
    <cellStyle name="计算 3 12 2 6" xfId="13728"/>
    <cellStyle name="计算 3 12 2 7" xfId="13729"/>
    <cellStyle name="计算 3 12 3" xfId="13730"/>
    <cellStyle name="计算 3 12 3 2" xfId="13731"/>
    <cellStyle name="计算 3 12 3 3" xfId="13732"/>
    <cellStyle name="计算 3 12 3 4" xfId="13733"/>
    <cellStyle name="计算 3 12 3 5" xfId="13734"/>
    <cellStyle name="计算 3 12 3 6" xfId="13735"/>
    <cellStyle name="计算 3 12 3 7" xfId="13736"/>
    <cellStyle name="计算 3 12 4" xfId="13737"/>
    <cellStyle name="计算 3 12 4 10" xfId="13738"/>
    <cellStyle name="计算 3 12 4 11" xfId="13739"/>
    <cellStyle name="计算 3 12 4 12" xfId="13740"/>
    <cellStyle name="计算 3 12 4 2" xfId="13741"/>
    <cellStyle name="计算 3 12 4 3" xfId="13742"/>
    <cellStyle name="计算 3 12 4 4" xfId="13743"/>
    <cellStyle name="计算 3 12 4 5" xfId="13744"/>
    <cellStyle name="计算 3 12 4 6" xfId="13745"/>
    <cellStyle name="计算 3 12 4 7" xfId="13746"/>
    <cellStyle name="计算 3 12 4 8" xfId="13747"/>
    <cellStyle name="计算 3 12 4 9" xfId="13748"/>
    <cellStyle name="计算 3 12 5" xfId="13749"/>
    <cellStyle name="计算 3 12 6" xfId="13750"/>
    <cellStyle name="计算 3 12 7" xfId="13751"/>
    <cellStyle name="计算 3 13" xfId="13752"/>
    <cellStyle name="计算 3 13 2" xfId="13753"/>
    <cellStyle name="计算 3 13 3" xfId="13754"/>
    <cellStyle name="计算 3 13 4" xfId="13755"/>
    <cellStyle name="计算 3 13 5" xfId="13756"/>
    <cellStyle name="计算 3 13 6" xfId="13757"/>
    <cellStyle name="计算 3 13 7" xfId="13758"/>
    <cellStyle name="计算 3 14" xfId="13759"/>
    <cellStyle name="计算 3 14 2" xfId="13760"/>
    <cellStyle name="计算 3 14 3" xfId="13761"/>
    <cellStyle name="计算 3 14 4" xfId="13762"/>
    <cellStyle name="计算 3 14 5" xfId="13763"/>
    <cellStyle name="计算 3 14 6" xfId="13764"/>
    <cellStyle name="计算 3 14 7" xfId="13765"/>
    <cellStyle name="计算 3 15" xfId="13766"/>
    <cellStyle name="计算 3 15 2" xfId="13767"/>
    <cellStyle name="计算 3 15 3" xfId="13768"/>
    <cellStyle name="计算 3 15 4" xfId="13769"/>
    <cellStyle name="计算 3 15 5" xfId="13770"/>
    <cellStyle name="计算 3 15 6" xfId="13771"/>
    <cellStyle name="计算 3 15 7" xfId="13772"/>
    <cellStyle name="计算 3 16" xfId="13773"/>
    <cellStyle name="计算 3 16 2" xfId="13774"/>
    <cellStyle name="计算 3 16 3" xfId="13775"/>
    <cellStyle name="计算 3 16 4" xfId="13776"/>
    <cellStyle name="计算 3 16 5" xfId="13777"/>
    <cellStyle name="计算 3 16 6" xfId="13778"/>
    <cellStyle name="计算 3 16 7" xfId="13779"/>
    <cellStyle name="计算 3 17" xfId="13780"/>
    <cellStyle name="计算 3 17 10" xfId="13781"/>
    <cellStyle name="计算 3 17 11" xfId="13782"/>
    <cellStyle name="计算 3 17 12" xfId="13783"/>
    <cellStyle name="计算 3 17 2" xfId="13784"/>
    <cellStyle name="计算 3 17 3" xfId="13785"/>
    <cellStyle name="计算 3 17 4" xfId="13786"/>
    <cellStyle name="计算 3 17 5" xfId="13787"/>
    <cellStyle name="计算 3 17 6" xfId="13788"/>
    <cellStyle name="计算 3 17 7" xfId="13789"/>
    <cellStyle name="计算 3 17 8" xfId="13790"/>
    <cellStyle name="计算 3 17 9" xfId="13791"/>
    <cellStyle name="计算 3 18" xfId="13792"/>
    <cellStyle name="计算 3 19" xfId="13793"/>
    <cellStyle name="计算 3 2" xfId="13794"/>
    <cellStyle name="计算 3 2 2" xfId="13795"/>
    <cellStyle name="计算 3 2 2 2" xfId="13796"/>
    <cellStyle name="计算 3 2 2 2 2" xfId="13797"/>
    <cellStyle name="计算 3 2 2 2 3" xfId="13798"/>
    <cellStyle name="计算 3 2 2 2 4" xfId="13799"/>
    <cellStyle name="计算 3 2 2 2 5" xfId="13800"/>
    <cellStyle name="计算 3 2 2 2 6" xfId="13801"/>
    <cellStyle name="计算 3 2 2 2 7" xfId="13802"/>
    <cellStyle name="计算 3 2 2 3" xfId="13803"/>
    <cellStyle name="计算 3 2 2 3 2" xfId="13804"/>
    <cellStyle name="计算 3 2 2 3 3" xfId="13805"/>
    <cellStyle name="计算 3 2 2 3 4" xfId="13806"/>
    <cellStyle name="计算 3 2 2 3 5" xfId="13807"/>
    <cellStyle name="计算 3 2 2 3 6" xfId="13808"/>
    <cellStyle name="计算 3 2 2 3 7" xfId="13809"/>
    <cellStyle name="计算 3 2 2 4" xfId="13810"/>
    <cellStyle name="计算 3 2 2 4 2" xfId="13811"/>
    <cellStyle name="计算 3 2 2 4 3" xfId="13812"/>
    <cellStyle name="计算 3 2 2 4 4" xfId="13813"/>
    <cellStyle name="计算 3 2 2 4 5" xfId="13814"/>
    <cellStyle name="计算 3 2 2 4 6" xfId="13815"/>
    <cellStyle name="计算 3 2 2 4 7" xfId="13816"/>
    <cellStyle name="计算 3 2 2 5" xfId="13817"/>
    <cellStyle name="计算 3 2 2 5 2" xfId="13818"/>
    <cellStyle name="计算 3 2 2 5 3" xfId="13819"/>
    <cellStyle name="计算 3 2 2 5 4" xfId="13820"/>
    <cellStyle name="计算 3 2 2 5 5" xfId="13821"/>
    <cellStyle name="计算 3 2 2 5 6" xfId="13822"/>
    <cellStyle name="计算 3 2 2 6" xfId="13823"/>
    <cellStyle name="计算 3 2 2 6 10" xfId="13824"/>
    <cellStyle name="计算 3 2 2 6 11" xfId="13825"/>
    <cellStyle name="计算 3 2 2 6 12" xfId="13826"/>
    <cellStyle name="计算 3 2 2 6 2" xfId="13827"/>
    <cellStyle name="计算 3 2 2 6 3" xfId="13828"/>
    <cellStyle name="计算 3 2 2 6 4" xfId="13829"/>
    <cellStyle name="计算 3 2 2 6 5" xfId="13830"/>
    <cellStyle name="计算 3 2 2 6 6" xfId="13831"/>
    <cellStyle name="计算 3 2 2 6 7" xfId="13832"/>
    <cellStyle name="计算 3 2 2 6 8" xfId="13833"/>
    <cellStyle name="计算 3 2 2 6 9" xfId="13834"/>
    <cellStyle name="计算 3 2 2 7" xfId="13835"/>
    <cellStyle name="计算 3 2 2 8" xfId="13836"/>
    <cellStyle name="计算 3 2 3" xfId="13837"/>
    <cellStyle name="计算 3 2 3 2" xfId="13838"/>
    <cellStyle name="计算 3 2 3 3" xfId="13839"/>
    <cellStyle name="计算 3 2 3 4" xfId="13840"/>
    <cellStyle name="计算 3 2 3 5" xfId="13841"/>
    <cellStyle name="计算 3 2 3 6" xfId="13842"/>
    <cellStyle name="计算 3 2 3 7" xfId="13843"/>
    <cellStyle name="计算 3 2 4" xfId="13844"/>
    <cellStyle name="计算 3 2 4 2" xfId="13845"/>
    <cellStyle name="计算 3 2 4 3" xfId="13846"/>
    <cellStyle name="计算 3 2 4 4" xfId="13847"/>
    <cellStyle name="计算 3 2 4 5" xfId="13848"/>
    <cellStyle name="计算 3 2 4 6" xfId="13849"/>
    <cellStyle name="计算 3 2 4 7" xfId="13850"/>
    <cellStyle name="计算 3 2 5" xfId="13851"/>
    <cellStyle name="计算 3 2 5 2" xfId="13852"/>
    <cellStyle name="计算 3 2 5 3" xfId="13853"/>
    <cellStyle name="计算 3 2 5 4" xfId="13854"/>
    <cellStyle name="计算 3 2 5 5" xfId="13855"/>
    <cellStyle name="计算 3 2 5 6" xfId="13856"/>
    <cellStyle name="计算 3 2 5 7" xfId="13857"/>
    <cellStyle name="计算 3 2 6" xfId="13858"/>
    <cellStyle name="计算 3 2 6 2" xfId="13859"/>
    <cellStyle name="计算 3 2 6 3" xfId="13860"/>
    <cellStyle name="计算 3 2 6 4" xfId="13861"/>
    <cellStyle name="计算 3 2 6 5" xfId="13862"/>
    <cellStyle name="计算 3 2 6 6" xfId="13863"/>
    <cellStyle name="计算 3 2 7" xfId="13864"/>
    <cellStyle name="计算 3 2 7 10" xfId="13865"/>
    <cellStyle name="计算 3 2 7 11" xfId="13866"/>
    <cellStyle name="计算 3 2 7 12" xfId="13867"/>
    <cellStyle name="计算 3 2 7 2" xfId="13868"/>
    <cellStyle name="计算 3 2 7 3" xfId="13869"/>
    <cellStyle name="计算 3 2 7 4" xfId="13870"/>
    <cellStyle name="计算 3 2 7 5" xfId="13871"/>
    <cellStyle name="计算 3 2 7 6" xfId="13872"/>
    <cellStyle name="计算 3 2 7 7" xfId="13873"/>
    <cellStyle name="计算 3 2 7 8" xfId="13874"/>
    <cellStyle name="计算 3 2 7 9" xfId="13875"/>
    <cellStyle name="计算 3 2 8" xfId="13876"/>
    <cellStyle name="计算 3 2 9" xfId="13877"/>
    <cellStyle name="计算 3 3" xfId="13878"/>
    <cellStyle name="计算 3 3 2" xfId="13879"/>
    <cellStyle name="计算 3 3 2 2" xfId="13880"/>
    <cellStyle name="计算 3 3 2 2 2" xfId="13881"/>
    <cellStyle name="计算 3 3 2 2 3" xfId="13882"/>
    <cellStyle name="计算 3 3 2 2 4" xfId="13883"/>
    <cellStyle name="计算 3 3 2 2 5" xfId="13884"/>
    <cellStyle name="计算 3 3 2 2 6" xfId="13885"/>
    <cellStyle name="计算 3 3 2 2 7" xfId="13886"/>
    <cellStyle name="计算 3 3 2 3" xfId="13887"/>
    <cellStyle name="计算 3 3 2 3 2" xfId="13888"/>
    <cellStyle name="计算 3 3 2 3 3" xfId="13889"/>
    <cellStyle name="计算 3 3 2 3 4" xfId="13890"/>
    <cellStyle name="计算 3 3 2 3 5" xfId="13891"/>
    <cellStyle name="计算 3 3 2 3 6" xfId="13892"/>
    <cellStyle name="计算 3 3 2 3 7" xfId="13893"/>
    <cellStyle name="计算 3 3 2 4" xfId="13894"/>
    <cellStyle name="计算 3 3 2 4 2" xfId="13895"/>
    <cellStyle name="计算 3 3 2 4 3" xfId="13896"/>
    <cellStyle name="计算 3 3 2 4 4" xfId="13897"/>
    <cellStyle name="计算 3 3 2 4 5" xfId="13898"/>
    <cellStyle name="计算 3 3 2 4 6" xfId="13899"/>
    <cellStyle name="计算 3 3 2 4 7" xfId="13900"/>
    <cellStyle name="计算 3 3 2 5" xfId="13901"/>
    <cellStyle name="计算 3 3 2 5 2" xfId="13902"/>
    <cellStyle name="计算 3 3 2 5 3" xfId="13903"/>
    <cellStyle name="计算 3 3 2 5 4" xfId="13904"/>
    <cellStyle name="计算 3 3 2 5 5" xfId="13905"/>
    <cellStyle name="计算 3 3 2 5 6" xfId="13906"/>
    <cellStyle name="计算 3 3 2 6" xfId="13907"/>
    <cellStyle name="计算 3 3 2 6 10" xfId="13908"/>
    <cellStyle name="计算 3 3 2 6 11" xfId="13909"/>
    <cellStyle name="计算 3 3 2 6 12" xfId="13910"/>
    <cellStyle name="计算 3 3 2 6 2" xfId="13911"/>
    <cellStyle name="计算 3 3 2 6 3" xfId="13912"/>
    <cellStyle name="计算 3 3 2 6 4" xfId="13913"/>
    <cellStyle name="计算 3 3 2 6 5" xfId="13914"/>
    <cellStyle name="计算 3 3 2 6 6" xfId="13915"/>
    <cellStyle name="计算 3 3 2 6 7" xfId="13916"/>
    <cellStyle name="计算 3 3 2 6 8" xfId="13917"/>
    <cellStyle name="计算 3 3 2 6 9" xfId="13918"/>
    <cellStyle name="计算 3 3 2 7" xfId="13919"/>
    <cellStyle name="计算 3 3 2 8" xfId="13920"/>
    <cellStyle name="计算 3 3 3" xfId="13921"/>
    <cellStyle name="计算 3 3 3 2" xfId="13922"/>
    <cellStyle name="计算 3 3 3 3" xfId="13923"/>
    <cellStyle name="计算 3 3 3 4" xfId="13924"/>
    <cellStyle name="计算 3 3 3 5" xfId="13925"/>
    <cellStyle name="计算 3 3 3 6" xfId="13926"/>
    <cellStyle name="计算 3 3 3 7" xfId="13927"/>
    <cellStyle name="计算 3 3 4" xfId="13928"/>
    <cellStyle name="计算 3 3 4 2" xfId="13929"/>
    <cellStyle name="计算 3 3 4 3" xfId="13930"/>
    <cellStyle name="计算 3 3 4 4" xfId="13931"/>
    <cellStyle name="计算 3 3 4 5" xfId="13932"/>
    <cellStyle name="计算 3 3 4 6" xfId="13933"/>
    <cellStyle name="计算 3 3 4 7" xfId="13934"/>
    <cellStyle name="计算 3 3 5" xfId="13935"/>
    <cellStyle name="计算 3 3 5 2" xfId="13936"/>
    <cellStyle name="计算 3 3 5 3" xfId="13937"/>
    <cellStyle name="计算 3 3 5 4" xfId="13938"/>
    <cellStyle name="计算 3 3 5 5" xfId="13939"/>
    <cellStyle name="计算 3 3 5 6" xfId="13940"/>
    <cellStyle name="计算 3 3 5 7" xfId="13941"/>
    <cellStyle name="计算 3 3 6" xfId="13942"/>
    <cellStyle name="计算 3 3 6 2" xfId="13943"/>
    <cellStyle name="计算 3 3 6 3" xfId="13944"/>
    <cellStyle name="计算 3 3 6 4" xfId="13945"/>
    <cellStyle name="计算 3 3 6 5" xfId="13946"/>
    <cellStyle name="计算 3 3 6 6" xfId="13947"/>
    <cellStyle name="计算 3 3 7" xfId="13948"/>
    <cellStyle name="计算 3 3 7 10" xfId="13949"/>
    <cellStyle name="计算 3 3 7 11" xfId="13950"/>
    <cellStyle name="计算 3 3 7 12" xfId="13951"/>
    <cellStyle name="计算 3 3 7 2" xfId="13952"/>
    <cellStyle name="计算 3 3 7 3" xfId="13953"/>
    <cellStyle name="计算 3 3 7 4" xfId="13954"/>
    <cellStyle name="计算 3 3 7 5" xfId="13955"/>
    <cellStyle name="计算 3 3 7 6" xfId="13956"/>
    <cellStyle name="计算 3 3 7 7" xfId="13957"/>
    <cellStyle name="计算 3 3 7 8" xfId="13958"/>
    <cellStyle name="计算 3 3 7 9" xfId="13959"/>
    <cellStyle name="计算 3 3 8" xfId="13960"/>
    <cellStyle name="计算 3 3 9" xfId="13961"/>
    <cellStyle name="计算 3 4" xfId="13962"/>
    <cellStyle name="计算 3 4 2" xfId="13963"/>
    <cellStyle name="计算 3 4 2 2" xfId="13964"/>
    <cellStyle name="计算 3 4 2 2 2" xfId="13965"/>
    <cellStyle name="计算 3 4 2 2 3" xfId="13966"/>
    <cellStyle name="计算 3 4 2 2 4" xfId="13967"/>
    <cellStyle name="计算 3 4 2 2 5" xfId="13968"/>
    <cellStyle name="计算 3 4 2 2 6" xfId="13969"/>
    <cellStyle name="计算 3 4 2 2 7" xfId="13970"/>
    <cellStyle name="计算 3 4 2 3" xfId="13971"/>
    <cellStyle name="计算 3 4 2 3 2" xfId="13972"/>
    <cellStyle name="计算 3 4 2 3 3" xfId="13973"/>
    <cellStyle name="计算 3 4 2 3 4" xfId="13974"/>
    <cellStyle name="计算 3 4 2 3 5" xfId="13975"/>
    <cellStyle name="计算 3 4 2 3 6" xfId="13976"/>
    <cellStyle name="计算 3 4 2 3 7" xfId="13977"/>
    <cellStyle name="计算 3 4 2 4" xfId="13978"/>
    <cellStyle name="计算 3 4 2 4 2" xfId="13979"/>
    <cellStyle name="计算 3 4 2 4 3" xfId="13980"/>
    <cellStyle name="计算 3 4 2 4 4" xfId="13981"/>
    <cellStyle name="计算 3 4 2 4 5" xfId="13982"/>
    <cellStyle name="计算 3 4 2 4 6" xfId="13983"/>
    <cellStyle name="计算 3 4 2 4 7" xfId="13984"/>
    <cellStyle name="计算 3 4 2 5" xfId="13985"/>
    <cellStyle name="计算 3 4 2 5 2" xfId="13986"/>
    <cellStyle name="计算 3 4 2 5 3" xfId="13987"/>
    <cellStyle name="计算 3 4 2 5 4" xfId="13988"/>
    <cellStyle name="计算 3 4 2 5 5" xfId="13989"/>
    <cellStyle name="计算 3 4 2 5 6" xfId="13990"/>
    <cellStyle name="计算 3 4 2 6" xfId="13991"/>
    <cellStyle name="计算 3 4 2 6 10" xfId="13992"/>
    <cellStyle name="计算 3 4 2 6 11" xfId="13993"/>
    <cellStyle name="计算 3 4 2 6 12" xfId="13994"/>
    <cellStyle name="计算 3 4 2 6 2" xfId="13995"/>
    <cellStyle name="计算 3 4 2 6 3" xfId="13996"/>
    <cellStyle name="计算 3 4 2 6 4" xfId="13997"/>
    <cellStyle name="计算 3 4 2 6 5" xfId="13998"/>
    <cellStyle name="计算 3 4 2 6 6" xfId="13999"/>
    <cellStyle name="计算 3 4 2 6 7" xfId="14000"/>
    <cellStyle name="计算 3 4 2 6 8" xfId="14001"/>
    <cellStyle name="计算 3 4 2 6 9" xfId="14002"/>
    <cellStyle name="计算 3 4 2 7" xfId="14003"/>
    <cellStyle name="计算 3 4 2 8" xfId="14004"/>
    <cellStyle name="计算 3 4 3" xfId="14005"/>
    <cellStyle name="计算 3 4 3 2" xfId="14006"/>
    <cellStyle name="计算 3 4 3 3" xfId="14007"/>
    <cellStyle name="计算 3 4 3 4" xfId="14008"/>
    <cellStyle name="计算 3 4 3 5" xfId="14009"/>
    <cellStyle name="计算 3 4 3 6" xfId="14010"/>
    <cellStyle name="计算 3 4 3 7" xfId="14011"/>
    <cellStyle name="计算 3 4 4" xfId="14012"/>
    <cellStyle name="计算 3 4 4 2" xfId="14013"/>
    <cellStyle name="计算 3 4 4 3" xfId="14014"/>
    <cellStyle name="计算 3 4 4 4" xfId="14015"/>
    <cellStyle name="计算 3 4 4 5" xfId="14016"/>
    <cellStyle name="计算 3 4 4 6" xfId="14017"/>
    <cellStyle name="计算 3 4 4 7" xfId="14018"/>
    <cellStyle name="计算 3 4 5" xfId="14019"/>
    <cellStyle name="计算 3 4 5 2" xfId="14020"/>
    <cellStyle name="计算 3 4 5 3" xfId="14021"/>
    <cellStyle name="计算 3 4 5 4" xfId="14022"/>
    <cellStyle name="计算 3 4 5 5" xfId="14023"/>
    <cellStyle name="计算 3 4 5 6" xfId="14024"/>
    <cellStyle name="计算 3 4 5 7" xfId="14025"/>
    <cellStyle name="计算 3 4 6" xfId="14026"/>
    <cellStyle name="计算 3 4 6 2" xfId="14027"/>
    <cellStyle name="计算 3 4 6 3" xfId="14028"/>
    <cellStyle name="计算 3 4 6 4" xfId="14029"/>
    <cellStyle name="计算 3 4 6 5" xfId="14030"/>
    <cellStyle name="计算 3 4 6 6" xfId="14031"/>
    <cellStyle name="计算 3 4 7" xfId="14032"/>
    <cellStyle name="计算 3 4 7 10" xfId="14033"/>
    <cellStyle name="计算 3 4 7 11" xfId="14034"/>
    <cellStyle name="计算 3 4 7 12" xfId="14035"/>
    <cellStyle name="计算 3 4 7 2" xfId="14036"/>
    <cellStyle name="计算 3 4 7 3" xfId="14037"/>
    <cellStyle name="计算 3 4 7 4" xfId="14038"/>
    <cellStyle name="计算 3 4 7 5" xfId="14039"/>
    <cellStyle name="计算 3 4 7 6" xfId="14040"/>
    <cellStyle name="计算 3 4 7 7" xfId="14041"/>
    <cellStyle name="计算 3 4 7 8" xfId="14042"/>
    <cellStyle name="计算 3 4 7 9" xfId="14043"/>
    <cellStyle name="计算 3 4 8" xfId="14044"/>
    <cellStyle name="计算 3 4 9" xfId="14045"/>
    <cellStyle name="计算 3 5" xfId="14046"/>
    <cellStyle name="计算 3 5 2" xfId="14047"/>
    <cellStyle name="计算 3 5 2 2" xfId="14048"/>
    <cellStyle name="计算 3 5 2 2 2" xfId="14049"/>
    <cellStyle name="计算 3 5 2 2 3" xfId="14050"/>
    <cellStyle name="计算 3 5 2 2 4" xfId="14051"/>
    <cellStyle name="计算 3 5 2 2 5" xfId="14052"/>
    <cellStyle name="计算 3 5 2 2 6" xfId="14053"/>
    <cellStyle name="计算 3 5 2 2 7" xfId="14054"/>
    <cellStyle name="计算 3 5 2 3" xfId="14055"/>
    <cellStyle name="计算 3 5 2 3 2" xfId="14056"/>
    <cellStyle name="计算 3 5 2 3 3" xfId="14057"/>
    <cellStyle name="计算 3 5 2 3 4" xfId="14058"/>
    <cellStyle name="计算 3 5 2 3 5" xfId="14059"/>
    <cellStyle name="计算 3 5 2 3 6" xfId="14060"/>
    <cellStyle name="计算 3 5 2 3 7" xfId="14061"/>
    <cellStyle name="计算 3 5 2 4" xfId="14062"/>
    <cellStyle name="计算 3 5 2 4 2" xfId="14063"/>
    <cellStyle name="计算 3 5 2 4 3" xfId="14064"/>
    <cellStyle name="计算 3 5 2 4 4" xfId="14065"/>
    <cellStyle name="计算 3 5 2 4 5" xfId="14066"/>
    <cellStyle name="计算 3 5 2 4 6" xfId="14067"/>
    <cellStyle name="计算 3 5 2 4 7" xfId="14068"/>
    <cellStyle name="计算 3 5 2 5" xfId="14069"/>
    <cellStyle name="计算 3 5 2 5 2" xfId="14070"/>
    <cellStyle name="计算 3 5 2 5 3" xfId="14071"/>
    <cellStyle name="计算 3 5 2 5 4" xfId="14072"/>
    <cellStyle name="计算 3 5 2 5 5" xfId="14073"/>
    <cellStyle name="计算 3 5 2 5 6" xfId="14074"/>
    <cellStyle name="计算 3 5 2 6" xfId="14075"/>
    <cellStyle name="计算 3 5 2 6 10" xfId="14076"/>
    <cellStyle name="计算 3 5 2 6 11" xfId="14077"/>
    <cellStyle name="计算 3 5 2 6 12" xfId="14078"/>
    <cellStyle name="计算 3 5 2 6 2" xfId="14079"/>
    <cellStyle name="计算 3 5 2 6 3" xfId="14080"/>
    <cellStyle name="计算 3 5 2 6 4" xfId="14081"/>
    <cellStyle name="计算 3 5 2 6 5" xfId="14082"/>
    <cellStyle name="计算 3 5 2 6 6" xfId="14083"/>
    <cellStyle name="计算 3 5 2 6 7" xfId="14084"/>
    <cellStyle name="计算 3 5 2 6 8" xfId="14085"/>
    <cellStyle name="计算 3 5 2 6 9" xfId="14086"/>
    <cellStyle name="计算 3 5 2 7" xfId="14087"/>
    <cellStyle name="计算 3 5 2 8" xfId="14088"/>
    <cellStyle name="计算 3 5 3" xfId="14089"/>
    <cellStyle name="计算 3 5 3 2" xfId="14090"/>
    <cellStyle name="计算 3 5 3 3" xfId="14091"/>
    <cellStyle name="计算 3 5 3 4" xfId="14092"/>
    <cellStyle name="计算 3 5 3 5" xfId="14093"/>
    <cellStyle name="计算 3 5 3 6" xfId="14094"/>
    <cellStyle name="计算 3 5 3 7" xfId="14095"/>
    <cellStyle name="计算 3 5 4" xfId="14096"/>
    <cellStyle name="计算 3 5 4 2" xfId="14097"/>
    <cellStyle name="计算 3 5 4 3" xfId="14098"/>
    <cellStyle name="计算 3 5 4 4" xfId="14099"/>
    <cellStyle name="计算 3 5 4 5" xfId="14100"/>
    <cellStyle name="计算 3 5 4 6" xfId="14101"/>
    <cellStyle name="计算 3 5 4 7" xfId="14102"/>
    <cellStyle name="计算 3 5 5" xfId="14103"/>
    <cellStyle name="计算 3 5 5 2" xfId="14104"/>
    <cellStyle name="计算 3 5 5 3" xfId="14105"/>
    <cellStyle name="计算 3 5 5 4" xfId="14106"/>
    <cellStyle name="计算 3 5 5 5" xfId="14107"/>
    <cellStyle name="计算 3 5 5 6" xfId="14108"/>
    <cellStyle name="计算 3 5 5 7" xfId="14109"/>
    <cellStyle name="计算 3 5 6" xfId="14110"/>
    <cellStyle name="计算 3 5 6 2" xfId="14111"/>
    <cellStyle name="计算 3 5 6 3" xfId="14112"/>
    <cellStyle name="计算 3 5 6 4" xfId="14113"/>
    <cellStyle name="计算 3 5 6 5" xfId="14114"/>
    <cellStyle name="计算 3 5 6 6" xfId="14115"/>
    <cellStyle name="计算 3 5 7" xfId="14116"/>
    <cellStyle name="计算 3 5 7 10" xfId="14117"/>
    <cellStyle name="计算 3 5 7 11" xfId="14118"/>
    <cellStyle name="计算 3 5 7 12" xfId="14119"/>
    <cellStyle name="计算 3 5 7 2" xfId="14120"/>
    <cellStyle name="计算 3 5 7 3" xfId="14121"/>
    <cellStyle name="计算 3 5 7 4" xfId="14122"/>
    <cellStyle name="计算 3 5 7 5" xfId="14123"/>
    <cellStyle name="计算 3 5 7 6" xfId="14124"/>
    <cellStyle name="计算 3 5 7 7" xfId="14125"/>
    <cellStyle name="计算 3 5 7 8" xfId="14126"/>
    <cellStyle name="计算 3 5 7 9" xfId="14127"/>
    <cellStyle name="计算 3 5 8" xfId="14128"/>
    <cellStyle name="计算 3 5 9" xfId="14129"/>
    <cellStyle name="计算 3 6" xfId="14130"/>
    <cellStyle name="计算 3 6 2" xfId="14131"/>
    <cellStyle name="计算 3 6 2 2" xfId="14132"/>
    <cellStyle name="计算 3 6 2 2 2" xfId="14133"/>
    <cellStyle name="计算 3 6 2 2 3" xfId="14134"/>
    <cellStyle name="计算 3 6 2 2 4" xfId="14135"/>
    <cellStyle name="计算 3 6 2 2 5" xfId="14136"/>
    <cellStyle name="计算 3 6 2 2 6" xfId="14137"/>
    <cellStyle name="计算 3 6 2 2 7" xfId="14138"/>
    <cellStyle name="计算 3 6 2 3" xfId="14139"/>
    <cellStyle name="计算 3 6 2 3 2" xfId="14140"/>
    <cellStyle name="计算 3 6 2 3 3" xfId="14141"/>
    <cellStyle name="计算 3 6 2 3 4" xfId="14142"/>
    <cellStyle name="计算 3 6 2 3 5" xfId="14143"/>
    <cellStyle name="计算 3 6 2 3 6" xfId="14144"/>
    <cellStyle name="计算 3 6 2 3 7" xfId="14145"/>
    <cellStyle name="计算 3 6 2 4" xfId="14146"/>
    <cellStyle name="计算 3 6 2 4 2" xfId="14147"/>
    <cellStyle name="计算 3 6 2 4 3" xfId="14148"/>
    <cellStyle name="计算 3 6 2 4 4" xfId="14149"/>
    <cellStyle name="计算 3 6 2 4 5" xfId="14150"/>
    <cellStyle name="计算 3 6 2 4 6" xfId="14151"/>
    <cellStyle name="计算 3 6 2 4 7" xfId="14152"/>
    <cellStyle name="计算 3 6 2 5" xfId="14153"/>
    <cellStyle name="计算 3 6 2 5 2" xfId="14154"/>
    <cellStyle name="计算 3 6 2 5 3" xfId="14155"/>
    <cellStyle name="计算 3 6 2 5 4" xfId="14156"/>
    <cellStyle name="计算 3 6 2 5 5" xfId="14157"/>
    <cellStyle name="计算 3 6 2 5 6" xfId="14158"/>
    <cellStyle name="计算 3 6 2 6" xfId="14159"/>
    <cellStyle name="计算 3 6 2 6 10" xfId="14160"/>
    <cellStyle name="计算 3 6 2 6 11" xfId="14161"/>
    <cellStyle name="计算 3 6 2 6 12" xfId="14162"/>
    <cellStyle name="计算 3 6 2 6 2" xfId="14163"/>
    <cellStyle name="计算 3 6 2 6 3" xfId="14164"/>
    <cellStyle name="计算 3 6 2 6 4" xfId="14165"/>
    <cellStyle name="计算 3 6 2 6 5" xfId="14166"/>
    <cellStyle name="计算 3 6 2 6 6" xfId="14167"/>
    <cellStyle name="计算 3 6 2 6 7" xfId="14168"/>
    <cellStyle name="计算 3 6 2 6 8" xfId="14169"/>
    <cellStyle name="计算 3 6 2 6 9" xfId="14170"/>
    <cellStyle name="计算 3 6 2 7" xfId="14171"/>
    <cellStyle name="计算 3 6 2 8" xfId="14172"/>
    <cellStyle name="计算 3 6 3" xfId="14173"/>
    <cellStyle name="计算 3 6 3 2" xfId="14174"/>
    <cellStyle name="计算 3 6 3 3" xfId="14175"/>
    <cellStyle name="计算 3 6 3 4" xfId="14176"/>
    <cellStyle name="计算 3 6 3 5" xfId="14177"/>
    <cellStyle name="计算 3 6 3 6" xfId="14178"/>
    <cellStyle name="计算 3 6 3 7" xfId="14179"/>
    <cellStyle name="计算 3 6 4" xfId="14180"/>
    <cellStyle name="计算 3 6 4 2" xfId="14181"/>
    <cellStyle name="计算 3 6 4 3" xfId="14182"/>
    <cellStyle name="计算 3 6 4 4" xfId="14183"/>
    <cellStyle name="计算 3 6 4 5" xfId="14184"/>
    <cellStyle name="计算 3 6 4 6" xfId="14185"/>
    <cellStyle name="计算 3 6 4 7" xfId="14186"/>
    <cellStyle name="计算 3 6 5" xfId="14187"/>
    <cellStyle name="计算 3 6 5 2" xfId="14188"/>
    <cellStyle name="计算 3 6 5 3" xfId="14189"/>
    <cellStyle name="计算 3 6 5 4" xfId="14190"/>
    <cellStyle name="计算 3 6 5 5" xfId="14191"/>
    <cellStyle name="计算 3 6 5 6" xfId="14192"/>
    <cellStyle name="计算 3 6 5 7" xfId="14193"/>
    <cellStyle name="计算 3 6 6" xfId="14194"/>
    <cellStyle name="计算 3 6 6 2" xfId="14195"/>
    <cellStyle name="计算 3 6 6 3" xfId="14196"/>
    <cellStyle name="计算 3 6 6 4" xfId="14197"/>
    <cellStyle name="计算 3 6 6 5" xfId="14198"/>
    <cellStyle name="计算 3 6 6 6" xfId="14199"/>
    <cellStyle name="计算 3 6 7" xfId="14200"/>
    <cellStyle name="计算 3 6 7 10" xfId="14201"/>
    <cellStyle name="计算 3 6 7 11" xfId="14202"/>
    <cellStyle name="计算 3 6 7 12" xfId="14203"/>
    <cellStyle name="计算 3 6 7 2" xfId="14204"/>
    <cellStyle name="计算 3 6 7 3" xfId="14205"/>
    <cellStyle name="计算 3 6 7 4" xfId="14206"/>
    <cellStyle name="计算 3 6 7 5" xfId="14207"/>
    <cellStyle name="计算 3 6 7 6" xfId="14208"/>
    <cellStyle name="计算 3 6 7 7" xfId="14209"/>
    <cellStyle name="计算 3 6 7 8" xfId="14210"/>
    <cellStyle name="计算 3 6 7 9" xfId="14211"/>
    <cellStyle name="计算 3 6 8" xfId="14212"/>
    <cellStyle name="计算 3 6 9" xfId="14213"/>
    <cellStyle name="计算 3 7" xfId="14214"/>
    <cellStyle name="计算 3 7 2" xfId="14215"/>
    <cellStyle name="计算 3 7 2 2" xfId="14216"/>
    <cellStyle name="计算 3 7 2 2 2" xfId="14217"/>
    <cellStyle name="计算 3 7 2 2 3" xfId="14218"/>
    <cellStyle name="计算 3 7 2 2 4" xfId="14219"/>
    <cellStyle name="计算 3 7 2 2 5" xfId="14220"/>
    <cellStyle name="计算 3 7 2 2 6" xfId="14221"/>
    <cellStyle name="计算 3 7 2 2 7" xfId="14222"/>
    <cellStyle name="计算 3 7 2 3" xfId="14223"/>
    <cellStyle name="计算 3 7 2 3 2" xfId="14224"/>
    <cellStyle name="计算 3 7 2 3 3" xfId="14225"/>
    <cellStyle name="计算 3 7 2 3 4" xfId="14226"/>
    <cellStyle name="计算 3 7 2 3 5" xfId="14227"/>
    <cellStyle name="计算 3 7 2 3 6" xfId="14228"/>
    <cellStyle name="计算 3 7 2 3 7" xfId="14229"/>
    <cellStyle name="计算 3 7 2 4" xfId="14230"/>
    <cellStyle name="计算 3 7 2 4 2" xfId="14231"/>
    <cellStyle name="计算 3 7 2 4 3" xfId="14232"/>
    <cellStyle name="计算 3 7 2 4 4" xfId="14233"/>
    <cellStyle name="计算 3 7 2 4 5" xfId="14234"/>
    <cellStyle name="计算 3 7 2 4 6" xfId="14235"/>
    <cellStyle name="计算 3 7 2 4 7" xfId="14236"/>
    <cellStyle name="计算 3 7 2 5" xfId="14237"/>
    <cellStyle name="计算 3 7 2 5 2" xfId="14238"/>
    <cellStyle name="计算 3 7 2 5 3" xfId="14239"/>
    <cellStyle name="计算 3 7 2 5 4" xfId="14240"/>
    <cellStyle name="计算 3 7 2 5 5" xfId="14241"/>
    <cellStyle name="计算 3 7 2 5 6" xfId="14242"/>
    <cellStyle name="计算 3 7 2 6" xfId="14243"/>
    <cellStyle name="计算 3 7 2 6 10" xfId="14244"/>
    <cellStyle name="计算 3 7 2 6 11" xfId="14245"/>
    <cellStyle name="计算 3 7 2 6 12" xfId="14246"/>
    <cellStyle name="计算 3 7 2 6 2" xfId="14247"/>
    <cellStyle name="计算 3 7 2 6 3" xfId="14248"/>
    <cellStyle name="计算 3 7 2 6 4" xfId="14249"/>
    <cellStyle name="计算 3 7 2 6 5" xfId="14250"/>
    <cellStyle name="计算 3 7 2 6 6" xfId="14251"/>
    <cellStyle name="计算 3 7 2 6 7" xfId="14252"/>
    <cellStyle name="计算 3 7 2 6 8" xfId="14253"/>
    <cellStyle name="计算 3 7 2 6 9" xfId="14254"/>
    <cellStyle name="计算 3 7 2 7" xfId="14255"/>
    <cellStyle name="计算 3 7 2 8" xfId="14256"/>
    <cellStyle name="计算 3 7 3" xfId="14257"/>
    <cellStyle name="计算 3 7 3 2" xfId="14258"/>
    <cellStyle name="计算 3 7 3 3" xfId="14259"/>
    <cellStyle name="计算 3 7 3 4" xfId="14260"/>
    <cellStyle name="计算 3 7 3 5" xfId="14261"/>
    <cellStyle name="计算 3 7 3 6" xfId="14262"/>
    <cellStyle name="计算 3 7 3 7" xfId="14263"/>
    <cellStyle name="计算 3 7 4" xfId="14264"/>
    <cellStyle name="计算 3 7 4 2" xfId="14265"/>
    <cellStyle name="计算 3 7 4 3" xfId="14266"/>
    <cellStyle name="计算 3 7 4 4" xfId="14267"/>
    <cellStyle name="计算 3 7 4 5" xfId="14268"/>
    <cellStyle name="计算 3 7 4 6" xfId="14269"/>
    <cellStyle name="计算 3 7 4 7" xfId="14270"/>
    <cellStyle name="计算 3 7 5" xfId="14271"/>
    <cellStyle name="计算 3 7 5 2" xfId="14272"/>
    <cellStyle name="计算 3 7 5 3" xfId="14273"/>
    <cellStyle name="计算 3 7 5 4" xfId="14274"/>
    <cellStyle name="计算 3 7 5 5" xfId="14275"/>
    <cellStyle name="计算 3 7 5 6" xfId="14276"/>
    <cellStyle name="计算 3 7 5 7" xfId="14277"/>
    <cellStyle name="计算 3 7 6" xfId="14278"/>
    <cellStyle name="计算 3 7 6 2" xfId="14279"/>
    <cellStyle name="计算 3 7 6 3" xfId="14280"/>
    <cellStyle name="计算 3 7 6 4" xfId="14281"/>
    <cellStyle name="计算 3 7 6 5" xfId="14282"/>
    <cellStyle name="计算 3 7 6 6" xfId="14283"/>
    <cellStyle name="计算 3 7 7" xfId="14284"/>
    <cellStyle name="计算 3 7 7 10" xfId="14285"/>
    <cellStyle name="计算 3 7 7 11" xfId="14286"/>
    <cellStyle name="计算 3 7 7 12" xfId="14287"/>
    <cellStyle name="计算 3 7 7 2" xfId="14288"/>
    <cellStyle name="计算 3 7 7 3" xfId="14289"/>
    <cellStyle name="计算 3 7 7 4" xfId="14290"/>
    <cellStyle name="计算 3 7 7 5" xfId="14291"/>
    <cellStyle name="计算 3 7 7 6" xfId="14292"/>
    <cellStyle name="计算 3 7 7 7" xfId="14293"/>
    <cellStyle name="计算 3 7 7 8" xfId="14294"/>
    <cellStyle name="计算 3 7 7 9" xfId="14295"/>
    <cellStyle name="计算 3 7 8" xfId="14296"/>
    <cellStyle name="计算 3 7 9" xfId="14297"/>
    <cellStyle name="计算 3 8" xfId="14298"/>
    <cellStyle name="计算 3 8 2" xfId="14299"/>
    <cellStyle name="计算 3 8 2 2" xfId="14300"/>
    <cellStyle name="计算 3 8 2 2 2" xfId="14301"/>
    <cellStyle name="计算 3 8 2 2 3" xfId="14302"/>
    <cellStyle name="计算 3 8 2 2 4" xfId="14303"/>
    <cellStyle name="计算 3 8 2 2 5" xfId="14304"/>
    <cellStyle name="计算 3 8 2 2 6" xfId="14305"/>
    <cellStyle name="计算 3 8 2 2 7" xfId="14306"/>
    <cellStyle name="计算 3 8 2 3" xfId="14307"/>
    <cellStyle name="计算 3 8 2 3 2" xfId="14308"/>
    <cellStyle name="计算 3 8 2 3 3" xfId="14309"/>
    <cellStyle name="计算 3 8 2 3 4" xfId="14310"/>
    <cellStyle name="计算 3 8 2 3 5" xfId="14311"/>
    <cellStyle name="计算 3 8 2 3 6" xfId="14312"/>
    <cellStyle name="计算 3 8 2 3 7" xfId="14313"/>
    <cellStyle name="计算 3 8 2 4" xfId="14314"/>
    <cellStyle name="计算 3 8 2 4 2" xfId="14315"/>
    <cellStyle name="计算 3 8 2 4 3" xfId="14316"/>
    <cellStyle name="计算 3 8 2 4 4" xfId="14317"/>
    <cellStyle name="计算 3 8 2 4 5" xfId="14318"/>
    <cellStyle name="计算 3 8 2 4 6" xfId="14319"/>
    <cellStyle name="计算 3 8 2 4 7" xfId="14320"/>
    <cellStyle name="计算 3 8 2 5" xfId="14321"/>
    <cellStyle name="计算 3 8 2 5 2" xfId="14322"/>
    <cellStyle name="计算 3 8 2 5 3" xfId="14323"/>
    <cellStyle name="计算 3 8 2 5 4" xfId="14324"/>
    <cellStyle name="计算 3 8 2 5 5" xfId="14325"/>
    <cellStyle name="计算 3 8 2 5 6" xfId="14326"/>
    <cellStyle name="计算 3 8 2 6" xfId="14327"/>
    <cellStyle name="计算 3 8 2 6 10" xfId="14328"/>
    <cellStyle name="计算 3 8 2 6 11" xfId="14329"/>
    <cellStyle name="计算 3 8 2 6 12" xfId="14330"/>
    <cellStyle name="计算 3 8 2 6 2" xfId="14331"/>
    <cellStyle name="计算 3 8 2 6 3" xfId="14332"/>
    <cellStyle name="计算 3 8 2 6 4" xfId="14333"/>
    <cellStyle name="计算 3 8 2 6 5" xfId="14334"/>
    <cellStyle name="计算 3 8 2 6 6" xfId="14335"/>
    <cellStyle name="计算 3 8 2 6 7" xfId="14336"/>
    <cellStyle name="计算 3 8 2 6 8" xfId="14337"/>
    <cellStyle name="计算 3 8 2 6 9" xfId="14338"/>
    <cellStyle name="计算 3 8 2 7" xfId="14339"/>
    <cellStyle name="计算 3 8 2 8" xfId="14340"/>
    <cellStyle name="计算 3 8 3" xfId="14341"/>
    <cellStyle name="计算 3 8 3 2" xfId="14342"/>
    <cellStyle name="计算 3 8 3 3" xfId="14343"/>
    <cellStyle name="计算 3 8 3 4" xfId="14344"/>
    <cellStyle name="计算 3 8 3 5" xfId="14345"/>
    <cellStyle name="计算 3 8 3 6" xfId="14346"/>
    <cellStyle name="计算 3 8 3 7" xfId="14347"/>
    <cellStyle name="计算 3 8 4" xfId="14348"/>
    <cellStyle name="计算 3 8 4 2" xfId="14349"/>
    <cellStyle name="计算 3 8 4 3" xfId="14350"/>
    <cellStyle name="计算 3 8 4 4" xfId="14351"/>
    <cellStyle name="计算 3 8 4 5" xfId="14352"/>
    <cellStyle name="计算 3 8 4 6" xfId="14353"/>
    <cellStyle name="计算 3 8 4 7" xfId="14354"/>
    <cellStyle name="计算 3 8 5" xfId="14355"/>
    <cellStyle name="计算 3 8 5 2" xfId="14356"/>
    <cellStyle name="计算 3 8 5 3" xfId="14357"/>
    <cellStyle name="计算 3 8 5 4" xfId="14358"/>
    <cellStyle name="计算 3 8 5 5" xfId="14359"/>
    <cellStyle name="计算 3 8 5 6" xfId="14360"/>
    <cellStyle name="计算 3 8 5 7" xfId="14361"/>
    <cellStyle name="计算 3 8 6" xfId="14362"/>
    <cellStyle name="计算 3 8 6 2" xfId="14363"/>
    <cellStyle name="计算 3 8 6 3" xfId="14364"/>
    <cellStyle name="计算 3 8 6 4" xfId="14365"/>
    <cellStyle name="计算 3 8 6 5" xfId="14366"/>
    <cellStyle name="计算 3 8 6 6" xfId="14367"/>
    <cellStyle name="计算 3 8 7" xfId="14368"/>
    <cellStyle name="计算 3 8 7 10" xfId="14369"/>
    <cellStyle name="计算 3 8 7 11" xfId="14370"/>
    <cellStyle name="计算 3 8 7 12" xfId="14371"/>
    <cellStyle name="计算 3 8 7 2" xfId="14372"/>
    <cellStyle name="计算 3 8 7 3" xfId="14373"/>
    <cellStyle name="计算 3 8 7 4" xfId="14374"/>
    <cellStyle name="计算 3 8 7 5" xfId="14375"/>
    <cellStyle name="计算 3 8 7 6" xfId="14376"/>
    <cellStyle name="计算 3 8 7 7" xfId="14377"/>
    <cellStyle name="计算 3 8 7 8" xfId="14378"/>
    <cellStyle name="计算 3 8 7 9" xfId="14379"/>
    <cellStyle name="计算 3 8 8" xfId="14380"/>
    <cellStyle name="计算 3 8 9" xfId="14381"/>
    <cellStyle name="计算 3 9" xfId="14382"/>
    <cellStyle name="计算 3 9 2" xfId="14383"/>
    <cellStyle name="计算 3 9 2 2" xfId="14384"/>
    <cellStyle name="计算 3 9 2 2 2" xfId="14385"/>
    <cellStyle name="计算 3 9 2 2 3" xfId="14386"/>
    <cellStyle name="计算 3 9 2 2 4" xfId="14387"/>
    <cellStyle name="计算 3 9 2 2 5" xfId="14388"/>
    <cellStyle name="计算 3 9 2 2 6" xfId="14389"/>
    <cellStyle name="计算 3 9 2 2 7" xfId="14390"/>
    <cellStyle name="计算 3 9 2 3" xfId="14391"/>
    <cellStyle name="计算 3 9 2 3 2" xfId="14392"/>
    <cellStyle name="计算 3 9 2 3 3" xfId="14393"/>
    <cellStyle name="计算 3 9 2 3 4" xfId="14394"/>
    <cellStyle name="计算 3 9 2 3 5" xfId="14395"/>
    <cellStyle name="计算 3 9 2 3 6" xfId="14396"/>
    <cellStyle name="计算 3 9 2 3 7" xfId="14397"/>
    <cellStyle name="计算 3 9 2 4" xfId="14398"/>
    <cellStyle name="计算 3 9 2 4 2" xfId="14399"/>
    <cellStyle name="计算 3 9 2 4 3" xfId="14400"/>
    <cellStyle name="计算 3 9 2 4 4" xfId="14401"/>
    <cellStyle name="计算 3 9 2 4 5" xfId="14402"/>
    <cellStyle name="计算 3 9 2 4 6" xfId="14403"/>
    <cellStyle name="计算 3 9 2 4 7" xfId="14404"/>
    <cellStyle name="计算 3 9 2 5" xfId="14405"/>
    <cellStyle name="计算 3 9 2 5 2" xfId="14406"/>
    <cellStyle name="计算 3 9 2 5 3" xfId="14407"/>
    <cellStyle name="计算 3 9 2 5 4" xfId="14408"/>
    <cellStyle name="计算 3 9 2 5 5" xfId="14409"/>
    <cellStyle name="计算 3 9 2 5 6" xfId="14410"/>
    <cellStyle name="计算 3 9 2 6" xfId="14411"/>
    <cellStyle name="计算 3 9 2 6 10" xfId="14412"/>
    <cellStyle name="计算 3 9 2 6 11" xfId="14413"/>
    <cellStyle name="计算 3 9 2 6 12" xfId="14414"/>
    <cellStyle name="计算 3 9 2 6 2" xfId="14415"/>
    <cellStyle name="计算 3 9 2 6 3" xfId="14416"/>
    <cellStyle name="计算 3 9 2 6 4" xfId="14417"/>
    <cellStyle name="计算 3 9 2 6 5" xfId="14418"/>
    <cellStyle name="计算 3 9 2 6 6" xfId="14419"/>
    <cellStyle name="计算 3 9 2 6 7" xfId="14420"/>
    <cellStyle name="计算 3 9 2 6 8" xfId="14421"/>
    <cellStyle name="计算 3 9 2 6 9" xfId="14422"/>
    <cellStyle name="计算 3 9 2 7" xfId="14423"/>
    <cellStyle name="计算 3 9 2 8" xfId="14424"/>
    <cellStyle name="计算 3 9 3" xfId="14425"/>
    <cellStyle name="计算 3 9 3 2" xfId="14426"/>
    <cellStyle name="计算 3 9 3 3" xfId="14427"/>
    <cellStyle name="计算 3 9 3 4" xfId="14428"/>
    <cellStyle name="计算 3 9 3 5" xfId="14429"/>
    <cellStyle name="计算 3 9 3 6" xfId="14430"/>
    <cellStyle name="计算 3 9 3 7" xfId="14431"/>
    <cellStyle name="计算 3 9 4" xfId="14432"/>
    <cellStyle name="计算 3 9 4 2" xfId="14433"/>
    <cellStyle name="计算 3 9 4 3" xfId="14434"/>
    <cellStyle name="计算 3 9 4 4" xfId="14435"/>
    <cellStyle name="计算 3 9 4 5" xfId="14436"/>
    <cellStyle name="计算 3 9 4 6" xfId="14437"/>
    <cellStyle name="计算 3 9 4 7" xfId="14438"/>
    <cellStyle name="计算 3 9 5" xfId="14439"/>
    <cellStyle name="计算 3 9 5 2" xfId="14440"/>
    <cellStyle name="计算 3 9 5 3" xfId="14441"/>
    <cellStyle name="计算 3 9 5 4" xfId="14442"/>
    <cellStyle name="计算 3 9 5 5" xfId="14443"/>
    <cellStyle name="计算 3 9 5 6" xfId="14444"/>
    <cellStyle name="计算 3 9 5 7" xfId="14445"/>
    <cellStyle name="计算 3 9 6" xfId="14446"/>
    <cellStyle name="计算 3 9 6 2" xfId="14447"/>
    <cellStyle name="计算 3 9 6 3" xfId="14448"/>
    <cellStyle name="计算 3 9 6 4" xfId="14449"/>
    <cellStyle name="计算 3 9 6 5" xfId="14450"/>
    <cellStyle name="计算 3 9 6 6" xfId="14451"/>
    <cellStyle name="计算 3 9 7" xfId="14452"/>
    <cellStyle name="计算 3 9 7 10" xfId="14453"/>
    <cellStyle name="计算 3 9 7 11" xfId="14454"/>
    <cellStyle name="计算 3 9 7 12" xfId="14455"/>
    <cellStyle name="计算 3 9 7 2" xfId="14456"/>
    <cellStyle name="计算 3 9 7 3" xfId="14457"/>
    <cellStyle name="计算 3 9 7 4" xfId="14458"/>
    <cellStyle name="计算 3 9 7 5" xfId="14459"/>
    <cellStyle name="计算 3 9 7 6" xfId="14460"/>
    <cellStyle name="计算 3 9 7 7" xfId="14461"/>
    <cellStyle name="计算 3 9 7 8" xfId="14462"/>
    <cellStyle name="计算 3 9 7 9" xfId="14463"/>
    <cellStyle name="计算 3 9 8" xfId="14464"/>
    <cellStyle name="计算 3 9 9" xfId="14465"/>
    <cellStyle name="计算 4" xfId="14466"/>
    <cellStyle name="计算 4 10" xfId="14467"/>
    <cellStyle name="计算 4 10 2" xfId="14468"/>
    <cellStyle name="计算 4 10 2 2" xfId="14469"/>
    <cellStyle name="计算 4 10 2 3" xfId="14470"/>
    <cellStyle name="计算 4 10 2 4" xfId="14471"/>
    <cellStyle name="计算 4 10 2 5" xfId="14472"/>
    <cellStyle name="计算 4 10 2 6" xfId="14473"/>
    <cellStyle name="计算 4 10 2 7" xfId="14474"/>
    <cellStyle name="计算 4 10 3" xfId="14475"/>
    <cellStyle name="计算 4 10 3 2" xfId="14476"/>
    <cellStyle name="计算 4 10 3 3" xfId="14477"/>
    <cellStyle name="计算 4 10 3 4" xfId="14478"/>
    <cellStyle name="计算 4 10 3 5" xfId="14479"/>
    <cellStyle name="计算 4 10 3 6" xfId="14480"/>
    <cellStyle name="计算 4 10 3 7" xfId="14481"/>
    <cellStyle name="计算 4 10 4" xfId="14482"/>
    <cellStyle name="计算 4 10 4 2" xfId="14483"/>
    <cellStyle name="计算 4 10 4 3" xfId="14484"/>
    <cellStyle name="计算 4 10 4 4" xfId="14485"/>
    <cellStyle name="计算 4 10 4 5" xfId="14486"/>
    <cellStyle name="计算 4 10 4 6" xfId="14487"/>
    <cellStyle name="计算 4 10 4 7" xfId="14488"/>
    <cellStyle name="计算 4 10 5" xfId="14489"/>
    <cellStyle name="计算 4 10 5 2" xfId="14490"/>
    <cellStyle name="计算 4 10 5 3" xfId="14491"/>
    <cellStyle name="计算 4 10 5 4" xfId="14492"/>
    <cellStyle name="计算 4 10 5 5" xfId="14493"/>
    <cellStyle name="计算 4 10 5 6" xfId="14494"/>
    <cellStyle name="计算 4 10 6" xfId="14495"/>
    <cellStyle name="计算 4 10 6 10" xfId="14496"/>
    <cellStyle name="计算 4 10 6 11" xfId="14497"/>
    <cellStyle name="计算 4 10 6 12" xfId="14498"/>
    <cellStyle name="计算 4 10 6 2" xfId="14499"/>
    <cellStyle name="计算 4 10 6 3" xfId="14500"/>
    <cellStyle name="计算 4 10 6 4" xfId="14501"/>
    <cellStyle name="计算 4 10 6 5" xfId="14502"/>
    <cellStyle name="计算 4 10 6 6" xfId="14503"/>
    <cellStyle name="计算 4 10 6 7" xfId="14504"/>
    <cellStyle name="计算 4 10 6 8" xfId="14505"/>
    <cellStyle name="计算 4 10 6 9" xfId="14506"/>
    <cellStyle name="计算 4 10 7" xfId="14507"/>
    <cellStyle name="计算 4 10 8" xfId="14508"/>
    <cellStyle name="计算 4 11" xfId="14509"/>
    <cellStyle name="计算 4 11 10" xfId="14510"/>
    <cellStyle name="计算 4 11 2" xfId="14511"/>
    <cellStyle name="计算 4 11 2 2" xfId="14512"/>
    <cellStyle name="计算 4 11 2 3" xfId="14513"/>
    <cellStyle name="计算 4 11 2 4" xfId="14514"/>
    <cellStyle name="计算 4 11 2 5" xfId="14515"/>
    <cellStyle name="计算 4 11 2 6" xfId="14516"/>
    <cellStyle name="计算 4 11 2 7" xfId="14517"/>
    <cellStyle name="计算 4 11 3" xfId="14518"/>
    <cellStyle name="计算 4 11 3 2" xfId="14519"/>
    <cellStyle name="计算 4 11 3 3" xfId="14520"/>
    <cellStyle name="计算 4 11 3 4" xfId="14521"/>
    <cellStyle name="计算 4 11 3 5" xfId="14522"/>
    <cellStyle name="计算 4 11 3 6" xfId="14523"/>
    <cellStyle name="计算 4 11 3 7" xfId="14524"/>
    <cellStyle name="计算 4 11 4" xfId="14525"/>
    <cellStyle name="计算 4 11 4 2" xfId="14526"/>
    <cellStyle name="计算 4 11 4 3" xfId="14527"/>
    <cellStyle name="计算 4 11 4 4" xfId="14528"/>
    <cellStyle name="计算 4 11 4 5" xfId="14529"/>
    <cellStyle name="计算 4 11 4 6" xfId="14530"/>
    <cellStyle name="计算 4 11 4 7" xfId="14531"/>
    <cellStyle name="计算 4 11 5" xfId="14532"/>
    <cellStyle name="计算 4 11 5 2" xfId="14533"/>
    <cellStyle name="计算 4 11 5 3" xfId="14534"/>
    <cellStyle name="计算 4 11 5 4" xfId="14535"/>
    <cellStyle name="计算 4 11 5 5" xfId="14536"/>
    <cellStyle name="计算 4 11 5 6" xfId="14537"/>
    <cellStyle name="计算 4 11 5 7" xfId="14538"/>
    <cellStyle name="计算 4 11 6" xfId="14539"/>
    <cellStyle name="计算 4 11 6 10" xfId="14540"/>
    <cellStyle name="计算 4 11 6 11" xfId="14541"/>
    <cellStyle name="计算 4 11 6 12" xfId="14542"/>
    <cellStyle name="计算 4 11 6 2" xfId="14543"/>
    <cellStyle name="计算 4 11 6 3" xfId="14544"/>
    <cellStyle name="计算 4 11 6 4" xfId="14545"/>
    <cellStyle name="计算 4 11 6 5" xfId="14546"/>
    <cellStyle name="计算 4 11 6 6" xfId="14547"/>
    <cellStyle name="计算 4 11 6 7" xfId="14548"/>
    <cellStyle name="计算 4 11 6 8" xfId="14549"/>
    <cellStyle name="计算 4 11 6 9" xfId="14550"/>
    <cellStyle name="计算 4 11 7" xfId="14551"/>
    <cellStyle name="计算 4 11 8" xfId="14552"/>
    <cellStyle name="计算 4 11 9" xfId="14553"/>
    <cellStyle name="计算 4 12" xfId="14554"/>
    <cellStyle name="计算 4 12 2" xfId="14555"/>
    <cellStyle name="计算 4 12 3" xfId="14556"/>
    <cellStyle name="计算 4 12 4" xfId="14557"/>
    <cellStyle name="计算 4 12 5" xfId="14558"/>
    <cellStyle name="计算 4 12 6" xfId="14559"/>
    <cellStyle name="计算 4 12 7" xfId="14560"/>
    <cellStyle name="计算 4 13" xfId="14561"/>
    <cellStyle name="计算 4 13 2" xfId="14562"/>
    <cellStyle name="计算 4 13 3" xfId="14563"/>
    <cellStyle name="计算 4 13 4" xfId="14564"/>
    <cellStyle name="计算 4 13 5" xfId="14565"/>
    <cellStyle name="计算 4 13 6" xfId="14566"/>
    <cellStyle name="计算 4 13 7" xfId="14567"/>
    <cellStyle name="计算 4 14" xfId="14568"/>
    <cellStyle name="计算 4 14 2" xfId="14569"/>
    <cellStyle name="计算 4 14 3" xfId="14570"/>
    <cellStyle name="计算 4 14 4" xfId="14571"/>
    <cellStyle name="计算 4 14 5" xfId="14572"/>
    <cellStyle name="计算 4 14 6" xfId="14573"/>
    <cellStyle name="计算 4 14 7" xfId="14574"/>
    <cellStyle name="计算 4 15" xfId="14575"/>
    <cellStyle name="计算 4 15 2" xfId="14576"/>
    <cellStyle name="计算 4 15 3" xfId="14577"/>
    <cellStyle name="计算 4 15 4" xfId="14578"/>
    <cellStyle name="计算 4 15 5" xfId="14579"/>
    <cellStyle name="计算 4 15 6" xfId="14580"/>
    <cellStyle name="计算 4 15 7" xfId="14581"/>
    <cellStyle name="计算 4 16" xfId="14582"/>
    <cellStyle name="计算 4 16 10" xfId="14583"/>
    <cellStyle name="计算 4 16 11" xfId="14584"/>
    <cellStyle name="计算 4 16 12" xfId="14585"/>
    <cellStyle name="计算 4 16 2" xfId="14586"/>
    <cellStyle name="计算 4 16 3" xfId="14587"/>
    <cellStyle name="计算 4 16 4" xfId="14588"/>
    <cellStyle name="计算 4 16 5" xfId="14589"/>
    <cellStyle name="计算 4 16 6" xfId="14590"/>
    <cellStyle name="计算 4 16 7" xfId="14591"/>
    <cellStyle name="计算 4 16 8" xfId="14592"/>
    <cellStyle name="计算 4 16 9" xfId="14593"/>
    <cellStyle name="计算 4 17" xfId="14594"/>
    <cellStyle name="计算 4 18" xfId="14595"/>
    <cellStyle name="计算 4 2" xfId="14596"/>
    <cellStyle name="计算 4 2 2" xfId="14597"/>
    <cellStyle name="计算 4 2 2 2" xfId="14598"/>
    <cellStyle name="计算 4 2 2 2 2" xfId="14599"/>
    <cellStyle name="计算 4 2 2 2 3" xfId="14600"/>
    <cellStyle name="计算 4 2 2 2 4" xfId="14601"/>
    <cellStyle name="计算 4 2 2 2 5" xfId="14602"/>
    <cellStyle name="计算 4 2 2 2 6" xfId="14603"/>
    <cellStyle name="计算 4 2 2 2 7" xfId="14604"/>
    <cellStyle name="计算 4 2 2 3" xfId="14605"/>
    <cellStyle name="计算 4 2 2 3 2" xfId="14606"/>
    <cellStyle name="计算 4 2 2 3 3" xfId="14607"/>
    <cellStyle name="计算 4 2 2 3 4" xfId="14608"/>
    <cellStyle name="计算 4 2 2 3 5" xfId="14609"/>
    <cellStyle name="计算 4 2 2 3 6" xfId="14610"/>
    <cellStyle name="计算 4 2 2 3 7" xfId="14611"/>
    <cellStyle name="计算 4 2 2 4" xfId="14612"/>
    <cellStyle name="计算 4 2 2 4 2" xfId="14613"/>
    <cellStyle name="计算 4 2 2 4 3" xfId="14614"/>
    <cellStyle name="计算 4 2 2 4 4" xfId="14615"/>
    <cellStyle name="计算 4 2 2 4 5" xfId="14616"/>
    <cellStyle name="计算 4 2 2 4 6" xfId="14617"/>
    <cellStyle name="计算 4 2 2 4 7" xfId="14618"/>
    <cellStyle name="计算 4 2 2 5" xfId="14619"/>
    <cellStyle name="计算 4 2 2 5 2" xfId="14620"/>
    <cellStyle name="计算 4 2 2 5 3" xfId="14621"/>
    <cellStyle name="计算 4 2 2 5 4" xfId="14622"/>
    <cellStyle name="计算 4 2 2 5 5" xfId="14623"/>
    <cellStyle name="计算 4 2 2 5 6" xfId="14624"/>
    <cellStyle name="计算 4 2 2 6" xfId="14625"/>
    <cellStyle name="计算 4 2 2 6 10" xfId="14626"/>
    <cellStyle name="计算 4 2 2 6 11" xfId="14627"/>
    <cellStyle name="计算 4 2 2 6 12" xfId="14628"/>
    <cellStyle name="计算 4 2 2 6 2" xfId="14629"/>
    <cellStyle name="计算 4 2 2 6 3" xfId="14630"/>
    <cellStyle name="计算 4 2 2 6 4" xfId="14631"/>
    <cellStyle name="计算 4 2 2 6 5" xfId="14632"/>
    <cellStyle name="计算 4 2 2 6 6" xfId="14633"/>
    <cellStyle name="计算 4 2 2 6 7" xfId="14634"/>
    <cellStyle name="计算 4 2 2 6 8" xfId="14635"/>
    <cellStyle name="计算 4 2 2 6 9" xfId="14636"/>
    <cellStyle name="计算 4 2 2 7" xfId="14637"/>
    <cellStyle name="计算 4 2 2 8" xfId="14638"/>
    <cellStyle name="计算 4 2 3" xfId="14639"/>
    <cellStyle name="计算 4 2 3 2" xfId="14640"/>
    <cellStyle name="计算 4 2 3 3" xfId="14641"/>
    <cellStyle name="计算 4 2 3 4" xfId="14642"/>
    <cellStyle name="计算 4 2 3 5" xfId="14643"/>
    <cellStyle name="计算 4 2 3 6" xfId="14644"/>
    <cellStyle name="计算 4 2 3 7" xfId="14645"/>
    <cellStyle name="计算 4 2 4" xfId="14646"/>
    <cellStyle name="计算 4 2 4 2" xfId="14647"/>
    <cellStyle name="计算 4 2 4 3" xfId="14648"/>
    <cellStyle name="计算 4 2 4 4" xfId="14649"/>
    <cellStyle name="计算 4 2 4 5" xfId="14650"/>
    <cellStyle name="计算 4 2 4 6" xfId="14651"/>
    <cellStyle name="计算 4 2 4 7" xfId="14652"/>
    <cellStyle name="计算 4 2 5" xfId="14653"/>
    <cellStyle name="计算 4 2 5 2" xfId="14654"/>
    <cellStyle name="计算 4 2 5 3" xfId="14655"/>
    <cellStyle name="计算 4 2 5 4" xfId="14656"/>
    <cellStyle name="计算 4 2 5 5" xfId="14657"/>
    <cellStyle name="计算 4 2 5 6" xfId="14658"/>
    <cellStyle name="计算 4 2 5 7" xfId="14659"/>
    <cellStyle name="计算 4 2 6" xfId="14660"/>
    <cellStyle name="计算 4 2 6 2" xfId="14661"/>
    <cellStyle name="计算 4 2 6 3" xfId="14662"/>
    <cellStyle name="计算 4 2 6 4" xfId="14663"/>
    <cellStyle name="计算 4 2 6 5" xfId="14664"/>
    <cellStyle name="计算 4 2 6 6" xfId="14665"/>
    <cellStyle name="计算 4 2 7" xfId="14666"/>
    <cellStyle name="计算 4 2 7 10" xfId="14667"/>
    <cellStyle name="计算 4 2 7 11" xfId="14668"/>
    <cellStyle name="计算 4 2 7 12" xfId="14669"/>
    <cellStyle name="计算 4 2 7 2" xfId="14670"/>
    <cellStyle name="计算 4 2 7 3" xfId="14671"/>
    <cellStyle name="计算 4 2 7 4" xfId="14672"/>
    <cellStyle name="计算 4 2 7 5" xfId="14673"/>
    <cellStyle name="计算 4 2 7 6" xfId="14674"/>
    <cellStyle name="计算 4 2 7 7" xfId="14675"/>
    <cellStyle name="计算 4 2 7 8" xfId="14676"/>
    <cellStyle name="计算 4 2 7 9" xfId="14677"/>
    <cellStyle name="计算 4 2 8" xfId="14678"/>
    <cellStyle name="计算 4 2 9" xfId="14679"/>
    <cellStyle name="计算 4 3" xfId="14680"/>
    <cellStyle name="计算 4 3 2" xfId="14681"/>
    <cellStyle name="计算 4 3 2 2" xfId="14682"/>
    <cellStyle name="计算 4 3 2 2 2" xfId="14683"/>
    <cellStyle name="计算 4 3 2 2 3" xfId="14684"/>
    <cellStyle name="计算 4 3 2 2 4" xfId="14685"/>
    <cellStyle name="计算 4 3 2 2 5" xfId="14686"/>
    <cellStyle name="计算 4 3 2 2 6" xfId="14687"/>
    <cellStyle name="计算 4 3 2 2 7" xfId="14688"/>
    <cellStyle name="计算 4 3 2 3" xfId="14689"/>
    <cellStyle name="计算 4 3 2 3 2" xfId="14690"/>
    <cellStyle name="计算 4 3 2 3 3" xfId="14691"/>
    <cellStyle name="计算 4 3 2 3 4" xfId="14692"/>
    <cellStyle name="计算 4 3 2 3 5" xfId="14693"/>
    <cellStyle name="计算 4 3 2 3 6" xfId="14694"/>
    <cellStyle name="计算 4 3 2 3 7" xfId="14695"/>
    <cellStyle name="计算 4 3 2 4" xfId="14696"/>
    <cellStyle name="计算 4 3 2 4 2" xfId="14697"/>
    <cellStyle name="计算 4 3 2 4 3" xfId="14698"/>
    <cellStyle name="计算 4 3 2 4 4" xfId="14699"/>
    <cellStyle name="计算 4 3 2 4 5" xfId="14700"/>
    <cellStyle name="计算 4 3 2 4 6" xfId="14701"/>
    <cellStyle name="计算 4 3 2 4 7" xfId="14702"/>
    <cellStyle name="计算 4 3 2 5" xfId="14703"/>
    <cellStyle name="计算 4 3 2 5 2" xfId="14704"/>
    <cellStyle name="计算 4 3 2 5 3" xfId="14705"/>
    <cellStyle name="计算 4 3 2 5 4" xfId="14706"/>
    <cellStyle name="计算 4 3 2 5 5" xfId="14707"/>
    <cellStyle name="计算 4 3 2 5 6" xfId="14708"/>
    <cellStyle name="计算 4 3 2 6" xfId="14709"/>
    <cellStyle name="计算 4 3 2 6 10" xfId="14710"/>
    <cellStyle name="计算 4 3 2 6 11" xfId="14711"/>
    <cellStyle name="计算 4 3 2 6 12" xfId="14712"/>
    <cellStyle name="计算 4 3 2 6 2" xfId="14713"/>
    <cellStyle name="计算 4 3 2 6 3" xfId="14714"/>
    <cellStyle name="计算 4 3 2 6 4" xfId="14715"/>
    <cellStyle name="计算 4 3 2 6 5" xfId="14716"/>
    <cellStyle name="计算 4 3 2 6 6" xfId="14717"/>
    <cellStyle name="计算 4 3 2 6 7" xfId="14718"/>
    <cellStyle name="计算 4 3 2 6 8" xfId="14719"/>
    <cellStyle name="计算 4 3 2 6 9" xfId="14720"/>
    <cellStyle name="计算 4 3 2 7" xfId="14721"/>
    <cellStyle name="计算 4 3 2 8" xfId="14722"/>
    <cellStyle name="计算 4 3 3" xfId="14723"/>
    <cellStyle name="计算 4 3 3 2" xfId="14724"/>
    <cellStyle name="计算 4 3 3 3" xfId="14725"/>
    <cellStyle name="计算 4 3 3 4" xfId="14726"/>
    <cellStyle name="计算 4 3 3 5" xfId="14727"/>
    <cellStyle name="计算 4 3 3 6" xfId="14728"/>
    <cellStyle name="计算 4 3 3 7" xfId="14729"/>
    <cellStyle name="计算 4 3 4" xfId="14730"/>
    <cellStyle name="计算 4 3 4 2" xfId="14731"/>
    <cellStyle name="计算 4 3 4 3" xfId="14732"/>
    <cellStyle name="计算 4 3 4 4" xfId="14733"/>
    <cellStyle name="计算 4 3 4 5" xfId="14734"/>
    <cellStyle name="计算 4 3 4 6" xfId="14735"/>
    <cellStyle name="计算 4 3 4 7" xfId="14736"/>
    <cellStyle name="计算 4 3 5" xfId="14737"/>
    <cellStyle name="计算 4 3 5 2" xfId="14738"/>
    <cellStyle name="计算 4 3 5 3" xfId="14739"/>
    <cellStyle name="计算 4 3 5 4" xfId="14740"/>
    <cellStyle name="计算 4 3 5 5" xfId="14741"/>
    <cellStyle name="计算 4 3 5 6" xfId="14742"/>
    <cellStyle name="计算 4 3 5 7" xfId="14743"/>
    <cellStyle name="计算 4 3 6" xfId="14744"/>
    <cellStyle name="计算 4 3 6 2" xfId="14745"/>
    <cellStyle name="计算 4 3 6 3" xfId="14746"/>
    <cellStyle name="计算 4 3 6 4" xfId="14747"/>
    <cellStyle name="计算 4 3 6 5" xfId="14748"/>
    <cellStyle name="计算 4 3 6 6" xfId="14749"/>
    <cellStyle name="计算 4 3 7" xfId="14750"/>
    <cellStyle name="计算 4 3 7 10" xfId="14751"/>
    <cellStyle name="计算 4 3 7 11" xfId="14752"/>
    <cellStyle name="计算 4 3 7 12" xfId="14753"/>
    <cellStyle name="计算 4 3 7 2" xfId="14754"/>
    <cellStyle name="计算 4 3 7 3" xfId="14755"/>
    <cellStyle name="计算 4 3 7 4" xfId="14756"/>
    <cellStyle name="计算 4 3 7 5" xfId="14757"/>
    <cellStyle name="计算 4 3 7 6" xfId="14758"/>
    <cellStyle name="计算 4 3 7 7" xfId="14759"/>
    <cellStyle name="计算 4 3 7 8" xfId="14760"/>
    <cellStyle name="计算 4 3 7 9" xfId="14761"/>
    <cellStyle name="计算 4 3 8" xfId="14762"/>
    <cellStyle name="计算 4 3 9" xfId="14763"/>
    <cellStyle name="计算 4 4" xfId="14764"/>
    <cellStyle name="计算 4 4 2" xfId="14765"/>
    <cellStyle name="计算 4 4 2 2" xfId="14766"/>
    <cellStyle name="计算 4 4 2 2 2" xfId="14767"/>
    <cellStyle name="计算 4 4 2 2 3" xfId="14768"/>
    <cellStyle name="计算 4 4 2 2 4" xfId="14769"/>
    <cellStyle name="计算 4 4 2 2 5" xfId="14770"/>
    <cellStyle name="计算 4 4 2 2 6" xfId="14771"/>
    <cellStyle name="计算 4 4 2 2 7" xfId="14772"/>
    <cellStyle name="计算 4 4 2 3" xfId="14773"/>
    <cellStyle name="计算 4 4 2 3 2" xfId="14774"/>
    <cellStyle name="计算 4 4 2 3 3" xfId="14775"/>
    <cellStyle name="计算 4 4 2 3 4" xfId="14776"/>
    <cellStyle name="计算 4 4 2 3 5" xfId="14777"/>
    <cellStyle name="计算 4 4 2 3 6" xfId="14778"/>
    <cellStyle name="计算 4 4 2 3 7" xfId="14779"/>
    <cellStyle name="计算 4 4 2 4" xfId="14780"/>
    <cellStyle name="计算 4 4 2 4 2" xfId="14781"/>
    <cellStyle name="计算 4 4 2 4 3" xfId="14782"/>
    <cellStyle name="计算 4 4 2 4 4" xfId="14783"/>
    <cellStyle name="计算 4 4 2 4 5" xfId="14784"/>
    <cellStyle name="计算 4 4 2 4 6" xfId="14785"/>
    <cellStyle name="计算 4 4 2 4 7" xfId="14786"/>
    <cellStyle name="计算 4 4 2 5" xfId="14787"/>
    <cellStyle name="计算 4 4 2 5 2" xfId="14788"/>
    <cellStyle name="计算 4 4 2 5 3" xfId="14789"/>
    <cellStyle name="计算 4 4 2 5 4" xfId="14790"/>
    <cellStyle name="计算 4 4 2 5 5" xfId="14791"/>
    <cellStyle name="计算 4 4 2 5 6" xfId="14792"/>
    <cellStyle name="计算 4 4 2 6" xfId="14793"/>
    <cellStyle name="计算 4 4 2 6 10" xfId="14794"/>
    <cellStyle name="计算 4 4 2 6 11" xfId="14795"/>
    <cellStyle name="计算 4 4 2 6 12" xfId="14796"/>
    <cellStyle name="计算 4 4 2 6 2" xfId="14797"/>
    <cellStyle name="计算 4 4 2 6 3" xfId="14798"/>
    <cellStyle name="计算 4 4 2 6 4" xfId="14799"/>
    <cellStyle name="计算 4 4 2 6 5" xfId="14800"/>
    <cellStyle name="计算 4 4 2 6 6" xfId="14801"/>
    <cellStyle name="计算 4 4 2 6 7" xfId="14802"/>
    <cellStyle name="计算 4 4 2 6 8" xfId="14803"/>
    <cellStyle name="计算 4 4 2 6 9" xfId="14804"/>
    <cellStyle name="计算 4 4 2 7" xfId="14805"/>
    <cellStyle name="计算 4 4 2 8" xfId="14806"/>
    <cellStyle name="计算 4 4 3" xfId="14807"/>
    <cellStyle name="计算 4 4 3 2" xfId="14808"/>
    <cellStyle name="计算 4 4 3 3" xfId="14809"/>
    <cellStyle name="计算 4 4 3 4" xfId="14810"/>
    <cellStyle name="计算 4 4 3 5" xfId="14811"/>
    <cellStyle name="计算 4 4 3 6" xfId="14812"/>
    <cellStyle name="计算 4 4 3 7" xfId="14813"/>
    <cellStyle name="计算 4 4 4" xfId="14814"/>
    <cellStyle name="计算 4 4 4 2" xfId="14815"/>
    <cellStyle name="计算 4 4 4 3" xfId="14816"/>
    <cellStyle name="计算 4 4 4 4" xfId="14817"/>
    <cellStyle name="计算 4 4 4 5" xfId="14818"/>
    <cellStyle name="计算 4 4 4 6" xfId="14819"/>
    <cellStyle name="计算 4 4 4 7" xfId="14820"/>
    <cellStyle name="计算 4 4 5" xfId="14821"/>
    <cellStyle name="计算 4 4 5 2" xfId="14822"/>
    <cellStyle name="计算 4 4 5 3" xfId="14823"/>
    <cellStyle name="计算 4 4 5 4" xfId="14824"/>
    <cellStyle name="计算 4 4 5 5" xfId="14825"/>
    <cellStyle name="计算 4 4 5 6" xfId="14826"/>
    <cellStyle name="计算 4 4 5 7" xfId="14827"/>
    <cellStyle name="计算 4 4 6" xfId="14828"/>
    <cellStyle name="计算 4 4 6 2" xfId="14829"/>
    <cellStyle name="计算 4 4 6 3" xfId="14830"/>
    <cellStyle name="计算 4 4 6 4" xfId="14831"/>
    <cellStyle name="计算 4 4 6 5" xfId="14832"/>
    <cellStyle name="计算 4 4 6 6" xfId="14833"/>
    <cellStyle name="计算 4 4 7" xfId="14834"/>
    <cellStyle name="计算 4 4 7 10" xfId="14835"/>
    <cellStyle name="计算 4 4 7 11" xfId="14836"/>
    <cellStyle name="计算 4 4 7 12" xfId="14837"/>
    <cellStyle name="计算 4 4 7 2" xfId="14838"/>
    <cellStyle name="计算 4 4 7 3" xfId="14839"/>
    <cellStyle name="计算 4 4 7 4" xfId="14840"/>
    <cellStyle name="计算 4 4 7 5" xfId="14841"/>
    <cellStyle name="计算 4 4 7 6" xfId="14842"/>
    <cellStyle name="计算 4 4 7 7" xfId="14843"/>
    <cellStyle name="计算 4 4 7 8" xfId="14844"/>
    <cellStyle name="计算 4 4 7 9" xfId="14845"/>
    <cellStyle name="计算 4 4 8" xfId="14846"/>
    <cellStyle name="计算 4 4 9" xfId="14847"/>
    <cellStyle name="计算 4 5" xfId="14848"/>
    <cellStyle name="计算 4 5 2" xfId="14849"/>
    <cellStyle name="计算 4 5 2 2" xfId="14850"/>
    <cellStyle name="计算 4 5 2 2 2" xfId="14851"/>
    <cellStyle name="计算 4 5 2 2 3" xfId="14852"/>
    <cellStyle name="计算 4 5 2 2 4" xfId="14853"/>
    <cellStyle name="计算 4 5 2 2 5" xfId="14854"/>
    <cellStyle name="计算 4 5 2 2 6" xfId="14855"/>
    <cellStyle name="计算 4 5 2 2 7" xfId="14856"/>
    <cellStyle name="计算 4 5 2 3" xfId="14857"/>
    <cellStyle name="计算 4 5 2 3 2" xfId="14858"/>
    <cellStyle name="计算 4 5 2 3 3" xfId="14859"/>
    <cellStyle name="计算 4 5 2 3 4" xfId="14860"/>
    <cellStyle name="计算 4 5 2 3 5" xfId="14861"/>
    <cellStyle name="计算 4 5 2 3 6" xfId="14862"/>
    <cellStyle name="计算 4 5 2 3 7" xfId="14863"/>
    <cellStyle name="计算 4 5 2 4" xfId="14864"/>
    <cellStyle name="计算 4 5 2 4 2" xfId="14865"/>
    <cellStyle name="计算 4 5 2 4 3" xfId="14866"/>
    <cellStyle name="计算 4 5 2 4 4" xfId="14867"/>
    <cellStyle name="计算 4 5 2 4 5" xfId="14868"/>
    <cellStyle name="计算 4 5 2 4 6" xfId="14869"/>
    <cellStyle name="计算 4 5 2 4 7" xfId="14870"/>
    <cellStyle name="计算 4 5 2 5" xfId="14871"/>
    <cellStyle name="计算 4 5 2 5 2" xfId="14872"/>
    <cellStyle name="计算 4 5 2 5 3" xfId="14873"/>
    <cellStyle name="计算 4 5 2 5 4" xfId="14874"/>
    <cellStyle name="计算 4 5 2 5 5" xfId="14875"/>
    <cellStyle name="计算 4 5 2 5 6" xfId="14876"/>
    <cellStyle name="计算 4 5 2 6" xfId="14877"/>
    <cellStyle name="计算 4 5 2 6 10" xfId="14878"/>
    <cellStyle name="计算 4 5 2 6 11" xfId="14879"/>
    <cellStyle name="计算 4 5 2 6 12" xfId="14880"/>
    <cellStyle name="计算 4 5 2 6 2" xfId="14881"/>
    <cellStyle name="计算 4 5 2 6 3" xfId="14882"/>
    <cellStyle name="计算 4 5 2 6 4" xfId="14883"/>
    <cellStyle name="计算 4 5 2 6 5" xfId="14884"/>
    <cellStyle name="计算 4 5 2 6 6" xfId="14885"/>
    <cellStyle name="计算 4 5 2 6 7" xfId="14886"/>
    <cellStyle name="计算 4 5 2 6 8" xfId="14887"/>
    <cellStyle name="计算 4 5 2 6 9" xfId="14888"/>
    <cellStyle name="计算 4 5 2 7" xfId="14889"/>
    <cellStyle name="计算 4 5 2 8" xfId="14890"/>
    <cellStyle name="计算 4 5 3" xfId="14891"/>
    <cellStyle name="计算 4 5 3 2" xfId="14892"/>
    <cellStyle name="计算 4 5 3 3" xfId="14893"/>
    <cellStyle name="计算 4 5 3 4" xfId="14894"/>
    <cellStyle name="计算 4 5 3 5" xfId="14895"/>
    <cellStyle name="计算 4 5 3 6" xfId="14896"/>
    <cellStyle name="计算 4 5 3 7" xfId="14897"/>
    <cellStyle name="计算 4 5 4" xfId="14898"/>
    <cellStyle name="计算 4 5 4 2" xfId="14899"/>
    <cellStyle name="计算 4 5 4 3" xfId="14900"/>
    <cellStyle name="计算 4 5 4 4" xfId="14901"/>
    <cellStyle name="计算 4 5 4 5" xfId="14902"/>
    <cellStyle name="计算 4 5 4 6" xfId="14903"/>
    <cellStyle name="计算 4 5 4 7" xfId="14904"/>
    <cellStyle name="计算 4 5 5" xfId="14905"/>
    <cellStyle name="计算 4 5 5 2" xfId="14906"/>
    <cellStyle name="计算 4 5 5 3" xfId="14907"/>
    <cellStyle name="计算 4 5 5 4" xfId="14908"/>
    <cellStyle name="计算 4 5 5 5" xfId="14909"/>
    <cellStyle name="计算 4 5 5 6" xfId="14910"/>
    <cellStyle name="计算 4 5 5 7" xfId="14911"/>
    <cellStyle name="计算 4 5 6" xfId="14912"/>
    <cellStyle name="计算 4 5 6 2" xfId="14913"/>
    <cellStyle name="计算 4 5 6 3" xfId="14914"/>
    <cellStyle name="计算 4 5 6 4" xfId="14915"/>
    <cellStyle name="计算 4 5 6 5" xfId="14916"/>
    <cellStyle name="计算 4 5 6 6" xfId="14917"/>
    <cellStyle name="计算 4 5 7" xfId="14918"/>
    <cellStyle name="计算 4 5 7 10" xfId="14919"/>
    <cellStyle name="计算 4 5 7 11" xfId="14920"/>
    <cellStyle name="计算 4 5 7 12" xfId="14921"/>
    <cellStyle name="计算 4 5 7 2" xfId="14922"/>
    <cellStyle name="计算 4 5 7 3" xfId="14923"/>
    <cellStyle name="计算 4 5 7 4" xfId="14924"/>
    <cellStyle name="计算 4 5 7 5" xfId="14925"/>
    <cellStyle name="计算 4 5 7 6" xfId="14926"/>
    <cellStyle name="计算 4 5 7 7" xfId="14927"/>
    <cellStyle name="计算 4 5 7 8" xfId="14928"/>
    <cellStyle name="计算 4 5 7 9" xfId="14929"/>
    <cellStyle name="计算 4 5 8" xfId="14930"/>
    <cellStyle name="计算 4 5 9" xfId="14931"/>
    <cellStyle name="计算 4 6" xfId="14932"/>
    <cellStyle name="计算 4 6 2" xfId="14933"/>
    <cellStyle name="计算 4 6 2 2" xfId="14934"/>
    <cellStyle name="计算 4 6 2 2 2" xfId="14935"/>
    <cellStyle name="计算 4 6 2 2 3" xfId="14936"/>
    <cellStyle name="计算 4 6 2 2 4" xfId="14937"/>
    <cellStyle name="计算 4 6 2 2 5" xfId="14938"/>
    <cellStyle name="计算 4 6 2 2 6" xfId="14939"/>
    <cellStyle name="计算 4 6 2 2 7" xfId="14940"/>
    <cellStyle name="计算 4 6 2 3" xfId="14941"/>
    <cellStyle name="计算 4 6 2 3 2" xfId="14942"/>
    <cellStyle name="计算 4 6 2 3 3" xfId="14943"/>
    <cellStyle name="计算 4 6 2 3 4" xfId="14944"/>
    <cellStyle name="计算 4 6 2 3 5" xfId="14945"/>
    <cellStyle name="计算 4 6 2 3 6" xfId="14946"/>
    <cellStyle name="计算 4 6 2 3 7" xfId="14947"/>
    <cellStyle name="计算 4 6 2 4" xfId="14948"/>
    <cellStyle name="计算 4 6 2 4 2" xfId="14949"/>
    <cellStyle name="计算 4 6 2 4 3" xfId="14950"/>
    <cellStyle name="计算 4 6 2 4 4" xfId="14951"/>
    <cellStyle name="计算 4 6 2 4 5" xfId="14952"/>
    <cellStyle name="计算 4 6 2 4 6" xfId="14953"/>
    <cellStyle name="计算 4 6 2 4 7" xfId="14954"/>
    <cellStyle name="计算 4 6 2 5" xfId="14955"/>
    <cellStyle name="计算 4 6 2 5 2" xfId="14956"/>
    <cellStyle name="计算 4 6 2 5 3" xfId="14957"/>
    <cellStyle name="计算 4 6 2 5 4" xfId="14958"/>
    <cellStyle name="计算 4 6 2 5 5" xfId="14959"/>
    <cellStyle name="计算 4 6 2 5 6" xfId="14960"/>
    <cellStyle name="计算 4 6 2 6" xfId="14961"/>
    <cellStyle name="计算 4 6 2 6 10" xfId="14962"/>
    <cellStyle name="计算 4 6 2 6 11" xfId="14963"/>
    <cellStyle name="计算 4 6 2 6 12" xfId="14964"/>
    <cellStyle name="计算 4 6 2 6 2" xfId="14965"/>
    <cellStyle name="计算 4 6 2 6 3" xfId="14966"/>
    <cellStyle name="计算 4 6 2 6 4" xfId="14967"/>
    <cellStyle name="计算 4 6 2 6 5" xfId="14968"/>
    <cellStyle name="计算 4 6 2 6 6" xfId="14969"/>
    <cellStyle name="计算 4 6 2 6 7" xfId="14970"/>
    <cellStyle name="计算 4 6 2 6 8" xfId="14971"/>
    <cellStyle name="计算 4 6 2 6 9" xfId="14972"/>
    <cellStyle name="计算 4 6 2 7" xfId="14973"/>
    <cellStyle name="计算 4 6 2 8" xfId="14974"/>
    <cellStyle name="计算 4 6 3" xfId="14975"/>
    <cellStyle name="计算 4 6 3 2" xfId="14976"/>
    <cellStyle name="计算 4 6 3 3" xfId="14977"/>
    <cellStyle name="计算 4 6 3 4" xfId="14978"/>
    <cellStyle name="计算 4 6 3 5" xfId="14979"/>
    <cellStyle name="计算 4 6 3 6" xfId="14980"/>
    <cellStyle name="计算 4 6 3 7" xfId="14981"/>
    <cellStyle name="计算 4 6 4" xfId="14982"/>
    <cellStyle name="计算 4 6 4 2" xfId="14983"/>
    <cellStyle name="计算 4 6 4 3" xfId="14984"/>
    <cellStyle name="计算 4 6 4 4" xfId="14985"/>
    <cellStyle name="计算 4 6 4 5" xfId="14986"/>
    <cellStyle name="计算 4 6 4 6" xfId="14987"/>
    <cellStyle name="计算 4 6 4 7" xfId="14988"/>
    <cellStyle name="计算 4 6 5" xfId="14989"/>
    <cellStyle name="计算 4 6 5 2" xfId="14990"/>
    <cellStyle name="计算 4 6 5 3" xfId="14991"/>
    <cellStyle name="计算 4 6 5 4" xfId="14992"/>
    <cellStyle name="计算 4 6 5 5" xfId="14993"/>
    <cellStyle name="计算 4 6 5 6" xfId="14994"/>
    <cellStyle name="计算 4 6 5 7" xfId="14995"/>
    <cellStyle name="计算 4 6 6" xfId="14996"/>
    <cellStyle name="计算 4 6 6 2" xfId="14997"/>
    <cellStyle name="计算 4 6 6 3" xfId="14998"/>
    <cellStyle name="计算 4 6 6 4" xfId="14999"/>
    <cellStyle name="计算 4 6 6 5" xfId="15000"/>
    <cellStyle name="计算 4 6 6 6" xfId="15001"/>
    <cellStyle name="计算 4 6 7" xfId="15002"/>
    <cellStyle name="计算 4 6 7 10" xfId="15003"/>
    <cellStyle name="计算 4 6 7 11" xfId="15004"/>
    <cellStyle name="计算 4 6 7 12" xfId="15005"/>
    <cellStyle name="计算 4 6 7 2" xfId="15006"/>
    <cellStyle name="计算 4 6 7 3" xfId="15007"/>
    <cellStyle name="计算 4 6 7 4" xfId="15008"/>
    <cellStyle name="计算 4 6 7 5" xfId="15009"/>
    <cellStyle name="计算 4 6 7 6" xfId="15010"/>
    <cellStyle name="计算 4 6 7 7" xfId="15011"/>
    <cellStyle name="计算 4 6 7 8" xfId="15012"/>
    <cellStyle name="计算 4 6 7 9" xfId="15013"/>
    <cellStyle name="计算 4 6 8" xfId="15014"/>
    <cellStyle name="计算 4 6 9" xfId="15015"/>
    <cellStyle name="计算 4 7" xfId="15016"/>
    <cellStyle name="计算 4 7 2" xfId="15017"/>
    <cellStyle name="计算 4 7 2 2" xfId="15018"/>
    <cellStyle name="计算 4 7 2 2 2" xfId="15019"/>
    <cellStyle name="计算 4 7 2 2 3" xfId="15020"/>
    <cellStyle name="计算 4 7 2 2 4" xfId="15021"/>
    <cellStyle name="计算 4 7 2 2 5" xfId="15022"/>
    <cellStyle name="计算 4 7 2 2 6" xfId="15023"/>
    <cellStyle name="计算 4 7 2 2 7" xfId="15024"/>
    <cellStyle name="计算 4 7 2 3" xfId="15025"/>
    <cellStyle name="计算 4 7 2 3 2" xfId="15026"/>
    <cellStyle name="计算 4 7 2 3 3" xfId="15027"/>
    <cellStyle name="计算 4 7 2 3 4" xfId="15028"/>
    <cellStyle name="计算 4 7 2 3 5" xfId="15029"/>
    <cellStyle name="计算 4 7 2 3 6" xfId="15030"/>
    <cellStyle name="计算 4 7 2 3 7" xfId="15031"/>
    <cellStyle name="计算 4 7 2 4" xfId="15032"/>
    <cellStyle name="计算 4 7 2 4 2" xfId="15033"/>
    <cellStyle name="计算 4 7 2 4 3" xfId="15034"/>
    <cellStyle name="计算 4 7 2 4 4" xfId="15035"/>
    <cellStyle name="计算 4 7 2 4 5" xfId="15036"/>
    <cellStyle name="计算 4 7 2 4 6" xfId="15037"/>
    <cellStyle name="计算 4 7 2 4 7" xfId="15038"/>
    <cellStyle name="计算 4 7 2 5" xfId="15039"/>
    <cellStyle name="计算 4 7 2 5 2" xfId="15040"/>
    <cellStyle name="计算 4 7 2 5 3" xfId="15041"/>
    <cellStyle name="计算 4 7 2 5 4" xfId="15042"/>
    <cellStyle name="计算 4 7 2 5 5" xfId="15043"/>
    <cellStyle name="计算 4 7 2 5 6" xfId="15044"/>
    <cellStyle name="计算 4 7 2 6" xfId="15045"/>
    <cellStyle name="计算 4 7 2 6 10" xfId="15046"/>
    <cellStyle name="计算 4 7 2 6 11" xfId="15047"/>
    <cellStyle name="计算 4 7 2 6 12" xfId="15048"/>
    <cellStyle name="计算 4 7 2 6 2" xfId="15049"/>
    <cellStyle name="计算 4 7 2 6 3" xfId="15050"/>
    <cellStyle name="计算 4 7 2 6 4" xfId="15051"/>
    <cellStyle name="计算 4 7 2 6 5" xfId="15052"/>
    <cellStyle name="计算 4 7 2 6 6" xfId="15053"/>
    <cellStyle name="计算 4 7 2 6 7" xfId="15054"/>
    <cellStyle name="计算 4 7 2 6 8" xfId="15055"/>
    <cellStyle name="计算 4 7 2 6 9" xfId="15056"/>
    <cellStyle name="计算 4 7 2 7" xfId="15057"/>
    <cellStyle name="计算 4 7 2 8" xfId="15058"/>
    <cellStyle name="计算 4 7 3" xfId="15059"/>
    <cellStyle name="计算 4 7 3 2" xfId="15060"/>
    <cellStyle name="计算 4 7 3 3" xfId="15061"/>
    <cellStyle name="计算 4 7 3 4" xfId="15062"/>
    <cellStyle name="计算 4 7 3 5" xfId="15063"/>
    <cellStyle name="计算 4 7 3 6" xfId="15064"/>
    <cellStyle name="计算 4 7 3 7" xfId="15065"/>
    <cellStyle name="计算 4 7 4" xfId="15066"/>
    <cellStyle name="计算 4 7 4 2" xfId="15067"/>
    <cellStyle name="计算 4 7 4 3" xfId="15068"/>
    <cellStyle name="计算 4 7 4 4" xfId="15069"/>
    <cellStyle name="计算 4 7 4 5" xfId="15070"/>
    <cellStyle name="计算 4 7 4 6" xfId="15071"/>
    <cellStyle name="计算 4 7 4 7" xfId="15072"/>
    <cellStyle name="计算 4 7 5" xfId="15073"/>
    <cellStyle name="计算 4 7 5 2" xfId="15074"/>
    <cellStyle name="计算 4 7 5 3" xfId="15075"/>
    <cellStyle name="计算 4 7 5 4" xfId="15076"/>
    <cellStyle name="计算 4 7 5 5" xfId="15077"/>
    <cellStyle name="计算 4 7 5 6" xfId="15078"/>
    <cellStyle name="计算 4 7 5 7" xfId="15079"/>
    <cellStyle name="计算 4 7 6" xfId="15080"/>
    <cellStyle name="计算 4 7 6 2" xfId="15081"/>
    <cellStyle name="计算 4 7 6 3" xfId="15082"/>
    <cellStyle name="计算 4 7 6 4" xfId="15083"/>
    <cellStyle name="计算 4 7 6 5" xfId="15084"/>
    <cellStyle name="计算 4 7 6 6" xfId="15085"/>
    <cellStyle name="计算 4 7 7" xfId="15086"/>
    <cellStyle name="计算 4 7 7 10" xfId="15087"/>
    <cellStyle name="计算 4 7 7 11" xfId="15088"/>
    <cellStyle name="计算 4 7 7 12" xfId="15089"/>
    <cellStyle name="计算 4 7 7 2" xfId="15090"/>
    <cellStyle name="计算 4 7 7 3" xfId="15091"/>
    <cellStyle name="计算 4 7 7 4" xfId="15092"/>
    <cellStyle name="计算 4 7 7 5" xfId="15093"/>
    <cellStyle name="计算 4 7 7 6" xfId="15094"/>
    <cellStyle name="计算 4 7 7 7" xfId="15095"/>
    <cellStyle name="计算 4 7 7 8" xfId="15096"/>
    <cellStyle name="计算 4 7 7 9" xfId="15097"/>
    <cellStyle name="计算 4 7 8" xfId="15098"/>
    <cellStyle name="计算 4 7 9" xfId="15099"/>
    <cellStyle name="计算 4 8" xfId="15100"/>
    <cellStyle name="计算 4 8 2" xfId="15101"/>
    <cellStyle name="计算 4 8 2 2" xfId="15102"/>
    <cellStyle name="计算 4 8 2 2 2" xfId="15103"/>
    <cellStyle name="计算 4 8 2 2 3" xfId="15104"/>
    <cellStyle name="计算 4 8 2 2 4" xfId="15105"/>
    <cellStyle name="计算 4 8 2 2 5" xfId="15106"/>
    <cellStyle name="计算 4 8 2 2 6" xfId="15107"/>
    <cellStyle name="计算 4 8 2 2 7" xfId="15108"/>
    <cellStyle name="计算 4 8 2 3" xfId="15109"/>
    <cellStyle name="计算 4 8 2 3 2" xfId="15110"/>
    <cellStyle name="计算 4 8 2 3 3" xfId="15111"/>
    <cellStyle name="计算 4 8 2 3 4" xfId="15112"/>
    <cellStyle name="计算 4 8 2 3 5" xfId="15113"/>
    <cellStyle name="计算 4 8 2 3 6" xfId="15114"/>
    <cellStyle name="计算 4 8 2 3 7" xfId="15115"/>
    <cellStyle name="计算 4 8 2 4" xfId="15116"/>
    <cellStyle name="计算 4 8 2 4 2" xfId="15117"/>
    <cellStyle name="计算 4 8 2 4 3" xfId="15118"/>
    <cellStyle name="计算 4 8 2 4 4" xfId="15119"/>
    <cellStyle name="计算 4 8 2 4 5" xfId="15120"/>
    <cellStyle name="计算 4 8 2 4 6" xfId="15121"/>
    <cellStyle name="计算 4 8 2 4 7" xfId="15122"/>
    <cellStyle name="计算 4 8 2 5" xfId="15123"/>
    <cellStyle name="计算 4 8 2 5 2" xfId="15124"/>
    <cellStyle name="计算 4 8 2 5 3" xfId="15125"/>
    <cellStyle name="计算 4 8 2 5 4" xfId="15126"/>
    <cellStyle name="计算 4 8 2 5 5" xfId="15127"/>
    <cellStyle name="计算 4 8 2 5 6" xfId="15128"/>
    <cellStyle name="计算 4 8 2 6" xfId="15129"/>
    <cellStyle name="计算 4 8 2 6 10" xfId="15130"/>
    <cellStyle name="计算 4 8 2 6 11" xfId="15131"/>
    <cellStyle name="计算 4 8 2 6 12" xfId="15132"/>
    <cellStyle name="计算 4 8 2 6 2" xfId="15133"/>
    <cellStyle name="计算 4 8 2 6 3" xfId="15134"/>
    <cellStyle name="计算 4 8 2 6 4" xfId="15135"/>
    <cellStyle name="计算 4 8 2 6 5" xfId="15136"/>
    <cellStyle name="计算 4 8 2 6 6" xfId="15137"/>
    <cellStyle name="计算 4 8 2 6 7" xfId="15138"/>
    <cellStyle name="计算 4 8 2 6 8" xfId="15139"/>
    <cellStyle name="计算 4 8 2 6 9" xfId="15140"/>
    <cellStyle name="计算 4 8 2 7" xfId="15141"/>
    <cellStyle name="计算 4 8 2 8" xfId="15142"/>
    <cellStyle name="计算 4 8 3" xfId="15143"/>
    <cellStyle name="计算 4 8 3 2" xfId="15144"/>
    <cellStyle name="计算 4 8 3 3" xfId="15145"/>
    <cellStyle name="计算 4 8 3 4" xfId="15146"/>
    <cellStyle name="计算 4 8 3 5" xfId="15147"/>
    <cellStyle name="计算 4 8 3 6" xfId="15148"/>
    <cellStyle name="计算 4 8 3 7" xfId="15149"/>
    <cellStyle name="计算 4 8 4" xfId="15150"/>
    <cellStyle name="计算 4 8 4 2" xfId="15151"/>
    <cellStyle name="计算 4 8 4 3" xfId="15152"/>
    <cellStyle name="计算 4 8 4 4" xfId="15153"/>
    <cellStyle name="计算 4 8 4 5" xfId="15154"/>
    <cellStyle name="计算 4 8 4 6" xfId="15155"/>
    <cellStyle name="计算 4 8 4 7" xfId="15156"/>
    <cellStyle name="计算 4 8 5" xfId="15157"/>
    <cellStyle name="计算 4 8 5 2" xfId="15158"/>
    <cellStyle name="计算 4 8 5 3" xfId="15159"/>
    <cellStyle name="计算 4 8 5 4" xfId="15160"/>
    <cellStyle name="计算 4 8 5 5" xfId="15161"/>
    <cellStyle name="计算 4 8 5 6" xfId="15162"/>
    <cellStyle name="计算 4 8 5 7" xfId="15163"/>
    <cellStyle name="计算 4 8 6" xfId="15164"/>
    <cellStyle name="计算 4 8 6 2" xfId="15165"/>
    <cellStyle name="计算 4 8 6 3" xfId="15166"/>
    <cellStyle name="计算 4 8 6 4" xfId="15167"/>
    <cellStyle name="计算 4 8 6 5" xfId="15168"/>
    <cellStyle name="计算 4 8 6 6" xfId="15169"/>
    <cellStyle name="计算 4 8 7" xfId="15170"/>
    <cellStyle name="计算 4 8 7 10" xfId="15171"/>
    <cellStyle name="计算 4 8 7 11" xfId="15172"/>
    <cellStyle name="计算 4 8 7 12" xfId="15173"/>
    <cellStyle name="计算 4 8 7 2" xfId="15174"/>
    <cellStyle name="计算 4 8 7 3" xfId="15175"/>
    <cellStyle name="计算 4 8 7 4" xfId="15176"/>
    <cellStyle name="计算 4 8 7 5" xfId="15177"/>
    <cellStyle name="计算 4 8 7 6" xfId="15178"/>
    <cellStyle name="计算 4 8 7 7" xfId="15179"/>
    <cellStyle name="计算 4 8 7 8" xfId="15180"/>
    <cellStyle name="计算 4 8 7 9" xfId="15181"/>
    <cellStyle name="计算 4 8 8" xfId="15182"/>
    <cellStyle name="计算 4 8 9" xfId="15183"/>
    <cellStyle name="计算 4 9" xfId="15184"/>
    <cellStyle name="计算 4 9 2" xfId="15185"/>
    <cellStyle name="计算 4 9 2 2" xfId="15186"/>
    <cellStyle name="计算 4 9 2 2 2" xfId="15187"/>
    <cellStyle name="计算 4 9 2 2 3" xfId="15188"/>
    <cellStyle name="计算 4 9 2 2 4" xfId="15189"/>
    <cellStyle name="计算 4 9 2 2 5" xfId="15190"/>
    <cellStyle name="计算 4 9 2 2 6" xfId="15191"/>
    <cellStyle name="计算 4 9 2 2 7" xfId="15192"/>
    <cellStyle name="计算 4 9 2 3" xfId="15193"/>
    <cellStyle name="计算 4 9 2 3 2" xfId="15194"/>
    <cellStyle name="计算 4 9 2 3 3" xfId="15195"/>
    <cellStyle name="计算 4 9 2 3 4" xfId="15196"/>
    <cellStyle name="计算 4 9 2 3 5" xfId="15197"/>
    <cellStyle name="计算 4 9 2 3 6" xfId="15198"/>
    <cellStyle name="计算 4 9 2 3 7" xfId="15199"/>
    <cellStyle name="计算 4 9 2 4" xfId="15200"/>
    <cellStyle name="计算 4 9 2 4 2" xfId="15201"/>
    <cellStyle name="计算 4 9 2 4 3" xfId="15202"/>
    <cellStyle name="计算 4 9 2 4 4" xfId="15203"/>
    <cellStyle name="计算 4 9 2 4 5" xfId="15204"/>
    <cellStyle name="计算 4 9 2 4 6" xfId="15205"/>
    <cellStyle name="计算 4 9 2 4 7" xfId="15206"/>
    <cellStyle name="计算 4 9 2 5" xfId="15207"/>
    <cellStyle name="计算 4 9 2 5 2" xfId="15208"/>
    <cellStyle name="计算 4 9 2 5 3" xfId="15209"/>
    <cellStyle name="计算 4 9 2 5 4" xfId="15210"/>
    <cellStyle name="计算 4 9 2 5 5" xfId="15211"/>
    <cellStyle name="计算 4 9 2 5 6" xfId="15212"/>
    <cellStyle name="计算 4 9 2 6" xfId="15213"/>
    <cellStyle name="计算 4 9 2 6 10" xfId="15214"/>
    <cellStyle name="计算 4 9 2 6 11" xfId="15215"/>
    <cellStyle name="计算 4 9 2 6 12" xfId="15216"/>
    <cellStyle name="计算 4 9 2 6 2" xfId="15217"/>
    <cellStyle name="计算 4 9 2 6 3" xfId="15218"/>
    <cellStyle name="计算 4 9 2 6 4" xfId="15219"/>
    <cellStyle name="计算 4 9 2 6 5" xfId="15220"/>
    <cellStyle name="计算 4 9 2 6 6" xfId="15221"/>
    <cellStyle name="计算 4 9 2 6 7" xfId="15222"/>
    <cellStyle name="计算 4 9 2 6 8" xfId="15223"/>
    <cellStyle name="计算 4 9 2 6 9" xfId="15224"/>
    <cellStyle name="计算 4 9 2 7" xfId="15225"/>
    <cellStyle name="计算 4 9 2 8" xfId="15226"/>
    <cellStyle name="计算 4 9 3" xfId="15227"/>
    <cellStyle name="计算 4 9 3 2" xfId="15228"/>
    <cellStyle name="计算 4 9 3 3" xfId="15229"/>
    <cellStyle name="计算 4 9 3 4" xfId="15230"/>
    <cellStyle name="计算 4 9 3 5" xfId="15231"/>
    <cellStyle name="计算 4 9 3 6" xfId="15232"/>
    <cellStyle name="计算 4 9 3 7" xfId="15233"/>
    <cellStyle name="计算 4 9 4" xfId="15234"/>
    <cellStyle name="计算 4 9 4 2" xfId="15235"/>
    <cellStyle name="计算 4 9 4 3" xfId="15236"/>
    <cellStyle name="计算 4 9 4 4" xfId="15237"/>
    <cellStyle name="计算 4 9 4 5" xfId="15238"/>
    <cellStyle name="计算 4 9 4 6" xfId="15239"/>
    <cellStyle name="计算 4 9 4 7" xfId="15240"/>
    <cellStyle name="计算 4 9 5" xfId="15241"/>
    <cellStyle name="计算 4 9 5 2" xfId="15242"/>
    <cellStyle name="计算 4 9 5 3" xfId="15243"/>
    <cellStyle name="计算 4 9 5 4" xfId="15244"/>
    <cellStyle name="计算 4 9 5 5" xfId="15245"/>
    <cellStyle name="计算 4 9 5 6" xfId="15246"/>
    <cellStyle name="计算 4 9 5 7" xfId="15247"/>
    <cellStyle name="计算 4 9 6" xfId="15248"/>
    <cellStyle name="计算 4 9 6 2" xfId="15249"/>
    <cellStyle name="计算 4 9 6 3" xfId="15250"/>
    <cellStyle name="计算 4 9 6 4" xfId="15251"/>
    <cellStyle name="计算 4 9 6 5" xfId="15252"/>
    <cellStyle name="计算 4 9 6 6" xfId="15253"/>
    <cellStyle name="计算 4 9 7" xfId="15254"/>
    <cellStyle name="计算 4 9 7 10" xfId="15255"/>
    <cellStyle name="计算 4 9 7 11" xfId="15256"/>
    <cellStyle name="计算 4 9 7 12" xfId="15257"/>
    <cellStyle name="计算 4 9 7 2" xfId="15258"/>
    <cellStyle name="计算 4 9 7 3" xfId="15259"/>
    <cellStyle name="计算 4 9 7 4" xfId="15260"/>
    <cellStyle name="计算 4 9 7 5" xfId="15261"/>
    <cellStyle name="计算 4 9 7 6" xfId="15262"/>
    <cellStyle name="计算 4 9 7 7" xfId="15263"/>
    <cellStyle name="计算 4 9 7 8" xfId="15264"/>
    <cellStyle name="计算 4 9 7 9" xfId="15265"/>
    <cellStyle name="计算 4 9 8" xfId="15266"/>
    <cellStyle name="计算 4 9 9" xfId="15267"/>
    <cellStyle name="计算 5" xfId="15268"/>
    <cellStyle name="计算 5 10" xfId="15269"/>
    <cellStyle name="计算 5 10 2" xfId="15270"/>
    <cellStyle name="计算 5 10 3" xfId="15271"/>
    <cellStyle name="计算 5 10 4" xfId="15272"/>
    <cellStyle name="计算 5 10 5" xfId="15273"/>
    <cellStyle name="计算 5 10 6" xfId="15274"/>
    <cellStyle name="计算 5 10 7" xfId="15275"/>
    <cellStyle name="计算 5 11" xfId="15276"/>
    <cellStyle name="计算 5 11 2" xfId="15277"/>
    <cellStyle name="计算 5 11 3" xfId="15278"/>
    <cellStyle name="计算 5 11 4" xfId="15279"/>
    <cellStyle name="计算 5 11 5" xfId="15280"/>
    <cellStyle name="计算 5 11 6" xfId="15281"/>
    <cellStyle name="计算 5 11 7" xfId="15282"/>
    <cellStyle name="计算 5 12" xfId="15283"/>
    <cellStyle name="计算 5 12 2" xfId="15284"/>
    <cellStyle name="计算 5 12 3" xfId="15285"/>
    <cellStyle name="计算 5 12 4" xfId="15286"/>
    <cellStyle name="计算 5 12 5" xfId="15287"/>
    <cellStyle name="计算 5 12 6" xfId="15288"/>
    <cellStyle name="计算 5 12 7" xfId="15289"/>
    <cellStyle name="计算 5 13" xfId="15290"/>
    <cellStyle name="计算 5 13 2" xfId="15291"/>
    <cellStyle name="计算 5 13 3" xfId="15292"/>
    <cellStyle name="计算 5 13 4" xfId="15293"/>
    <cellStyle name="计算 5 13 5" xfId="15294"/>
    <cellStyle name="计算 5 13 6" xfId="15295"/>
    <cellStyle name="计算 5 14" xfId="15296"/>
    <cellStyle name="计算 5 14 10" xfId="15297"/>
    <cellStyle name="计算 5 14 11" xfId="15298"/>
    <cellStyle name="计算 5 14 12" xfId="15299"/>
    <cellStyle name="计算 5 14 2" xfId="15300"/>
    <cellStyle name="计算 5 14 3" xfId="15301"/>
    <cellStyle name="计算 5 14 4" xfId="15302"/>
    <cellStyle name="计算 5 14 5" xfId="15303"/>
    <cellStyle name="计算 5 14 6" xfId="15304"/>
    <cellStyle name="计算 5 14 7" xfId="15305"/>
    <cellStyle name="计算 5 14 8" xfId="15306"/>
    <cellStyle name="计算 5 14 9" xfId="15307"/>
    <cellStyle name="计算 5 15" xfId="15308"/>
    <cellStyle name="计算 5 16" xfId="15309"/>
    <cellStyle name="计算 5 2" xfId="15310"/>
    <cellStyle name="计算 5 2 2" xfId="15311"/>
    <cellStyle name="计算 5 2 2 2" xfId="15312"/>
    <cellStyle name="计算 5 2 2 2 2" xfId="15313"/>
    <cellStyle name="计算 5 2 2 2 3" xfId="15314"/>
    <cellStyle name="计算 5 2 2 2 4" xfId="15315"/>
    <cellStyle name="计算 5 2 2 2 5" xfId="15316"/>
    <cellStyle name="计算 5 2 2 2 6" xfId="15317"/>
    <cellStyle name="计算 5 2 2 2 7" xfId="15318"/>
    <cellStyle name="计算 5 2 2 3" xfId="15319"/>
    <cellStyle name="计算 5 2 2 3 2" xfId="15320"/>
    <cellStyle name="计算 5 2 2 3 3" xfId="15321"/>
    <cellStyle name="计算 5 2 2 3 4" xfId="15322"/>
    <cellStyle name="计算 5 2 2 3 5" xfId="15323"/>
    <cellStyle name="计算 5 2 2 3 6" xfId="15324"/>
    <cellStyle name="计算 5 2 2 3 7" xfId="15325"/>
    <cellStyle name="计算 5 2 2 4" xfId="15326"/>
    <cellStyle name="计算 5 2 2 4 2" xfId="15327"/>
    <cellStyle name="计算 5 2 2 4 3" xfId="15328"/>
    <cellStyle name="计算 5 2 2 4 4" xfId="15329"/>
    <cellStyle name="计算 5 2 2 4 5" xfId="15330"/>
    <cellStyle name="计算 5 2 2 4 6" xfId="15331"/>
    <cellStyle name="计算 5 2 2 4 7" xfId="15332"/>
    <cellStyle name="计算 5 2 2 5" xfId="15333"/>
    <cellStyle name="计算 5 2 2 5 2" xfId="15334"/>
    <cellStyle name="计算 5 2 2 5 3" xfId="15335"/>
    <cellStyle name="计算 5 2 2 5 4" xfId="15336"/>
    <cellStyle name="计算 5 2 2 5 5" xfId="15337"/>
    <cellStyle name="计算 5 2 2 5 6" xfId="15338"/>
    <cellStyle name="计算 5 2 2 6" xfId="15339"/>
    <cellStyle name="计算 5 2 2 6 10" xfId="15340"/>
    <cellStyle name="计算 5 2 2 6 11" xfId="15341"/>
    <cellStyle name="计算 5 2 2 6 12" xfId="15342"/>
    <cellStyle name="计算 5 2 2 6 2" xfId="15343"/>
    <cellStyle name="计算 5 2 2 6 3" xfId="15344"/>
    <cellStyle name="计算 5 2 2 6 4" xfId="15345"/>
    <cellStyle name="计算 5 2 2 6 5" xfId="15346"/>
    <cellStyle name="计算 5 2 2 6 6" xfId="15347"/>
    <cellStyle name="计算 5 2 2 6 7" xfId="15348"/>
    <cellStyle name="计算 5 2 2 6 8" xfId="15349"/>
    <cellStyle name="计算 5 2 2 6 9" xfId="15350"/>
    <cellStyle name="计算 5 2 2 7" xfId="15351"/>
    <cellStyle name="计算 5 2 2 8" xfId="15352"/>
    <cellStyle name="计算 5 2 3" xfId="15353"/>
    <cellStyle name="计算 5 2 3 2" xfId="15354"/>
    <cellStyle name="计算 5 2 3 3" xfId="15355"/>
    <cellStyle name="计算 5 2 3 4" xfId="15356"/>
    <cellStyle name="计算 5 2 3 5" xfId="15357"/>
    <cellStyle name="计算 5 2 3 6" xfId="15358"/>
    <cellStyle name="计算 5 2 3 7" xfId="15359"/>
    <cellStyle name="计算 5 2 4" xfId="15360"/>
    <cellStyle name="计算 5 2 4 2" xfId="15361"/>
    <cellStyle name="计算 5 2 4 3" xfId="15362"/>
    <cellStyle name="计算 5 2 4 4" xfId="15363"/>
    <cellStyle name="计算 5 2 4 5" xfId="15364"/>
    <cellStyle name="计算 5 2 4 6" xfId="15365"/>
    <cellStyle name="计算 5 2 4 7" xfId="15366"/>
    <cellStyle name="计算 5 2 5" xfId="15367"/>
    <cellStyle name="计算 5 2 5 2" xfId="15368"/>
    <cellStyle name="计算 5 2 5 3" xfId="15369"/>
    <cellStyle name="计算 5 2 5 4" xfId="15370"/>
    <cellStyle name="计算 5 2 5 5" xfId="15371"/>
    <cellStyle name="计算 5 2 5 6" xfId="15372"/>
    <cellStyle name="计算 5 2 5 7" xfId="15373"/>
    <cellStyle name="计算 5 2 6" xfId="15374"/>
    <cellStyle name="计算 5 2 6 2" xfId="15375"/>
    <cellStyle name="计算 5 2 6 3" xfId="15376"/>
    <cellStyle name="计算 5 2 6 4" xfId="15377"/>
    <cellStyle name="计算 5 2 6 5" xfId="15378"/>
    <cellStyle name="计算 5 2 6 6" xfId="15379"/>
    <cellStyle name="计算 5 2 7" xfId="15380"/>
    <cellStyle name="计算 5 2 7 10" xfId="15381"/>
    <cellStyle name="计算 5 2 7 11" xfId="15382"/>
    <cellStyle name="计算 5 2 7 12" xfId="15383"/>
    <cellStyle name="计算 5 2 7 2" xfId="15384"/>
    <cellStyle name="计算 5 2 7 3" xfId="15385"/>
    <cellStyle name="计算 5 2 7 4" xfId="15386"/>
    <cellStyle name="计算 5 2 7 5" xfId="15387"/>
    <cellStyle name="计算 5 2 7 6" xfId="15388"/>
    <cellStyle name="计算 5 2 7 7" xfId="15389"/>
    <cellStyle name="计算 5 2 7 8" xfId="15390"/>
    <cellStyle name="计算 5 2 7 9" xfId="15391"/>
    <cellStyle name="计算 5 2 8" xfId="15392"/>
    <cellStyle name="计算 5 2 9" xfId="15393"/>
    <cellStyle name="计算 5 3" xfId="15394"/>
    <cellStyle name="计算 5 3 2" xfId="15395"/>
    <cellStyle name="计算 5 3 2 2" xfId="15396"/>
    <cellStyle name="计算 5 3 2 2 2" xfId="15397"/>
    <cellStyle name="计算 5 3 2 2 3" xfId="15398"/>
    <cellStyle name="计算 5 3 2 2 4" xfId="15399"/>
    <cellStyle name="计算 5 3 2 2 5" xfId="15400"/>
    <cellStyle name="计算 5 3 2 2 6" xfId="15401"/>
    <cellStyle name="计算 5 3 2 2 7" xfId="15402"/>
    <cellStyle name="计算 5 3 2 3" xfId="15403"/>
    <cellStyle name="计算 5 3 2 3 2" xfId="15404"/>
    <cellStyle name="计算 5 3 2 3 3" xfId="15405"/>
    <cellStyle name="计算 5 3 2 3 4" xfId="15406"/>
    <cellStyle name="计算 5 3 2 3 5" xfId="15407"/>
    <cellStyle name="计算 5 3 2 3 6" xfId="15408"/>
    <cellStyle name="计算 5 3 2 3 7" xfId="15409"/>
    <cellStyle name="计算 5 3 2 4" xfId="15410"/>
    <cellStyle name="计算 5 3 2 4 2" xfId="15411"/>
    <cellStyle name="计算 5 3 2 4 3" xfId="15412"/>
    <cellStyle name="计算 5 3 2 4 4" xfId="15413"/>
    <cellStyle name="计算 5 3 2 4 5" xfId="15414"/>
    <cellStyle name="计算 5 3 2 4 6" xfId="15415"/>
    <cellStyle name="计算 5 3 2 4 7" xfId="15416"/>
    <cellStyle name="计算 5 3 2 5" xfId="15417"/>
    <cellStyle name="计算 5 3 2 5 2" xfId="15418"/>
    <cellStyle name="计算 5 3 2 5 3" xfId="15419"/>
    <cellStyle name="计算 5 3 2 5 4" xfId="15420"/>
    <cellStyle name="计算 5 3 2 5 5" xfId="15421"/>
    <cellStyle name="计算 5 3 2 5 6" xfId="15422"/>
    <cellStyle name="计算 5 3 2 6" xfId="15423"/>
    <cellStyle name="计算 5 3 2 6 10" xfId="15424"/>
    <cellStyle name="计算 5 3 2 6 11" xfId="15425"/>
    <cellStyle name="计算 5 3 2 6 12" xfId="15426"/>
    <cellStyle name="计算 5 3 2 6 2" xfId="15427"/>
    <cellStyle name="计算 5 3 2 6 3" xfId="15428"/>
    <cellStyle name="计算 5 3 2 6 4" xfId="15429"/>
    <cellStyle name="计算 5 3 2 6 5" xfId="15430"/>
    <cellStyle name="计算 5 3 2 6 6" xfId="15431"/>
    <cellStyle name="计算 5 3 2 6 7" xfId="15432"/>
    <cellStyle name="计算 5 3 2 6 8" xfId="15433"/>
    <cellStyle name="计算 5 3 2 6 9" xfId="15434"/>
    <cellStyle name="计算 5 3 2 7" xfId="15435"/>
    <cellStyle name="计算 5 3 2 8" xfId="15436"/>
    <cellStyle name="计算 5 3 3" xfId="15437"/>
    <cellStyle name="计算 5 3 3 2" xfId="15438"/>
    <cellStyle name="计算 5 3 3 3" xfId="15439"/>
    <cellStyle name="计算 5 3 3 4" xfId="15440"/>
    <cellStyle name="计算 5 3 3 5" xfId="15441"/>
    <cellStyle name="计算 5 3 3 6" xfId="15442"/>
    <cellStyle name="计算 5 3 3 7" xfId="15443"/>
    <cellStyle name="计算 5 3 4" xfId="15444"/>
    <cellStyle name="计算 5 3 4 2" xfId="15445"/>
    <cellStyle name="计算 5 3 4 3" xfId="15446"/>
    <cellStyle name="计算 5 3 4 4" xfId="15447"/>
    <cellStyle name="计算 5 3 4 5" xfId="15448"/>
    <cellStyle name="计算 5 3 4 6" xfId="15449"/>
    <cellStyle name="计算 5 3 4 7" xfId="15450"/>
    <cellStyle name="计算 5 3 5" xfId="15451"/>
    <cellStyle name="计算 5 3 5 2" xfId="15452"/>
    <cellStyle name="计算 5 3 5 3" xfId="15453"/>
    <cellStyle name="计算 5 3 5 4" xfId="15454"/>
    <cellStyle name="计算 5 3 5 5" xfId="15455"/>
    <cellStyle name="计算 5 3 5 6" xfId="15456"/>
    <cellStyle name="计算 5 3 5 7" xfId="15457"/>
    <cellStyle name="计算 5 3 6" xfId="15458"/>
    <cellStyle name="计算 5 3 6 2" xfId="15459"/>
    <cellStyle name="计算 5 3 6 3" xfId="15460"/>
    <cellStyle name="计算 5 3 6 4" xfId="15461"/>
    <cellStyle name="计算 5 3 6 5" xfId="15462"/>
    <cellStyle name="计算 5 3 6 6" xfId="15463"/>
    <cellStyle name="计算 5 3 7" xfId="15464"/>
    <cellStyle name="计算 5 3 7 10" xfId="15465"/>
    <cellStyle name="计算 5 3 7 11" xfId="15466"/>
    <cellStyle name="计算 5 3 7 12" xfId="15467"/>
    <cellStyle name="计算 5 3 7 2" xfId="15468"/>
    <cellStyle name="计算 5 3 7 3" xfId="15469"/>
    <cellStyle name="计算 5 3 7 4" xfId="15470"/>
    <cellStyle name="计算 5 3 7 5" xfId="15471"/>
    <cellStyle name="计算 5 3 7 6" xfId="15472"/>
    <cellStyle name="计算 5 3 7 7" xfId="15473"/>
    <cellStyle name="计算 5 3 7 8" xfId="15474"/>
    <cellStyle name="计算 5 3 7 9" xfId="15475"/>
    <cellStyle name="计算 5 3 8" xfId="15476"/>
    <cellStyle name="计算 5 3 9" xfId="15477"/>
    <cellStyle name="计算 5 4" xfId="15478"/>
    <cellStyle name="计算 5 4 2" xfId="15479"/>
    <cellStyle name="计算 5 4 2 2" xfId="15480"/>
    <cellStyle name="计算 5 4 2 2 2" xfId="15481"/>
    <cellStyle name="计算 5 4 2 2 3" xfId="15482"/>
    <cellStyle name="计算 5 4 2 2 4" xfId="15483"/>
    <cellStyle name="计算 5 4 2 2 5" xfId="15484"/>
    <cellStyle name="计算 5 4 2 2 6" xfId="15485"/>
    <cellStyle name="计算 5 4 2 2 7" xfId="15486"/>
    <cellStyle name="计算 5 4 2 3" xfId="15487"/>
    <cellStyle name="计算 5 4 2 3 2" xfId="15488"/>
    <cellStyle name="计算 5 4 2 3 3" xfId="15489"/>
    <cellStyle name="计算 5 4 2 3 4" xfId="15490"/>
    <cellStyle name="计算 5 4 2 3 5" xfId="15491"/>
    <cellStyle name="计算 5 4 2 3 6" xfId="15492"/>
    <cellStyle name="计算 5 4 2 3 7" xfId="15493"/>
    <cellStyle name="计算 5 4 2 4" xfId="15494"/>
    <cellStyle name="计算 5 4 2 4 2" xfId="15495"/>
    <cellStyle name="计算 5 4 2 4 3" xfId="15496"/>
    <cellStyle name="计算 5 4 2 4 4" xfId="15497"/>
    <cellStyle name="计算 5 4 2 4 5" xfId="15498"/>
    <cellStyle name="计算 5 4 2 4 6" xfId="15499"/>
    <cellStyle name="计算 5 4 2 4 7" xfId="15500"/>
    <cellStyle name="计算 5 4 2 5" xfId="15501"/>
    <cellStyle name="计算 5 4 2 5 2" xfId="15502"/>
    <cellStyle name="计算 5 4 2 5 3" xfId="15503"/>
    <cellStyle name="计算 5 4 2 5 4" xfId="15504"/>
    <cellStyle name="计算 5 4 2 5 5" xfId="15505"/>
    <cellStyle name="计算 5 4 2 5 6" xfId="15506"/>
    <cellStyle name="计算 5 4 2 6" xfId="15507"/>
    <cellStyle name="计算 5 4 2 6 10" xfId="15508"/>
    <cellStyle name="计算 5 4 2 6 11" xfId="15509"/>
    <cellStyle name="计算 5 4 2 6 12" xfId="15510"/>
    <cellStyle name="计算 5 4 2 6 2" xfId="15511"/>
    <cellStyle name="计算 5 4 2 6 3" xfId="15512"/>
    <cellStyle name="计算 5 4 2 6 4" xfId="15513"/>
    <cellStyle name="计算 5 4 2 6 5" xfId="15514"/>
    <cellStyle name="计算 5 4 2 6 6" xfId="15515"/>
    <cellStyle name="计算 5 4 2 6 7" xfId="15516"/>
    <cellStyle name="计算 5 4 2 6 8" xfId="15517"/>
    <cellStyle name="计算 5 4 2 6 9" xfId="15518"/>
    <cellStyle name="计算 5 4 2 7" xfId="15519"/>
    <cellStyle name="计算 5 4 2 8" xfId="15520"/>
    <cellStyle name="计算 5 4 3" xfId="15521"/>
    <cellStyle name="计算 5 4 3 2" xfId="15522"/>
    <cellStyle name="计算 5 4 3 3" xfId="15523"/>
    <cellStyle name="计算 5 4 3 4" xfId="15524"/>
    <cellStyle name="计算 5 4 3 5" xfId="15525"/>
    <cellStyle name="计算 5 4 3 6" xfId="15526"/>
    <cellStyle name="计算 5 4 3 7" xfId="15527"/>
    <cellStyle name="计算 5 4 4" xfId="15528"/>
    <cellStyle name="计算 5 4 4 2" xfId="15529"/>
    <cellStyle name="计算 5 4 4 3" xfId="15530"/>
    <cellStyle name="计算 5 4 4 4" xfId="15531"/>
    <cellStyle name="计算 5 4 4 5" xfId="15532"/>
    <cellStyle name="计算 5 4 4 6" xfId="15533"/>
    <cellStyle name="计算 5 4 4 7" xfId="15534"/>
    <cellStyle name="计算 5 4 5" xfId="15535"/>
    <cellStyle name="计算 5 4 5 2" xfId="15536"/>
    <cellStyle name="计算 5 4 5 3" xfId="15537"/>
    <cellStyle name="计算 5 4 5 4" xfId="15538"/>
    <cellStyle name="计算 5 4 5 5" xfId="15539"/>
    <cellStyle name="计算 5 4 5 6" xfId="15540"/>
    <cellStyle name="计算 5 4 5 7" xfId="15541"/>
    <cellStyle name="计算 5 4 6" xfId="15542"/>
    <cellStyle name="计算 5 4 6 2" xfId="15543"/>
    <cellStyle name="计算 5 4 6 3" xfId="15544"/>
    <cellStyle name="计算 5 4 6 4" xfId="15545"/>
    <cellStyle name="计算 5 4 6 5" xfId="15546"/>
    <cellStyle name="计算 5 4 6 6" xfId="15547"/>
    <cellStyle name="计算 5 4 7" xfId="15548"/>
    <cellStyle name="计算 5 4 7 10" xfId="15549"/>
    <cellStyle name="计算 5 4 7 11" xfId="15550"/>
    <cellStyle name="计算 5 4 7 12" xfId="15551"/>
    <cellStyle name="计算 5 4 7 2" xfId="15552"/>
    <cellStyle name="计算 5 4 7 3" xfId="15553"/>
    <cellStyle name="计算 5 4 7 4" xfId="15554"/>
    <cellStyle name="计算 5 4 7 5" xfId="15555"/>
    <cellStyle name="计算 5 4 7 6" xfId="15556"/>
    <cellStyle name="计算 5 4 7 7" xfId="15557"/>
    <cellStyle name="计算 5 4 7 8" xfId="15558"/>
    <cellStyle name="计算 5 4 7 9" xfId="15559"/>
    <cellStyle name="计算 5 4 8" xfId="15560"/>
    <cellStyle name="计算 5 4 9" xfId="15561"/>
    <cellStyle name="计算 5 5" xfId="15562"/>
    <cellStyle name="计算 5 5 2" xfId="15563"/>
    <cellStyle name="计算 5 5 2 2" xfId="15564"/>
    <cellStyle name="计算 5 5 2 2 2" xfId="15565"/>
    <cellStyle name="计算 5 5 2 2 3" xfId="15566"/>
    <cellStyle name="计算 5 5 2 2 4" xfId="15567"/>
    <cellStyle name="计算 5 5 2 2 5" xfId="15568"/>
    <cellStyle name="计算 5 5 2 2 6" xfId="15569"/>
    <cellStyle name="计算 5 5 2 2 7" xfId="15570"/>
    <cellStyle name="计算 5 5 2 3" xfId="15571"/>
    <cellStyle name="计算 5 5 2 3 2" xfId="15572"/>
    <cellStyle name="计算 5 5 2 3 3" xfId="15573"/>
    <cellStyle name="计算 5 5 2 3 4" xfId="15574"/>
    <cellStyle name="计算 5 5 2 3 5" xfId="15575"/>
    <cellStyle name="计算 5 5 2 3 6" xfId="15576"/>
    <cellStyle name="计算 5 5 2 3 7" xfId="15577"/>
    <cellStyle name="计算 5 5 2 4" xfId="15578"/>
    <cellStyle name="计算 5 5 2 4 2" xfId="15579"/>
    <cellStyle name="计算 5 5 2 4 3" xfId="15580"/>
    <cellStyle name="计算 5 5 2 4 4" xfId="15581"/>
    <cellStyle name="计算 5 5 2 4 5" xfId="15582"/>
    <cellStyle name="计算 5 5 2 4 6" xfId="15583"/>
    <cellStyle name="计算 5 5 2 4 7" xfId="15584"/>
    <cellStyle name="计算 5 5 2 5" xfId="15585"/>
    <cellStyle name="计算 5 5 2 5 2" xfId="15586"/>
    <cellStyle name="计算 5 5 2 5 3" xfId="15587"/>
    <cellStyle name="计算 5 5 2 5 4" xfId="15588"/>
    <cellStyle name="计算 5 5 2 5 5" xfId="15589"/>
    <cellStyle name="计算 5 5 2 5 6" xfId="15590"/>
    <cellStyle name="计算 5 5 2 6" xfId="15591"/>
    <cellStyle name="计算 5 5 2 6 10" xfId="15592"/>
    <cellStyle name="计算 5 5 2 6 11" xfId="15593"/>
    <cellStyle name="计算 5 5 2 6 12" xfId="15594"/>
    <cellStyle name="计算 5 5 2 6 2" xfId="15595"/>
    <cellStyle name="计算 5 5 2 6 3" xfId="15596"/>
    <cellStyle name="计算 5 5 2 6 4" xfId="15597"/>
    <cellStyle name="计算 5 5 2 6 5" xfId="15598"/>
    <cellStyle name="计算 5 5 2 6 6" xfId="15599"/>
    <cellStyle name="计算 5 5 2 6 7" xfId="15600"/>
    <cellStyle name="计算 5 5 2 6 8" xfId="15601"/>
    <cellStyle name="计算 5 5 2 6 9" xfId="15602"/>
    <cellStyle name="计算 5 5 2 7" xfId="15603"/>
    <cellStyle name="计算 5 5 2 8" xfId="15604"/>
    <cellStyle name="计算 5 5 3" xfId="15605"/>
    <cellStyle name="计算 5 5 3 2" xfId="15606"/>
    <cellStyle name="计算 5 5 3 3" xfId="15607"/>
    <cellStyle name="计算 5 5 3 4" xfId="15608"/>
    <cellStyle name="计算 5 5 3 5" xfId="15609"/>
    <cellStyle name="计算 5 5 3 6" xfId="15610"/>
    <cellStyle name="计算 5 5 3 7" xfId="15611"/>
    <cellStyle name="计算 5 5 4" xfId="15612"/>
    <cellStyle name="计算 5 5 4 2" xfId="15613"/>
    <cellStyle name="计算 5 5 4 3" xfId="15614"/>
    <cellStyle name="计算 5 5 4 4" xfId="15615"/>
    <cellStyle name="计算 5 5 4 5" xfId="15616"/>
    <cellStyle name="计算 5 5 4 6" xfId="15617"/>
    <cellStyle name="计算 5 5 4 7" xfId="15618"/>
    <cellStyle name="计算 5 5 5" xfId="15619"/>
    <cellStyle name="计算 5 5 5 2" xfId="15620"/>
    <cellStyle name="计算 5 5 5 3" xfId="15621"/>
    <cellStyle name="计算 5 5 5 4" xfId="15622"/>
    <cellStyle name="计算 5 5 5 5" xfId="15623"/>
    <cellStyle name="计算 5 5 5 6" xfId="15624"/>
    <cellStyle name="计算 5 5 5 7" xfId="15625"/>
    <cellStyle name="计算 5 5 6" xfId="15626"/>
    <cellStyle name="计算 5 5 6 2" xfId="15627"/>
    <cellStyle name="计算 5 5 6 3" xfId="15628"/>
    <cellStyle name="计算 5 5 6 4" xfId="15629"/>
    <cellStyle name="计算 5 5 6 5" xfId="15630"/>
    <cellStyle name="计算 5 5 6 6" xfId="15631"/>
    <cellStyle name="计算 5 5 7" xfId="15632"/>
    <cellStyle name="计算 5 5 7 10" xfId="15633"/>
    <cellStyle name="计算 5 5 7 11" xfId="15634"/>
    <cellStyle name="计算 5 5 7 12" xfId="15635"/>
    <cellStyle name="计算 5 5 7 2" xfId="15636"/>
    <cellStyle name="计算 5 5 7 3" xfId="15637"/>
    <cellStyle name="计算 5 5 7 4" xfId="15638"/>
    <cellStyle name="计算 5 5 7 5" xfId="15639"/>
    <cellStyle name="计算 5 5 7 6" xfId="15640"/>
    <cellStyle name="计算 5 5 7 7" xfId="15641"/>
    <cellStyle name="计算 5 5 7 8" xfId="15642"/>
    <cellStyle name="计算 5 5 7 9" xfId="15643"/>
    <cellStyle name="计算 5 5 8" xfId="15644"/>
    <cellStyle name="计算 5 5 9" xfId="15645"/>
    <cellStyle name="计算 5 6" xfId="15646"/>
    <cellStyle name="计算 5 6 2" xfId="15647"/>
    <cellStyle name="计算 5 6 2 2" xfId="15648"/>
    <cellStyle name="计算 5 6 2 2 2" xfId="15649"/>
    <cellStyle name="计算 5 6 2 2 3" xfId="15650"/>
    <cellStyle name="计算 5 6 2 2 4" xfId="15651"/>
    <cellStyle name="计算 5 6 2 2 5" xfId="15652"/>
    <cellStyle name="计算 5 6 2 2 6" xfId="15653"/>
    <cellStyle name="计算 5 6 2 2 7" xfId="15654"/>
    <cellStyle name="计算 5 6 2 3" xfId="15655"/>
    <cellStyle name="计算 5 6 2 3 2" xfId="15656"/>
    <cellStyle name="计算 5 6 2 3 3" xfId="15657"/>
    <cellStyle name="计算 5 6 2 3 4" xfId="15658"/>
    <cellStyle name="计算 5 6 2 3 5" xfId="15659"/>
    <cellStyle name="计算 5 6 2 3 6" xfId="15660"/>
    <cellStyle name="计算 5 6 2 3 7" xfId="15661"/>
    <cellStyle name="计算 5 6 2 4" xfId="15662"/>
    <cellStyle name="计算 5 6 2 4 2" xfId="15663"/>
    <cellStyle name="计算 5 6 2 4 3" xfId="15664"/>
    <cellStyle name="计算 5 6 2 4 4" xfId="15665"/>
    <cellStyle name="计算 5 6 2 4 5" xfId="15666"/>
    <cellStyle name="计算 5 6 2 4 6" xfId="15667"/>
    <cellStyle name="计算 5 6 2 4 7" xfId="15668"/>
    <cellStyle name="计算 5 6 2 5" xfId="15669"/>
    <cellStyle name="计算 5 6 2 5 2" xfId="15670"/>
    <cellStyle name="计算 5 6 2 5 3" xfId="15671"/>
    <cellStyle name="计算 5 6 2 5 4" xfId="15672"/>
    <cellStyle name="计算 5 6 2 5 5" xfId="15673"/>
    <cellStyle name="计算 5 6 2 5 6" xfId="15674"/>
    <cellStyle name="计算 5 6 2 6" xfId="15675"/>
    <cellStyle name="计算 5 6 2 6 10" xfId="15676"/>
    <cellStyle name="计算 5 6 2 6 11" xfId="15677"/>
    <cellStyle name="计算 5 6 2 6 12" xfId="15678"/>
    <cellStyle name="计算 5 6 2 6 2" xfId="15679"/>
    <cellStyle name="计算 5 6 2 6 3" xfId="15680"/>
    <cellStyle name="计算 5 6 2 6 4" xfId="15681"/>
    <cellStyle name="计算 5 6 2 6 5" xfId="15682"/>
    <cellStyle name="计算 5 6 2 6 6" xfId="15683"/>
    <cellStyle name="计算 5 6 2 6 7" xfId="15684"/>
    <cellStyle name="计算 5 6 2 6 8" xfId="15685"/>
    <cellStyle name="计算 5 6 2 6 9" xfId="15686"/>
    <cellStyle name="计算 5 6 2 7" xfId="15687"/>
    <cellStyle name="计算 5 6 2 8" xfId="15688"/>
    <cellStyle name="计算 5 6 3" xfId="15689"/>
    <cellStyle name="计算 5 6 3 2" xfId="15690"/>
    <cellStyle name="计算 5 6 3 3" xfId="15691"/>
    <cellStyle name="计算 5 6 3 4" xfId="15692"/>
    <cellStyle name="计算 5 6 3 5" xfId="15693"/>
    <cellStyle name="计算 5 6 3 6" xfId="15694"/>
    <cellStyle name="计算 5 6 3 7" xfId="15695"/>
    <cellStyle name="计算 5 6 4" xfId="15696"/>
    <cellStyle name="计算 5 6 4 2" xfId="15697"/>
    <cellStyle name="计算 5 6 4 3" xfId="15698"/>
    <cellStyle name="计算 5 6 4 4" xfId="15699"/>
    <cellStyle name="计算 5 6 4 5" xfId="15700"/>
    <cellStyle name="计算 5 6 4 6" xfId="15701"/>
    <cellStyle name="计算 5 6 4 7" xfId="15702"/>
    <cellStyle name="计算 5 6 5" xfId="15703"/>
    <cellStyle name="计算 5 6 5 2" xfId="15704"/>
    <cellStyle name="计算 5 6 5 3" xfId="15705"/>
    <cellStyle name="计算 5 6 5 4" xfId="15706"/>
    <cellStyle name="计算 5 6 5 5" xfId="15707"/>
    <cellStyle name="计算 5 6 5 6" xfId="15708"/>
    <cellStyle name="计算 5 6 5 7" xfId="15709"/>
    <cellStyle name="计算 5 6 6" xfId="15710"/>
    <cellStyle name="计算 5 6 6 2" xfId="15711"/>
    <cellStyle name="计算 5 6 6 3" xfId="15712"/>
    <cellStyle name="计算 5 6 6 4" xfId="15713"/>
    <cellStyle name="计算 5 6 6 5" xfId="15714"/>
    <cellStyle name="计算 5 6 6 6" xfId="15715"/>
    <cellStyle name="计算 5 6 7" xfId="15716"/>
    <cellStyle name="计算 5 6 7 10" xfId="15717"/>
    <cellStyle name="计算 5 6 7 11" xfId="15718"/>
    <cellStyle name="计算 5 6 7 12" xfId="15719"/>
    <cellStyle name="计算 5 6 7 2" xfId="15720"/>
    <cellStyle name="计算 5 6 7 3" xfId="15721"/>
    <cellStyle name="计算 5 6 7 4" xfId="15722"/>
    <cellStyle name="计算 5 6 7 5" xfId="15723"/>
    <cellStyle name="计算 5 6 7 6" xfId="15724"/>
    <cellStyle name="计算 5 6 7 7" xfId="15725"/>
    <cellStyle name="计算 5 6 7 8" xfId="15726"/>
    <cellStyle name="计算 5 6 7 9" xfId="15727"/>
    <cellStyle name="计算 5 6 8" xfId="15728"/>
    <cellStyle name="计算 5 6 9" xfId="15729"/>
    <cellStyle name="计算 5 7" xfId="15730"/>
    <cellStyle name="计算 5 7 2" xfId="15731"/>
    <cellStyle name="计算 5 7 2 2" xfId="15732"/>
    <cellStyle name="计算 5 7 2 2 2" xfId="15733"/>
    <cellStyle name="计算 5 7 2 2 3" xfId="15734"/>
    <cellStyle name="计算 5 7 2 2 4" xfId="15735"/>
    <cellStyle name="计算 5 7 2 2 5" xfId="15736"/>
    <cellStyle name="计算 5 7 2 2 6" xfId="15737"/>
    <cellStyle name="计算 5 7 2 2 7" xfId="15738"/>
    <cellStyle name="计算 5 7 2 3" xfId="15739"/>
    <cellStyle name="计算 5 7 2 3 2" xfId="15740"/>
    <cellStyle name="计算 5 7 2 3 3" xfId="15741"/>
    <cellStyle name="计算 5 7 2 3 4" xfId="15742"/>
    <cellStyle name="计算 5 7 2 3 5" xfId="15743"/>
    <cellStyle name="计算 5 7 2 3 6" xfId="15744"/>
    <cellStyle name="计算 5 7 2 3 7" xfId="15745"/>
    <cellStyle name="计算 5 7 2 4" xfId="15746"/>
    <cellStyle name="计算 5 7 2 4 2" xfId="15747"/>
    <cellStyle name="计算 5 7 2 4 3" xfId="15748"/>
    <cellStyle name="计算 5 7 2 4 4" xfId="15749"/>
    <cellStyle name="计算 5 7 2 4 5" xfId="15750"/>
    <cellStyle name="计算 5 7 2 4 6" xfId="15751"/>
    <cellStyle name="计算 5 7 2 4 7" xfId="15752"/>
    <cellStyle name="计算 5 7 2 5" xfId="15753"/>
    <cellStyle name="计算 5 7 2 5 2" xfId="15754"/>
    <cellStyle name="计算 5 7 2 5 3" xfId="15755"/>
    <cellStyle name="计算 5 7 2 5 4" xfId="15756"/>
    <cellStyle name="计算 5 7 2 5 5" xfId="15757"/>
    <cellStyle name="计算 5 7 2 5 6" xfId="15758"/>
    <cellStyle name="计算 5 7 2 6" xfId="15759"/>
    <cellStyle name="计算 5 7 2 6 10" xfId="15760"/>
    <cellStyle name="计算 5 7 2 6 11" xfId="15761"/>
    <cellStyle name="计算 5 7 2 6 12" xfId="15762"/>
    <cellStyle name="计算 5 7 2 6 2" xfId="15763"/>
    <cellStyle name="计算 5 7 2 6 3" xfId="15764"/>
    <cellStyle name="计算 5 7 2 6 4" xfId="15765"/>
    <cellStyle name="计算 5 7 2 6 5" xfId="15766"/>
    <cellStyle name="计算 5 7 2 6 6" xfId="15767"/>
    <cellStyle name="计算 5 7 2 6 7" xfId="15768"/>
    <cellStyle name="计算 5 7 2 6 8" xfId="15769"/>
    <cellStyle name="计算 5 7 2 6 9" xfId="15770"/>
    <cellStyle name="计算 5 7 2 7" xfId="15771"/>
    <cellStyle name="计算 5 7 2 8" xfId="15772"/>
    <cellStyle name="计算 5 7 3" xfId="15773"/>
    <cellStyle name="计算 5 7 3 2" xfId="15774"/>
    <cellStyle name="计算 5 7 3 3" xfId="15775"/>
    <cellStyle name="计算 5 7 3 4" xfId="15776"/>
    <cellStyle name="计算 5 7 3 5" xfId="15777"/>
    <cellStyle name="计算 5 7 3 6" xfId="15778"/>
    <cellStyle name="计算 5 7 3 7" xfId="15779"/>
    <cellStyle name="计算 5 7 4" xfId="15780"/>
    <cellStyle name="计算 5 7 4 2" xfId="15781"/>
    <cellStyle name="计算 5 7 4 3" xfId="15782"/>
    <cellStyle name="计算 5 7 4 4" xfId="15783"/>
    <cellStyle name="计算 5 7 4 5" xfId="15784"/>
    <cellStyle name="计算 5 7 4 6" xfId="15785"/>
    <cellStyle name="计算 5 7 4 7" xfId="15786"/>
    <cellStyle name="计算 5 7 5" xfId="15787"/>
    <cellStyle name="计算 5 7 5 2" xfId="15788"/>
    <cellStyle name="计算 5 7 5 3" xfId="15789"/>
    <cellStyle name="计算 5 7 5 4" xfId="15790"/>
    <cellStyle name="计算 5 7 5 5" xfId="15791"/>
    <cellStyle name="计算 5 7 5 6" xfId="15792"/>
    <cellStyle name="计算 5 7 5 7" xfId="15793"/>
    <cellStyle name="计算 5 7 6" xfId="15794"/>
    <cellStyle name="计算 5 7 6 2" xfId="15795"/>
    <cellStyle name="计算 5 7 6 3" xfId="15796"/>
    <cellStyle name="计算 5 7 6 4" xfId="15797"/>
    <cellStyle name="计算 5 7 6 5" xfId="15798"/>
    <cellStyle name="计算 5 7 6 6" xfId="15799"/>
    <cellStyle name="计算 5 7 7" xfId="15800"/>
    <cellStyle name="计算 5 7 7 10" xfId="15801"/>
    <cellStyle name="计算 5 7 7 11" xfId="15802"/>
    <cellStyle name="计算 5 7 7 12" xfId="15803"/>
    <cellStyle name="计算 5 7 7 2" xfId="15804"/>
    <cellStyle name="计算 5 7 7 3" xfId="15805"/>
    <cellStyle name="计算 5 7 7 4" xfId="15806"/>
    <cellStyle name="计算 5 7 7 5" xfId="15807"/>
    <cellStyle name="计算 5 7 7 6" xfId="15808"/>
    <cellStyle name="计算 5 7 7 7" xfId="15809"/>
    <cellStyle name="计算 5 7 7 8" xfId="15810"/>
    <cellStyle name="计算 5 7 7 9" xfId="15811"/>
    <cellStyle name="计算 5 7 8" xfId="15812"/>
    <cellStyle name="计算 5 7 9" xfId="15813"/>
    <cellStyle name="计算 5 8" xfId="15814"/>
    <cellStyle name="计算 5 8 2" xfId="15815"/>
    <cellStyle name="计算 5 8 2 2" xfId="15816"/>
    <cellStyle name="计算 5 8 2 2 2" xfId="15817"/>
    <cellStyle name="计算 5 8 2 2 3" xfId="15818"/>
    <cellStyle name="计算 5 8 2 2 4" xfId="15819"/>
    <cellStyle name="计算 5 8 2 2 5" xfId="15820"/>
    <cellStyle name="计算 5 8 2 2 6" xfId="15821"/>
    <cellStyle name="计算 5 8 2 2 7" xfId="15822"/>
    <cellStyle name="计算 5 8 2 3" xfId="15823"/>
    <cellStyle name="计算 5 8 2 3 2" xfId="15824"/>
    <cellStyle name="计算 5 8 2 3 3" xfId="15825"/>
    <cellStyle name="计算 5 8 2 3 4" xfId="15826"/>
    <cellStyle name="计算 5 8 2 3 5" xfId="15827"/>
    <cellStyle name="计算 5 8 2 3 6" xfId="15828"/>
    <cellStyle name="计算 5 8 2 3 7" xfId="15829"/>
    <cellStyle name="计算 5 8 2 4" xfId="15830"/>
    <cellStyle name="计算 5 8 2 4 2" xfId="15831"/>
    <cellStyle name="计算 5 8 2 4 3" xfId="15832"/>
    <cellStyle name="计算 5 8 2 4 4" xfId="15833"/>
    <cellStyle name="计算 5 8 2 4 5" xfId="15834"/>
    <cellStyle name="计算 5 8 2 4 6" xfId="15835"/>
    <cellStyle name="计算 5 8 2 4 7" xfId="15836"/>
    <cellStyle name="计算 5 8 2 5" xfId="15837"/>
    <cellStyle name="计算 5 8 2 5 2" xfId="15838"/>
    <cellStyle name="计算 5 8 2 5 3" xfId="15839"/>
    <cellStyle name="计算 5 8 2 5 4" xfId="15840"/>
    <cellStyle name="计算 5 8 2 5 5" xfId="15841"/>
    <cellStyle name="计算 5 8 2 5 6" xfId="15842"/>
    <cellStyle name="计算 5 8 2 6" xfId="15843"/>
    <cellStyle name="计算 5 8 2 6 10" xfId="15844"/>
    <cellStyle name="计算 5 8 2 6 11" xfId="15845"/>
    <cellStyle name="计算 5 8 2 6 12" xfId="15846"/>
    <cellStyle name="计算 5 8 2 6 2" xfId="15847"/>
    <cellStyle name="计算 5 8 2 6 3" xfId="15848"/>
    <cellStyle name="计算 5 8 2 6 4" xfId="15849"/>
    <cellStyle name="计算 5 8 2 6 5" xfId="15850"/>
    <cellStyle name="计算 5 8 2 6 6" xfId="15851"/>
    <cellStyle name="计算 5 8 2 6 7" xfId="15852"/>
    <cellStyle name="计算 5 8 2 6 8" xfId="15853"/>
    <cellStyle name="计算 5 8 2 6 9" xfId="15854"/>
    <cellStyle name="计算 5 8 2 7" xfId="15855"/>
    <cellStyle name="计算 5 8 2 8" xfId="15856"/>
    <cellStyle name="计算 5 8 3" xfId="15857"/>
    <cellStyle name="计算 5 8 3 2" xfId="15858"/>
    <cellStyle name="计算 5 8 3 3" xfId="15859"/>
    <cellStyle name="计算 5 8 3 4" xfId="15860"/>
    <cellStyle name="计算 5 8 3 5" xfId="15861"/>
    <cellStyle name="计算 5 8 3 6" xfId="15862"/>
    <cellStyle name="计算 5 8 3 7" xfId="15863"/>
    <cellStyle name="计算 5 8 4" xfId="15864"/>
    <cellStyle name="计算 5 8 4 2" xfId="15865"/>
    <cellStyle name="计算 5 8 4 3" xfId="15866"/>
    <cellStyle name="计算 5 8 4 4" xfId="15867"/>
    <cellStyle name="计算 5 8 4 5" xfId="15868"/>
    <cellStyle name="计算 5 8 4 6" xfId="15869"/>
    <cellStyle name="计算 5 8 4 7" xfId="15870"/>
    <cellStyle name="计算 5 8 5" xfId="15871"/>
    <cellStyle name="计算 5 8 5 2" xfId="15872"/>
    <cellStyle name="计算 5 8 5 3" xfId="15873"/>
    <cellStyle name="计算 5 8 5 4" xfId="15874"/>
    <cellStyle name="计算 5 8 5 5" xfId="15875"/>
    <cellStyle name="计算 5 8 5 6" xfId="15876"/>
    <cellStyle name="计算 5 8 5 7" xfId="15877"/>
    <cellStyle name="计算 5 8 6" xfId="15878"/>
    <cellStyle name="计算 5 8 6 2" xfId="15879"/>
    <cellStyle name="计算 5 8 6 3" xfId="15880"/>
    <cellStyle name="计算 5 8 6 4" xfId="15881"/>
    <cellStyle name="计算 5 8 6 5" xfId="15882"/>
    <cellStyle name="计算 5 8 6 6" xfId="15883"/>
    <cellStyle name="计算 5 8 7" xfId="15884"/>
    <cellStyle name="计算 5 8 7 10" xfId="15885"/>
    <cellStyle name="计算 5 8 7 11" xfId="15886"/>
    <cellStyle name="计算 5 8 7 12" xfId="15887"/>
    <cellStyle name="计算 5 8 7 2" xfId="15888"/>
    <cellStyle name="计算 5 8 7 3" xfId="15889"/>
    <cellStyle name="计算 5 8 7 4" xfId="15890"/>
    <cellStyle name="计算 5 8 7 5" xfId="15891"/>
    <cellStyle name="计算 5 8 7 6" xfId="15892"/>
    <cellStyle name="计算 5 8 7 7" xfId="15893"/>
    <cellStyle name="计算 5 8 7 8" xfId="15894"/>
    <cellStyle name="计算 5 8 7 9" xfId="15895"/>
    <cellStyle name="计算 5 8 8" xfId="15896"/>
    <cellStyle name="计算 5 8 9" xfId="15897"/>
    <cellStyle name="计算 5 9" xfId="15898"/>
    <cellStyle name="计算 5 9 2" xfId="15899"/>
    <cellStyle name="计算 5 9 2 2" xfId="15900"/>
    <cellStyle name="计算 5 9 2 3" xfId="15901"/>
    <cellStyle name="计算 5 9 2 4" xfId="15902"/>
    <cellStyle name="计算 5 9 2 5" xfId="15903"/>
    <cellStyle name="计算 5 9 2 6" xfId="15904"/>
    <cellStyle name="计算 5 9 2 7" xfId="15905"/>
    <cellStyle name="计算 5 9 3" xfId="15906"/>
    <cellStyle name="计算 5 9 3 2" xfId="15907"/>
    <cellStyle name="计算 5 9 3 3" xfId="15908"/>
    <cellStyle name="计算 5 9 3 4" xfId="15909"/>
    <cellStyle name="计算 5 9 3 5" xfId="15910"/>
    <cellStyle name="计算 5 9 3 6" xfId="15911"/>
    <cellStyle name="计算 5 9 3 7" xfId="15912"/>
    <cellStyle name="计算 5 9 4" xfId="15913"/>
    <cellStyle name="计算 5 9 4 2" xfId="15914"/>
    <cellStyle name="计算 5 9 4 3" xfId="15915"/>
    <cellStyle name="计算 5 9 4 4" xfId="15916"/>
    <cellStyle name="计算 5 9 4 5" xfId="15917"/>
    <cellStyle name="计算 5 9 4 6" xfId="15918"/>
    <cellStyle name="计算 5 9 4 7" xfId="15919"/>
    <cellStyle name="计算 5 9 5" xfId="15920"/>
    <cellStyle name="计算 5 9 5 2" xfId="15921"/>
    <cellStyle name="计算 5 9 5 3" xfId="15922"/>
    <cellStyle name="计算 5 9 5 4" xfId="15923"/>
    <cellStyle name="计算 5 9 5 5" xfId="15924"/>
    <cellStyle name="计算 5 9 5 6" xfId="15925"/>
    <cellStyle name="计算 5 9 6" xfId="15926"/>
    <cellStyle name="计算 5 9 6 10" xfId="15927"/>
    <cellStyle name="计算 5 9 6 11" xfId="15928"/>
    <cellStyle name="计算 5 9 6 12" xfId="15929"/>
    <cellStyle name="计算 5 9 6 2" xfId="15930"/>
    <cellStyle name="计算 5 9 6 3" xfId="15931"/>
    <cellStyle name="计算 5 9 6 4" xfId="15932"/>
    <cellStyle name="计算 5 9 6 5" xfId="15933"/>
    <cellStyle name="计算 5 9 6 6" xfId="15934"/>
    <cellStyle name="计算 5 9 6 7" xfId="15935"/>
    <cellStyle name="计算 5 9 6 8" xfId="15936"/>
    <cellStyle name="计算 5 9 6 9" xfId="15937"/>
    <cellStyle name="计算 5 9 7" xfId="15938"/>
    <cellStyle name="计算 5 9 8" xfId="15939"/>
    <cellStyle name="计算 6" xfId="15940"/>
    <cellStyle name="计算 6 10" xfId="15941"/>
    <cellStyle name="计算 6 2" xfId="15942"/>
    <cellStyle name="计算 6 2 2" xfId="15943"/>
    <cellStyle name="计算 6 2 2 2" xfId="15944"/>
    <cellStyle name="计算 6 2 2 3" xfId="15945"/>
    <cellStyle name="计算 6 2 2 4" xfId="15946"/>
    <cellStyle name="计算 6 2 2 5" xfId="15947"/>
    <cellStyle name="计算 6 2 2 6" xfId="15948"/>
    <cellStyle name="计算 6 2 2 7" xfId="15949"/>
    <cellStyle name="计算 6 2 3" xfId="15950"/>
    <cellStyle name="计算 6 2 3 2" xfId="15951"/>
    <cellStyle name="计算 6 2 3 3" xfId="15952"/>
    <cellStyle name="计算 6 2 3 4" xfId="15953"/>
    <cellStyle name="计算 6 2 3 5" xfId="15954"/>
    <cellStyle name="计算 6 2 3 6" xfId="15955"/>
    <cellStyle name="计算 6 2 3 7" xfId="15956"/>
    <cellStyle name="计算 6 2 4" xfId="15957"/>
    <cellStyle name="计算 6 2 4 2" xfId="15958"/>
    <cellStyle name="计算 6 2 4 3" xfId="15959"/>
    <cellStyle name="计算 6 2 4 4" xfId="15960"/>
    <cellStyle name="计算 6 2 4 5" xfId="15961"/>
    <cellStyle name="计算 6 2 4 6" xfId="15962"/>
    <cellStyle name="计算 6 2 4 7" xfId="15963"/>
    <cellStyle name="计算 6 2 5" xfId="15964"/>
    <cellStyle name="计算 6 2 5 2" xfId="15965"/>
    <cellStyle name="计算 6 2 5 3" xfId="15966"/>
    <cellStyle name="计算 6 2 5 4" xfId="15967"/>
    <cellStyle name="计算 6 2 5 5" xfId="15968"/>
    <cellStyle name="计算 6 2 5 6" xfId="15969"/>
    <cellStyle name="计算 6 2 6" xfId="15970"/>
    <cellStyle name="计算 6 2 6 10" xfId="15971"/>
    <cellStyle name="计算 6 2 6 11" xfId="15972"/>
    <cellStyle name="计算 6 2 6 12" xfId="15973"/>
    <cellStyle name="计算 6 2 6 2" xfId="15974"/>
    <cellStyle name="计算 6 2 6 3" xfId="15975"/>
    <cellStyle name="计算 6 2 6 4" xfId="15976"/>
    <cellStyle name="计算 6 2 6 5" xfId="15977"/>
    <cellStyle name="计算 6 2 6 6" xfId="15978"/>
    <cellStyle name="计算 6 2 6 7" xfId="15979"/>
    <cellStyle name="计算 6 2 6 8" xfId="15980"/>
    <cellStyle name="计算 6 2 6 9" xfId="15981"/>
    <cellStyle name="计算 6 2 7" xfId="15982"/>
    <cellStyle name="计算 6 2 8" xfId="15983"/>
    <cellStyle name="计算 6 3" xfId="15984"/>
    <cellStyle name="计算 6 3 2" xfId="15985"/>
    <cellStyle name="计算 6 3 3" xfId="15986"/>
    <cellStyle name="计算 6 3 4" xfId="15987"/>
    <cellStyle name="计算 6 3 5" xfId="15988"/>
    <cellStyle name="计算 6 4" xfId="15989"/>
    <cellStyle name="计算 6 4 2" xfId="15990"/>
    <cellStyle name="计算 6 4 3" xfId="15991"/>
    <cellStyle name="计算 6 4 4" xfId="15992"/>
    <cellStyle name="计算 6 4 5" xfId="15993"/>
    <cellStyle name="计算 6 4 6" xfId="15994"/>
    <cellStyle name="计算 6 4 7" xfId="15995"/>
    <cellStyle name="计算 6 5" xfId="15996"/>
    <cellStyle name="计算 6 5 2" xfId="15997"/>
    <cellStyle name="计算 6 5 3" xfId="15998"/>
    <cellStyle name="计算 6 5 4" xfId="15999"/>
    <cellStyle name="计算 6 5 5" xfId="16000"/>
    <cellStyle name="计算 6 5 6" xfId="16001"/>
    <cellStyle name="计算 6 5 7" xfId="16002"/>
    <cellStyle name="计算 6 6" xfId="16003"/>
    <cellStyle name="计算 6 6 2" xfId="16004"/>
    <cellStyle name="计算 6 6 3" xfId="16005"/>
    <cellStyle name="计算 6 6 4" xfId="16006"/>
    <cellStyle name="计算 6 6 5" xfId="16007"/>
    <cellStyle name="计算 6 6 6" xfId="16008"/>
    <cellStyle name="计算 6 6 7" xfId="16009"/>
    <cellStyle name="计算 6 7" xfId="16010"/>
    <cellStyle name="计算 6 7 2" xfId="16011"/>
    <cellStyle name="计算 6 7 3" xfId="16012"/>
    <cellStyle name="计算 6 7 4" xfId="16013"/>
    <cellStyle name="计算 6 7 5" xfId="16014"/>
    <cellStyle name="计算 6 7 6" xfId="16015"/>
    <cellStyle name="计算 6 8" xfId="16016"/>
    <cellStyle name="计算 6 8 10" xfId="16017"/>
    <cellStyle name="计算 6 8 11" xfId="16018"/>
    <cellStyle name="计算 6 8 12" xfId="16019"/>
    <cellStyle name="计算 6 8 2" xfId="16020"/>
    <cellStyle name="计算 6 8 3" xfId="16021"/>
    <cellStyle name="计算 6 8 4" xfId="16022"/>
    <cellStyle name="计算 6 8 5" xfId="16023"/>
    <cellStyle name="计算 6 8 6" xfId="16024"/>
    <cellStyle name="计算 6 8 7" xfId="16025"/>
    <cellStyle name="计算 6 8 8" xfId="16026"/>
    <cellStyle name="计算 6 8 9" xfId="16027"/>
    <cellStyle name="计算 6 9" xfId="16028"/>
    <cellStyle name="计算 7" xfId="16029"/>
    <cellStyle name="计算 7 2" xfId="16030"/>
    <cellStyle name="计算 7 2 2" xfId="16031"/>
    <cellStyle name="计算 7 2 2 2" xfId="16032"/>
    <cellStyle name="计算 7 2 2 3" xfId="16033"/>
    <cellStyle name="计算 7 2 2 4" xfId="16034"/>
    <cellStyle name="计算 7 2 2 5" xfId="16035"/>
    <cellStyle name="计算 7 2 2 6" xfId="16036"/>
    <cellStyle name="计算 7 2 2 7" xfId="16037"/>
    <cellStyle name="计算 7 2 3" xfId="16038"/>
    <cellStyle name="计算 7 2 3 2" xfId="16039"/>
    <cellStyle name="计算 7 2 3 3" xfId="16040"/>
    <cellStyle name="计算 7 2 3 4" xfId="16041"/>
    <cellStyle name="计算 7 2 3 5" xfId="16042"/>
    <cellStyle name="计算 7 2 3 6" xfId="16043"/>
    <cellStyle name="计算 7 2 3 7" xfId="16044"/>
    <cellStyle name="计算 7 2 4" xfId="16045"/>
    <cellStyle name="计算 7 2 4 2" xfId="16046"/>
    <cellStyle name="计算 7 2 4 3" xfId="16047"/>
    <cellStyle name="计算 7 2 4 4" xfId="16048"/>
    <cellStyle name="计算 7 2 4 5" xfId="16049"/>
    <cellStyle name="计算 7 2 4 6" xfId="16050"/>
    <cellStyle name="计算 7 2 4 7" xfId="16051"/>
    <cellStyle name="计算 7 2 5" xfId="16052"/>
    <cellStyle name="计算 7 2 5 2" xfId="16053"/>
    <cellStyle name="计算 7 2 5 3" xfId="16054"/>
    <cellStyle name="计算 7 2 5 4" xfId="16055"/>
    <cellStyle name="计算 7 2 5 5" xfId="16056"/>
    <cellStyle name="计算 7 2 5 6" xfId="16057"/>
    <cellStyle name="计算 7 2 6" xfId="16058"/>
    <cellStyle name="计算 7 2 6 10" xfId="16059"/>
    <cellStyle name="计算 7 2 6 11" xfId="16060"/>
    <cellStyle name="计算 7 2 6 12" xfId="16061"/>
    <cellStyle name="计算 7 2 6 2" xfId="16062"/>
    <cellStyle name="计算 7 2 6 3" xfId="16063"/>
    <cellStyle name="计算 7 2 6 4" xfId="16064"/>
    <cellStyle name="计算 7 2 6 5" xfId="16065"/>
    <cellStyle name="计算 7 2 6 6" xfId="16066"/>
    <cellStyle name="计算 7 2 6 7" xfId="16067"/>
    <cellStyle name="计算 7 2 6 8" xfId="16068"/>
    <cellStyle name="计算 7 2 6 9" xfId="16069"/>
    <cellStyle name="计算 7 2 7" xfId="16070"/>
    <cellStyle name="计算 7 2 8" xfId="16071"/>
    <cellStyle name="计算 7 3" xfId="16072"/>
    <cellStyle name="计算 7 3 2" xfId="16073"/>
    <cellStyle name="计算 7 3 3" xfId="16074"/>
    <cellStyle name="计算 7 3 4" xfId="16075"/>
    <cellStyle name="计算 7 3 5" xfId="16076"/>
    <cellStyle name="计算 7 3 6" xfId="16077"/>
    <cellStyle name="计算 7 3 7" xfId="16078"/>
    <cellStyle name="计算 7 4" xfId="16079"/>
    <cellStyle name="计算 7 4 2" xfId="16080"/>
    <cellStyle name="计算 7 4 3" xfId="16081"/>
    <cellStyle name="计算 7 4 4" xfId="16082"/>
    <cellStyle name="计算 7 4 5" xfId="16083"/>
    <cellStyle name="计算 7 4 6" xfId="16084"/>
    <cellStyle name="计算 7 4 7" xfId="16085"/>
    <cellStyle name="计算 7 5" xfId="16086"/>
    <cellStyle name="计算 7 5 2" xfId="16087"/>
    <cellStyle name="计算 7 5 3" xfId="16088"/>
    <cellStyle name="计算 7 5 4" xfId="16089"/>
    <cellStyle name="计算 7 5 5" xfId="16090"/>
    <cellStyle name="计算 7 5 6" xfId="16091"/>
    <cellStyle name="计算 7 5 7" xfId="16092"/>
    <cellStyle name="计算 7 6" xfId="16093"/>
    <cellStyle name="计算 7 6 2" xfId="16094"/>
    <cellStyle name="计算 7 6 3" xfId="16095"/>
    <cellStyle name="计算 7 6 4" xfId="16096"/>
    <cellStyle name="计算 7 6 5" xfId="16097"/>
    <cellStyle name="计算 7 6 6" xfId="16098"/>
    <cellStyle name="计算 7 7" xfId="16099"/>
    <cellStyle name="计算 7 7 10" xfId="16100"/>
    <cellStyle name="计算 7 7 11" xfId="16101"/>
    <cellStyle name="计算 7 7 12" xfId="16102"/>
    <cellStyle name="计算 7 7 2" xfId="16103"/>
    <cellStyle name="计算 7 7 3" xfId="16104"/>
    <cellStyle name="计算 7 7 4" xfId="16105"/>
    <cellStyle name="计算 7 7 5" xfId="16106"/>
    <cellStyle name="计算 7 7 6" xfId="16107"/>
    <cellStyle name="计算 7 7 7" xfId="16108"/>
    <cellStyle name="计算 7 7 8" xfId="16109"/>
    <cellStyle name="计算 7 7 9" xfId="16110"/>
    <cellStyle name="计算 7 8" xfId="16111"/>
    <cellStyle name="计算 7 9" xfId="16112"/>
    <cellStyle name="计算 8" xfId="16113"/>
    <cellStyle name="计算 8 2" xfId="16114"/>
    <cellStyle name="计算 8 2 2" xfId="16115"/>
    <cellStyle name="计算 8 2 2 2" xfId="16116"/>
    <cellStyle name="计算 8 2 2 3" xfId="16117"/>
    <cellStyle name="计算 8 2 2 4" xfId="16118"/>
    <cellStyle name="计算 8 2 2 5" xfId="16119"/>
    <cellStyle name="计算 8 2 2 6" xfId="16120"/>
    <cellStyle name="计算 8 2 2 7" xfId="16121"/>
    <cellStyle name="计算 8 2 3" xfId="16122"/>
    <cellStyle name="计算 8 2 3 2" xfId="16123"/>
    <cellStyle name="计算 8 2 3 3" xfId="16124"/>
    <cellStyle name="计算 8 2 3 4" xfId="16125"/>
    <cellStyle name="计算 8 2 3 5" xfId="16126"/>
    <cellStyle name="计算 8 2 3 6" xfId="16127"/>
    <cellStyle name="计算 8 2 3 7" xfId="16128"/>
    <cellStyle name="计算 8 2 4" xfId="16129"/>
    <cellStyle name="计算 8 2 4 2" xfId="16130"/>
    <cellStyle name="计算 8 2 4 3" xfId="16131"/>
    <cellStyle name="计算 8 2 4 4" xfId="16132"/>
    <cellStyle name="计算 8 2 4 5" xfId="16133"/>
    <cellStyle name="计算 8 2 4 6" xfId="16134"/>
    <cellStyle name="计算 8 2 4 7" xfId="16135"/>
    <cellStyle name="计算 8 2 5" xfId="16136"/>
    <cellStyle name="计算 8 2 5 2" xfId="16137"/>
    <cellStyle name="计算 8 2 5 3" xfId="16138"/>
    <cellStyle name="计算 8 2 5 4" xfId="16139"/>
    <cellStyle name="计算 8 2 5 5" xfId="16140"/>
    <cellStyle name="计算 8 2 5 6" xfId="16141"/>
    <cellStyle name="计算 8 2 6" xfId="16142"/>
    <cellStyle name="计算 8 2 6 10" xfId="16143"/>
    <cellStyle name="计算 8 2 6 11" xfId="16144"/>
    <cellStyle name="计算 8 2 6 12" xfId="16145"/>
    <cellStyle name="计算 8 2 6 2" xfId="16146"/>
    <cellStyle name="计算 8 2 6 3" xfId="16147"/>
    <cellStyle name="计算 8 2 6 4" xfId="16148"/>
    <cellStyle name="计算 8 2 6 5" xfId="16149"/>
    <cellStyle name="计算 8 2 6 6" xfId="16150"/>
    <cellStyle name="计算 8 2 6 7" xfId="16151"/>
    <cellStyle name="计算 8 2 6 8" xfId="16152"/>
    <cellStyle name="计算 8 2 6 9" xfId="16153"/>
    <cellStyle name="计算 8 2 7" xfId="16154"/>
    <cellStyle name="计算 8 2 8" xfId="16155"/>
    <cellStyle name="计算 8 3" xfId="16156"/>
    <cellStyle name="计算 8 3 2" xfId="16157"/>
    <cellStyle name="计算 8 3 3" xfId="16158"/>
    <cellStyle name="计算 8 3 4" xfId="16159"/>
    <cellStyle name="计算 8 3 5" xfId="16160"/>
    <cellStyle name="计算 8 3 6" xfId="16161"/>
    <cellStyle name="计算 8 3 7" xfId="16162"/>
    <cellStyle name="计算 8 4" xfId="16163"/>
    <cellStyle name="计算 8 4 2" xfId="16164"/>
    <cellStyle name="计算 8 4 3" xfId="16165"/>
    <cellStyle name="计算 8 4 4" xfId="16166"/>
    <cellStyle name="计算 8 4 5" xfId="16167"/>
    <cellStyle name="计算 8 4 6" xfId="16168"/>
    <cellStyle name="计算 8 4 7" xfId="16169"/>
    <cellStyle name="计算 8 5" xfId="16170"/>
    <cellStyle name="计算 8 5 2" xfId="16171"/>
    <cellStyle name="计算 8 5 3" xfId="16172"/>
    <cellStyle name="计算 8 5 4" xfId="16173"/>
    <cellStyle name="计算 8 5 5" xfId="16174"/>
    <cellStyle name="计算 8 5 6" xfId="16175"/>
    <cellStyle name="计算 8 5 7" xfId="16176"/>
    <cellStyle name="计算 8 6" xfId="16177"/>
    <cellStyle name="计算 8 6 2" xfId="16178"/>
    <cellStyle name="计算 8 6 3" xfId="16179"/>
    <cellStyle name="计算 8 6 4" xfId="16180"/>
    <cellStyle name="计算 8 6 5" xfId="16181"/>
    <cellStyle name="计算 8 6 6" xfId="16182"/>
    <cellStyle name="计算 8 7" xfId="16183"/>
    <cellStyle name="计算 8 7 10" xfId="16184"/>
    <cellStyle name="计算 8 7 11" xfId="16185"/>
    <cellStyle name="计算 8 7 12" xfId="16186"/>
    <cellStyle name="计算 8 7 2" xfId="16187"/>
    <cellStyle name="计算 8 7 3" xfId="16188"/>
    <cellStyle name="计算 8 7 4" xfId="16189"/>
    <cellStyle name="计算 8 7 5" xfId="16190"/>
    <cellStyle name="计算 8 7 6" xfId="16191"/>
    <cellStyle name="计算 8 7 7" xfId="16192"/>
    <cellStyle name="计算 8 7 8" xfId="16193"/>
    <cellStyle name="计算 8 7 9" xfId="16194"/>
    <cellStyle name="计算 8 8" xfId="16195"/>
    <cellStyle name="计算 8 9" xfId="16196"/>
    <cellStyle name="计算 9" xfId="16197"/>
    <cellStyle name="计算 9 2" xfId="16198"/>
    <cellStyle name="计算 9 2 2" xfId="16199"/>
    <cellStyle name="计算 9 2 2 2" xfId="16200"/>
    <cellStyle name="计算 9 2 2 3" xfId="16201"/>
    <cellStyle name="计算 9 2 2 4" xfId="16202"/>
    <cellStyle name="计算 9 2 2 5" xfId="16203"/>
    <cellStyle name="计算 9 2 2 6" xfId="16204"/>
    <cellStyle name="计算 9 2 2 7" xfId="16205"/>
    <cellStyle name="计算 9 2 3" xfId="16206"/>
    <cellStyle name="计算 9 2 3 2" xfId="16207"/>
    <cellStyle name="计算 9 2 3 3" xfId="16208"/>
    <cellStyle name="计算 9 2 3 4" xfId="16209"/>
    <cellStyle name="计算 9 2 3 5" xfId="16210"/>
    <cellStyle name="计算 9 2 3 6" xfId="16211"/>
    <cellStyle name="计算 9 2 3 7" xfId="16212"/>
    <cellStyle name="计算 9 2 4" xfId="16213"/>
    <cellStyle name="计算 9 2 4 2" xfId="16214"/>
    <cellStyle name="计算 9 2 4 3" xfId="16215"/>
    <cellStyle name="计算 9 2 4 4" xfId="16216"/>
    <cellStyle name="计算 9 2 4 5" xfId="16217"/>
    <cellStyle name="计算 9 2 4 6" xfId="16218"/>
    <cellStyle name="计算 9 2 4 7" xfId="16219"/>
    <cellStyle name="计算 9 2 5" xfId="16220"/>
    <cellStyle name="计算 9 2 5 2" xfId="16221"/>
    <cellStyle name="计算 9 2 5 3" xfId="16222"/>
    <cellStyle name="计算 9 2 5 4" xfId="16223"/>
    <cellStyle name="计算 9 2 5 5" xfId="16224"/>
    <cellStyle name="计算 9 2 5 6" xfId="16225"/>
    <cellStyle name="计算 9 2 6" xfId="16226"/>
    <cellStyle name="计算 9 2 6 10" xfId="16227"/>
    <cellStyle name="计算 9 2 6 11" xfId="16228"/>
    <cellStyle name="计算 9 2 6 12" xfId="16229"/>
    <cellStyle name="计算 9 2 6 2" xfId="16230"/>
    <cellStyle name="计算 9 2 6 3" xfId="16231"/>
    <cellStyle name="计算 9 2 6 4" xfId="16232"/>
    <cellStyle name="计算 9 2 6 5" xfId="16233"/>
    <cellStyle name="计算 9 2 6 6" xfId="16234"/>
    <cellStyle name="计算 9 2 6 7" xfId="16235"/>
    <cellStyle name="计算 9 2 6 8" xfId="16236"/>
    <cellStyle name="计算 9 2 6 9" xfId="16237"/>
    <cellStyle name="计算 9 2 7" xfId="16238"/>
    <cellStyle name="计算 9 2 8" xfId="16239"/>
    <cellStyle name="计算 9 3" xfId="16240"/>
    <cellStyle name="计算 9 3 2" xfId="16241"/>
    <cellStyle name="计算 9 3 3" xfId="16242"/>
    <cellStyle name="计算 9 3 4" xfId="16243"/>
    <cellStyle name="计算 9 3 5" xfId="16244"/>
    <cellStyle name="计算 9 3 6" xfId="16245"/>
    <cellStyle name="计算 9 3 7" xfId="16246"/>
    <cellStyle name="计算 9 4" xfId="16247"/>
    <cellStyle name="计算 9 4 2" xfId="16248"/>
    <cellStyle name="计算 9 4 3" xfId="16249"/>
    <cellStyle name="计算 9 4 4" xfId="16250"/>
    <cellStyle name="计算 9 4 5" xfId="16251"/>
    <cellStyle name="计算 9 4 6" xfId="16252"/>
    <cellStyle name="计算 9 4 7" xfId="16253"/>
    <cellStyle name="计算 9 5" xfId="16254"/>
    <cellStyle name="计算 9 5 2" xfId="16255"/>
    <cellStyle name="计算 9 5 3" xfId="16256"/>
    <cellStyle name="计算 9 5 4" xfId="16257"/>
    <cellStyle name="计算 9 5 5" xfId="16258"/>
    <cellStyle name="计算 9 5 6" xfId="16259"/>
    <cellStyle name="计算 9 5 7" xfId="16260"/>
    <cellStyle name="计算 9 6" xfId="16261"/>
    <cellStyle name="计算 9 6 2" xfId="16262"/>
    <cellStyle name="计算 9 6 3" xfId="16263"/>
    <cellStyle name="计算 9 6 4" xfId="16264"/>
    <cellStyle name="计算 9 6 5" xfId="16265"/>
    <cellStyle name="计算 9 6 6" xfId="16266"/>
    <cellStyle name="计算 9 7" xfId="16267"/>
    <cellStyle name="计算 9 7 10" xfId="16268"/>
    <cellStyle name="计算 9 7 11" xfId="16269"/>
    <cellStyle name="计算 9 7 12" xfId="16270"/>
    <cellStyle name="计算 9 7 2" xfId="16271"/>
    <cellStyle name="计算 9 7 3" xfId="16272"/>
    <cellStyle name="计算 9 7 4" xfId="16273"/>
    <cellStyle name="计算 9 7 5" xfId="16274"/>
    <cellStyle name="计算 9 7 6" xfId="16275"/>
    <cellStyle name="计算 9 7 7" xfId="16276"/>
    <cellStyle name="计算 9 7 8" xfId="16277"/>
    <cellStyle name="计算 9 7 9" xfId="16278"/>
    <cellStyle name="计算 9 8" xfId="16279"/>
    <cellStyle name="计算 9 9" xfId="16280"/>
    <cellStyle name="检查单元格" xfId="16281"/>
    <cellStyle name="检查单元格 2" xfId="16282"/>
    <cellStyle name="检查单元格 2 2" xfId="16283"/>
    <cellStyle name="检查单元格 2 2 2" xfId="16284"/>
    <cellStyle name="检查单元格 2 2 3" xfId="16285"/>
    <cellStyle name="检查单元格 2 3" xfId="16286"/>
    <cellStyle name="检查单元格 2 3 2" xfId="16287"/>
    <cellStyle name="检查单元格 2 3 3" xfId="16288"/>
    <cellStyle name="检查单元格 2 3 4" xfId="16289"/>
    <cellStyle name="检查单元格 2 4" xfId="16290"/>
    <cellStyle name="检查单元格 2 5" xfId="16291"/>
    <cellStyle name="检查单元格 3" xfId="16292"/>
    <cellStyle name="检查单元格 3 2" xfId="16293"/>
    <cellStyle name="检查单元格 3 2 2" xfId="16294"/>
    <cellStyle name="检查单元格 3 2 3" xfId="16295"/>
    <cellStyle name="检查单元格 3 3" xfId="16296"/>
    <cellStyle name="检查单元格 3 3 2" xfId="16297"/>
    <cellStyle name="检查单元格 3 3 3" xfId="16298"/>
    <cellStyle name="检查单元格 3 3 4" xfId="16299"/>
    <cellStyle name="检查单元格 3 4" xfId="16300"/>
    <cellStyle name="检查单元格 3 5" xfId="16301"/>
    <cellStyle name="检查单元格 4" xfId="16302"/>
    <cellStyle name="检查单元格 4 2" xfId="16303"/>
    <cellStyle name="检查单元格 4 2 2" xfId="16304"/>
    <cellStyle name="检查单元格 4 2 3" xfId="16305"/>
    <cellStyle name="检查单元格 4 3" xfId="16306"/>
    <cellStyle name="检查单元格 4 3 2" xfId="16307"/>
    <cellStyle name="检查单元格 4 3 3" xfId="16308"/>
    <cellStyle name="检查单元格 4 3 4" xfId="16309"/>
    <cellStyle name="检查单元格 4 4" xfId="16310"/>
    <cellStyle name="检查单元格 4 5" xfId="16311"/>
    <cellStyle name="检查单元格 5" xfId="16312"/>
    <cellStyle name="检查单元格 5 2" xfId="16313"/>
    <cellStyle name="检查单元格 5 3" xfId="16314"/>
    <cellStyle name="检查单元格 6" xfId="16315"/>
    <cellStyle name="检查单元格 6 2" xfId="16316"/>
    <cellStyle name="检查单元格 6 3" xfId="16317"/>
    <cellStyle name="检查单元格 6 4" xfId="16318"/>
    <cellStyle name="检查单元格 7" xfId="16319"/>
    <cellStyle name="检查单元格 8" xfId="16320"/>
    <cellStyle name="解释性文本" xfId="16321"/>
    <cellStyle name="解释性文本 2" xfId="16322"/>
    <cellStyle name="解释性文本 2 2" xfId="16323"/>
    <cellStyle name="解释性文本 2 2 2" xfId="16324"/>
    <cellStyle name="解释性文本 2 2 3" xfId="16325"/>
    <cellStyle name="解释性文本 2 3" xfId="16326"/>
    <cellStyle name="解释性文本 2 3 2" xfId="16327"/>
    <cellStyle name="解释性文本 2 3 3" xfId="16328"/>
    <cellStyle name="解释性文本 2 3 4" xfId="16329"/>
    <cellStyle name="解释性文本 2 4" xfId="16330"/>
    <cellStyle name="解释性文本 2 5" xfId="16331"/>
    <cellStyle name="解释性文本 3" xfId="16332"/>
    <cellStyle name="解释性文本 3 2" xfId="16333"/>
    <cellStyle name="解释性文本 3 2 2" xfId="16334"/>
    <cellStyle name="解释性文本 3 2 3" xfId="16335"/>
    <cellStyle name="解释性文本 3 3" xfId="16336"/>
    <cellStyle name="解释性文本 3 3 2" xfId="16337"/>
    <cellStyle name="解释性文本 3 3 3" xfId="16338"/>
    <cellStyle name="解释性文本 3 3 4" xfId="16339"/>
    <cellStyle name="解释性文本 3 4" xfId="16340"/>
    <cellStyle name="解释性文本 3 5" xfId="16341"/>
    <cellStyle name="解释性文本 4" xfId="16342"/>
    <cellStyle name="解释性文本 4 2" xfId="16343"/>
    <cellStyle name="解释性文本 4 2 2" xfId="16344"/>
    <cellStyle name="解释性文本 4 2 3" xfId="16345"/>
    <cellStyle name="解释性文本 4 3" xfId="16346"/>
    <cellStyle name="解释性文本 4 3 2" xfId="16347"/>
    <cellStyle name="解释性文本 4 3 3" xfId="16348"/>
    <cellStyle name="解释性文本 4 3 4" xfId="16349"/>
    <cellStyle name="解释性文本 4 4" xfId="16350"/>
    <cellStyle name="解释性文本 4 5" xfId="16351"/>
    <cellStyle name="解释性文本 5" xfId="16352"/>
    <cellStyle name="解释性文本 5 2" xfId="16353"/>
    <cellStyle name="解释性文本 5 3" xfId="16354"/>
    <cellStyle name="解释性文本 6" xfId="16355"/>
    <cellStyle name="解释性文本 6 2" xfId="16356"/>
    <cellStyle name="解释性文本 6 3" xfId="16357"/>
    <cellStyle name="解释性文本 6 4" xfId="16358"/>
    <cellStyle name="解释性文本 7" xfId="16359"/>
    <cellStyle name="解释性文本 8" xfId="16360"/>
    <cellStyle name="警告文本" xfId="16361"/>
    <cellStyle name="警告文本 2" xfId="16362"/>
    <cellStyle name="警告文本 2 2" xfId="16363"/>
    <cellStyle name="警告文本 2 2 2" xfId="16364"/>
    <cellStyle name="警告文本 2 2 3" xfId="16365"/>
    <cellStyle name="警告文本 2 3" xfId="16366"/>
    <cellStyle name="警告文本 2 3 2" xfId="16367"/>
    <cellStyle name="警告文本 2 3 3" xfId="16368"/>
    <cellStyle name="警告文本 2 3 4" xfId="16369"/>
    <cellStyle name="警告文本 2 4" xfId="16370"/>
    <cellStyle name="警告文本 2 5" xfId="16371"/>
    <cellStyle name="警告文本 3" xfId="16372"/>
    <cellStyle name="警告文本 3 2" xfId="16373"/>
    <cellStyle name="警告文本 3 2 2" xfId="16374"/>
    <cellStyle name="警告文本 3 2 3" xfId="16375"/>
    <cellStyle name="警告文本 3 3" xfId="16376"/>
    <cellStyle name="警告文本 3 3 2" xfId="16377"/>
    <cellStyle name="警告文本 3 3 3" xfId="16378"/>
    <cellStyle name="警告文本 3 3 4" xfId="16379"/>
    <cellStyle name="警告文本 3 4" xfId="16380"/>
    <cellStyle name="警告文本 3 5" xfId="16381"/>
    <cellStyle name="警告文本 4" xfId="16382"/>
    <cellStyle name="警告文本 4 2" xfId="16383"/>
    <cellStyle name="警告文本 4 2 2" xfId="16384"/>
    <cellStyle name="警告文本 4 2 3" xfId="16385"/>
    <cellStyle name="警告文本 4 3" xfId="16386"/>
    <cellStyle name="警告文本 4 3 2" xfId="16387"/>
    <cellStyle name="警告文本 4 3 3" xfId="16388"/>
    <cellStyle name="警告文本 4 3 4" xfId="16389"/>
    <cellStyle name="警告文本 4 4" xfId="16390"/>
    <cellStyle name="警告文本 4 5" xfId="16391"/>
    <cellStyle name="警告文本 5" xfId="16392"/>
    <cellStyle name="警告文本 5 2" xfId="16393"/>
    <cellStyle name="警告文本 5 3" xfId="16394"/>
    <cellStyle name="警告文本 6" xfId="16395"/>
    <cellStyle name="警告文本 6 2" xfId="16396"/>
    <cellStyle name="警告文本 6 3" xfId="16397"/>
    <cellStyle name="警告文本 6 4" xfId="16398"/>
    <cellStyle name="警告文本 7" xfId="16399"/>
    <cellStyle name="警告文本 8" xfId="16400"/>
    <cellStyle name="链接单元格" xfId="16401"/>
    <cellStyle name="链接单元格 2" xfId="16402"/>
    <cellStyle name="链接单元格 2 2" xfId="16403"/>
    <cellStyle name="链接单元格 2 2 2" xfId="16404"/>
    <cellStyle name="链接单元格 2 2 3" xfId="16405"/>
    <cellStyle name="链接单元格 2 3" xfId="16406"/>
    <cellStyle name="链接单元格 2 3 2" xfId="16407"/>
    <cellStyle name="链接单元格 2 3 3" xfId="16408"/>
    <cellStyle name="链接单元格 2 3 4" xfId="16409"/>
    <cellStyle name="链接单元格 2 4" xfId="16410"/>
    <cellStyle name="链接单元格 2 5" xfId="16411"/>
    <cellStyle name="链接单元格 3" xfId="16412"/>
    <cellStyle name="链接单元格 3 2" xfId="16413"/>
    <cellStyle name="链接单元格 3 2 2" xfId="16414"/>
    <cellStyle name="链接单元格 3 2 3" xfId="16415"/>
    <cellStyle name="链接单元格 3 3" xfId="16416"/>
    <cellStyle name="链接单元格 3 3 2" xfId="16417"/>
    <cellStyle name="链接单元格 3 3 3" xfId="16418"/>
    <cellStyle name="链接单元格 3 3 4" xfId="16419"/>
    <cellStyle name="链接单元格 3 4" xfId="16420"/>
    <cellStyle name="链接单元格 3 5" xfId="16421"/>
    <cellStyle name="链接单元格 4" xfId="16422"/>
    <cellStyle name="链接单元格 4 2" xfId="16423"/>
    <cellStyle name="链接单元格 4 2 2" xfId="16424"/>
    <cellStyle name="链接单元格 4 2 3" xfId="16425"/>
    <cellStyle name="链接单元格 4 3" xfId="16426"/>
    <cellStyle name="链接单元格 4 3 2" xfId="16427"/>
    <cellStyle name="链接单元格 4 3 3" xfId="16428"/>
    <cellStyle name="链接单元格 4 3 4" xfId="16429"/>
    <cellStyle name="链接单元格 4 4" xfId="16430"/>
    <cellStyle name="链接单元格 4 5" xfId="16431"/>
    <cellStyle name="链接单元格 5" xfId="16432"/>
    <cellStyle name="链接单元格 5 2" xfId="16433"/>
    <cellStyle name="链接单元格 5 3" xfId="16434"/>
    <cellStyle name="链接单元格 6" xfId="16435"/>
    <cellStyle name="链接单元格 6 2" xfId="16436"/>
    <cellStyle name="链接单元格 6 3" xfId="16437"/>
    <cellStyle name="链接单元格 6 4" xfId="16438"/>
    <cellStyle name="链接单元格 7" xfId="16439"/>
    <cellStyle name="链接单元格 8" xfId="16440"/>
    <cellStyle name="千位分隔 2" xfId="16441"/>
    <cellStyle name="千位分隔 2 2" xfId="16442"/>
    <cellStyle name="千位分隔 2 2 2" xfId="16443"/>
    <cellStyle name="千位分隔 2 3" xfId="16444"/>
    <cellStyle name="千位分隔 3" xfId="16445"/>
    <cellStyle name="千位分隔[0] 2" xfId="16446"/>
    <cellStyle name="千位分隔[0] 2 10" xfId="16447"/>
    <cellStyle name="千位分隔[0] 2 10 10" xfId="16448"/>
    <cellStyle name="千位分隔[0] 2 10 2" xfId="16449"/>
    <cellStyle name="千位分隔[0] 2 10 3" xfId="16450"/>
    <cellStyle name="千位分隔[0] 2 10 4" xfId="16451"/>
    <cellStyle name="千位分隔[0] 2 10 5" xfId="16452"/>
    <cellStyle name="千位分隔[0] 2 10 6" xfId="16453"/>
    <cellStyle name="千位分隔[0] 2 10 7" xfId="16454"/>
    <cellStyle name="千位分隔[0] 2 10 8" xfId="16455"/>
    <cellStyle name="千位分隔[0] 2 10 9" xfId="16456"/>
    <cellStyle name="千位分隔[0] 2 11" xfId="16457"/>
    <cellStyle name="千位分隔[0] 2 12" xfId="16458"/>
    <cellStyle name="千位分隔[0] 2 13" xfId="16459"/>
    <cellStyle name="千位分隔[0] 2 2" xfId="16460"/>
    <cellStyle name="千位分隔[0] 2 2 2" xfId="16461"/>
    <cellStyle name="千位分隔[0] 2 2 2 10" xfId="16462"/>
    <cellStyle name="千位分隔[0] 2 2 2 2" xfId="16463"/>
    <cellStyle name="千位分隔[0] 2 2 2 3" xfId="16464"/>
    <cellStyle name="千位分隔[0] 2 2 2 4" xfId="16465"/>
    <cellStyle name="千位分隔[0] 2 2 2 5" xfId="16466"/>
    <cellStyle name="千位分隔[0] 2 2 2 6" xfId="16467"/>
    <cellStyle name="千位分隔[0] 2 2 2 7" xfId="16468"/>
    <cellStyle name="千位分隔[0] 2 2 2 8" xfId="16469"/>
    <cellStyle name="千位分隔[0] 2 2 2 9" xfId="16470"/>
    <cellStyle name="千位分隔[0] 2 2 3" xfId="16471"/>
    <cellStyle name="千位分隔[0] 2 2 3 10" xfId="16472"/>
    <cellStyle name="千位分隔[0] 2 2 3 2" xfId="16473"/>
    <cellStyle name="千位分隔[0] 2 2 3 3" xfId="16474"/>
    <cellStyle name="千位分隔[0] 2 2 3 4" xfId="16475"/>
    <cellStyle name="千位分隔[0] 2 2 3 5" xfId="16476"/>
    <cellStyle name="千位分隔[0] 2 2 3 6" xfId="16477"/>
    <cellStyle name="千位分隔[0] 2 2 3 7" xfId="16478"/>
    <cellStyle name="千位分隔[0] 2 2 3 8" xfId="16479"/>
    <cellStyle name="千位分隔[0] 2 2 3 9" xfId="16480"/>
    <cellStyle name="千位分隔[0] 2 2 4" xfId="16481"/>
    <cellStyle name="千位分隔[0] 2 2 4 10" xfId="16482"/>
    <cellStyle name="千位分隔[0] 2 2 4 2" xfId="16483"/>
    <cellStyle name="千位分隔[0] 2 2 4 3" xfId="16484"/>
    <cellStyle name="千位分隔[0] 2 2 4 4" xfId="16485"/>
    <cellStyle name="千位分隔[0] 2 2 4 5" xfId="16486"/>
    <cellStyle name="千位分隔[0] 2 2 4 6" xfId="16487"/>
    <cellStyle name="千位分隔[0] 2 2 4 7" xfId="16488"/>
    <cellStyle name="千位分隔[0] 2 2 4 8" xfId="16489"/>
    <cellStyle name="千位分隔[0] 2 2 4 9" xfId="16490"/>
    <cellStyle name="千位分隔[0] 2 2 5" xfId="16491"/>
    <cellStyle name="千位分隔[0] 2 2 6" xfId="16492"/>
    <cellStyle name="千位分隔[0] 2 2 7" xfId="16493"/>
    <cellStyle name="千位分隔[0] 2 3" xfId="16494"/>
    <cellStyle name="千位分隔[0] 2 3 2" xfId="16495"/>
    <cellStyle name="千位分隔[0] 2 3 2 10" xfId="16496"/>
    <cellStyle name="千位分隔[0] 2 3 2 2" xfId="16497"/>
    <cellStyle name="千位分隔[0] 2 3 2 3" xfId="16498"/>
    <cellStyle name="千位分隔[0] 2 3 2 4" xfId="16499"/>
    <cellStyle name="千位分隔[0] 2 3 2 5" xfId="16500"/>
    <cellStyle name="千位分隔[0] 2 3 2 6" xfId="16501"/>
    <cellStyle name="千位分隔[0] 2 3 2 7" xfId="16502"/>
    <cellStyle name="千位分隔[0] 2 3 2 8" xfId="16503"/>
    <cellStyle name="千位分隔[0] 2 3 2 9" xfId="16504"/>
    <cellStyle name="千位分隔[0] 2 3 3" xfId="16505"/>
    <cellStyle name="千位分隔[0] 2 3 3 10" xfId="16506"/>
    <cellStyle name="千位分隔[0] 2 3 3 2" xfId="16507"/>
    <cellStyle name="千位分隔[0] 2 3 3 3" xfId="16508"/>
    <cellStyle name="千位分隔[0] 2 3 3 4" xfId="16509"/>
    <cellStyle name="千位分隔[0] 2 3 3 5" xfId="16510"/>
    <cellStyle name="千位分隔[0] 2 3 3 6" xfId="16511"/>
    <cellStyle name="千位分隔[0] 2 3 3 7" xfId="16512"/>
    <cellStyle name="千位分隔[0] 2 3 3 8" xfId="16513"/>
    <cellStyle name="千位分隔[0] 2 3 3 9" xfId="16514"/>
    <cellStyle name="千位分隔[0] 2 3 4" xfId="16515"/>
    <cellStyle name="千位分隔[0] 2 3 4 10" xfId="16516"/>
    <cellStyle name="千位分隔[0] 2 3 4 2" xfId="16517"/>
    <cellStyle name="千位分隔[0] 2 3 4 3" xfId="16518"/>
    <cellStyle name="千位分隔[0] 2 3 4 4" xfId="16519"/>
    <cellStyle name="千位分隔[0] 2 3 4 5" xfId="16520"/>
    <cellStyle name="千位分隔[0] 2 3 4 6" xfId="16521"/>
    <cellStyle name="千位分隔[0] 2 3 4 7" xfId="16522"/>
    <cellStyle name="千位分隔[0] 2 3 4 8" xfId="16523"/>
    <cellStyle name="千位分隔[0] 2 3 4 9" xfId="16524"/>
    <cellStyle name="千位分隔[0] 2 3 5" xfId="16525"/>
    <cellStyle name="千位分隔[0] 2 3 6" xfId="16526"/>
    <cellStyle name="千位分隔[0] 2 3 7" xfId="16527"/>
    <cellStyle name="千位分隔[0] 2 4" xfId="16528"/>
    <cellStyle name="千位分隔[0] 2 4 2" xfId="16529"/>
    <cellStyle name="千位分隔[0] 2 4 2 10" xfId="16530"/>
    <cellStyle name="千位分隔[0] 2 4 2 2" xfId="16531"/>
    <cellStyle name="千位分隔[0] 2 4 2 3" xfId="16532"/>
    <cellStyle name="千位分隔[0] 2 4 2 4" xfId="16533"/>
    <cellStyle name="千位分隔[0] 2 4 2 5" xfId="16534"/>
    <cellStyle name="千位分隔[0] 2 4 2 6" xfId="16535"/>
    <cellStyle name="千位分隔[0] 2 4 2 7" xfId="16536"/>
    <cellStyle name="千位分隔[0] 2 4 2 8" xfId="16537"/>
    <cellStyle name="千位分隔[0] 2 4 2 9" xfId="16538"/>
    <cellStyle name="千位分隔[0] 2 4 3" xfId="16539"/>
    <cellStyle name="千位分隔[0] 2 4 3 10" xfId="16540"/>
    <cellStyle name="千位分隔[0] 2 4 3 2" xfId="16541"/>
    <cellStyle name="千位分隔[0] 2 4 3 3" xfId="16542"/>
    <cellStyle name="千位分隔[0] 2 4 3 4" xfId="16543"/>
    <cellStyle name="千位分隔[0] 2 4 3 5" xfId="16544"/>
    <cellStyle name="千位分隔[0] 2 4 3 6" xfId="16545"/>
    <cellStyle name="千位分隔[0] 2 4 3 7" xfId="16546"/>
    <cellStyle name="千位分隔[0] 2 4 3 8" xfId="16547"/>
    <cellStyle name="千位分隔[0] 2 4 3 9" xfId="16548"/>
    <cellStyle name="千位分隔[0] 2 4 4" xfId="16549"/>
    <cellStyle name="千位分隔[0] 2 4 4 10" xfId="16550"/>
    <cellStyle name="千位分隔[0] 2 4 4 2" xfId="16551"/>
    <cellStyle name="千位分隔[0] 2 4 4 3" xfId="16552"/>
    <cellStyle name="千位分隔[0] 2 4 4 4" xfId="16553"/>
    <cellStyle name="千位分隔[0] 2 4 4 5" xfId="16554"/>
    <cellStyle name="千位分隔[0] 2 4 4 6" xfId="16555"/>
    <cellStyle name="千位分隔[0] 2 4 4 7" xfId="16556"/>
    <cellStyle name="千位分隔[0] 2 4 4 8" xfId="16557"/>
    <cellStyle name="千位分隔[0] 2 4 4 9" xfId="16558"/>
    <cellStyle name="千位分隔[0] 2 4 5" xfId="16559"/>
    <cellStyle name="千位分隔[0] 2 4 6" xfId="16560"/>
    <cellStyle name="千位分隔[0] 2 4 7" xfId="16561"/>
    <cellStyle name="千位分隔[0] 2 5" xfId="16562"/>
    <cellStyle name="千位分隔[0] 2 5 2" xfId="16563"/>
    <cellStyle name="千位分隔[0] 2 5 2 10" xfId="16564"/>
    <cellStyle name="千位分隔[0] 2 5 2 2" xfId="16565"/>
    <cellStyle name="千位分隔[0] 2 5 2 3" xfId="16566"/>
    <cellStyle name="千位分隔[0] 2 5 2 4" xfId="16567"/>
    <cellStyle name="千位分隔[0] 2 5 2 5" xfId="16568"/>
    <cellStyle name="千位分隔[0] 2 5 2 6" xfId="16569"/>
    <cellStyle name="千位分隔[0] 2 5 2 7" xfId="16570"/>
    <cellStyle name="千位分隔[0] 2 5 2 8" xfId="16571"/>
    <cellStyle name="千位分隔[0] 2 5 2 9" xfId="16572"/>
    <cellStyle name="千位分隔[0] 2 5 3" xfId="16573"/>
    <cellStyle name="千位分隔[0] 2 5 3 10" xfId="16574"/>
    <cellStyle name="千位分隔[0] 2 5 3 2" xfId="16575"/>
    <cellStyle name="千位分隔[0] 2 5 3 3" xfId="16576"/>
    <cellStyle name="千位分隔[0] 2 5 3 4" xfId="16577"/>
    <cellStyle name="千位分隔[0] 2 5 3 5" xfId="16578"/>
    <cellStyle name="千位分隔[0] 2 5 3 6" xfId="16579"/>
    <cellStyle name="千位分隔[0] 2 5 3 7" xfId="16580"/>
    <cellStyle name="千位分隔[0] 2 5 3 8" xfId="16581"/>
    <cellStyle name="千位分隔[0] 2 5 3 9" xfId="16582"/>
    <cellStyle name="千位分隔[0] 2 5 4" xfId="16583"/>
    <cellStyle name="千位分隔[0] 2 5 4 10" xfId="16584"/>
    <cellStyle name="千位分隔[0] 2 5 4 2" xfId="16585"/>
    <cellStyle name="千位分隔[0] 2 5 4 3" xfId="16586"/>
    <cellStyle name="千位分隔[0] 2 5 4 4" xfId="16587"/>
    <cellStyle name="千位分隔[0] 2 5 4 5" xfId="16588"/>
    <cellStyle name="千位分隔[0] 2 5 4 6" xfId="16589"/>
    <cellStyle name="千位分隔[0] 2 5 4 7" xfId="16590"/>
    <cellStyle name="千位分隔[0] 2 5 4 8" xfId="16591"/>
    <cellStyle name="千位分隔[0] 2 5 4 9" xfId="16592"/>
    <cellStyle name="千位分隔[0] 2 5 5" xfId="16593"/>
    <cellStyle name="千位分隔[0] 2 5 6" xfId="16594"/>
    <cellStyle name="千位分隔[0] 2 5 7" xfId="16595"/>
    <cellStyle name="千位分隔[0] 2 6" xfId="16596"/>
    <cellStyle name="千位分隔[0] 2 6 2" xfId="16597"/>
    <cellStyle name="千位分隔[0] 2 6 2 10" xfId="16598"/>
    <cellStyle name="千位分隔[0] 2 6 2 2" xfId="16599"/>
    <cellStyle name="千位分隔[0] 2 6 2 3" xfId="16600"/>
    <cellStyle name="千位分隔[0] 2 6 2 4" xfId="16601"/>
    <cellStyle name="千位分隔[0] 2 6 2 5" xfId="16602"/>
    <cellStyle name="千位分隔[0] 2 6 2 6" xfId="16603"/>
    <cellStyle name="千位分隔[0] 2 6 2 7" xfId="16604"/>
    <cellStyle name="千位分隔[0] 2 6 2 8" xfId="16605"/>
    <cellStyle name="千位分隔[0] 2 6 2 9" xfId="16606"/>
    <cellStyle name="千位分隔[0] 2 6 3" xfId="16607"/>
    <cellStyle name="千位分隔[0] 2 6 3 10" xfId="16608"/>
    <cellStyle name="千位分隔[0] 2 6 3 2" xfId="16609"/>
    <cellStyle name="千位分隔[0] 2 6 3 3" xfId="16610"/>
    <cellStyle name="千位分隔[0] 2 6 3 4" xfId="16611"/>
    <cellStyle name="千位分隔[0] 2 6 3 5" xfId="16612"/>
    <cellStyle name="千位分隔[0] 2 6 3 6" xfId="16613"/>
    <cellStyle name="千位分隔[0] 2 6 3 7" xfId="16614"/>
    <cellStyle name="千位分隔[0] 2 6 3 8" xfId="16615"/>
    <cellStyle name="千位分隔[0] 2 6 3 9" xfId="16616"/>
    <cellStyle name="千位分隔[0] 2 6 4" xfId="16617"/>
    <cellStyle name="千位分隔[0] 2 6 4 10" xfId="16618"/>
    <cellStyle name="千位分隔[0] 2 6 4 2" xfId="16619"/>
    <cellStyle name="千位分隔[0] 2 6 4 3" xfId="16620"/>
    <cellStyle name="千位分隔[0] 2 6 4 4" xfId="16621"/>
    <cellStyle name="千位分隔[0] 2 6 4 5" xfId="16622"/>
    <cellStyle name="千位分隔[0] 2 6 4 6" xfId="16623"/>
    <cellStyle name="千位分隔[0] 2 6 4 7" xfId="16624"/>
    <cellStyle name="千位分隔[0] 2 6 4 8" xfId="16625"/>
    <cellStyle name="千位分隔[0] 2 6 4 9" xfId="16626"/>
    <cellStyle name="千位分隔[0] 2 6 5" xfId="16627"/>
    <cellStyle name="千位分隔[0] 2 6 6" xfId="16628"/>
    <cellStyle name="千位分隔[0] 2 6 7" xfId="16629"/>
    <cellStyle name="千位分隔[0] 2 7" xfId="16630"/>
    <cellStyle name="千位分隔[0] 2 7 2" xfId="16631"/>
    <cellStyle name="千位分隔[0] 2 7 2 10" xfId="16632"/>
    <cellStyle name="千位分隔[0] 2 7 2 2" xfId="16633"/>
    <cellStyle name="千位分隔[0] 2 7 2 3" xfId="16634"/>
    <cellStyle name="千位分隔[0] 2 7 2 4" xfId="16635"/>
    <cellStyle name="千位分隔[0] 2 7 2 5" xfId="16636"/>
    <cellStyle name="千位分隔[0] 2 7 2 6" xfId="16637"/>
    <cellStyle name="千位分隔[0] 2 7 2 7" xfId="16638"/>
    <cellStyle name="千位分隔[0] 2 7 2 8" xfId="16639"/>
    <cellStyle name="千位分隔[0] 2 7 2 9" xfId="16640"/>
    <cellStyle name="千位分隔[0] 2 7 3" xfId="16641"/>
    <cellStyle name="千位分隔[0] 2 7 3 10" xfId="16642"/>
    <cellStyle name="千位分隔[0] 2 7 3 2" xfId="16643"/>
    <cellStyle name="千位分隔[0] 2 7 3 3" xfId="16644"/>
    <cellStyle name="千位分隔[0] 2 7 3 4" xfId="16645"/>
    <cellStyle name="千位分隔[0] 2 7 3 5" xfId="16646"/>
    <cellStyle name="千位分隔[0] 2 7 3 6" xfId="16647"/>
    <cellStyle name="千位分隔[0] 2 7 3 7" xfId="16648"/>
    <cellStyle name="千位分隔[0] 2 7 3 8" xfId="16649"/>
    <cellStyle name="千位分隔[0] 2 7 3 9" xfId="16650"/>
    <cellStyle name="千位分隔[0] 2 7 4" xfId="16651"/>
    <cellStyle name="千位分隔[0] 2 7 4 10" xfId="16652"/>
    <cellStyle name="千位分隔[0] 2 7 4 2" xfId="16653"/>
    <cellStyle name="千位分隔[0] 2 7 4 3" xfId="16654"/>
    <cellStyle name="千位分隔[0] 2 7 4 4" xfId="16655"/>
    <cellStyle name="千位分隔[0] 2 7 4 5" xfId="16656"/>
    <cellStyle name="千位分隔[0] 2 7 4 6" xfId="16657"/>
    <cellStyle name="千位分隔[0] 2 7 4 7" xfId="16658"/>
    <cellStyle name="千位分隔[0] 2 7 4 8" xfId="16659"/>
    <cellStyle name="千位分隔[0] 2 7 4 9" xfId="16660"/>
    <cellStyle name="千位分隔[0] 2 7 5" xfId="16661"/>
    <cellStyle name="千位分隔[0] 2 7 6" xfId="16662"/>
    <cellStyle name="千位分隔[0] 2 7 7" xfId="16663"/>
    <cellStyle name="千位分隔[0] 2 8" xfId="16664"/>
    <cellStyle name="千位分隔[0] 2 8 10" xfId="16665"/>
    <cellStyle name="千位分隔[0] 2 8 2" xfId="16666"/>
    <cellStyle name="千位分隔[0] 2 8 3" xfId="16667"/>
    <cellStyle name="千位分隔[0] 2 8 4" xfId="16668"/>
    <cellStyle name="千位分隔[0] 2 8 5" xfId="16669"/>
    <cellStyle name="千位分隔[0] 2 8 6" xfId="16670"/>
    <cellStyle name="千位分隔[0] 2 8 7" xfId="16671"/>
    <cellStyle name="千位分隔[0] 2 8 8" xfId="16672"/>
    <cellStyle name="千位分隔[0] 2 8 9" xfId="16673"/>
    <cellStyle name="千位分隔[0] 2 9" xfId="16674"/>
    <cellStyle name="千位分隔[0] 2 9 10" xfId="16675"/>
    <cellStyle name="千位分隔[0] 2 9 2" xfId="16676"/>
    <cellStyle name="千位分隔[0] 2 9 3" xfId="16677"/>
    <cellStyle name="千位分隔[0] 2 9 4" xfId="16678"/>
    <cellStyle name="千位分隔[0] 2 9 5" xfId="16679"/>
    <cellStyle name="千位分隔[0] 2 9 6" xfId="16680"/>
    <cellStyle name="千位分隔[0] 2 9 7" xfId="16681"/>
    <cellStyle name="千位分隔[0] 2 9 8" xfId="16682"/>
    <cellStyle name="千位分隔[0] 2 9 9" xfId="16683"/>
    <cellStyle name="强调文字颜色 1" xfId="16684"/>
    <cellStyle name="强调文字颜色 1 2" xfId="16685"/>
    <cellStyle name="强调文字颜色 1 2 2" xfId="16686"/>
    <cellStyle name="强调文字颜色 1 2 2 2" xfId="16687"/>
    <cellStyle name="强调文字颜色 1 2 2 3" xfId="16688"/>
    <cellStyle name="强调文字颜色 1 2 3" xfId="16689"/>
    <cellStyle name="强调文字颜色 1 2 3 2" xfId="16690"/>
    <cellStyle name="强调文字颜色 1 2 3 3" xfId="16691"/>
    <cellStyle name="强调文字颜色 1 2 3 4" xfId="16692"/>
    <cellStyle name="强调文字颜色 1 2 4" xfId="16693"/>
    <cellStyle name="强调文字颜色 1 2 5" xfId="16694"/>
    <cellStyle name="强调文字颜色 1 3" xfId="16695"/>
    <cellStyle name="强调文字颜色 1 3 2" xfId="16696"/>
    <cellStyle name="强调文字颜色 1 3 2 2" xfId="16697"/>
    <cellStyle name="强调文字颜色 1 3 2 3" xfId="16698"/>
    <cellStyle name="强调文字颜色 1 3 3" xfId="16699"/>
    <cellStyle name="强调文字颜色 1 3 3 2" xfId="16700"/>
    <cellStyle name="强调文字颜色 1 3 3 3" xfId="16701"/>
    <cellStyle name="强调文字颜色 1 3 3 4" xfId="16702"/>
    <cellStyle name="强调文字颜色 1 3 4" xfId="16703"/>
    <cellStyle name="强调文字颜色 1 3 5" xfId="16704"/>
    <cellStyle name="强调文字颜色 1 4" xfId="16705"/>
    <cellStyle name="强调文字颜色 1 4 2" xfId="16706"/>
    <cellStyle name="强调文字颜色 1 4 2 2" xfId="16707"/>
    <cellStyle name="强调文字颜色 1 4 2 3" xfId="16708"/>
    <cellStyle name="强调文字颜色 1 4 3" xfId="16709"/>
    <cellStyle name="强调文字颜色 1 4 3 2" xfId="16710"/>
    <cellStyle name="强调文字颜色 1 4 3 3" xfId="16711"/>
    <cellStyle name="强调文字颜色 1 4 3 4" xfId="16712"/>
    <cellStyle name="强调文字颜色 1 4 4" xfId="16713"/>
    <cellStyle name="强调文字颜色 1 4 5" xfId="16714"/>
    <cellStyle name="强调文字颜色 1 5" xfId="16715"/>
    <cellStyle name="强调文字颜色 1 5 2" xfId="16716"/>
    <cellStyle name="强调文字颜色 1 5 3" xfId="16717"/>
    <cellStyle name="强调文字颜色 1 6" xfId="16718"/>
    <cellStyle name="强调文字颜色 1 6 2" xfId="16719"/>
    <cellStyle name="强调文字颜色 1 6 3" xfId="16720"/>
    <cellStyle name="强调文字颜色 1 6 4" xfId="16721"/>
    <cellStyle name="强调文字颜色 1 7" xfId="16722"/>
    <cellStyle name="强调文字颜色 1 8" xfId="16723"/>
    <cellStyle name="强调文字颜色 2" xfId="16724"/>
    <cellStyle name="强调文字颜色 2 2" xfId="16725"/>
    <cellStyle name="强调文字颜色 2 2 2" xfId="16726"/>
    <cellStyle name="强调文字颜色 2 2 2 2" xfId="16727"/>
    <cellStyle name="强调文字颜色 2 2 2 3" xfId="16728"/>
    <cellStyle name="强调文字颜色 2 2 3" xfId="16729"/>
    <cellStyle name="强调文字颜色 2 2 3 2" xfId="16730"/>
    <cellStyle name="强调文字颜色 2 2 3 3" xfId="16731"/>
    <cellStyle name="强调文字颜色 2 2 3 4" xfId="16732"/>
    <cellStyle name="强调文字颜色 2 2 4" xfId="16733"/>
    <cellStyle name="强调文字颜色 2 2 5" xfId="16734"/>
    <cellStyle name="强调文字颜色 2 3" xfId="16735"/>
    <cellStyle name="强调文字颜色 2 3 2" xfId="16736"/>
    <cellStyle name="强调文字颜色 2 3 2 2" xfId="16737"/>
    <cellStyle name="强调文字颜色 2 3 2 3" xfId="16738"/>
    <cellStyle name="强调文字颜色 2 3 3" xfId="16739"/>
    <cellStyle name="强调文字颜色 2 3 3 2" xfId="16740"/>
    <cellStyle name="强调文字颜色 2 3 3 3" xfId="16741"/>
    <cellStyle name="强调文字颜色 2 3 3 4" xfId="16742"/>
    <cellStyle name="强调文字颜色 2 3 4" xfId="16743"/>
    <cellStyle name="强调文字颜色 2 3 5" xfId="16744"/>
    <cellStyle name="强调文字颜色 2 4" xfId="16745"/>
    <cellStyle name="强调文字颜色 2 4 2" xfId="16746"/>
    <cellStyle name="强调文字颜色 2 4 2 2" xfId="16747"/>
    <cellStyle name="强调文字颜色 2 4 2 3" xfId="16748"/>
    <cellStyle name="强调文字颜色 2 4 3" xfId="16749"/>
    <cellStyle name="强调文字颜色 2 4 3 2" xfId="16750"/>
    <cellStyle name="强调文字颜色 2 4 3 3" xfId="16751"/>
    <cellStyle name="强调文字颜色 2 4 3 4" xfId="16752"/>
    <cellStyle name="强调文字颜色 2 4 4" xfId="16753"/>
    <cellStyle name="强调文字颜色 2 4 5" xfId="16754"/>
    <cellStyle name="强调文字颜色 2 5" xfId="16755"/>
    <cellStyle name="强调文字颜色 2 5 2" xfId="16756"/>
    <cellStyle name="强调文字颜色 2 5 3" xfId="16757"/>
    <cellStyle name="强调文字颜色 2 6" xfId="16758"/>
    <cellStyle name="强调文字颜色 2 6 2" xfId="16759"/>
    <cellStyle name="强调文字颜色 2 6 3" xfId="16760"/>
    <cellStyle name="强调文字颜色 2 6 4" xfId="16761"/>
    <cellStyle name="强调文字颜色 2 7" xfId="16762"/>
    <cellStyle name="强调文字颜色 2 8" xfId="16763"/>
    <cellStyle name="强调文字颜色 3" xfId="16764"/>
    <cellStyle name="强调文字颜色 3 2" xfId="16765"/>
    <cellStyle name="强调文字颜色 3 2 2" xfId="16766"/>
    <cellStyle name="强调文字颜色 3 2 2 2" xfId="16767"/>
    <cellStyle name="强调文字颜色 3 2 2 3" xfId="16768"/>
    <cellStyle name="强调文字颜色 3 2 3" xfId="16769"/>
    <cellStyle name="强调文字颜色 3 2 3 2" xfId="16770"/>
    <cellStyle name="强调文字颜色 3 2 3 3" xfId="16771"/>
    <cellStyle name="强调文字颜色 3 2 3 4" xfId="16772"/>
    <cellStyle name="强调文字颜色 3 2 4" xfId="16773"/>
    <cellStyle name="强调文字颜色 3 2 5" xfId="16774"/>
    <cellStyle name="强调文字颜色 3 3" xfId="16775"/>
    <cellStyle name="强调文字颜色 3 3 2" xfId="16776"/>
    <cellStyle name="强调文字颜色 3 3 2 2" xfId="16777"/>
    <cellStyle name="强调文字颜色 3 3 2 3" xfId="16778"/>
    <cellStyle name="强调文字颜色 3 3 3" xfId="16779"/>
    <cellStyle name="强调文字颜色 3 3 3 2" xfId="16780"/>
    <cellStyle name="强调文字颜色 3 3 3 3" xfId="16781"/>
    <cellStyle name="强调文字颜色 3 3 3 4" xfId="16782"/>
    <cellStyle name="强调文字颜色 3 3 4" xfId="16783"/>
    <cellStyle name="强调文字颜色 3 3 5" xfId="16784"/>
    <cellStyle name="强调文字颜色 3 4" xfId="16785"/>
    <cellStyle name="强调文字颜色 3 4 2" xfId="16786"/>
    <cellStyle name="强调文字颜色 3 4 2 2" xfId="16787"/>
    <cellStyle name="强调文字颜色 3 4 2 3" xfId="16788"/>
    <cellStyle name="强调文字颜色 3 4 3" xfId="16789"/>
    <cellStyle name="强调文字颜色 3 4 3 2" xfId="16790"/>
    <cellStyle name="强调文字颜色 3 4 3 3" xfId="16791"/>
    <cellStyle name="强调文字颜色 3 4 3 4" xfId="16792"/>
    <cellStyle name="强调文字颜色 3 4 4" xfId="16793"/>
    <cellStyle name="强调文字颜色 3 4 5" xfId="16794"/>
    <cellStyle name="强调文字颜色 3 5" xfId="16795"/>
    <cellStyle name="强调文字颜色 3 5 2" xfId="16796"/>
    <cellStyle name="强调文字颜色 3 5 3" xfId="16797"/>
    <cellStyle name="强调文字颜色 3 6" xfId="16798"/>
    <cellStyle name="强调文字颜色 3 6 2" xfId="16799"/>
    <cellStyle name="强调文字颜色 3 6 3" xfId="16800"/>
    <cellStyle name="强调文字颜色 3 6 4" xfId="16801"/>
    <cellStyle name="强调文字颜色 3 7" xfId="16802"/>
    <cellStyle name="强调文字颜色 3 8" xfId="16803"/>
    <cellStyle name="强调文字颜色 4" xfId="16804"/>
    <cellStyle name="强调文字颜色 4 2" xfId="16805"/>
    <cellStyle name="强调文字颜色 4 2 2" xfId="16806"/>
    <cellStyle name="强调文字颜色 4 2 2 2" xfId="16807"/>
    <cellStyle name="强调文字颜色 4 2 2 3" xfId="16808"/>
    <cellStyle name="强调文字颜色 4 2 3" xfId="16809"/>
    <cellStyle name="强调文字颜色 4 2 3 2" xfId="16810"/>
    <cellStyle name="强调文字颜色 4 2 3 3" xfId="16811"/>
    <cellStyle name="强调文字颜色 4 2 3 4" xfId="16812"/>
    <cellStyle name="强调文字颜色 4 2 4" xfId="16813"/>
    <cellStyle name="强调文字颜色 4 2 5" xfId="16814"/>
    <cellStyle name="强调文字颜色 4 3" xfId="16815"/>
    <cellStyle name="强调文字颜色 4 3 2" xfId="16816"/>
    <cellStyle name="强调文字颜色 4 3 2 2" xfId="16817"/>
    <cellStyle name="强调文字颜色 4 3 2 3" xfId="16818"/>
    <cellStyle name="强调文字颜色 4 3 3" xfId="16819"/>
    <cellStyle name="强调文字颜色 4 3 3 2" xfId="16820"/>
    <cellStyle name="强调文字颜色 4 3 3 3" xfId="16821"/>
    <cellStyle name="强调文字颜色 4 3 3 4" xfId="16822"/>
    <cellStyle name="强调文字颜色 4 3 4" xfId="16823"/>
    <cellStyle name="强调文字颜色 4 3 5" xfId="16824"/>
    <cellStyle name="强调文字颜色 4 4" xfId="16825"/>
    <cellStyle name="强调文字颜色 4 4 2" xfId="16826"/>
    <cellStyle name="强调文字颜色 4 4 2 2" xfId="16827"/>
    <cellStyle name="强调文字颜色 4 4 2 3" xfId="16828"/>
    <cellStyle name="强调文字颜色 4 4 3" xfId="16829"/>
    <cellStyle name="强调文字颜色 4 4 3 2" xfId="16830"/>
    <cellStyle name="强调文字颜色 4 4 3 3" xfId="16831"/>
    <cellStyle name="强调文字颜色 4 4 3 4" xfId="16832"/>
    <cellStyle name="强调文字颜色 4 4 4" xfId="16833"/>
    <cellStyle name="强调文字颜色 4 4 5" xfId="16834"/>
    <cellStyle name="强调文字颜色 4 5" xfId="16835"/>
    <cellStyle name="强调文字颜色 4 5 2" xfId="16836"/>
    <cellStyle name="强调文字颜色 4 5 3" xfId="16837"/>
    <cellStyle name="强调文字颜色 4 6" xfId="16838"/>
    <cellStyle name="强调文字颜色 4 6 2" xfId="16839"/>
    <cellStyle name="强调文字颜色 4 6 3" xfId="16840"/>
    <cellStyle name="强调文字颜色 4 6 4" xfId="16841"/>
    <cellStyle name="强调文字颜色 4 7" xfId="16842"/>
    <cellStyle name="强调文字颜色 4 8" xfId="16843"/>
    <cellStyle name="强调文字颜色 5" xfId="16844"/>
    <cellStyle name="强调文字颜色 5 2" xfId="16845"/>
    <cellStyle name="强调文字颜色 5 2 2" xfId="16846"/>
    <cellStyle name="强调文字颜色 5 2 2 2" xfId="16847"/>
    <cellStyle name="强调文字颜色 5 2 2 3" xfId="16848"/>
    <cellStyle name="强调文字颜色 5 2 3" xfId="16849"/>
    <cellStyle name="强调文字颜色 5 2 3 2" xfId="16850"/>
    <cellStyle name="强调文字颜色 5 2 3 3" xfId="16851"/>
    <cellStyle name="强调文字颜色 5 2 3 4" xfId="16852"/>
    <cellStyle name="强调文字颜色 5 2 4" xfId="16853"/>
    <cellStyle name="强调文字颜色 5 2 5" xfId="16854"/>
    <cellStyle name="强调文字颜色 5 3" xfId="16855"/>
    <cellStyle name="强调文字颜色 5 3 2" xfId="16856"/>
    <cellStyle name="强调文字颜色 5 3 2 2" xfId="16857"/>
    <cellStyle name="强调文字颜色 5 3 2 3" xfId="16858"/>
    <cellStyle name="强调文字颜色 5 3 3" xfId="16859"/>
    <cellStyle name="强调文字颜色 5 3 3 2" xfId="16860"/>
    <cellStyle name="强调文字颜色 5 3 3 3" xfId="16861"/>
    <cellStyle name="强调文字颜色 5 3 3 4" xfId="16862"/>
    <cellStyle name="强调文字颜色 5 3 4" xfId="16863"/>
    <cellStyle name="强调文字颜色 5 3 5" xfId="16864"/>
    <cellStyle name="强调文字颜色 5 4" xfId="16865"/>
    <cellStyle name="强调文字颜色 5 4 2" xfId="16866"/>
    <cellStyle name="强调文字颜色 5 4 2 2" xfId="16867"/>
    <cellStyle name="强调文字颜色 5 4 2 3" xfId="16868"/>
    <cellStyle name="强调文字颜色 5 4 3" xfId="16869"/>
    <cellStyle name="强调文字颜色 5 4 3 2" xfId="16870"/>
    <cellStyle name="强调文字颜色 5 4 3 3" xfId="16871"/>
    <cellStyle name="强调文字颜色 5 4 3 4" xfId="16872"/>
    <cellStyle name="强调文字颜色 5 4 4" xfId="16873"/>
    <cellStyle name="强调文字颜色 5 4 5" xfId="16874"/>
    <cellStyle name="强调文字颜色 5 5" xfId="16875"/>
    <cellStyle name="强调文字颜色 5 5 2" xfId="16876"/>
    <cellStyle name="强调文字颜色 5 5 3" xfId="16877"/>
    <cellStyle name="强调文字颜色 5 6" xfId="16878"/>
    <cellStyle name="强调文字颜色 5 6 2" xfId="16879"/>
    <cellStyle name="强调文字颜色 5 6 3" xfId="16880"/>
    <cellStyle name="强调文字颜色 5 6 4" xfId="16881"/>
    <cellStyle name="强调文字颜色 5 7" xfId="16882"/>
    <cellStyle name="强调文字颜色 5 8" xfId="16883"/>
    <cellStyle name="强调文字颜色 6" xfId="16884"/>
    <cellStyle name="强调文字颜色 6 2" xfId="16885"/>
    <cellStyle name="强调文字颜色 6 2 2" xfId="16886"/>
    <cellStyle name="强调文字颜色 6 2 2 2" xfId="16887"/>
    <cellStyle name="强调文字颜色 6 2 2 3" xfId="16888"/>
    <cellStyle name="强调文字颜色 6 2 3" xfId="16889"/>
    <cellStyle name="强调文字颜色 6 2 3 2" xfId="16890"/>
    <cellStyle name="强调文字颜色 6 2 3 3" xfId="16891"/>
    <cellStyle name="强调文字颜色 6 2 3 4" xfId="16892"/>
    <cellStyle name="强调文字颜色 6 2 4" xfId="16893"/>
    <cellStyle name="强调文字颜色 6 2 5" xfId="16894"/>
    <cellStyle name="强调文字颜色 6 3" xfId="16895"/>
    <cellStyle name="强调文字颜色 6 3 2" xfId="16896"/>
    <cellStyle name="强调文字颜色 6 3 2 2" xfId="16897"/>
    <cellStyle name="强调文字颜色 6 3 2 3" xfId="16898"/>
    <cellStyle name="强调文字颜色 6 3 3" xfId="16899"/>
    <cellStyle name="强调文字颜色 6 3 3 2" xfId="16900"/>
    <cellStyle name="强调文字颜色 6 3 3 3" xfId="16901"/>
    <cellStyle name="强调文字颜色 6 3 3 4" xfId="16902"/>
    <cellStyle name="强调文字颜色 6 3 4" xfId="16903"/>
    <cellStyle name="强调文字颜色 6 3 5" xfId="16904"/>
    <cellStyle name="强调文字颜色 6 4" xfId="16905"/>
    <cellStyle name="强调文字颜色 6 4 2" xfId="16906"/>
    <cellStyle name="强调文字颜色 6 4 2 2" xfId="16907"/>
    <cellStyle name="强调文字颜色 6 4 2 3" xfId="16908"/>
    <cellStyle name="强调文字颜色 6 4 3" xfId="16909"/>
    <cellStyle name="强调文字颜色 6 4 3 2" xfId="16910"/>
    <cellStyle name="强调文字颜色 6 4 3 3" xfId="16911"/>
    <cellStyle name="强调文字颜色 6 4 3 4" xfId="16912"/>
    <cellStyle name="强调文字颜色 6 4 4" xfId="16913"/>
    <cellStyle name="强调文字颜色 6 4 5" xfId="16914"/>
    <cellStyle name="强调文字颜色 6 5" xfId="16915"/>
    <cellStyle name="强调文字颜色 6 5 2" xfId="16916"/>
    <cellStyle name="强调文字颜色 6 5 3" xfId="16917"/>
    <cellStyle name="强调文字颜色 6 6" xfId="16918"/>
    <cellStyle name="强调文字颜色 6 6 2" xfId="16919"/>
    <cellStyle name="强调文字颜色 6 6 3" xfId="16920"/>
    <cellStyle name="强调文字颜色 6 6 4" xfId="16921"/>
    <cellStyle name="强调文字颜色 6 7" xfId="16922"/>
    <cellStyle name="强调文字颜色 6 8" xfId="16923"/>
    <cellStyle name="青" xfId="16924"/>
    <cellStyle name="青 2" xfId="16925"/>
    <cellStyle name="青 3" xfId="16926"/>
    <cellStyle name="适中" xfId="16927"/>
    <cellStyle name="适中 2" xfId="16928"/>
    <cellStyle name="适中 2 2" xfId="16929"/>
    <cellStyle name="适中 2 2 2" xfId="16930"/>
    <cellStyle name="适中 2 2 3" xfId="16931"/>
    <cellStyle name="适中 2 3" xfId="16932"/>
    <cellStyle name="适中 2 3 2" xfId="16933"/>
    <cellStyle name="适中 2 3 3" xfId="16934"/>
    <cellStyle name="适中 2 3 4" xfId="16935"/>
    <cellStyle name="适中 2 4" xfId="16936"/>
    <cellStyle name="适中 2 5" xfId="16937"/>
    <cellStyle name="适中 3" xfId="16938"/>
    <cellStyle name="适中 3 2" xfId="16939"/>
    <cellStyle name="适中 3 2 2" xfId="16940"/>
    <cellStyle name="适中 3 2 3" xfId="16941"/>
    <cellStyle name="适中 3 3" xfId="16942"/>
    <cellStyle name="适中 3 3 2" xfId="16943"/>
    <cellStyle name="适中 3 3 3" xfId="16944"/>
    <cellStyle name="适中 3 3 4" xfId="16945"/>
    <cellStyle name="适中 3 4" xfId="16946"/>
    <cellStyle name="适中 3 5" xfId="16947"/>
    <cellStyle name="适中 4" xfId="16948"/>
    <cellStyle name="适中 4 2" xfId="16949"/>
    <cellStyle name="适中 4 2 2" xfId="16950"/>
    <cellStyle name="适中 4 2 3" xfId="16951"/>
    <cellStyle name="适中 4 3" xfId="16952"/>
    <cellStyle name="适中 4 3 2" xfId="16953"/>
    <cellStyle name="适中 4 3 3" xfId="16954"/>
    <cellStyle name="适中 4 3 4" xfId="16955"/>
    <cellStyle name="适中 4 4" xfId="16956"/>
    <cellStyle name="适中 4 5" xfId="16957"/>
    <cellStyle name="适中 5" xfId="16958"/>
    <cellStyle name="适中 5 2" xfId="16959"/>
    <cellStyle name="适中 5 3" xfId="16960"/>
    <cellStyle name="适中 6" xfId="16961"/>
    <cellStyle name="适中 6 2" xfId="16962"/>
    <cellStyle name="适中 6 3" xfId="16963"/>
    <cellStyle name="适中 6 4" xfId="16964"/>
    <cellStyle name="适中 7" xfId="16965"/>
    <cellStyle name="适中 8" xfId="16966"/>
    <cellStyle name="输出" xfId="16967"/>
    <cellStyle name="输出 10" xfId="16968"/>
    <cellStyle name="输出 10 2" xfId="16969"/>
    <cellStyle name="输出 10 2 2" xfId="16970"/>
    <cellStyle name="输出 10 2 2 2" xfId="16971"/>
    <cellStyle name="输出 10 2 2 3" xfId="16972"/>
    <cellStyle name="输出 10 2 2 4" xfId="16973"/>
    <cellStyle name="输出 10 2 2 5" xfId="16974"/>
    <cellStyle name="输出 10 2 2 6" xfId="16975"/>
    <cellStyle name="输出 10 2 2 7" xfId="16976"/>
    <cellStyle name="输出 10 2 3" xfId="16977"/>
    <cellStyle name="输出 10 2 3 2" xfId="16978"/>
    <cellStyle name="输出 10 2 3 3" xfId="16979"/>
    <cellStyle name="输出 10 2 3 4" xfId="16980"/>
    <cellStyle name="输出 10 2 3 5" xfId="16981"/>
    <cellStyle name="输出 10 2 3 6" xfId="16982"/>
    <cellStyle name="输出 10 2 3 7" xfId="16983"/>
    <cellStyle name="输出 10 2 4" xfId="16984"/>
    <cellStyle name="输出 10 2 4 2" xfId="16985"/>
    <cellStyle name="输出 10 2 4 3" xfId="16986"/>
    <cellStyle name="输出 10 2 4 4" xfId="16987"/>
    <cellStyle name="输出 10 2 4 5" xfId="16988"/>
    <cellStyle name="输出 10 2 4 6" xfId="16989"/>
    <cellStyle name="输出 10 2 4 7" xfId="16990"/>
    <cellStyle name="输出 10 2 5" xfId="16991"/>
    <cellStyle name="输出 10 2 5 2" xfId="16992"/>
    <cellStyle name="输出 10 2 5 3" xfId="16993"/>
    <cellStyle name="输出 10 2 5 4" xfId="16994"/>
    <cellStyle name="输出 10 2 5 5" xfId="16995"/>
    <cellStyle name="输出 10 2 5 6" xfId="16996"/>
    <cellStyle name="输出 10 2 6" xfId="16997"/>
    <cellStyle name="输出 10 2 6 10" xfId="16998"/>
    <cellStyle name="输出 10 2 6 11" xfId="16999"/>
    <cellStyle name="输出 10 2 6 12" xfId="17000"/>
    <cellStyle name="输出 10 2 6 2" xfId="17001"/>
    <cellStyle name="输出 10 2 6 3" xfId="17002"/>
    <cellStyle name="输出 10 2 6 4" xfId="17003"/>
    <cellStyle name="输出 10 2 6 5" xfId="17004"/>
    <cellStyle name="输出 10 2 6 6" xfId="17005"/>
    <cellStyle name="输出 10 2 6 7" xfId="17006"/>
    <cellStyle name="输出 10 2 6 8" xfId="17007"/>
    <cellStyle name="输出 10 2 6 9" xfId="17008"/>
    <cellStyle name="输出 10 2 7" xfId="17009"/>
    <cellStyle name="输出 10 2 8" xfId="17010"/>
    <cellStyle name="输出 10 3" xfId="17011"/>
    <cellStyle name="输出 10 3 2" xfId="17012"/>
    <cellStyle name="输出 10 3 3" xfId="17013"/>
    <cellStyle name="输出 10 3 4" xfId="17014"/>
    <cellStyle name="输出 10 3 5" xfId="17015"/>
    <cellStyle name="输出 10 3 6" xfId="17016"/>
    <cellStyle name="输出 10 3 7" xfId="17017"/>
    <cellStyle name="输出 10 4" xfId="17018"/>
    <cellStyle name="输出 10 4 2" xfId="17019"/>
    <cellStyle name="输出 10 4 3" xfId="17020"/>
    <cellStyle name="输出 10 4 4" xfId="17021"/>
    <cellStyle name="输出 10 4 5" xfId="17022"/>
    <cellStyle name="输出 10 4 6" xfId="17023"/>
    <cellStyle name="输出 10 4 7" xfId="17024"/>
    <cellStyle name="输出 10 5" xfId="17025"/>
    <cellStyle name="输出 10 5 2" xfId="17026"/>
    <cellStyle name="输出 10 5 3" xfId="17027"/>
    <cellStyle name="输出 10 5 4" xfId="17028"/>
    <cellStyle name="输出 10 5 5" xfId="17029"/>
    <cellStyle name="输出 10 5 6" xfId="17030"/>
    <cellStyle name="输出 10 5 7" xfId="17031"/>
    <cellStyle name="输出 10 6" xfId="17032"/>
    <cellStyle name="输出 10 6 2" xfId="17033"/>
    <cellStyle name="输出 10 6 3" xfId="17034"/>
    <cellStyle name="输出 10 6 4" xfId="17035"/>
    <cellStyle name="输出 10 6 5" xfId="17036"/>
    <cellStyle name="输出 10 6 6" xfId="17037"/>
    <cellStyle name="输出 10 7" xfId="17038"/>
    <cellStyle name="输出 10 7 10" xfId="17039"/>
    <cellStyle name="输出 10 7 11" xfId="17040"/>
    <cellStyle name="输出 10 7 12" xfId="17041"/>
    <cellStyle name="输出 10 7 2" xfId="17042"/>
    <cellStyle name="输出 10 7 3" xfId="17043"/>
    <cellStyle name="输出 10 7 4" xfId="17044"/>
    <cellStyle name="输出 10 7 5" xfId="17045"/>
    <cellStyle name="输出 10 7 6" xfId="17046"/>
    <cellStyle name="输出 10 7 7" xfId="17047"/>
    <cellStyle name="输出 10 7 8" xfId="17048"/>
    <cellStyle name="输出 10 7 9" xfId="17049"/>
    <cellStyle name="输出 10 8" xfId="17050"/>
    <cellStyle name="输出 10 9" xfId="17051"/>
    <cellStyle name="输出 11" xfId="17052"/>
    <cellStyle name="输出 11 2" xfId="17053"/>
    <cellStyle name="输出 11 2 2" xfId="17054"/>
    <cellStyle name="输出 11 2 2 2" xfId="17055"/>
    <cellStyle name="输出 11 2 2 3" xfId="17056"/>
    <cellStyle name="输出 11 2 2 4" xfId="17057"/>
    <cellStyle name="输出 11 2 2 5" xfId="17058"/>
    <cellStyle name="输出 11 2 2 6" xfId="17059"/>
    <cellStyle name="输出 11 2 2 7" xfId="17060"/>
    <cellStyle name="输出 11 2 3" xfId="17061"/>
    <cellStyle name="输出 11 2 3 2" xfId="17062"/>
    <cellStyle name="输出 11 2 3 3" xfId="17063"/>
    <cellStyle name="输出 11 2 3 4" xfId="17064"/>
    <cellStyle name="输出 11 2 3 5" xfId="17065"/>
    <cellStyle name="输出 11 2 3 6" xfId="17066"/>
    <cellStyle name="输出 11 2 3 7" xfId="17067"/>
    <cellStyle name="输出 11 2 4" xfId="17068"/>
    <cellStyle name="输出 11 2 4 2" xfId="17069"/>
    <cellStyle name="输出 11 2 4 3" xfId="17070"/>
    <cellStyle name="输出 11 2 4 4" xfId="17071"/>
    <cellStyle name="输出 11 2 4 5" xfId="17072"/>
    <cellStyle name="输出 11 2 4 6" xfId="17073"/>
    <cellStyle name="输出 11 2 4 7" xfId="17074"/>
    <cellStyle name="输出 11 2 5" xfId="17075"/>
    <cellStyle name="输出 11 2 5 2" xfId="17076"/>
    <cellStyle name="输出 11 2 5 3" xfId="17077"/>
    <cellStyle name="输出 11 2 5 4" xfId="17078"/>
    <cellStyle name="输出 11 2 5 5" xfId="17079"/>
    <cellStyle name="输出 11 2 5 6" xfId="17080"/>
    <cellStyle name="输出 11 2 6" xfId="17081"/>
    <cellStyle name="输出 11 2 6 10" xfId="17082"/>
    <cellStyle name="输出 11 2 6 11" xfId="17083"/>
    <cellStyle name="输出 11 2 6 12" xfId="17084"/>
    <cellStyle name="输出 11 2 6 2" xfId="17085"/>
    <cellStyle name="输出 11 2 6 3" xfId="17086"/>
    <cellStyle name="输出 11 2 6 4" xfId="17087"/>
    <cellStyle name="输出 11 2 6 5" xfId="17088"/>
    <cellStyle name="输出 11 2 6 6" xfId="17089"/>
    <cellStyle name="输出 11 2 6 7" xfId="17090"/>
    <cellStyle name="输出 11 2 6 8" xfId="17091"/>
    <cellStyle name="输出 11 2 6 9" xfId="17092"/>
    <cellStyle name="输出 11 2 7" xfId="17093"/>
    <cellStyle name="输出 11 2 8" xfId="17094"/>
    <cellStyle name="输出 11 3" xfId="17095"/>
    <cellStyle name="输出 11 3 2" xfId="17096"/>
    <cellStyle name="输出 11 3 3" xfId="17097"/>
    <cellStyle name="输出 11 3 4" xfId="17098"/>
    <cellStyle name="输出 11 3 5" xfId="17099"/>
    <cellStyle name="输出 11 3 6" xfId="17100"/>
    <cellStyle name="输出 11 3 7" xfId="17101"/>
    <cellStyle name="输出 11 4" xfId="17102"/>
    <cellStyle name="输出 11 4 2" xfId="17103"/>
    <cellStyle name="输出 11 4 3" xfId="17104"/>
    <cellStyle name="输出 11 4 4" xfId="17105"/>
    <cellStyle name="输出 11 4 5" xfId="17106"/>
    <cellStyle name="输出 11 4 6" xfId="17107"/>
    <cellStyle name="输出 11 4 7" xfId="17108"/>
    <cellStyle name="输出 11 5" xfId="17109"/>
    <cellStyle name="输出 11 5 2" xfId="17110"/>
    <cellStyle name="输出 11 5 3" xfId="17111"/>
    <cellStyle name="输出 11 5 4" xfId="17112"/>
    <cellStyle name="输出 11 5 5" xfId="17113"/>
    <cellStyle name="输出 11 5 6" xfId="17114"/>
    <cellStyle name="输出 11 5 7" xfId="17115"/>
    <cellStyle name="输出 11 6" xfId="17116"/>
    <cellStyle name="输出 11 6 2" xfId="17117"/>
    <cellStyle name="输出 11 6 3" xfId="17118"/>
    <cellStyle name="输出 11 6 4" xfId="17119"/>
    <cellStyle name="输出 11 6 5" xfId="17120"/>
    <cellStyle name="输出 11 6 6" xfId="17121"/>
    <cellStyle name="输出 11 7" xfId="17122"/>
    <cellStyle name="输出 11 7 10" xfId="17123"/>
    <cellStyle name="输出 11 7 11" xfId="17124"/>
    <cellStyle name="输出 11 7 12" xfId="17125"/>
    <cellStyle name="输出 11 7 2" xfId="17126"/>
    <cellStyle name="输出 11 7 3" xfId="17127"/>
    <cellStyle name="输出 11 7 4" xfId="17128"/>
    <cellStyle name="输出 11 7 5" xfId="17129"/>
    <cellStyle name="输出 11 7 6" xfId="17130"/>
    <cellStyle name="输出 11 7 7" xfId="17131"/>
    <cellStyle name="输出 11 7 8" xfId="17132"/>
    <cellStyle name="输出 11 7 9" xfId="17133"/>
    <cellStyle name="输出 11 8" xfId="17134"/>
    <cellStyle name="输出 11 9" xfId="17135"/>
    <cellStyle name="输出 12" xfId="17136"/>
    <cellStyle name="输出 12 2" xfId="17137"/>
    <cellStyle name="输出 12 2 2" xfId="17138"/>
    <cellStyle name="输出 12 2 2 2" xfId="17139"/>
    <cellStyle name="输出 12 2 2 3" xfId="17140"/>
    <cellStyle name="输出 12 2 2 4" xfId="17141"/>
    <cellStyle name="输出 12 2 2 5" xfId="17142"/>
    <cellStyle name="输出 12 2 2 6" xfId="17143"/>
    <cellStyle name="输出 12 2 2 7" xfId="17144"/>
    <cellStyle name="输出 12 2 3" xfId="17145"/>
    <cellStyle name="输出 12 2 3 2" xfId="17146"/>
    <cellStyle name="输出 12 2 3 3" xfId="17147"/>
    <cellStyle name="输出 12 2 3 4" xfId="17148"/>
    <cellStyle name="输出 12 2 3 5" xfId="17149"/>
    <cellStyle name="输出 12 2 3 6" xfId="17150"/>
    <cellStyle name="输出 12 2 3 7" xfId="17151"/>
    <cellStyle name="输出 12 2 4" xfId="17152"/>
    <cellStyle name="输出 12 2 4 2" xfId="17153"/>
    <cellStyle name="输出 12 2 4 3" xfId="17154"/>
    <cellStyle name="输出 12 2 4 4" xfId="17155"/>
    <cellStyle name="输出 12 2 4 5" xfId="17156"/>
    <cellStyle name="输出 12 2 4 6" xfId="17157"/>
    <cellStyle name="输出 12 2 4 7" xfId="17158"/>
    <cellStyle name="输出 12 2 5" xfId="17159"/>
    <cellStyle name="输出 12 2 5 2" xfId="17160"/>
    <cellStyle name="输出 12 2 5 3" xfId="17161"/>
    <cellStyle name="输出 12 2 5 4" xfId="17162"/>
    <cellStyle name="输出 12 2 5 5" xfId="17163"/>
    <cellStyle name="输出 12 2 5 6" xfId="17164"/>
    <cellStyle name="输出 12 2 6" xfId="17165"/>
    <cellStyle name="输出 12 2 6 10" xfId="17166"/>
    <cellStyle name="输出 12 2 6 11" xfId="17167"/>
    <cellStyle name="输出 12 2 6 12" xfId="17168"/>
    <cellStyle name="输出 12 2 6 2" xfId="17169"/>
    <cellStyle name="输出 12 2 6 3" xfId="17170"/>
    <cellStyle name="输出 12 2 6 4" xfId="17171"/>
    <cellStyle name="输出 12 2 6 5" xfId="17172"/>
    <cellStyle name="输出 12 2 6 6" xfId="17173"/>
    <cellStyle name="输出 12 2 6 7" xfId="17174"/>
    <cellStyle name="输出 12 2 6 8" xfId="17175"/>
    <cellStyle name="输出 12 2 6 9" xfId="17176"/>
    <cellStyle name="输出 12 2 7" xfId="17177"/>
    <cellStyle name="输出 12 2 8" xfId="17178"/>
    <cellStyle name="输出 12 3" xfId="17179"/>
    <cellStyle name="输出 12 3 2" xfId="17180"/>
    <cellStyle name="输出 12 3 3" xfId="17181"/>
    <cellStyle name="输出 12 3 4" xfId="17182"/>
    <cellStyle name="输出 12 3 5" xfId="17183"/>
    <cellStyle name="输出 12 3 6" xfId="17184"/>
    <cellStyle name="输出 12 3 7" xfId="17185"/>
    <cellStyle name="输出 12 4" xfId="17186"/>
    <cellStyle name="输出 12 4 2" xfId="17187"/>
    <cellStyle name="输出 12 4 3" xfId="17188"/>
    <cellStyle name="输出 12 4 4" xfId="17189"/>
    <cellStyle name="输出 12 4 5" xfId="17190"/>
    <cellStyle name="输出 12 4 6" xfId="17191"/>
    <cellStyle name="输出 12 4 7" xfId="17192"/>
    <cellStyle name="输出 12 5" xfId="17193"/>
    <cellStyle name="输出 12 5 2" xfId="17194"/>
    <cellStyle name="输出 12 5 3" xfId="17195"/>
    <cellStyle name="输出 12 5 4" xfId="17196"/>
    <cellStyle name="输出 12 5 5" xfId="17197"/>
    <cellStyle name="输出 12 5 6" xfId="17198"/>
    <cellStyle name="输出 12 5 7" xfId="17199"/>
    <cellStyle name="输出 12 6" xfId="17200"/>
    <cellStyle name="输出 12 6 2" xfId="17201"/>
    <cellStyle name="输出 12 6 3" xfId="17202"/>
    <cellStyle name="输出 12 6 4" xfId="17203"/>
    <cellStyle name="输出 12 6 5" xfId="17204"/>
    <cellStyle name="输出 12 6 6" xfId="17205"/>
    <cellStyle name="输出 12 7" xfId="17206"/>
    <cellStyle name="输出 12 7 10" xfId="17207"/>
    <cellStyle name="输出 12 7 11" xfId="17208"/>
    <cellStyle name="输出 12 7 12" xfId="17209"/>
    <cellStyle name="输出 12 7 2" xfId="17210"/>
    <cellStyle name="输出 12 7 3" xfId="17211"/>
    <cellStyle name="输出 12 7 4" xfId="17212"/>
    <cellStyle name="输出 12 7 5" xfId="17213"/>
    <cellStyle name="输出 12 7 6" xfId="17214"/>
    <cellStyle name="输出 12 7 7" xfId="17215"/>
    <cellStyle name="输出 12 7 8" xfId="17216"/>
    <cellStyle name="输出 12 7 9" xfId="17217"/>
    <cellStyle name="输出 12 8" xfId="17218"/>
    <cellStyle name="输出 12 9" xfId="17219"/>
    <cellStyle name="输出 13" xfId="17220"/>
    <cellStyle name="输出 13 2" xfId="17221"/>
    <cellStyle name="输出 13 2 2" xfId="17222"/>
    <cellStyle name="输出 13 2 3" xfId="17223"/>
    <cellStyle name="输出 13 2 4" xfId="17224"/>
    <cellStyle name="输出 13 2 5" xfId="17225"/>
    <cellStyle name="输出 13 2 6" xfId="17226"/>
    <cellStyle name="输出 13 2 7" xfId="17227"/>
    <cellStyle name="输出 13 3" xfId="17228"/>
    <cellStyle name="输出 13 3 2" xfId="17229"/>
    <cellStyle name="输出 13 3 3" xfId="17230"/>
    <cellStyle name="输出 13 3 4" xfId="17231"/>
    <cellStyle name="输出 13 3 5" xfId="17232"/>
    <cellStyle name="输出 13 3 6" xfId="17233"/>
    <cellStyle name="输出 13 3 7" xfId="17234"/>
    <cellStyle name="输出 13 4" xfId="17235"/>
    <cellStyle name="输出 13 4 2" xfId="17236"/>
    <cellStyle name="输出 13 4 3" xfId="17237"/>
    <cellStyle name="输出 13 4 4" xfId="17238"/>
    <cellStyle name="输出 13 4 5" xfId="17239"/>
    <cellStyle name="输出 13 4 6" xfId="17240"/>
    <cellStyle name="输出 13 4 7" xfId="17241"/>
    <cellStyle name="输出 13 5" xfId="17242"/>
    <cellStyle name="输出 13 5 2" xfId="17243"/>
    <cellStyle name="输出 13 5 3" xfId="17244"/>
    <cellStyle name="输出 13 5 4" xfId="17245"/>
    <cellStyle name="输出 13 5 5" xfId="17246"/>
    <cellStyle name="输出 13 5 6" xfId="17247"/>
    <cellStyle name="输出 13 6" xfId="17248"/>
    <cellStyle name="输出 13 6 10" xfId="17249"/>
    <cellStyle name="输出 13 6 11" xfId="17250"/>
    <cellStyle name="输出 13 6 12" xfId="17251"/>
    <cellStyle name="输出 13 6 2" xfId="17252"/>
    <cellStyle name="输出 13 6 3" xfId="17253"/>
    <cellStyle name="输出 13 6 4" xfId="17254"/>
    <cellStyle name="输出 13 6 5" xfId="17255"/>
    <cellStyle name="输出 13 6 6" xfId="17256"/>
    <cellStyle name="输出 13 6 7" xfId="17257"/>
    <cellStyle name="输出 13 6 8" xfId="17258"/>
    <cellStyle name="输出 13 6 9" xfId="17259"/>
    <cellStyle name="输出 13 7" xfId="17260"/>
    <cellStyle name="输出 13 8" xfId="17261"/>
    <cellStyle name="输出 14" xfId="17262"/>
    <cellStyle name="输出 14 2" xfId="17263"/>
    <cellStyle name="输出 14 3" xfId="17264"/>
    <cellStyle name="输出 14 4" xfId="17265"/>
    <cellStyle name="输出 14 5" xfId="17266"/>
    <cellStyle name="输出 14 6" xfId="17267"/>
    <cellStyle name="输出 14 7" xfId="17268"/>
    <cellStyle name="输出 15" xfId="17269"/>
    <cellStyle name="输出 15 2" xfId="17270"/>
    <cellStyle name="输出 15 3" xfId="17271"/>
    <cellStyle name="输出 15 4" xfId="17272"/>
    <cellStyle name="输出 15 5" xfId="17273"/>
    <cellStyle name="输出 15 6" xfId="17274"/>
    <cellStyle name="输出 15 7" xfId="17275"/>
    <cellStyle name="输出 16" xfId="17276"/>
    <cellStyle name="输出 16 2" xfId="17277"/>
    <cellStyle name="输出 16 3" xfId="17278"/>
    <cellStyle name="输出 16 4" xfId="17279"/>
    <cellStyle name="输出 16 5" xfId="17280"/>
    <cellStyle name="输出 16 6" xfId="17281"/>
    <cellStyle name="输出 16 7" xfId="17282"/>
    <cellStyle name="输出 17" xfId="17283"/>
    <cellStyle name="输出 17 2" xfId="17284"/>
    <cellStyle name="输出 17 3" xfId="17285"/>
    <cellStyle name="输出 17 4" xfId="17286"/>
    <cellStyle name="输出 17 5" xfId="17287"/>
    <cellStyle name="输出 17 6" xfId="17288"/>
    <cellStyle name="输出 18" xfId="17289"/>
    <cellStyle name="输出 18 10" xfId="17290"/>
    <cellStyle name="输出 18 11" xfId="17291"/>
    <cellStyle name="输出 18 12" xfId="17292"/>
    <cellStyle name="输出 18 2" xfId="17293"/>
    <cellStyle name="输出 18 3" xfId="17294"/>
    <cellStyle name="输出 18 4" xfId="17295"/>
    <cellStyle name="输出 18 5" xfId="17296"/>
    <cellStyle name="输出 18 6" xfId="17297"/>
    <cellStyle name="输出 18 7" xfId="17298"/>
    <cellStyle name="输出 18 8" xfId="17299"/>
    <cellStyle name="输出 18 9" xfId="17300"/>
    <cellStyle name="输出 19" xfId="17301"/>
    <cellStyle name="输出 2" xfId="17302"/>
    <cellStyle name="输出 2 10" xfId="17303"/>
    <cellStyle name="输出 2 10 2" xfId="17304"/>
    <cellStyle name="输出 2 10 2 2" xfId="17305"/>
    <cellStyle name="输出 2 10 2 2 2" xfId="17306"/>
    <cellStyle name="输出 2 10 2 2 3" xfId="17307"/>
    <cellStyle name="输出 2 10 2 2 4" xfId="17308"/>
    <cellStyle name="输出 2 10 2 2 5" xfId="17309"/>
    <cellStyle name="输出 2 10 2 2 6" xfId="17310"/>
    <cellStyle name="输出 2 10 2 2 7" xfId="17311"/>
    <cellStyle name="输出 2 10 2 3" xfId="17312"/>
    <cellStyle name="输出 2 10 2 3 2" xfId="17313"/>
    <cellStyle name="输出 2 10 2 3 3" xfId="17314"/>
    <cellStyle name="输出 2 10 2 3 4" xfId="17315"/>
    <cellStyle name="输出 2 10 2 3 5" xfId="17316"/>
    <cellStyle name="输出 2 10 2 3 6" xfId="17317"/>
    <cellStyle name="输出 2 10 2 3 7" xfId="17318"/>
    <cellStyle name="输出 2 10 2 4" xfId="17319"/>
    <cellStyle name="输出 2 10 2 4 2" xfId="17320"/>
    <cellStyle name="输出 2 10 2 4 3" xfId="17321"/>
    <cellStyle name="输出 2 10 2 4 4" xfId="17322"/>
    <cellStyle name="输出 2 10 2 4 5" xfId="17323"/>
    <cellStyle name="输出 2 10 2 4 6" xfId="17324"/>
    <cellStyle name="输出 2 10 2 4 7" xfId="17325"/>
    <cellStyle name="输出 2 10 2 5" xfId="17326"/>
    <cellStyle name="输出 2 10 2 5 2" xfId="17327"/>
    <cellStyle name="输出 2 10 2 5 3" xfId="17328"/>
    <cellStyle name="输出 2 10 2 5 4" xfId="17329"/>
    <cellStyle name="输出 2 10 2 5 5" xfId="17330"/>
    <cellStyle name="输出 2 10 2 5 6" xfId="17331"/>
    <cellStyle name="输出 2 10 2 6" xfId="17332"/>
    <cellStyle name="输出 2 10 2 6 10" xfId="17333"/>
    <cellStyle name="输出 2 10 2 6 11" xfId="17334"/>
    <cellStyle name="输出 2 10 2 6 12" xfId="17335"/>
    <cellStyle name="输出 2 10 2 6 2" xfId="17336"/>
    <cellStyle name="输出 2 10 2 6 3" xfId="17337"/>
    <cellStyle name="输出 2 10 2 6 4" xfId="17338"/>
    <cellStyle name="输出 2 10 2 6 5" xfId="17339"/>
    <cellStyle name="输出 2 10 2 6 6" xfId="17340"/>
    <cellStyle name="输出 2 10 2 6 7" xfId="17341"/>
    <cellStyle name="输出 2 10 2 6 8" xfId="17342"/>
    <cellStyle name="输出 2 10 2 6 9" xfId="17343"/>
    <cellStyle name="输出 2 10 2 7" xfId="17344"/>
    <cellStyle name="输出 2 10 2 8" xfId="17345"/>
    <cellStyle name="输出 2 10 3" xfId="17346"/>
    <cellStyle name="输出 2 10 3 2" xfId="17347"/>
    <cellStyle name="输出 2 10 3 3" xfId="17348"/>
    <cellStyle name="输出 2 10 3 4" xfId="17349"/>
    <cellStyle name="输出 2 10 3 5" xfId="17350"/>
    <cellStyle name="输出 2 10 3 6" xfId="17351"/>
    <cellStyle name="输出 2 10 3 7" xfId="17352"/>
    <cellStyle name="输出 2 10 4" xfId="17353"/>
    <cellStyle name="输出 2 10 4 2" xfId="17354"/>
    <cellStyle name="输出 2 10 4 3" xfId="17355"/>
    <cellStyle name="输出 2 10 4 4" xfId="17356"/>
    <cellStyle name="输出 2 10 4 5" xfId="17357"/>
    <cellStyle name="输出 2 10 4 6" xfId="17358"/>
    <cellStyle name="输出 2 10 4 7" xfId="17359"/>
    <cellStyle name="输出 2 10 5" xfId="17360"/>
    <cellStyle name="输出 2 10 5 2" xfId="17361"/>
    <cellStyle name="输出 2 10 5 3" xfId="17362"/>
    <cellStyle name="输出 2 10 5 4" xfId="17363"/>
    <cellStyle name="输出 2 10 5 5" xfId="17364"/>
    <cellStyle name="输出 2 10 5 6" xfId="17365"/>
    <cellStyle name="输出 2 10 5 7" xfId="17366"/>
    <cellStyle name="输出 2 10 6" xfId="17367"/>
    <cellStyle name="输出 2 10 6 2" xfId="17368"/>
    <cellStyle name="输出 2 10 6 3" xfId="17369"/>
    <cellStyle name="输出 2 10 6 4" xfId="17370"/>
    <cellStyle name="输出 2 10 6 5" xfId="17371"/>
    <cellStyle name="输出 2 10 6 6" xfId="17372"/>
    <cellStyle name="输出 2 10 7" xfId="17373"/>
    <cellStyle name="输出 2 10 7 10" xfId="17374"/>
    <cellStyle name="输出 2 10 7 11" xfId="17375"/>
    <cellStyle name="输出 2 10 7 12" xfId="17376"/>
    <cellStyle name="输出 2 10 7 2" xfId="17377"/>
    <cellStyle name="输出 2 10 7 3" xfId="17378"/>
    <cellStyle name="输出 2 10 7 4" xfId="17379"/>
    <cellStyle name="输出 2 10 7 5" xfId="17380"/>
    <cellStyle name="输出 2 10 7 6" xfId="17381"/>
    <cellStyle name="输出 2 10 7 7" xfId="17382"/>
    <cellStyle name="输出 2 10 7 8" xfId="17383"/>
    <cellStyle name="输出 2 10 7 9" xfId="17384"/>
    <cellStyle name="输出 2 10 8" xfId="17385"/>
    <cellStyle name="输出 2 10 9" xfId="17386"/>
    <cellStyle name="输出 2 11" xfId="17387"/>
    <cellStyle name="输出 2 11 2" xfId="17388"/>
    <cellStyle name="输出 2 11 2 2" xfId="17389"/>
    <cellStyle name="输出 2 11 2 3" xfId="17390"/>
    <cellStyle name="输出 2 11 2 4" xfId="17391"/>
    <cellStyle name="输出 2 11 2 5" xfId="17392"/>
    <cellStyle name="输出 2 11 2 6" xfId="17393"/>
    <cellStyle name="输出 2 11 2 7" xfId="17394"/>
    <cellStyle name="输出 2 11 3" xfId="17395"/>
    <cellStyle name="输出 2 11 3 2" xfId="17396"/>
    <cellStyle name="输出 2 11 3 3" xfId="17397"/>
    <cellStyle name="输出 2 11 3 4" xfId="17398"/>
    <cellStyle name="输出 2 11 3 5" xfId="17399"/>
    <cellStyle name="输出 2 11 3 6" xfId="17400"/>
    <cellStyle name="输出 2 11 3 7" xfId="17401"/>
    <cellStyle name="输出 2 11 4" xfId="17402"/>
    <cellStyle name="输出 2 11 4 2" xfId="17403"/>
    <cellStyle name="输出 2 11 4 3" xfId="17404"/>
    <cellStyle name="输出 2 11 4 4" xfId="17405"/>
    <cellStyle name="输出 2 11 4 5" xfId="17406"/>
    <cellStyle name="输出 2 11 4 6" xfId="17407"/>
    <cellStyle name="输出 2 11 4 7" xfId="17408"/>
    <cellStyle name="输出 2 11 5" xfId="17409"/>
    <cellStyle name="输出 2 11 5 2" xfId="17410"/>
    <cellStyle name="输出 2 11 5 3" xfId="17411"/>
    <cellStyle name="输出 2 11 5 4" xfId="17412"/>
    <cellStyle name="输出 2 11 5 5" xfId="17413"/>
    <cellStyle name="输出 2 11 5 6" xfId="17414"/>
    <cellStyle name="输出 2 11 6" xfId="17415"/>
    <cellStyle name="输出 2 11 6 10" xfId="17416"/>
    <cellStyle name="输出 2 11 6 11" xfId="17417"/>
    <cellStyle name="输出 2 11 6 12" xfId="17418"/>
    <cellStyle name="输出 2 11 6 2" xfId="17419"/>
    <cellStyle name="输出 2 11 6 3" xfId="17420"/>
    <cellStyle name="输出 2 11 6 4" xfId="17421"/>
    <cellStyle name="输出 2 11 6 5" xfId="17422"/>
    <cellStyle name="输出 2 11 6 6" xfId="17423"/>
    <cellStyle name="输出 2 11 6 7" xfId="17424"/>
    <cellStyle name="输出 2 11 6 8" xfId="17425"/>
    <cellStyle name="输出 2 11 6 9" xfId="17426"/>
    <cellStyle name="输出 2 11 7" xfId="17427"/>
    <cellStyle name="输出 2 11 8" xfId="17428"/>
    <cellStyle name="输出 2 12" xfId="17429"/>
    <cellStyle name="输出 2 12 2" xfId="17430"/>
    <cellStyle name="输出 2 12 3" xfId="17431"/>
    <cellStyle name="输出 2 12 4" xfId="17432"/>
    <cellStyle name="输出 2 12 5" xfId="17433"/>
    <cellStyle name="输出 2 12 6" xfId="17434"/>
    <cellStyle name="输出 2 12 7" xfId="17435"/>
    <cellStyle name="输出 2 13" xfId="17436"/>
    <cellStyle name="输出 2 13 2" xfId="17437"/>
    <cellStyle name="输出 2 13 3" xfId="17438"/>
    <cellStyle name="输出 2 13 4" xfId="17439"/>
    <cellStyle name="输出 2 13 5" xfId="17440"/>
    <cellStyle name="输出 2 13 6" xfId="17441"/>
    <cellStyle name="输出 2 13 7" xfId="17442"/>
    <cellStyle name="输出 2 14" xfId="17443"/>
    <cellStyle name="输出 2 14 2" xfId="17444"/>
    <cellStyle name="输出 2 14 3" xfId="17445"/>
    <cellStyle name="输出 2 14 4" xfId="17446"/>
    <cellStyle name="输出 2 14 5" xfId="17447"/>
    <cellStyle name="输出 2 14 6" xfId="17448"/>
    <cellStyle name="输出 2 14 7" xfId="17449"/>
    <cellStyle name="输出 2 15" xfId="17450"/>
    <cellStyle name="输出 2 15 2" xfId="17451"/>
    <cellStyle name="输出 2 15 3" xfId="17452"/>
    <cellStyle name="输出 2 15 4" xfId="17453"/>
    <cellStyle name="输出 2 15 5" xfId="17454"/>
    <cellStyle name="输出 2 15 6" xfId="17455"/>
    <cellStyle name="输出 2 16" xfId="17456"/>
    <cellStyle name="输出 2 16 10" xfId="17457"/>
    <cellStyle name="输出 2 16 11" xfId="17458"/>
    <cellStyle name="输出 2 16 12" xfId="17459"/>
    <cellStyle name="输出 2 16 2" xfId="17460"/>
    <cellStyle name="输出 2 16 3" xfId="17461"/>
    <cellStyle name="输出 2 16 4" xfId="17462"/>
    <cellStyle name="输出 2 16 5" xfId="17463"/>
    <cellStyle name="输出 2 16 6" xfId="17464"/>
    <cellStyle name="输出 2 16 7" xfId="17465"/>
    <cellStyle name="输出 2 16 8" xfId="17466"/>
    <cellStyle name="输出 2 16 9" xfId="17467"/>
    <cellStyle name="输出 2 17" xfId="17468"/>
    <cellStyle name="输出 2 18" xfId="17469"/>
    <cellStyle name="输出 2 2" xfId="17470"/>
    <cellStyle name="输出 2 2 10" xfId="17471"/>
    <cellStyle name="输出 2 2 10 2" xfId="17472"/>
    <cellStyle name="输出 2 2 10 2 2" xfId="17473"/>
    <cellStyle name="输出 2 2 10 2 3" xfId="17474"/>
    <cellStyle name="输出 2 2 10 2 4" xfId="17475"/>
    <cellStyle name="输出 2 2 10 2 5" xfId="17476"/>
    <cellStyle name="输出 2 2 10 2 6" xfId="17477"/>
    <cellStyle name="输出 2 2 10 2 7" xfId="17478"/>
    <cellStyle name="输出 2 2 10 3" xfId="17479"/>
    <cellStyle name="输出 2 2 10 3 2" xfId="17480"/>
    <cellStyle name="输出 2 2 10 3 3" xfId="17481"/>
    <cellStyle name="输出 2 2 10 3 4" xfId="17482"/>
    <cellStyle name="输出 2 2 10 3 5" xfId="17483"/>
    <cellStyle name="输出 2 2 10 3 6" xfId="17484"/>
    <cellStyle name="输出 2 2 10 3 7" xfId="17485"/>
    <cellStyle name="输出 2 2 10 4" xfId="17486"/>
    <cellStyle name="输出 2 2 10 4 2" xfId="17487"/>
    <cellStyle name="输出 2 2 10 4 3" xfId="17488"/>
    <cellStyle name="输出 2 2 10 4 4" xfId="17489"/>
    <cellStyle name="输出 2 2 10 4 5" xfId="17490"/>
    <cellStyle name="输出 2 2 10 4 6" xfId="17491"/>
    <cellStyle name="输出 2 2 10 4 7" xfId="17492"/>
    <cellStyle name="输出 2 2 10 5" xfId="17493"/>
    <cellStyle name="输出 2 2 10 5 2" xfId="17494"/>
    <cellStyle name="输出 2 2 10 5 3" xfId="17495"/>
    <cellStyle name="输出 2 2 10 5 4" xfId="17496"/>
    <cellStyle name="输出 2 2 10 5 5" xfId="17497"/>
    <cellStyle name="输出 2 2 10 5 6" xfId="17498"/>
    <cellStyle name="输出 2 2 10 6" xfId="17499"/>
    <cellStyle name="输出 2 2 10 6 10" xfId="17500"/>
    <cellStyle name="输出 2 2 10 6 11" xfId="17501"/>
    <cellStyle name="输出 2 2 10 6 12" xfId="17502"/>
    <cellStyle name="输出 2 2 10 6 2" xfId="17503"/>
    <cellStyle name="输出 2 2 10 6 3" xfId="17504"/>
    <cellStyle name="输出 2 2 10 6 4" xfId="17505"/>
    <cellStyle name="输出 2 2 10 6 5" xfId="17506"/>
    <cellStyle name="输出 2 2 10 6 6" xfId="17507"/>
    <cellStyle name="输出 2 2 10 6 7" xfId="17508"/>
    <cellStyle name="输出 2 2 10 6 8" xfId="17509"/>
    <cellStyle name="输出 2 2 10 6 9" xfId="17510"/>
    <cellStyle name="输出 2 2 10 7" xfId="17511"/>
    <cellStyle name="输出 2 2 10 8" xfId="17512"/>
    <cellStyle name="输出 2 2 11" xfId="17513"/>
    <cellStyle name="输出 2 2 11 10" xfId="17514"/>
    <cellStyle name="输出 2 2 11 2" xfId="17515"/>
    <cellStyle name="输出 2 2 11 2 2" xfId="17516"/>
    <cellStyle name="输出 2 2 11 2 3" xfId="17517"/>
    <cellStyle name="输出 2 2 11 2 4" xfId="17518"/>
    <cellStyle name="输出 2 2 11 2 5" xfId="17519"/>
    <cellStyle name="输出 2 2 11 2 6" xfId="17520"/>
    <cellStyle name="输出 2 2 11 2 7" xfId="17521"/>
    <cellStyle name="输出 2 2 11 3" xfId="17522"/>
    <cellStyle name="输出 2 2 11 3 2" xfId="17523"/>
    <cellStyle name="输出 2 2 11 3 3" xfId="17524"/>
    <cellStyle name="输出 2 2 11 3 4" xfId="17525"/>
    <cellStyle name="输出 2 2 11 3 5" xfId="17526"/>
    <cellStyle name="输出 2 2 11 3 6" xfId="17527"/>
    <cellStyle name="输出 2 2 11 3 7" xfId="17528"/>
    <cellStyle name="输出 2 2 11 4" xfId="17529"/>
    <cellStyle name="输出 2 2 11 4 2" xfId="17530"/>
    <cellStyle name="输出 2 2 11 4 3" xfId="17531"/>
    <cellStyle name="输出 2 2 11 4 4" xfId="17532"/>
    <cellStyle name="输出 2 2 11 4 5" xfId="17533"/>
    <cellStyle name="输出 2 2 11 4 6" xfId="17534"/>
    <cellStyle name="输出 2 2 11 4 7" xfId="17535"/>
    <cellStyle name="输出 2 2 11 5" xfId="17536"/>
    <cellStyle name="输出 2 2 11 5 2" xfId="17537"/>
    <cellStyle name="输出 2 2 11 5 3" xfId="17538"/>
    <cellStyle name="输出 2 2 11 5 4" xfId="17539"/>
    <cellStyle name="输出 2 2 11 5 5" xfId="17540"/>
    <cellStyle name="输出 2 2 11 5 6" xfId="17541"/>
    <cellStyle name="输出 2 2 11 5 7" xfId="17542"/>
    <cellStyle name="输出 2 2 11 6" xfId="17543"/>
    <cellStyle name="输出 2 2 11 6 10" xfId="17544"/>
    <cellStyle name="输出 2 2 11 6 11" xfId="17545"/>
    <cellStyle name="输出 2 2 11 6 12" xfId="17546"/>
    <cellStyle name="输出 2 2 11 6 2" xfId="17547"/>
    <cellStyle name="输出 2 2 11 6 3" xfId="17548"/>
    <cellStyle name="输出 2 2 11 6 4" xfId="17549"/>
    <cellStyle name="输出 2 2 11 6 5" xfId="17550"/>
    <cellStyle name="输出 2 2 11 6 6" xfId="17551"/>
    <cellStyle name="输出 2 2 11 6 7" xfId="17552"/>
    <cellStyle name="输出 2 2 11 6 8" xfId="17553"/>
    <cellStyle name="输出 2 2 11 6 9" xfId="17554"/>
    <cellStyle name="输出 2 2 11 7" xfId="17555"/>
    <cellStyle name="输出 2 2 11 8" xfId="17556"/>
    <cellStyle name="输出 2 2 11 9" xfId="17557"/>
    <cellStyle name="输出 2 2 12" xfId="17558"/>
    <cellStyle name="输出 2 2 12 2" xfId="17559"/>
    <cellStyle name="输出 2 2 12 2 2" xfId="17560"/>
    <cellStyle name="输出 2 2 12 2 3" xfId="17561"/>
    <cellStyle name="输出 2 2 12 2 4" xfId="17562"/>
    <cellStyle name="输出 2 2 12 2 5" xfId="17563"/>
    <cellStyle name="输出 2 2 12 2 6" xfId="17564"/>
    <cellStyle name="输出 2 2 12 2 7" xfId="17565"/>
    <cellStyle name="输出 2 2 12 3" xfId="17566"/>
    <cellStyle name="输出 2 2 12 3 2" xfId="17567"/>
    <cellStyle name="输出 2 2 12 3 3" xfId="17568"/>
    <cellStyle name="输出 2 2 12 3 4" xfId="17569"/>
    <cellStyle name="输出 2 2 12 3 5" xfId="17570"/>
    <cellStyle name="输出 2 2 12 3 6" xfId="17571"/>
    <cellStyle name="输出 2 2 12 3 7" xfId="17572"/>
    <cellStyle name="输出 2 2 12 4" xfId="17573"/>
    <cellStyle name="输出 2 2 12 4 10" xfId="17574"/>
    <cellStyle name="输出 2 2 12 4 11" xfId="17575"/>
    <cellStyle name="输出 2 2 12 4 12" xfId="17576"/>
    <cellStyle name="输出 2 2 12 4 2" xfId="17577"/>
    <cellStyle name="输出 2 2 12 4 3" xfId="17578"/>
    <cellStyle name="输出 2 2 12 4 4" xfId="17579"/>
    <cellStyle name="输出 2 2 12 4 5" xfId="17580"/>
    <cellStyle name="输出 2 2 12 4 6" xfId="17581"/>
    <cellStyle name="输出 2 2 12 4 7" xfId="17582"/>
    <cellStyle name="输出 2 2 12 4 8" xfId="17583"/>
    <cellStyle name="输出 2 2 12 4 9" xfId="17584"/>
    <cellStyle name="输出 2 2 12 5" xfId="17585"/>
    <cellStyle name="输出 2 2 12 6" xfId="17586"/>
    <cellStyle name="输出 2 2 12 7" xfId="17587"/>
    <cellStyle name="输出 2 2 13" xfId="17588"/>
    <cellStyle name="输出 2 2 13 2" xfId="17589"/>
    <cellStyle name="输出 2 2 13 3" xfId="17590"/>
    <cellStyle name="输出 2 2 13 4" xfId="17591"/>
    <cellStyle name="输出 2 2 13 5" xfId="17592"/>
    <cellStyle name="输出 2 2 13 6" xfId="17593"/>
    <cellStyle name="输出 2 2 13 7" xfId="17594"/>
    <cellStyle name="输出 2 2 14" xfId="17595"/>
    <cellStyle name="输出 2 2 14 2" xfId="17596"/>
    <cellStyle name="输出 2 2 14 3" xfId="17597"/>
    <cellStyle name="输出 2 2 14 4" xfId="17598"/>
    <cellStyle name="输出 2 2 14 5" xfId="17599"/>
    <cellStyle name="输出 2 2 14 6" xfId="17600"/>
    <cellStyle name="输出 2 2 14 7" xfId="17601"/>
    <cellStyle name="输出 2 2 15" xfId="17602"/>
    <cellStyle name="输出 2 2 15 2" xfId="17603"/>
    <cellStyle name="输出 2 2 15 3" xfId="17604"/>
    <cellStyle name="输出 2 2 15 4" xfId="17605"/>
    <cellStyle name="输出 2 2 15 5" xfId="17606"/>
    <cellStyle name="输出 2 2 15 6" xfId="17607"/>
    <cellStyle name="输出 2 2 15 7" xfId="17608"/>
    <cellStyle name="输出 2 2 16" xfId="17609"/>
    <cellStyle name="输出 2 2 16 2" xfId="17610"/>
    <cellStyle name="输出 2 2 16 3" xfId="17611"/>
    <cellStyle name="输出 2 2 16 4" xfId="17612"/>
    <cellStyle name="输出 2 2 16 5" xfId="17613"/>
    <cellStyle name="输出 2 2 16 6" xfId="17614"/>
    <cellStyle name="输出 2 2 16 7" xfId="17615"/>
    <cellStyle name="输出 2 2 17" xfId="17616"/>
    <cellStyle name="输出 2 2 17 10" xfId="17617"/>
    <cellStyle name="输出 2 2 17 11" xfId="17618"/>
    <cellStyle name="输出 2 2 17 12" xfId="17619"/>
    <cellStyle name="输出 2 2 17 2" xfId="17620"/>
    <cellStyle name="输出 2 2 17 3" xfId="17621"/>
    <cellStyle name="输出 2 2 17 4" xfId="17622"/>
    <cellStyle name="输出 2 2 17 5" xfId="17623"/>
    <cellStyle name="输出 2 2 17 6" xfId="17624"/>
    <cellStyle name="输出 2 2 17 7" xfId="17625"/>
    <cellStyle name="输出 2 2 17 8" xfId="17626"/>
    <cellStyle name="输出 2 2 17 9" xfId="17627"/>
    <cellStyle name="输出 2 2 18" xfId="17628"/>
    <cellStyle name="输出 2 2 19" xfId="17629"/>
    <cellStyle name="输出 2 2 2" xfId="17630"/>
    <cellStyle name="输出 2 2 2 2" xfId="17631"/>
    <cellStyle name="输出 2 2 2 2 2" xfId="17632"/>
    <cellStyle name="输出 2 2 2 2 2 2" xfId="17633"/>
    <cellStyle name="输出 2 2 2 2 2 3" xfId="17634"/>
    <cellStyle name="输出 2 2 2 2 2 4" xfId="17635"/>
    <cellStyle name="输出 2 2 2 2 2 5" xfId="17636"/>
    <cellStyle name="输出 2 2 2 2 2 6" xfId="17637"/>
    <cellStyle name="输出 2 2 2 2 2 7" xfId="17638"/>
    <cellStyle name="输出 2 2 2 2 3" xfId="17639"/>
    <cellStyle name="输出 2 2 2 2 3 2" xfId="17640"/>
    <cellStyle name="输出 2 2 2 2 3 3" xfId="17641"/>
    <cellStyle name="输出 2 2 2 2 3 4" xfId="17642"/>
    <cellStyle name="输出 2 2 2 2 3 5" xfId="17643"/>
    <cellStyle name="输出 2 2 2 2 3 6" xfId="17644"/>
    <cellStyle name="输出 2 2 2 2 3 7" xfId="17645"/>
    <cellStyle name="输出 2 2 2 2 4" xfId="17646"/>
    <cellStyle name="输出 2 2 2 2 4 2" xfId="17647"/>
    <cellStyle name="输出 2 2 2 2 4 3" xfId="17648"/>
    <cellStyle name="输出 2 2 2 2 4 4" xfId="17649"/>
    <cellStyle name="输出 2 2 2 2 4 5" xfId="17650"/>
    <cellStyle name="输出 2 2 2 2 4 6" xfId="17651"/>
    <cellStyle name="输出 2 2 2 2 4 7" xfId="17652"/>
    <cellStyle name="输出 2 2 2 2 5" xfId="17653"/>
    <cellStyle name="输出 2 2 2 2 5 2" xfId="17654"/>
    <cellStyle name="输出 2 2 2 2 5 3" xfId="17655"/>
    <cellStyle name="输出 2 2 2 2 5 4" xfId="17656"/>
    <cellStyle name="输出 2 2 2 2 5 5" xfId="17657"/>
    <cellStyle name="输出 2 2 2 2 5 6" xfId="17658"/>
    <cellStyle name="输出 2 2 2 2 6" xfId="17659"/>
    <cellStyle name="输出 2 2 2 2 6 10" xfId="17660"/>
    <cellStyle name="输出 2 2 2 2 6 11" xfId="17661"/>
    <cellStyle name="输出 2 2 2 2 6 12" xfId="17662"/>
    <cellStyle name="输出 2 2 2 2 6 2" xfId="17663"/>
    <cellStyle name="输出 2 2 2 2 6 3" xfId="17664"/>
    <cellStyle name="输出 2 2 2 2 6 4" xfId="17665"/>
    <cellStyle name="输出 2 2 2 2 6 5" xfId="17666"/>
    <cellStyle name="输出 2 2 2 2 6 6" xfId="17667"/>
    <cellStyle name="输出 2 2 2 2 6 7" xfId="17668"/>
    <cellStyle name="输出 2 2 2 2 6 8" xfId="17669"/>
    <cellStyle name="输出 2 2 2 2 6 9" xfId="17670"/>
    <cellStyle name="输出 2 2 2 2 7" xfId="17671"/>
    <cellStyle name="输出 2 2 2 2 8" xfId="17672"/>
    <cellStyle name="输出 2 2 2 3" xfId="17673"/>
    <cellStyle name="输出 2 2 2 3 2" xfId="17674"/>
    <cellStyle name="输出 2 2 2 3 3" xfId="17675"/>
    <cellStyle name="输出 2 2 2 3 4" xfId="17676"/>
    <cellStyle name="输出 2 2 2 3 5" xfId="17677"/>
    <cellStyle name="输出 2 2 2 3 6" xfId="17678"/>
    <cellStyle name="输出 2 2 2 3 7" xfId="17679"/>
    <cellStyle name="输出 2 2 2 4" xfId="17680"/>
    <cellStyle name="输出 2 2 2 4 2" xfId="17681"/>
    <cellStyle name="输出 2 2 2 4 3" xfId="17682"/>
    <cellStyle name="输出 2 2 2 4 4" xfId="17683"/>
    <cellStyle name="输出 2 2 2 4 5" xfId="17684"/>
    <cellStyle name="输出 2 2 2 4 6" xfId="17685"/>
    <cellStyle name="输出 2 2 2 4 7" xfId="17686"/>
    <cellStyle name="输出 2 2 2 5" xfId="17687"/>
    <cellStyle name="输出 2 2 2 5 2" xfId="17688"/>
    <cellStyle name="输出 2 2 2 5 3" xfId="17689"/>
    <cellStyle name="输出 2 2 2 5 4" xfId="17690"/>
    <cellStyle name="输出 2 2 2 5 5" xfId="17691"/>
    <cellStyle name="输出 2 2 2 5 6" xfId="17692"/>
    <cellStyle name="输出 2 2 2 5 7" xfId="17693"/>
    <cellStyle name="输出 2 2 2 6" xfId="17694"/>
    <cellStyle name="输出 2 2 2 6 2" xfId="17695"/>
    <cellStyle name="输出 2 2 2 6 3" xfId="17696"/>
    <cellStyle name="输出 2 2 2 6 4" xfId="17697"/>
    <cellStyle name="输出 2 2 2 6 5" xfId="17698"/>
    <cellStyle name="输出 2 2 2 6 6" xfId="17699"/>
    <cellStyle name="输出 2 2 2 7" xfId="17700"/>
    <cellStyle name="输出 2 2 2 7 10" xfId="17701"/>
    <cellStyle name="输出 2 2 2 7 11" xfId="17702"/>
    <cellStyle name="输出 2 2 2 7 12" xfId="17703"/>
    <cellStyle name="输出 2 2 2 7 2" xfId="17704"/>
    <cellStyle name="输出 2 2 2 7 3" xfId="17705"/>
    <cellStyle name="输出 2 2 2 7 4" xfId="17706"/>
    <cellStyle name="输出 2 2 2 7 5" xfId="17707"/>
    <cellStyle name="输出 2 2 2 7 6" xfId="17708"/>
    <cellStyle name="输出 2 2 2 7 7" xfId="17709"/>
    <cellStyle name="输出 2 2 2 7 8" xfId="17710"/>
    <cellStyle name="输出 2 2 2 7 9" xfId="17711"/>
    <cellStyle name="输出 2 2 2 8" xfId="17712"/>
    <cellStyle name="输出 2 2 2 9" xfId="17713"/>
    <cellStyle name="输出 2 2 3" xfId="17714"/>
    <cellStyle name="输出 2 2 3 2" xfId="17715"/>
    <cellStyle name="输出 2 2 3 2 2" xfId="17716"/>
    <cellStyle name="输出 2 2 3 2 2 2" xfId="17717"/>
    <cellStyle name="输出 2 2 3 2 2 3" xfId="17718"/>
    <cellStyle name="输出 2 2 3 2 2 4" xfId="17719"/>
    <cellStyle name="输出 2 2 3 2 2 5" xfId="17720"/>
    <cellStyle name="输出 2 2 3 2 2 6" xfId="17721"/>
    <cellStyle name="输出 2 2 3 2 2 7" xfId="17722"/>
    <cellStyle name="输出 2 2 3 2 3" xfId="17723"/>
    <cellStyle name="输出 2 2 3 2 3 2" xfId="17724"/>
    <cellStyle name="输出 2 2 3 2 3 3" xfId="17725"/>
    <cellStyle name="输出 2 2 3 2 3 4" xfId="17726"/>
    <cellStyle name="输出 2 2 3 2 3 5" xfId="17727"/>
    <cellStyle name="输出 2 2 3 2 3 6" xfId="17728"/>
    <cellStyle name="输出 2 2 3 2 3 7" xfId="17729"/>
    <cellStyle name="输出 2 2 3 2 4" xfId="17730"/>
    <cellStyle name="输出 2 2 3 2 4 2" xfId="17731"/>
    <cellStyle name="输出 2 2 3 2 4 3" xfId="17732"/>
    <cellStyle name="输出 2 2 3 2 4 4" xfId="17733"/>
    <cellStyle name="输出 2 2 3 2 4 5" xfId="17734"/>
    <cellStyle name="输出 2 2 3 2 4 6" xfId="17735"/>
    <cellStyle name="输出 2 2 3 2 4 7" xfId="17736"/>
    <cellStyle name="输出 2 2 3 2 5" xfId="17737"/>
    <cellStyle name="输出 2 2 3 2 5 2" xfId="17738"/>
    <cellStyle name="输出 2 2 3 2 5 3" xfId="17739"/>
    <cellStyle name="输出 2 2 3 2 5 4" xfId="17740"/>
    <cellStyle name="输出 2 2 3 2 5 5" xfId="17741"/>
    <cellStyle name="输出 2 2 3 2 5 6" xfId="17742"/>
    <cellStyle name="输出 2 2 3 2 6" xfId="17743"/>
    <cellStyle name="输出 2 2 3 2 6 10" xfId="17744"/>
    <cellStyle name="输出 2 2 3 2 6 11" xfId="17745"/>
    <cellStyle name="输出 2 2 3 2 6 12" xfId="17746"/>
    <cellStyle name="输出 2 2 3 2 6 2" xfId="17747"/>
    <cellStyle name="输出 2 2 3 2 6 3" xfId="17748"/>
    <cellStyle name="输出 2 2 3 2 6 4" xfId="17749"/>
    <cellStyle name="输出 2 2 3 2 6 5" xfId="17750"/>
    <cellStyle name="输出 2 2 3 2 6 6" xfId="17751"/>
    <cellStyle name="输出 2 2 3 2 6 7" xfId="17752"/>
    <cellStyle name="输出 2 2 3 2 6 8" xfId="17753"/>
    <cellStyle name="输出 2 2 3 2 6 9" xfId="17754"/>
    <cellStyle name="输出 2 2 3 2 7" xfId="17755"/>
    <cellStyle name="输出 2 2 3 2 8" xfId="17756"/>
    <cellStyle name="输出 2 2 3 3" xfId="17757"/>
    <cellStyle name="输出 2 2 3 3 2" xfId="17758"/>
    <cellStyle name="输出 2 2 3 3 3" xfId="17759"/>
    <cellStyle name="输出 2 2 3 3 4" xfId="17760"/>
    <cellStyle name="输出 2 2 3 3 5" xfId="17761"/>
    <cellStyle name="输出 2 2 3 3 6" xfId="17762"/>
    <cellStyle name="输出 2 2 3 3 7" xfId="17763"/>
    <cellStyle name="输出 2 2 3 4" xfId="17764"/>
    <cellStyle name="输出 2 2 3 4 2" xfId="17765"/>
    <cellStyle name="输出 2 2 3 4 3" xfId="17766"/>
    <cellStyle name="输出 2 2 3 4 4" xfId="17767"/>
    <cellStyle name="输出 2 2 3 4 5" xfId="17768"/>
    <cellStyle name="输出 2 2 3 4 6" xfId="17769"/>
    <cellStyle name="输出 2 2 3 4 7" xfId="17770"/>
    <cellStyle name="输出 2 2 3 5" xfId="17771"/>
    <cellStyle name="输出 2 2 3 5 2" xfId="17772"/>
    <cellStyle name="输出 2 2 3 5 3" xfId="17773"/>
    <cellStyle name="输出 2 2 3 5 4" xfId="17774"/>
    <cellStyle name="输出 2 2 3 5 5" xfId="17775"/>
    <cellStyle name="输出 2 2 3 5 6" xfId="17776"/>
    <cellStyle name="输出 2 2 3 5 7" xfId="17777"/>
    <cellStyle name="输出 2 2 3 6" xfId="17778"/>
    <cellStyle name="输出 2 2 3 6 2" xfId="17779"/>
    <cellStyle name="输出 2 2 3 6 3" xfId="17780"/>
    <cellStyle name="输出 2 2 3 6 4" xfId="17781"/>
    <cellStyle name="输出 2 2 3 6 5" xfId="17782"/>
    <cellStyle name="输出 2 2 3 6 6" xfId="17783"/>
    <cellStyle name="输出 2 2 3 7" xfId="17784"/>
    <cellStyle name="输出 2 2 3 7 10" xfId="17785"/>
    <cellStyle name="输出 2 2 3 7 11" xfId="17786"/>
    <cellStyle name="输出 2 2 3 7 12" xfId="17787"/>
    <cellStyle name="输出 2 2 3 7 2" xfId="17788"/>
    <cellStyle name="输出 2 2 3 7 3" xfId="17789"/>
    <cellStyle name="输出 2 2 3 7 4" xfId="17790"/>
    <cellStyle name="输出 2 2 3 7 5" xfId="17791"/>
    <cellStyle name="输出 2 2 3 7 6" xfId="17792"/>
    <cellStyle name="输出 2 2 3 7 7" xfId="17793"/>
    <cellStyle name="输出 2 2 3 7 8" xfId="17794"/>
    <cellStyle name="输出 2 2 3 7 9" xfId="17795"/>
    <cellStyle name="输出 2 2 3 8" xfId="17796"/>
    <cellStyle name="输出 2 2 3 9" xfId="17797"/>
    <cellStyle name="输出 2 2 4" xfId="17798"/>
    <cellStyle name="输出 2 2 4 2" xfId="17799"/>
    <cellStyle name="输出 2 2 4 2 2" xfId="17800"/>
    <cellStyle name="输出 2 2 4 2 2 2" xfId="17801"/>
    <cellStyle name="输出 2 2 4 2 2 3" xfId="17802"/>
    <cellStyle name="输出 2 2 4 2 2 4" xfId="17803"/>
    <cellStyle name="输出 2 2 4 2 2 5" xfId="17804"/>
    <cellStyle name="输出 2 2 4 2 2 6" xfId="17805"/>
    <cellStyle name="输出 2 2 4 2 2 7" xfId="17806"/>
    <cellStyle name="输出 2 2 4 2 3" xfId="17807"/>
    <cellStyle name="输出 2 2 4 2 3 2" xfId="17808"/>
    <cellStyle name="输出 2 2 4 2 3 3" xfId="17809"/>
    <cellStyle name="输出 2 2 4 2 3 4" xfId="17810"/>
    <cellStyle name="输出 2 2 4 2 3 5" xfId="17811"/>
    <cellStyle name="输出 2 2 4 2 3 6" xfId="17812"/>
    <cellStyle name="输出 2 2 4 2 3 7" xfId="17813"/>
    <cellStyle name="输出 2 2 4 2 4" xfId="17814"/>
    <cellStyle name="输出 2 2 4 2 4 2" xfId="17815"/>
    <cellStyle name="输出 2 2 4 2 4 3" xfId="17816"/>
    <cellStyle name="输出 2 2 4 2 4 4" xfId="17817"/>
    <cellStyle name="输出 2 2 4 2 4 5" xfId="17818"/>
    <cellStyle name="输出 2 2 4 2 4 6" xfId="17819"/>
    <cellStyle name="输出 2 2 4 2 4 7" xfId="17820"/>
    <cellStyle name="输出 2 2 4 2 5" xfId="17821"/>
    <cellStyle name="输出 2 2 4 2 5 2" xfId="17822"/>
    <cellStyle name="输出 2 2 4 2 5 3" xfId="17823"/>
    <cellStyle name="输出 2 2 4 2 5 4" xfId="17824"/>
    <cellStyle name="输出 2 2 4 2 5 5" xfId="17825"/>
    <cellStyle name="输出 2 2 4 2 5 6" xfId="17826"/>
    <cellStyle name="输出 2 2 4 2 6" xfId="17827"/>
    <cellStyle name="输出 2 2 4 2 6 10" xfId="17828"/>
    <cellStyle name="输出 2 2 4 2 6 11" xfId="17829"/>
    <cellStyle name="输出 2 2 4 2 6 12" xfId="17830"/>
    <cellStyle name="输出 2 2 4 2 6 2" xfId="17831"/>
    <cellStyle name="输出 2 2 4 2 6 3" xfId="17832"/>
    <cellStyle name="输出 2 2 4 2 6 4" xfId="17833"/>
    <cellStyle name="输出 2 2 4 2 6 5" xfId="17834"/>
    <cellStyle name="输出 2 2 4 2 6 6" xfId="17835"/>
    <cellStyle name="输出 2 2 4 2 6 7" xfId="17836"/>
    <cellStyle name="输出 2 2 4 2 6 8" xfId="17837"/>
    <cellStyle name="输出 2 2 4 2 6 9" xfId="17838"/>
    <cellStyle name="输出 2 2 4 2 7" xfId="17839"/>
    <cellStyle name="输出 2 2 4 2 8" xfId="17840"/>
    <cellStyle name="输出 2 2 4 3" xfId="17841"/>
    <cellStyle name="输出 2 2 4 3 2" xfId="17842"/>
    <cellStyle name="输出 2 2 4 3 3" xfId="17843"/>
    <cellStyle name="输出 2 2 4 3 4" xfId="17844"/>
    <cellStyle name="输出 2 2 4 3 5" xfId="17845"/>
    <cellStyle name="输出 2 2 4 3 6" xfId="17846"/>
    <cellStyle name="输出 2 2 4 3 7" xfId="17847"/>
    <cellStyle name="输出 2 2 4 4" xfId="17848"/>
    <cellStyle name="输出 2 2 4 4 2" xfId="17849"/>
    <cellStyle name="输出 2 2 4 4 3" xfId="17850"/>
    <cellStyle name="输出 2 2 4 4 4" xfId="17851"/>
    <cellStyle name="输出 2 2 4 4 5" xfId="17852"/>
    <cellStyle name="输出 2 2 4 4 6" xfId="17853"/>
    <cellStyle name="输出 2 2 4 4 7" xfId="17854"/>
    <cellStyle name="输出 2 2 4 5" xfId="17855"/>
    <cellStyle name="输出 2 2 4 5 2" xfId="17856"/>
    <cellStyle name="输出 2 2 4 5 3" xfId="17857"/>
    <cellStyle name="输出 2 2 4 5 4" xfId="17858"/>
    <cellStyle name="输出 2 2 4 5 5" xfId="17859"/>
    <cellStyle name="输出 2 2 4 5 6" xfId="17860"/>
    <cellStyle name="输出 2 2 4 5 7" xfId="17861"/>
    <cellStyle name="输出 2 2 4 6" xfId="17862"/>
    <cellStyle name="输出 2 2 4 6 2" xfId="17863"/>
    <cellStyle name="输出 2 2 4 6 3" xfId="17864"/>
    <cellStyle name="输出 2 2 4 6 4" xfId="17865"/>
    <cellStyle name="输出 2 2 4 6 5" xfId="17866"/>
    <cellStyle name="输出 2 2 4 6 6" xfId="17867"/>
    <cellStyle name="输出 2 2 4 7" xfId="17868"/>
    <cellStyle name="输出 2 2 4 7 10" xfId="17869"/>
    <cellStyle name="输出 2 2 4 7 11" xfId="17870"/>
    <cellStyle name="输出 2 2 4 7 12" xfId="17871"/>
    <cellStyle name="输出 2 2 4 7 2" xfId="17872"/>
    <cellStyle name="输出 2 2 4 7 3" xfId="17873"/>
    <cellStyle name="输出 2 2 4 7 4" xfId="17874"/>
    <cellStyle name="输出 2 2 4 7 5" xfId="17875"/>
    <cellStyle name="输出 2 2 4 7 6" xfId="17876"/>
    <cellStyle name="输出 2 2 4 7 7" xfId="17877"/>
    <cellStyle name="输出 2 2 4 7 8" xfId="17878"/>
    <cellStyle name="输出 2 2 4 7 9" xfId="17879"/>
    <cellStyle name="输出 2 2 4 8" xfId="17880"/>
    <cellStyle name="输出 2 2 4 9" xfId="17881"/>
    <cellStyle name="输出 2 2 5" xfId="17882"/>
    <cellStyle name="输出 2 2 5 2" xfId="17883"/>
    <cellStyle name="输出 2 2 5 2 2" xfId="17884"/>
    <cellStyle name="输出 2 2 5 2 2 2" xfId="17885"/>
    <cellStyle name="输出 2 2 5 2 2 3" xfId="17886"/>
    <cellStyle name="输出 2 2 5 2 2 4" xfId="17887"/>
    <cellStyle name="输出 2 2 5 2 2 5" xfId="17888"/>
    <cellStyle name="输出 2 2 5 2 2 6" xfId="17889"/>
    <cellStyle name="输出 2 2 5 2 2 7" xfId="17890"/>
    <cellStyle name="输出 2 2 5 2 3" xfId="17891"/>
    <cellStyle name="输出 2 2 5 2 3 2" xfId="17892"/>
    <cellStyle name="输出 2 2 5 2 3 3" xfId="17893"/>
    <cellStyle name="输出 2 2 5 2 3 4" xfId="17894"/>
    <cellStyle name="输出 2 2 5 2 3 5" xfId="17895"/>
    <cellStyle name="输出 2 2 5 2 3 6" xfId="17896"/>
    <cellStyle name="输出 2 2 5 2 3 7" xfId="17897"/>
    <cellStyle name="输出 2 2 5 2 4" xfId="17898"/>
    <cellStyle name="输出 2 2 5 2 4 2" xfId="17899"/>
    <cellStyle name="输出 2 2 5 2 4 3" xfId="17900"/>
    <cellStyle name="输出 2 2 5 2 4 4" xfId="17901"/>
    <cellStyle name="输出 2 2 5 2 4 5" xfId="17902"/>
    <cellStyle name="输出 2 2 5 2 4 6" xfId="17903"/>
    <cellStyle name="输出 2 2 5 2 4 7" xfId="17904"/>
    <cellStyle name="输出 2 2 5 2 5" xfId="17905"/>
    <cellStyle name="输出 2 2 5 2 5 2" xfId="17906"/>
    <cellStyle name="输出 2 2 5 2 5 3" xfId="17907"/>
    <cellStyle name="输出 2 2 5 2 5 4" xfId="17908"/>
    <cellStyle name="输出 2 2 5 2 5 5" xfId="17909"/>
    <cellStyle name="输出 2 2 5 2 5 6" xfId="17910"/>
    <cellStyle name="输出 2 2 5 2 6" xfId="17911"/>
    <cellStyle name="输出 2 2 5 2 6 10" xfId="17912"/>
    <cellStyle name="输出 2 2 5 2 6 11" xfId="17913"/>
    <cellStyle name="输出 2 2 5 2 6 12" xfId="17914"/>
    <cellStyle name="输出 2 2 5 2 6 2" xfId="17915"/>
    <cellStyle name="输出 2 2 5 2 6 3" xfId="17916"/>
    <cellStyle name="输出 2 2 5 2 6 4" xfId="17917"/>
    <cellStyle name="输出 2 2 5 2 6 5" xfId="17918"/>
    <cellStyle name="输出 2 2 5 2 6 6" xfId="17919"/>
    <cellStyle name="输出 2 2 5 2 6 7" xfId="17920"/>
    <cellStyle name="输出 2 2 5 2 6 8" xfId="17921"/>
    <cellStyle name="输出 2 2 5 2 6 9" xfId="17922"/>
    <cellStyle name="输出 2 2 5 2 7" xfId="17923"/>
    <cellStyle name="输出 2 2 5 2 8" xfId="17924"/>
    <cellStyle name="输出 2 2 5 3" xfId="17925"/>
    <cellStyle name="输出 2 2 5 3 2" xfId="17926"/>
    <cellStyle name="输出 2 2 5 3 3" xfId="17927"/>
    <cellStyle name="输出 2 2 5 3 4" xfId="17928"/>
    <cellStyle name="输出 2 2 5 3 5" xfId="17929"/>
    <cellStyle name="输出 2 2 5 3 6" xfId="17930"/>
    <cellStyle name="输出 2 2 5 3 7" xfId="17931"/>
    <cellStyle name="输出 2 2 5 4" xfId="17932"/>
    <cellStyle name="输出 2 2 5 4 2" xfId="17933"/>
    <cellStyle name="输出 2 2 5 4 3" xfId="17934"/>
    <cellStyle name="输出 2 2 5 4 4" xfId="17935"/>
    <cellStyle name="输出 2 2 5 4 5" xfId="17936"/>
    <cellStyle name="输出 2 2 5 4 6" xfId="17937"/>
    <cellStyle name="输出 2 2 5 4 7" xfId="17938"/>
    <cellStyle name="输出 2 2 5 5" xfId="17939"/>
    <cellStyle name="输出 2 2 5 5 2" xfId="17940"/>
    <cellStyle name="输出 2 2 5 5 3" xfId="17941"/>
    <cellStyle name="输出 2 2 5 5 4" xfId="17942"/>
    <cellStyle name="输出 2 2 5 5 5" xfId="17943"/>
    <cellStyle name="输出 2 2 5 5 6" xfId="17944"/>
    <cellStyle name="输出 2 2 5 5 7" xfId="17945"/>
    <cellStyle name="输出 2 2 5 6" xfId="17946"/>
    <cellStyle name="输出 2 2 5 6 2" xfId="17947"/>
    <cellStyle name="输出 2 2 5 6 3" xfId="17948"/>
    <cellStyle name="输出 2 2 5 6 4" xfId="17949"/>
    <cellStyle name="输出 2 2 5 6 5" xfId="17950"/>
    <cellStyle name="输出 2 2 5 6 6" xfId="17951"/>
    <cellStyle name="输出 2 2 5 7" xfId="17952"/>
    <cellStyle name="输出 2 2 5 7 10" xfId="17953"/>
    <cellStyle name="输出 2 2 5 7 11" xfId="17954"/>
    <cellStyle name="输出 2 2 5 7 12" xfId="17955"/>
    <cellStyle name="输出 2 2 5 7 2" xfId="17956"/>
    <cellStyle name="输出 2 2 5 7 3" xfId="17957"/>
    <cellStyle name="输出 2 2 5 7 4" xfId="17958"/>
    <cellStyle name="输出 2 2 5 7 5" xfId="17959"/>
    <cellStyle name="输出 2 2 5 7 6" xfId="17960"/>
    <cellStyle name="输出 2 2 5 7 7" xfId="17961"/>
    <cellStyle name="输出 2 2 5 7 8" xfId="17962"/>
    <cellStyle name="输出 2 2 5 7 9" xfId="17963"/>
    <cellStyle name="输出 2 2 5 8" xfId="17964"/>
    <cellStyle name="输出 2 2 5 9" xfId="17965"/>
    <cellStyle name="输出 2 2 6" xfId="17966"/>
    <cellStyle name="输出 2 2 6 2" xfId="17967"/>
    <cellStyle name="输出 2 2 6 2 2" xfId="17968"/>
    <cellStyle name="输出 2 2 6 2 2 2" xfId="17969"/>
    <cellStyle name="输出 2 2 6 2 2 3" xfId="17970"/>
    <cellStyle name="输出 2 2 6 2 2 4" xfId="17971"/>
    <cellStyle name="输出 2 2 6 2 2 5" xfId="17972"/>
    <cellStyle name="输出 2 2 6 2 2 6" xfId="17973"/>
    <cellStyle name="输出 2 2 6 2 2 7" xfId="17974"/>
    <cellStyle name="输出 2 2 6 2 3" xfId="17975"/>
    <cellStyle name="输出 2 2 6 2 3 2" xfId="17976"/>
    <cellStyle name="输出 2 2 6 2 3 3" xfId="17977"/>
    <cellStyle name="输出 2 2 6 2 3 4" xfId="17978"/>
    <cellStyle name="输出 2 2 6 2 3 5" xfId="17979"/>
    <cellStyle name="输出 2 2 6 2 3 6" xfId="17980"/>
    <cellStyle name="输出 2 2 6 2 3 7" xfId="17981"/>
    <cellStyle name="输出 2 2 6 2 4" xfId="17982"/>
    <cellStyle name="输出 2 2 6 2 4 2" xfId="17983"/>
    <cellStyle name="输出 2 2 6 2 4 3" xfId="17984"/>
    <cellStyle name="输出 2 2 6 2 4 4" xfId="17985"/>
    <cellStyle name="输出 2 2 6 2 4 5" xfId="17986"/>
    <cellStyle name="输出 2 2 6 2 4 6" xfId="17987"/>
    <cellStyle name="输出 2 2 6 2 4 7" xfId="17988"/>
    <cellStyle name="输出 2 2 6 2 5" xfId="17989"/>
    <cellStyle name="输出 2 2 6 2 5 2" xfId="17990"/>
    <cellStyle name="输出 2 2 6 2 5 3" xfId="17991"/>
    <cellStyle name="输出 2 2 6 2 5 4" xfId="17992"/>
    <cellStyle name="输出 2 2 6 2 5 5" xfId="17993"/>
    <cellStyle name="输出 2 2 6 2 5 6" xfId="17994"/>
    <cellStyle name="输出 2 2 6 2 6" xfId="17995"/>
    <cellStyle name="输出 2 2 6 2 6 10" xfId="17996"/>
    <cellStyle name="输出 2 2 6 2 6 11" xfId="17997"/>
    <cellStyle name="输出 2 2 6 2 6 12" xfId="17998"/>
    <cellStyle name="输出 2 2 6 2 6 2" xfId="17999"/>
    <cellStyle name="输出 2 2 6 2 6 3" xfId="18000"/>
    <cellStyle name="输出 2 2 6 2 6 4" xfId="18001"/>
    <cellStyle name="输出 2 2 6 2 6 5" xfId="18002"/>
    <cellStyle name="输出 2 2 6 2 6 6" xfId="18003"/>
    <cellStyle name="输出 2 2 6 2 6 7" xfId="18004"/>
    <cellStyle name="输出 2 2 6 2 6 8" xfId="18005"/>
    <cellStyle name="输出 2 2 6 2 6 9" xfId="18006"/>
    <cellStyle name="输出 2 2 6 2 7" xfId="18007"/>
    <cellStyle name="输出 2 2 6 2 8" xfId="18008"/>
    <cellStyle name="输出 2 2 6 3" xfId="18009"/>
    <cellStyle name="输出 2 2 6 3 2" xfId="18010"/>
    <cellStyle name="输出 2 2 6 3 3" xfId="18011"/>
    <cellStyle name="输出 2 2 6 3 4" xfId="18012"/>
    <cellStyle name="输出 2 2 6 3 5" xfId="18013"/>
    <cellStyle name="输出 2 2 6 3 6" xfId="18014"/>
    <cellStyle name="输出 2 2 6 3 7" xfId="18015"/>
    <cellStyle name="输出 2 2 6 4" xfId="18016"/>
    <cellStyle name="输出 2 2 6 4 2" xfId="18017"/>
    <cellStyle name="输出 2 2 6 4 3" xfId="18018"/>
    <cellStyle name="输出 2 2 6 4 4" xfId="18019"/>
    <cellStyle name="输出 2 2 6 4 5" xfId="18020"/>
    <cellStyle name="输出 2 2 6 4 6" xfId="18021"/>
    <cellStyle name="输出 2 2 6 4 7" xfId="18022"/>
    <cellStyle name="输出 2 2 6 5" xfId="18023"/>
    <cellStyle name="输出 2 2 6 5 2" xfId="18024"/>
    <cellStyle name="输出 2 2 6 5 3" xfId="18025"/>
    <cellStyle name="输出 2 2 6 5 4" xfId="18026"/>
    <cellStyle name="输出 2 2 6 5 5" xfId="18027"/>
    <cellStyle name="输出 2 2 6 5 6" xfId="18028"/>
    <cellStyle name="输出 2 2 6 5 7" xfId="18029"/>
    <cellStyle name="输出 2 2 6 6" xfId="18030"/>
    <cellStyle name="输出 2 2 6 6 2" xfId="18031"/>
    <cellStyle name="输出 2 2 6 6 3" xfId="18032"/>
    <cellStyle name="输出 2 2 6 6 4" xfId="18033"/>
    <cellStyle name="输出 2 2 6 6 5" xfId="18034"/>
    <cellStyle name="输出 2 2 6 6 6" xfId="18035"/>
    <cellStyle name="输出 2 2 6 7" xfId="18036"/>
    <cellStyle name="输出 2 2 6 7 10" xfId="18037"/>
    <cellStyle name="输出 2 2 6 7 11" xfId="18038"/>
    <cellStyle name="输出 2 2 6 7 12" xfId="18039"/>
    <cellStyle name="输出 2 2 6 7 2" xfId="18040"/>
    <cellStyle name="输出 2 2 6 7 3" xfId="18041"/>
    <cellStyle name="输出 2 2 6 7 4" xfId="18042"/>
    <cellStyle name="输出 2 2 6 7 5" xfId="18043"/>
    <cellStyle name="输出 2 2 6 7 6" xfId="18044"/>
    <cellStyle name="输出 2 2 6 7 7" xfId="18045"/>
    <cellStyle name="输出 2 2 6 7 8" xfId="18046"/>
    <cellStyle name="输出 2 2 6 7 9" xfId="18047"/>
    <cellStyle name="输出 2 2 6 8" xfId="18048"/>
    <cellStyle name="输出 2 2 6 9" xfId="18049"/>
    <cellStyle name="输出 2 2 7" xfId="18050"/>
    <cellStyle name="输出 2 2 7 2" xfId="18051"/>
    <cellStyle name="输出 2 2 7 2 2" xfId="18052"/>
    <cellStyle name="输出 2 2 7 2 2 2" xfId="18053"/>
    <cellStyle name="输出 2 2 7 2 2 3" xfId="18054"/>
    <cellStyle name="输出 2 2 7 2 2 4" xfId="18055"/>
    <cellStyle name="输出 2 2 7 2 2 5" xfId="18056"/>
    <cellStyle name="输出 2 2 7 2 2 6" xfId="18057"/>
    <cellStyle name="输出 2 2 7 2 2 7" xfId="18058"/>
    <cellStyle name="输出 2 2 7 2 3" xfId="18059"/>
    <cellStyle name="输出 2 2 7 2 3 2" xfId="18060"/>
    <cellStyle name="输出 2 2 7 2 3 3" xfId="18061"/>
    <cellStyle name="输出 2 2 7 2 3 4" xfId="18062"/>
    <cellStyle name="输出 2 2 7 2 3 5" xfId="18063"/>
    <cellStyle name="输出 2 2 7 2 3 6" xfId="18064"/>
    <cellStyle name="输出 2 2 7 2 3 7" xfId="18065"/>
    <cellStyle name="输出 2 2 7 2 4" xfId="18066"/>
    <cellStyle name="输出 2 2 7 2 4 2" xfId="18067"/>
    <cellStyle name="输出 2 2 7 2 4 3" xfId="18068"/>
    <cellStyle name="输出 2 2 7 2 4 4" xfId="18069"/>
    <cellStyle name="输出 2 2 7 2 4 5" xfId="18070"/>
    <cellStyle name="输出 2 2 7 2 4 6" xfId="18071"/>
    <cellStyle name="输出 2 2 7 2 4 7" xfId="18072"/>
    <cellStyle name="输出 2 2 7 2 5" xfId="18073"/>
    <cellStyle name="输出 2 2 7 2 5 2" xfId="18074"/>
    <cellStyle name="输出 2 2 7 2 5 3" xfId="18075"/>
    <cellStyle name="输出 2 2 7 2 5 4" xfId="18076"/>
    <cellStyle name="输出 2 2 7 2 5 5" xfId="18077"/>
    <cellStyle name="输出 2 2 7 2 5 6" xfId="18078"/>
    <cellStyle name="输出 2 2 7 2 6" xfId="18079"/>
    <cellStyle name="输出 2 2 7 2 6 10" xfId="18080"/>
    <cellStyle name="输出 2 2 7 2 6 11" xfId="18081"/>
    <cellStyle name="输出 2 2 7 2 6 12" xfId="18082"/>
    <cellStyle name="输出 2 2 7 2 6 2" xfId="18083"/>
    <cellStyle name="输出 2 2 7 2 6 3" xfId="18084"/>
    <cellStyle name="输出 2 2 7 2 6 4" xfId="18085"/>
    <cellStyle name="输出 2 2 7 2 6 5" xfId="18086"/>
    <cellStyle name="输出 2 2 7 2 6 6" xfId="18087"/>
    <cellStyle name="输出 2 2 7 2 6 7" xfId="18088"/>
    <cellStyle name="输出 2 2 7 2 6 8" xfId="18089"/>
    <cellStyle name="输出 2 2 7 2 6 9" xfId="18090"/>
    <cellStyle name="输出 2 2 7 2 7" xfId="18091"/>
    <cellStyle name="输出 2 2 7 2 8" xfId="18092"/>
    <cellStyle name="输出 2 2 7 3" xfId="18093"/>
    <cellStyle name="输出 2 2 7 3 2" xfId="18094"/>
    <cellStyle name="输出 2 2 7 3 3" xfId="18095"/>
    <cellStyle name="输出 2 2 7 3 4" xfId="18096"/>
    <cellStyle name="输出 2 2 7 3 5" xfId="18097"/>
    <cellStyle name="输出 2 2 7 3 6" xfId="18098"/>
    <cellStyle name="输出 2 2 7 3 7" xfId="18099"/>
    <cellStyle name="输出 2 2 7 4" xfId="18100"/>
    <cellStyle name="输出 2 2 7 4 2" xfId="18101"/>
    <cellStyle name="输出 2 2 7 4 3" xfId="18102"/>
    <cellStyle name="输出 2 2 7 4 4" xfId="18103"/>
    <cellStyle name="输出 2 2 7 4 5" xfId="18104"/>
    <cellStyle name="输出 2 2 7 4 6" xfId="18105"/>
    <cellStyle name="输出 2 2 7 4 7" xfId="18106"/>
    <cellStyle name="输出 2 2 7 5" xfId="18107"/>
    <cellStyle name="输出 2 2 7 5 2" xfId="18108"/>
    <cellStyle name="输出 2 2 7 5 3" xfId="18109"/>
    <cellStyle name="输出 2 2 7 5 4" xfId="18110"/>
    <cellStyle name="输出 2 2 7 5 5" xfId="18111"/>
    <cellStyle name="输出 2 2 7 5 6" xfId="18112"/>
    <cellStyle name="输出 2 2 7 5 7" xfId="18113"/>
    <cellStyle name="输出 2 2 7 6" xfId="18114"/>
    <cellStyle name="输出 2 2 7 6 2" xfId="18115"/>
    <cellStyle name="输出 2 2 7 6 3" xfId="18116"/>
    <cellStyle name="输出 2 2 7 6 4" xfId="18117"/>
    <cellStyle name="输出 2 2 7 6 5" xfId="18118"/>
    <cellStyle name="输出 2 2 7 6 6" xfId="18119"/>
    <cellStyle name="输出 2 2 7 7" xfId="18120"/>
    <cellStyle name="输出 2 2 7 7 10" xfId="18121"/>
    <cellStyle name="输出 2 2 7 7 11" xfId="18122"/>
    <cellStyle name="输出 2 2 7 7 12" xfId="18123"/>
    <cellStyle name="输出 2 2 7 7 2" xfId="18124"/>
    <cellStyle name="输出 2 2 7 7 3" xfId="18125"/>
    <cellStyle name="输出 2 2 7 7 4" xfId="18126"/>
    <cellStyle name="输出 2 2 7 7 5" xfId="18127"/>
    <cellStyle name="输出 2 2 7 7 6" xfId="18128"/>
    <cellStyle name="输出 2 2 7 7 7" xfId="18129"/>
    <cellStyle name="输出 2 2 7 7 8" xfId="18130"/>
    <cellStyle name="输出 2 2 7 7 9" xfId="18131"/>
    <cellStyle name="输出 2 2 7 8" xfId="18132"/>
    <cellStyle name="输出 2 2 7 9" xfId="18133"/>
    <cellStyle name="输出 2 2 8" xfId="18134"/>
    <cellStyle name="输出 2 2 8 2" xfId="18135"/>
    <cellStyle name="输出 2 2 8 2 2" xfId="18136"/>
    <cellStyle name="输出 2 2 8 2 2 2" xfId="18137"/>
    <cellStyle name="输出 2 2 8 2 2 3" xfId="18138"/>
    <cellStyle name="输出 2 2 8 2 2 4" xfId="18139"/>
    <cellStyle name="输出 2 2 8 2 2 5" xfId="18140"/>
    <cellStyle name="输出 2 2 8 2 2 6" xfId="18141"/>
    <cellStyle name="输出 2 2 8 2 2 7" xfId="18142"/>
    <cellStyle name="输出 2 2 8 2 3" xfId="18143"/>
    <cellStyle name="输出 2 2 8 2 3 2" xfId="18144"/>
    <cellStyle name="输出 2 2 8 2 3 3" xfId="18145"/>
    <cellStyle name="输出 2 2 8 2 3 4" xfId="18146"/>
    <cellStyle name="输出 2 2 8 2 3 5" xfId="18147"/>
    <cellStyle name="输出 2 2 8 2 3 6" xfId="18148"/>
    <cellStyle name="输出 2 2 8 2 3 7" xfId="18149"/>
    <cellStyle name="输出 2 2 8 2 4" xfId="18150"/>
    <cellStyle name="输出 2 2 8 2 4 2" xfId="18151"/>
    <cellStyle name="输出 2 2 8 2 4 3" xfId="18152"/>
    <cellStyle name="输出 2 2 8 2 4 4" xfId="18153"/>
    <cellStyle name="输出 2 2 8 2 4 5" xfId="18154"/>
    <cellStyle name="输出 2 2 8 2 4 6" xfId="18155"/>
    <cellStyle name="输出 2 2 8 2 4 7" xfId="18156"/>
    <cellStyle name="输出 2 2 8 2 5" xfId="18157"/>
    <cellStyle name="输出 2 2 8 2 5 2" xfId="18158"/>
    <cellStyle name="输出 2 2 8 2 5 3" xfId="18159"/>
    <cellStyle name="输出 2 2 8 2 5 4" xfId="18160"/>
    <cellStyle name="输出 2 2 8 2 5 5" xfId="18161"/>
    <cellStyle name="输出 2 2 8 2 5 6" xfId="18162"/>
    <cellStyle name="输出 2 2 8 2 6" xfId="18163"/>
    <cellStyle name="输出 2 2 8 2 6 10" xfId="18164"/>
    <cellStyle name="输出 2 2 8 2 6 11" xfId="18165"/>
    <cellStyle name="输出 2 2 8 2 6 12" xfId="18166"/>
    <cellStyle name="输出 2 2 8 2 6 2" xfId="18167"/>
    <cellStyle name="输出 2 2 8 2 6 3" xfId="18168"/>
    <cellStyle name="输出 2 2 8 2 6 4" xfId="18169"/>
    <cellStyle name="输出 2 2 8 2 6 5" xfId="18170"/>
    <cellStyle name="输出 2 2 8 2 6 6" xfId="18171"/>
    <cellStyle name="输出 2 2 8 2 6 7" xfId="18172"/>
    <cellStyle name="输出 2 2 8 2 6 8" xfId="18173"/>
    <cellStyle name="输出 2 2 8 2 6 9" xfId="18174"/>
    <cellStyle name="输出 2 2 8 2 7" xfId="18175"/>
    <cellStyle name="输出 2 2 8 2 8" xfId="18176"/>
    <cellStyle name="输出 2 2 8 3" xfId="18177"/>
    <cellStyle name="输出 2 2 8 3 2" xfId="18178"/>
    <cellStyle name="输出 2 2 8 3 3" xfId="18179"/>
    <cellStyle name="输出 2 2 8 3 4" xfId="18180"/>
    <cellStyle name="输出 2 2 8 3 5" xfId="18181"/>
    <cellStyle name="输出 2 2 8 3 6" xfId="18182"/>
    <cellStyle name="输出 2 2 8 3 7" xfId="18183"/>
    <cellStyle name="输出 2 2 8 4" xfId="18184"/>
    <cellStyle name="输出 2 2 8 4 2" xfId="18185"/>
    <cellStyle name="输出 2 2 8 4 3" xfId="18186"/>
    <cellStyle name="输出 2 2 8 4 4" xfId="18187"/>
    <cellStyle name="输出 2 2 8 4 5" xfId="18188"/>
    <cellStyle name="输出 2 2 8 4 6" xfId="18189"/>
    <cellStyle name="输出 2 2 8 4 7" xfId="18190"/>
    <cellStyle name="输出 2 2 8 5" xfId="18191"/>
    <cellStyle name="输出 2 2 8 5 2" xfId="18192"/>
    <cellStyle name="输出 2 2 8 5 3" xfId="18193"/>
    <cellStyle name="输出 2 2 8 5 4" xfId="18194"/>
    <cellStyle name="输出 2 2 8 5 5" xfId="18195"/>
    <cellStyle name="输出 2 2 8 5 6" xfId="18196"/>
    <cellStyle name="输出 2 2 8 5 7" xfId="18197"/>
    <cellStyle name="输出 2 2 8 6" xfId="18198"/>
    <cellStyle name="输出 2 2 8 6 2" xfId="18199"/>
    <cellStyle name="输出 2 2 8 6 3" xfId="18200"/>
    <cellStyle name="输出 2 2 8 6 4" xfId="18201"/>
    <cellStyle name="输出 2 2 8 6 5" xfId="18202"/>
    <cellStyle name="输出 2 2 8 6 6" xfId="18203"/>
    <cellStyle name="输出 2 2 8 7" xfId="18204"/>
    <cellStyle name="输出 2 2 8 7 10" xfId="18205"/>
    <cellStyle name="输出 2 2 8 7 11" xfId="18206"/>
    <cellStyle name="输出 2 2 8 7 12" xfId="18207"/>
    <cellStyle name="输出 2 2 8 7 2" xfId="18208"/>
    <cellStyle name="输出 2 2 8 7 3" xfId="18209"/>
    <cellStyle name="输出 2 2 8 7 4" xfId="18210"/>
    <cellStyle name="输出 2 2 8 7 5" xfId="18211"/>
    <cellStyle name="输出 2 2 8 7 6" xfId="18212"/>
    <cellStyle name="输出 2 2 8 7 7" xfId="18213"/>
    <cellStyle name="输出 2 2 8 7 8" xfId="18214"/>
    <cellStyle name="输出 2 2 8 7 9" xfId="18215"/>
    <cellStyle name="输出 2 2 8 8" xfId="18216"/>
    <cellStyle name="输出 2 2 8 9" xfId="18217"/>
    <cellStyle name="输出 2 2 9" xfId="18218"/>
    <cellStyle name="输出 2 2 9 2" xfId="18219"/>
    <cellStyle name="输出 2 2 9 2 2" xfId="18220"/>
    <cellStyle name="输出 2 2 9 2 2 2" xfId="18221"/>
    <cellStyle name="输出 2 2 9 2 2 3" xfId="18222"/>
    <cellStyle name="输出 2 2 9 2 2 4" xfId="18223"/>
    <cellStyle name="输出 2 2 9 2 2 5" xfId="18224"/>
    <cellStyle name="输出 2 2 9 2 2 6" xfId="18225"/>
    <cellStyle name="输出 2 2 9 2 2 7" xfId="18226"/>
    <cellStyle name="输出 2 2 9 2 3" xfId="18227"/>
    <cellStyle name="输出 2 2 9 2 3 2" xfId="18228"/>
    <cellStyle name="输出 2 2 9 2 3 3" xfId="18229"/>
    <cellStyle name="输出 2 2 9 2 3 4" xfId="18230"/>
    <cellStyle name="输出 2 2 9 2 3 5" xfId="18231"/>
    <cellStyle name="输出 2 2 9 2 3 6" xfId="18232"/>
    <cellStyle name="输出 2 2 9 2 3 7" xfId="18233"/>
    <cellStyle name="输出 2 2 9 2 4" xfId="18234"/>
    <cellStyle name="输出 2 2 9 2 4 2" xfId="18235"/>
    <cellStyle name="输出 2 2 9 2 4 3" xfId="18236"/>
    <cellStyle name="输出 2 2 9 2 4 4" xfId="18237"/>
    <cellStyle name="输出 2 2 9 2 4 5" xfId="18238"/>
    <cellStyle name="输出 2 2 9 2 4 6" xfId="18239"/>
    <cellStyle name="输出 2 2 9 2 4 7" xfId="18240"/>
    <cellStyle name="输出 2 2 9 2 5" xfId="18241"/>
    <cellStyle name="输出 2 2 9 2 5 2" xfId="18242"/>
    <cellStyle name="输出 2 2 9 2 5 3" xfId="18243"/>
    <cellStyle name="输出 2 2 9 2 5 4" xfId="18244"/>
    <cellStyle name="输出 2 2 9 2 5 5" xfId="18245"/>
    <cellStyle name="输出 2 2 9 2 5 6" xfId="18246"/>
    <cellStyle name="输出 2 2 9 2 6" xfId="18247"/>
    <cellStyle name="输出 2 2 9 2 6 10" xfId="18248"/>
    <cellStyle name="输出 2 2 9 2 6 11" xfId="18249"/>
    <cellStyle name="输出 2 2 9 2 6 12" xfId="18250"/>
    <cellStyle name="输出 2 2 9 2 6 2" xfId="18251"/>
    <cellStyle name="输出 2 2 9 2 6 3" xfId="18252"/>
    <cellStyle name="输出 2 2 9 2 6 4" xfId="18253"/>
    <cellStyle name="输出 2 2 9 2 6 5" xfId="18254"/>
    <cellStyle name="输出 2 2 9 2 6 6" xfId="18255"/>
    <cellStyle name="输出 2 2 9 2 6 7" xfId="18256"/>
    <cellStyle name="输出 2 2 9 2 6 8" xfId="18257"/>
    <cellStyle name="输出 2 2 9 2 6 9" xfId="18258"/>
    <cellStyle name="输出 2 2 9 2 7" xfId="18259"/>
    <cellStyle name="输出 2 2 9 2 8" xfId="18260"/>
    <cellStyle name="输出 2 2 9 3" xfId="18261"/>
    <cellStyle name="输出 2 2 9 3 2" xfId="18262"/>
    <cellStyle name="输出 2 2 9 3 3" xfId="18263"/>
    <cellStyle name="输出 2 2 9 3 4" xfId="18264"/>
    <cellStyle name="输出 2 2 9 3 5" xfId="18265"/>
    <cellStyle name="输出 2 2 9 3 6" xfId="18266"/>
    <cellStyle name="输出 2 2 9 3 7" xfId="18267"/>
    <cellStyle name="输出 2 2 9 4" xfId="18268"/>
    <cellStyle name="输出 2 2 9 4 2" xfId="18269"/>
    <cellStyle name="输出 2 2 9 4 3" xfId="18270"/>
    <cellStyle name="输出 2 2 9 4 4" xfId="18271"/>
    <cellStyle name="输出 2 2 9 4 5" xfId="18272"/>
    <cellStyle name="输出 2 2 9 4 6" xfId="18273"/>
    <cellStyle name="输出 2 2 9 4 7" xfId="18274"/>
    <cellStyle name="输出 2 2 9 5" xfId="18275"/>
    <cellStyle name="输出 2 2 9 5 2" xfId="18276"/>
    <cellStyle name="输出 2 2 9 5 3" xfId="18277"/>
    <cellStyle name="输出 2 2 9 5 4" xfId="18278"/>
    <cellStyle name="输出 2 2 9 5 5" xfId="18279"/>
    <cellStyle name="输出 2 2 9 5 6" xfId="18280"/>
    <cellStyle name="输出 2 2 9 5 7" xfId="18281"/>
    <cellStyle name="输出 2 2 9 6" xfId="18282"/>
    <cellStyle name="输出 2 2 9 6 2" xfId="18283"/>
    <cellStyle name="输出 2 2 9 6 3" xfId="18284"/>
    <cellStyle name="输出 2 2 9 6 4" xfId="18285"/>
    <cellStyle name="输出 2 2 9 6 5" xfId="18286"/>
    <cellStyle name="输出 2 2 9 6 6" xfId="18287"/>
    <cellStyle name="输出 2 2 9 7" xfId="18288"/>
    <cellStyle name="输出 2 2 9 7 10" xfId="18289"/>
    <cellStyle name="输出 2 2 9 7 11" xfId="18290"/>
    <cellStyle name="输出 2 2 9 7 12" xfId="18291"/>
    <cellStyle name="输出 2 2 9 7 2" xfId="18292"/>
    <cellStyle name="输出 2 2 9 7 3" xfId="18293"/>
    <cellStyle name="输出 2 2 9 7 4" xfId="18294"/>
    <cellStyle name="输出 2 2 9 7 5" xfId="18295"/>
    <cellStyle name="输出 2 2 9 7 6" xfId="18296"/>
    <cellStyle name="输出 2 2 9 7 7" xfId="18297"/>
    <cellStyle name="输出 2 2 9 7 8" xfId="18298"/>
    <cellStyle name="输出 2 2 9 7 9" xfId="18299"/>
    <cellStyle name="输出 2 2 9 8" xfId="18300"/>
    <cellStyle name="输出 2 2 9 9" xfId="18301"/>
    <cellStyle name="输出 2 3" xfId="18302"/>
    <cellStyle name="输出 2 3 10" xfId="18303"/>
    <cellStyle name="输出 2 3 10 2" xfId="18304"/>
    <cellStyle name="输出 2 3 10 3" xfId="18305"/>
    <cellStyle name="输出 2 3 10 4" xfId="18306"/>
    <cellStyle name="输出 2 3 10 5" xfId="18307"/>
    <cellStyle name="输出 2 3 10 6" xfId="18308"/>
    <cellStyle name="输出 2 3 10 7" xfId="18309"/>
    <cellStyle name="输出 2 3 11" xfId="18310"/>
    <cellStyle name="输出 2 3 11 2" xfId="18311"/>
    <cellStyle name="输出 2 3 11 3" xfId="18312"/>
    <cellStyle name="输出 2 3 11 4" xfId="18313"/>
    <cellStyle name="输出 2 3 11 5" xfId="18314"/>
    <cellStyle name="输出 2 3 11 6" xfId="18315"/>
    <cellStyle name="输出 2 3 11 7" xfId="18316"/>
    <cellStyle name="输出 2 3 12" xfId="18317"/>
    <cellStyle name="输出 2 3 12 2" xfId="18318"/>
    <cellStyle name="输出 2 3 12 3" xfId="18319"/>
    <cellStyle name="输出 2 3 12 4" xfId="18320"/>
    <cellStyle name="输出 2 3 12 5" xfId="18321"/>
    <cellStyle name="输出 2 3 12 6" xfId="18322"/>
    <cellStyle name="输出 2 3 12 7" xfId="18323"/>
    <cellStyle name="输出 2 3 13" xfId="18324"/>
    <cellStyle name="输出 2 3 13 2" xfId="18325"/>
    <cellStyle name="输出 2 3 13 3" xfId="18326"/>
    <cellStyle name="输出 2 3 13 4" xfId="18327"/>
    <cellStyle name="输出 2 3 13 5" xfId="18328"/>
    <cellStyle name="输出 2 3 13 6" xfId="18329"/>
    <cellStyle name="输出 2 3 14" xfId="18330"/>
    <cellStyle name="输出 2 3 14 10" xfId="18331"/>
    <cellStyle name="输出 2 3 14 11" xfId="18332"/>
    <cellStyle name="输出 2 3 14 12" xfId="18333"/>
    <cellStyle name="输出 2 3 14 2" xfId="18334"/>
    <cellStyle name="输出 2 3 14 3" xfId="18335"/>
    <cellStyle name="输出 2 3 14 4" xfId="18336"/>
    <cellStyle name="输出 2 3 14 5" xfId="18337"/>
    <cellStyle name="输出 2 3 14 6" xfId="18338"/>
    <cellStyle name="输出 2 3 14 7" xfId="18339"/>
    <cellStyle name="输出 2 3 14 8" xfId="18340"/>
    <cellStyle name="输出 2 3 14 9" xfId="18341"/>
    <cellStyle name="输出 2 3 15" xfId="18342"/>
    <cellStyle name="输出 2 3 16" xfId="18343"/>
    <cellStyle name="输出 2 3 2" xfId="18344"/>
    <cellStyle name="输出 2 3 2 2" xfId="18345"/>
    <cellStyle name="输出 2 3 2 2 2" xfId="18346"/>
    <cellStyle name="输出 2 3 2 2 2 2" xfId="18347"/>
    <cellStyle name="输出 2 3 2 2 2 3" xfId="18348"/>
    <cellStyle name="输出 2 3 2 2 2 4" xfId="18349"/>
    <cellStyle name="输出 2 3 2 2 2 5" xfId="18350"/>
    <cellStyle name="输出 2 3 2 2 2 6" xfId="18351"/>
    <cellStyle name="输出 2 3 2 2 2 7" xfId="18352"/>
    <cellStyle name="输出 2 3 2 2 3" xfId="18353"/>
    <cellStyle name="输出 2 3 2 2 3 2" xfId="18354"/>
    <cellStyle name="输出 2 3 2 2 3 3" xfId="18355"/>
    <cellStyle name="输出 2 3 2 2 3 4" xfId="18356"/>
    <cellStyle name="输出 2 3 2 2 3 5" xfId="18357"/>
    <cellStyle name="输出 2 3 2 2 3 6" xfId="18358"/>
    <cellStyle name="输出 2 3 2 2 3 7" xfId="18359"/>
    <cellStyle name="输出 2 3 2 2 4" xfId="18360"/>
    <cellStyle name="输出 2 3 2 2 4 2" xfId="18361"/>
    <cellStyle name="输出 2 3 2 2 4 3" xfId="18362"/>
    <cellStyle name="输出 2 3 2 2 4 4" xfId="18363"/>
    <cellStyle name="输出 2 3 2 2 4 5" xfId="18364"/>
    <cellStyle name="输出 2 3 2 2 4 6" xfId="18365"/>
    <cellStyle name="输出 2 3 2 2 4 7" xfId="18366"/>
    <cellStyle name="输出 2 3 2 2 5" xfId="18367"/>
    <cellStyle name="输出 2 3 2 2 5 2" xfId="18368"/>
    <cellStyle name="输出 2 3 2 2 5 3" xfId="18369"/>
    <cellStyle name="输出 2 3 2 2 5 4" xfId="18370"/>
    <cellStyle name="输出 2 3 2 2 5 5" xfId="18371"/>
    <cellStyle name="输出 2 3 2 2 5 6" xfId="18372"/>
    <cellStyle name="输出 2 3 2 2 6" xfId="18373"/>
    <cellStyle name="输出 2 3 2 2 6 10" xfId="18374"/>
    <cellStyle name="输出 2 3 2 2 6 11" xfId="18375"/>
    <cellStyle name="输出 2 3 2 2 6 12" xfId="18376"/>
    <cellStyle name="输出 2 3 2 2 6 2" xfId="18377"/>
    <cellStyle name="输出 2 3 2 2 6 3" xfId="18378"/>
    <cellStyle name="输出 2 3 2 2 6 4" xfId="18379"/>
    <cellStyle name="输出 2 3 2 2 6 5" xfId="18380"/>
    <cellStyle name="输出 2 3 2 2 6 6" xfId="18381"/>
    <cellStyle name="输出 2 3 2 2 6 7" xfId="18382"/>
    <cellStyle name="输出 2 3 2 2 6 8" xfId="18383"/>
    <cellStyle name="输出 2 3 2 2 6 9" xfId="18384"/>
    <cellStyle name="输出 2 3 2 2 7" xfId="18385"/>
    <cellStyle name="输出 2 3 2 2 8" xfId="18386"/>
    <cellStyle name="输出 2 3 2 3" xfId="18387"/>
    <cellStyle name="输出 2 3 2 3 2" xfId="18388"/>
    <cellStyle name="输出 2 3 2 3 3" xfId="18389"/>
    <cellStyle name="输出 2 3 2 3 4" xfId="18390"/>
    <cellStyle name="输出 2 3 2 3 5" xfId="18391"/>
    <cellStyle name="输出 2 3 2 3 6" xfId="18392"/>
    <cellStyle name="输出 2 3 2 3 7" xfId="18393"/>
    <cellStyle name="输出 2 3 2 4" xfId="18394"/>
    <cellStyle name="输出 2 3 2 4 2" xfId="18395"/>
    <cellStyle name="输出 2 3 2 4 3" xfId="18396"/>
    <cellStyle name="输出 2 3 2 4 4" xfId="18397"/>
    <cellStyle name="输出 2 3 2 4 5" xfId="18398"/>
    <cellStyle name="输出 2 3 2 4 6" xfId="18399"/>
    <cellStyle name="输出 2 3 2 4 7" xfId="18400"/>
    <cellStyle name="输出 2 3 2 5" xfId="18401"/>
    <cellStyle name="输出 2 3 2 5 2" xfId="18402"/>
    <cellStyle name="输出 2 3 2 5 3" xfId="18403"/>
    <cellStyle name="输出 2 3 2 5 4" xfId="18404"/>
    <cellStyle name="输出 2 3 2 5 5" xfId="18405"/>
    <cellStyle name="输出 2 3 2 5 6" xfId="18406"/>
    <cellStyle name="输出 2 3 2 5 7" xfId="18407"/>
    <cellStyle name="输出 2 3 2 6" xfId="18408"/>
    <cellStyle name="输出 2 3 2 6 2" xfId="18409"/>
    <cellStyle name="输出 2 3 2 6 3" xfId="18410"/>
    <cellStyle name="输出 2 3 2 6 4" xfId="18411"/>
    <cellStyle name="输出 2 3 2 6 5" xfId="18412"/>
    <cellStyle name="输出 2 3 2 6 6" xfId="18413"/>
    <cellStyle name="输出 2 3 2 7" xfId="18414"/>
    <cellStyle name="输出 2 3 2 7 10" xfId="18415"/>
    <cellStyle name="输出 2 3 2 7 11" xfId="18416"/>
    <cellStyle name="输出 2 3 2 7 12" xfId="18417"/>
    <cellStyle name="输出 2 3 2 7 2" xfId="18418"/>
    <cellStyle name="输出 2 3 2 7 3" xfId="18419"/>
    <cellStyle name="输出 2 3 2 7 4" xfId="18420"/>
    <cellStyle name="输出 2 3 2 7 5" xfId="18421"/>
    <cellStyle name="输出 2 3 2 7 6" xfId="18422"/>
    <cellStyle name="输出 2 3 2 7 7" xfId="18423"/>
    <cellStyle name="输出 2 3 2 7 8" xfId="18424"/>
    <cellStyle name="输出 2 3 2 7 9" xfId="18425"/>
    <cellStyle name="输出 2 3 2 8" xfId="18426"/>
    <cellStyle name="输出 2 3 2 9" xfId="18427"/>
    <cellStyle name="输出 2 3 3" xfId="18428"/>
    <cellStyle name="输出 2 3 3 2" xfId="18429"/>
    <cellStyle name="输出 2 3 3 2 2" xfId="18430"/>
    <cellStyle name="输出 2 3 3 2 2 2" xfId="18431"/>
    <cellStyle name="输出 2 3 3 2 2 3" xfId="18432"/>
    <cellStyle name="输出 2 3 3 2 2 4" xfId="18433"/>
    <cellStyle name="输出 2 3 3 2 2 5" xfId="18434"/>
    <cellStyle name="输出 2 3 3 2 2 6" xfId="18435"/>
    <cellStyle name="输出 2 3 3 2 2 7" xfId="18436"/>
    <cellStyle name="输出 2 3 3 2 3" xfId="18437"/>
    <cellStyle name="输出 2 3 3 2 3 2" xfId="18438"/>
    <cellStyle name="输出 2 3 3 2 3 3" xfId="18439"/>
    <cellStyle name="输出 2 3 3 2 3 4" xfId="18440"/>
    <cellStyle name="输出 2 3 3 2 3 5" xfId="18441"/>
    <cellStyle name="输出 2 3 3 2 3 6" xfId="18442"/>
    <cellStyle name="输出 2 3 3 2 3 7" xfId="18443"/>
    <cellStyle name="输出 2 3 3 2 4" xfId="18444"/>
    <cellStyle name="输出 2 3 3 2 4 2" xfId="18445"/>
    <cellStyle name="输出 2 3 3 2 4 3" xfId="18446"/>
    <cellStyle name="输出 2 3 3 2 4 4" xfId="18447"/>
    <cellStyle name="输出 2 3 3 2 4 5" xfId="18448"/>
    <cellStyle name="输出 2 3 3 2 4 6" xfId="18449"/>
    <cellStyle name="输出 2 3 3 2 4 7" xfId="18450"/>
    <cellStyle name="输出 2 3 3 2 5" xfId="18451"/>
    <cellStyle name="输出 2 3 3 2 5 2" xfId="18452"/>
    <cellStyle name="输出 2 3 3 2 5 3" xfId="18453"/>
    <cellStyle name="输出 2 3 3 2 5 4" xfId="18454"/>
    <cellStyle name="输出 2 3 3 2 5 5" xfId="18455"/>
    <cellStyle name="输出 2 3 3 2 5 6" xfId="18456"/>
    <cellStyle name="输出 2 3 3 2 6" xfId="18457"/>
    <cellStyle name="输出 2 3 3 2 6 10" xfId="18458"/>
    <cellStyle name="输出 2 3 3 2 6 11" xfId="18459"/>
    <cellStyle name="输出 2 3 3 2 6 12" xfId="18460"/>
    <cellStyle name="输出 2 3 3 2 6 2" xfId="18461"/>
    <cellStyle name="输出 2 3 3 2 6 3" xfId="18462"/>
    <cellStyle name="输出 2 3 3 2 6 4" xfId="18463"/>
    <cellStyle name="输出 2 3 3 2 6 5" xfId="18464"/>
    <cellStyle name="输出 2 3 3 2 6 6" xfId="18465"/>
    <cellStyle name="输出 2 3 3 2 6 7" xfId="18466"/>
    <cellStyle name="输出 2 3 3 2 6 8" xfId="18467"/>
    <cellStyle name="输出 2 3 3 2 6 9" xfId="18468"/>
    <cellStyle name="输出 2 3 3 2 7" xfId="18469"/>
    <cellStyle name="输出 2 3 3 2 8" xfId="18470"/>
    <cellStyle name="输出 2 3 3 3" xfId="18471"/>
    <cellStyle name="输出 2 3 3 3 2" xfId="18472"/>
    <cellStyle name="输出 2 3 3 3 3" xfId="18473"/>
    <cellStyle name="输出 2 3 3 3 4" xfId="18474"/>
    <cellStyle name="输出 2 3 3 3 5" xfId="18475"/>
    <cellStyle name="输出 2 3 3 3 6" xfId="18476"/>
    <cellStyle name="输出 2 3 3 3 7" xfId="18477"/>
    <cellStyle name="输出 2 3 3 4" xfId="18478"/>
    <cellStyle name="输出 2 3 3 4 2" xfId="18479"/>
    <cellStyle name="输出 2 3 3 4 3" xfId="18480"/>
    <cellStyle name="输出 2 3 3 4 4" xfId="18481"/>
    <cellStyle name="输出 2 3 3 4 5" xfId="18482"/>
    <cellStyle name="输出 2 3 3 4 6" xfId="18483"/>
    <cellStyle name="输出 2 3 3 4 7" xfId="18484"/>
    <cellStyle name="输出 2 3 3 5" xfId="18485"/>
    <cellStyle name="输出 2 3 3 5 2" xfId="18486"/>
    <cellStyle name="输出 2 3 3 5 3" xfId="18487"/>
    <cellStyle name="输出 2 3 3 5 4" xfId="18488"/>
    <cellStyle name="输出 2 3 3 5 5" xfId="18489"/>
    <cellStyle name="输出 2 3 3 5 6" xfId="18490"/>
    <cellStyle name="输出 2 3 3 5 7" xfId="18491"/>
    <cellStyle name="输出 2 3 3 6" xfId="18492"/>
    <cellStyle name="输出 2 3 3 6 2" xfId="18493"/>
    <cellStyle name="输出 2 3 3 6 3" xfId="18494"/>
    <cellStyle name="输出 2 3 3 6 4" xfId="18495"/>
    <cellStyle name="输出 2 3 3 6 5" xfId="18496"/>
    <cellStyle name="输出 2 3 3 6 6" xfId="18497"/>
    <cellStyle name="输出 2 3 3 7" xfId="18498"/>
    <cellStyle name="输出 2 3 3 7 10" xfId="18499"/>
    <cellStyle name="输出 2 3 3 7 11" xfId="18500"/>
    <cellStyle name="输出 2 3 3 7 12" xfId="18501"/>
    <cellStyle name="输出 2 3 3 7 2" xfId="18502"/>
    <cellStyle name="输出 2 3 3 7 3" xfId="18503"/>
    <cellStyle name="输出 2 3 3 7 4" xfId="18504"/>
    <cellStyle name="输出 2 3 3 7 5" xfId="18505"/>
    <cellStyle name="输出 2 3 3 7 6" xfId="18506"/>
    <cellStyle name="输出 2 3 3 7 7" xfId="18507"/>
    <cellStyle name="输出 2 3 3 7 8" xfId="18508"/>
    <cellStyle name="输出 2 3 3 7 9" xfId="18509"/>
    <cellStyle name="输出 2 3 3 8" xfId="18510"/>
    <cellStyle name="输出 2 3 3 9" xfId="18511"/>
    <cellStyle name="输出 2 3 4" xfId="18512"/>
    <cellStyle name="输出 2 3 4 2" xfId="18513"/>
    <cellStyle name="输出 2 3 4 2 2" xfId="18514"/>
    <cellStyle name="输出 2 3 4 2 2 2" xfId="18515"/>
    <cellStyle name="输出 2 3 4 2 2 3" xfId="18516"/>
    <cellStyle name="输出 2 3 4 2 2 4" xfId="18517"/>
    <cellStyle name="输出 2 3 4 2 2 5" xfId="18518"/>
    <cellStyle name="输出 2 3 4 2 2 6" xfId="18519"/>
    <cellStyle name="输出 2 3 4 2 2 7" xfId="18520"/>
    <cellStyle name="输出 2 3 4 2 3" xfId="18521"/>
    <cellStyle name="输出 2 3 4 2 3 2" xfId="18522"/>
    <cellStyle name="输出 2 3 4 2 3 3" xfId="18523"/>
    <cellStyle name="输出 2 3 4 2 3 4" xfId="18524"/>
    <cellStyle name="输出 2 3 4 2 3 5" xfId="18525"/>
    <cellStyle name="输出 2 3 4 2 3 6" xfId="18526"/>
    <cellStyle name="输出 2 3 4 2 3 7" xfId="18527"/>
    <cellStyle name="输出 2 3 4 2 4" xfId="18528"/>
    <cellStyle name="输出 2 3 4 2 4 2" xfId="18529"/>
    <cellStyle name="输出 2 3 4 2 4 3" xfId="18530"/>
    <cellStyle name="输出 2 3 4 2 4 4" xfId="18531"/>
    <cellStyle name="输出 2 3 4 2 4 5" xfId="18532"/>
    <cellStyle name="输出 2 3 4 2 4 6" xfId="18533"/>
    <cellStyle name="输出 2 3 4 2 4 7" xfId="18534"/>
    <cellStyle name="输出 2 3 4 2 5" xfId="18535"/>
    <cellStyle name="输出 2 3 4 2 5 2" xfId="18536"/>
    <cellStyle name="输出 2 3 4 2 5 3" xfId="18537"/>
    <cellStyle name="输出 2 3 4 2 5 4" xfId="18538"/>
    <cellStyle name="输出 2 3 4 2 5 5" xfId="18539"/>
    <cellStyle name="输出 2 3 4 2 5 6" xfId="18540"/>
    <cellStyle name="输出 2 3 4 2 6" xfId="18541"/>
    <cellStyle name="输出 2 3 4 2 6 10" xfId="18542"/>
    <cellStyle name="输出 2 3 4 2 6 11" xfId="18543"/>
    <cellStyle name="输出 2 3 4 2 6 12" xfId="18544"/>
    <cellStyle name="输出 2 3 4 2 6 2" xfId="18545"/>
    <cellStyle name="输出 2 3 4 2 6 3" xfId="18546"/>
    <cellStyle name="输出 2 3 4 2 6 4" xfId="18547"/>
    <cellStyle name="输出 2 3 4 2 6 5" xfId="18548"/>
    <cellStyle name="输出 2 3 4 2 6 6" xfId="18549"/>
    <cellStyle name="输出 2 3 4 2 6 7" xfId="18550"/>
    <cellStyle name="输出 2 3 4 2 6 8" xfId="18551"/>
    <cellStyle name="输出 2 3 4 2 6 9" xfId="18552"/>
    <cellStyle name="输出 2 3 4 2 7" xfId="18553"/>
    <cellStyle name="输出 2 3 4 2 8" xfId="18554"/>
    <cellStyle name="输出 2 3 4 3" xfId="18555"/>
    <cellStyle name="输出 2 3 4 3 2" xfId="18556"/>
    <cellStyle name="输出 2 3 4 3 3" xfId="18557"/>
    <cellStyle name="输出 2 3 4 3 4" xfId="18558"/>
    <cellStyle name="输出 2 3 4 3 5" xfId="18559"/>
    <cellStyle name="输出 2 3 4 3 6" xfId="18560"/>
    <cellStyle name="输出 2 3 4 3 7" xfId="18561"/>
    <cellStyle name="输出 2 3 4 4" xfId="18562"/>
    <cellStyle name="输出 2 3 4 4 2" xfId="18563"/>
    <cellStyle name="输出 2 3 4 4 3" xfId="18564"/>
    <cellStyle name="输出 2 3 4 4 4" xfId="18565"/>
    <cellStyle name="输出 2 3 4 4 5" xfId="18566"/>
    <cellStyle name="输出 2 3 4 4 6" xfId="18567"/>
    <cellStyle name="输出 2 3 4 4 7" xfId="18568"/>
    <cellStyle name="输出 2 3 4 5" xfId="18569"/>
    <cellStyle name="输出 2 3 4 5 2" xfId="18570"/>
    <cellStyle name="输出 2 3 4 5 3" xfId="18571"/>
    <cellStyle name="输出 2 3 4 5 4" xfId="18572"/>
    <cellStyle name="输出 2 3 4 5 5" xfId="18573"/>
    <cellStyle name="输出 2 3 4 5 6" xfId="18574"/>
    <cellStyle name="输出 2 3 4 5 7" xfId="18575"/>
    <cellStyle name="输出 2 3 4 6" xfId="18576"/>
    <cellStyle name="输出 2 3 4 6 2" xfId="18577"/>
    <cellStyle name="输出 2 3 4 6 3" xfId="18578"/>
    <cellStyle name="输出 2 3 4 6 4" xfId="18579"/>
    <cellStyle name="输出 2 3 4 6 5" xfId="18580"/>
    <cellStyle name="输出 2 3 4 6 6" xfId="18581"/>
    <cellStyle name="输出 2 3 4 7" xfId="18582"/>
    <cellStyle name="输出 2 3 4 7 10" xfId="18583"/>
    <cellStyle name="输出 2 3 4 7 11" xfId="18584"/>
    <cellStyle name="输出 2 3 4 7 12" xfId="18585"/>
    <cellStyle name="输出 2 3 4 7 2" xfId="18586"/>
    <cellStyle name="输出 2 3 4 7 3" xfId="18587"/>
    <cellStyle name="输出 2 3 4 7 4" xfId="18588"/>
    <cellStyle name="输出 2 3 4 7 5" xfId="18589"/>
    <cellStyle name="输出 2 3 4 7 6" xfId="18590"/>
    <cellStyle name="输出 2 3 4 7 7" xfId="18591"/>
    <cellStyle name="输出 2 3 4 7 8" xfId="18592"/>
    <cellStyle name="输出 2 3 4 7 9" xfId="18593"/>
    <cellStyle name="输出 2 3 4 8" xfId="18594"/>
    <cellStyle name="输出 2 3 4 9" xfId="18595"/>
    <cellStyle name="输出 2 3 5" xfId="18596"/>
    <cellStyle name="输出 2 3 5 2" xfId="18597"/>
    <cellStyle name="输出 2 3 5 2 2" xfId="18598"/>
    <cellStyle name="输出 2 3 5 2 2 2" xfId="18599"/>
    <cellStyle name="输出 2 3 5 2 2 3" xfId="18600"/>
    <cellStyle name="输出 2 3 5 2 2 4" xfId="18601"/>
    <cellStyle name="输出 2 3 5 2 2 5" xfId="18602"/>
    <cellStyle name="输出 2 3 5 2 2 6" xfId="18603"/>
    <cellStyle name="输出 2 3 5 2 2 7" xfId="18604"/>
    <cellStyle name="输出 2 3 5 2 3" xfId="18605"/>
    <cellStyle name="输出 2 3 5 2 3 2" xfId="18606"/>
    <cellStyle name="输出 2 3 5 2 3 3" xfId="18607"/>
    <cellStyle name="输出 2 3 5 2 3 4" xfId="18608"/>
    <cellStyle name="输出 2 3 5 2 3 5" xfId="18609"/>
    <cellStyle name="输出 2 3 5 2 3 6" xfId="18610"/>
    <cellStyle name="输出 2 3 5 2 3 7" xfId="18611"/>
    <cellStyle name="输出 2 3 5 2 4" xfId="18612"/>
    <cellStyle name="输出 2 3 5 2 4 2" xfId="18613"/>
    <cellStyle name="输出 2 3 5 2 4 3" xfId="18614"/>
    <cellStyle name="输出 2 3 5 2 4 4" xfId="18615"/>
    <cellStyle name="输出 2 3 5 2 4 5" xfId="18616"/>
    <cellStyle name="输出 2 3 5 2 4 6" xfId="18617"/>
    <cellStyle name="输出 2 3 5 2 4 7" xfId="18618"/>
    <cellStyle name="输出 2 3 5 2 5" xfId="18619"/>
    <cellStyle name="输出 2 3 5 2 5 2" xfId="18620"/>
    <cellStyle name="输出 2 3 5 2 5 3" xfId="18621"/>
    <cellStyle name="输出 2 3 5 2 5 4" xfId="18622"/>
    <cellStyle name="输出 2 3 5 2 5 5" xfId="18623"/>
    <cellStyle name="输出 2 3 5 2 5 6" xfId="18624"/>
    <cellStyle name="输出 2 3 5 2 6" xfId="18625"/>
    <cellStyle name="输出 2 3 5 2 6 10" xfId="18626"/>
    <cellStyle name="输出 2 3 5 2 6 11" xfId="18627"/>
    <cellStyle name="输出 2 3 5 2 6 12" xfId="18628"/>
    <cellStyle name="输出 2 3 5 2 6 2" xfId="18629"/>
    <cellStyle name="输出 2 3 5 2 6 3" xfId="18630"/>
    <cellStyle name="输出 2 3 5 2 6 4" xfId="18631"/>
    <cellStyle name="输出 2 3 5 2 6 5" xfId="18632"/>
    <cellStyle name="输出 2 3 5 2 6 6" xfId="18633"/>
    <cellStyle name="输出 2 3 5 2 6 7" xfId="18634"/>
    <cellStyle name="输出 2 3 5 2 6 8" xfId="18635"/>
    <cellStyle name="输出 2 3 5 2 6 9" xfId="18636"/>
    <cellStyle name="输出 2 3 5 2 7" xfId="18637"/>
    <cellStyle name="输出 2 3 5 2 8" xfId="18638"/>
    <cellStyle name="输出 2 3 5 3" xfId="18639"/>
    <cellStyle name="输出 2 3 5 3 2" xfId="18640"/>
    <cellStyle name="输出 2 3 5 3 3" xfId="18641"/>
    <cellStyle name="输出 2 3 5 3 4" xfId="18642"/>
    <cellStyle name="输出 2 3 5 3 5" xfId="18643"/>
    <cellStyle name="输出 2 3 5 3 6" xfId="18644"/>
    <cellStyle name="输出 2 3 5 3 7" xfId="18645"/>
    <cellStyle name="输出 2 3 5 4" xfId="18646"/>
    <cellStyle name="输出 2 3 5 4 2" xfId="18647"/>
    <cellStyle name="输出 2 3 5 4 3" xfId="18648"/>
    <cellStyle name="输出 2 3 5 4 4" xfId="18649"/>
    <cellStyle name="输出 2 3 5 4 5" xfId="18650"/>
    <cellStyle name="输出 2 3 5 4 6" xfId="18651"/>
    <cellStyle name="输出 2 3 5 4 7" xfId="18652"/>
    <cellStyle name="输出 2 3 5 5" xfId="18653"/>
    <cellStyle name="输出 2 3 5 5 2" xfId="18654"/>
    <cellStyle name="输出 2 3 5 5 3" xfId="18655"/>
    <cellStyle name="输出 2 3 5 5 4" xfId="18656"/>
    <cellStyle name="输出 2 3 5 5 5" xfId="18657"/>
    <cellStyle name="输出 2 3 5 5 6" xfId="18658"/>
    <cellStyle name="输出 2 3 5 5 7" xfId="18659"/>
    <cellStyle name="输出 2 3 5 6" xfId="18660"/>
    <cellStyle name="输出 2 3 5 6 2" xfId="18661"/>
    <cellStyle name="输出 2 3 5 6 3" xfId="18662"/>
    <cellStyle name="输出 2 3 5 6 4" xfId="18663"/>
    <cellStyle name="输出 2 3 5 6 5" xfId="18664"/>
    <cellStyle name="输出 2 3 5 6 6" xfId="18665"/>
    <cellStyle name="输出 2 3 5 7" xfId="18666"/>
    <cellStyle name="输出 2 3 5 7 10" xfId="18667"/>
    <cellStyle name="输出 2 3 5 7 11" xfId="18668"/>
    <cellStyle name="输出 2 3 5 7 12" xfId="18669"/>
    <cellStyle name="输出 2 3 5 7 2" xfId="18670"/>
    <cellStyle name="输出 2 3 5 7 3" xfId="18671"/>
    <cellStyle name="输出 2 3 5 7 4" xfId="18672"/>
    <cellStyle name="输出 2 3 5 7 5" xfId="18673"/>
    <cellStyle name="输出 2 3 5 7 6" xfId="18674"/>
    <cellStyle name="输出 2 3 5 7 7" xfId="18675"/>
    <cellStyle name="输出 2 3 5 7 8" xfId="18676"/>
    <cellStyle name="输出 2 3 5 7 9" xfId="18677"/>
    <cellStyle name="输出 2 3 5 8" xfId="18678"/>
    <cellStyle name="输出 2 3 5 9" xfId="18679"/>
    <cellStyle name="输出 2 3 6" xfId="18680"/>
    <cellStyle name="输出 2 3 6 2" xfId="18681"/>
    <cellStyle name="输出 2 3 6 2 2" xfId="18682"/>
    <cellStyle name="输出 2 3 6 2 2 2" xfId="18683"/>
    <cellStyle name="输出 2 3 6 2 2 3" xfId="18684"/>
    <cellStyle name="输出 2 3 6 2 2 4" xfId="18685"/>
    <cellStyle name="输出 2 3 6 2 2 5" xfId="18686"/>
    <cellStyle name="输出 2 3 6 2 2 6" xfId="18687"/>
    <cellStyle name="输出 2 3 6 2 2 7" xfId="18688"/>
    <cellStyle name="输出 2 3 6 2 3" xfId="18689"/>
    <cellStyle name="输出 2 3 6 2 3 2" xfId="18690"/>
    <cellStyle name="输出 2 3 6 2 3 3" xfId="18691"/>
    <cellStyle name="输出 2 3 6 2 3 4" xfId="18692"/>
    <cellStyle name="输出 2 3 6 2 3 5" xfId="18693"/>
    <cellStyle name="输出 2 3 6 2 3 6" xfId="18694"/>
    <cellStyle name="输出 2 3 6 2 3 7" xfId="18695"/>
    <cellStyle name="输出 2 3 6 2 4" xfId="18696"/>
    <cellStyle name="输出 2 3 6 2 4 2" xfId="18697"/>
    <cellStyle name="输出 2 3 6 2 4 3" xfId="18698"/>
    <cellStyle name="输出 2 3 6 2 4 4" xfId="18699"/>
    <cellStyle name="输出 2 3 6 2 4 5" xfId="18700"/>
    <cellStyle name="输出 2 3 6 2 4 6" xfId="18701"/>
    <cellStyle name="输出 2 3 6 2 4 7" xfId="18702"/>
    <cellStyle name="输出 2 3 6 2 5" xfId="18703"/>
    <cellStyle name="输出 2 3 6 2 5 2" xfId="18704"/>
    <cellStyle name="输出 2 3 6 2 5 3" xfId="18705"/>
    <cellStyle name="输出 2 3 6 2 5 4" xfId="18706"/>
    <cellStyle name="输出 2 3 6 2 5 5" xfId="18707"/>
    <cellStyle name="输出 2 3 6 2 5 6" xfId="18708"/>
    <cellStyle name="输出 2 3 6 2 6" xfId="18709"/>
    <cellStyle name="输出 2 3 6 2 6 10" xfId="18710"/>
    <cellStyle name="输出 2 3 6 2 6 11" xfId="18711"/>
    <cellStyle name="输出 2 3 6 2 6 12" xfId="18712"/>
    <cellStyle name="输出 2 3 6 2 6 2" xfId="18713"/>
    <cellStyle name="输出 2 3 6 2 6 3" xfId="18714"/>
    <cellStyle name="输出 2 3 6 2 6 4" xfId="18715"/>
    <cellStyle name="输出 2 3 6 2 6 5" xfId="18716"/>
    <cellStyle name="输出 2 3 6 2 6 6" xfId="18717"/>
    <cellStyle name="输出 2 3 6 2 6 7" xfId="18718"/>
    <cellStyle name="输出 2 3 6 2 6 8" xfId="18719"/>
    <cellStyle name="输出 2 3 6 2 6 9" xfId="18720"/>
    <cellStyle name="输出 2 3 6 2 7" xfId="18721"/>
    <cellStyle name="输出 2 3 6 2 8" xfId="18722"/>
    <cellStyle name="输出 2 3 6 3" xfId="18723"/>
    <cellStyle name="输出 2 3 6 3 2" xfId="18724"/>
    <cellStyle name="输出 2 3 6 3 3" xfId="18725"/>
    <cellStyle name="输出 2 3 6 3 4" xfId="18726"/>
    <cellStyle name="输出 2 3 6 3 5" xfId="18727"/>
    <cellStyle name="输出 2 3 6 3 6" xfId="18728"/>
    <cellStyle name="输出 2 3 6 3 7" xfId="18729"/>
    <cellStyle name="输出 2 3 6 4" xfId="18730"/>
    <cellStyle name="输出 2 3 6 4 2" xfId="18731"/>
    <cellStyle name="输出 2 3 6 4 3" xfId="18732"/>
    <cellStyle name="输出 2 3 6 4 4" xfId="18733"/>
    <cellStyle name="输出 2 3 6 4 5" xfId="18734"/>
    <cellStyle name="输出 2 3 6 4 6" xfId="18735"/>
    <cellStyle name="输出 2 3 6 4 7" xfId="18736"/>
    <cellStyle name="输出 2 3 6 5" xfId="18737"/>
    <cellStyle name="输出 2 3 6 5 2" xfId="18738"/>
    <cellStyle name="输出 2 3 6 5 3" xfId="18739"/>
    <cellStyle name="输出 2 3 6 5 4" xfId="18740"/>
    <cellStyle name="输出 2 3 6 5 5" xfId="18741"/>
    <cellStyle name="输出 2 3 6 5 6" xfId="18742"/>
    <cellStyle name="输出 2 3 6 5 7" xfId="18743"/>
    <cellStyle name="输出 2 3 6 6" xfId="18744"/>
    <cellStyle name="输出 2 3 6 6 2" xfId="18745"/>
    <cellStyle name="输出 2 3 6 6 3" xfId="18746"/>
    <cellStyle name="输出 2 3 6 6 4" xfId="18747"/>
    <cellStyle name="输出 2 3 6 6 5" xfId="18748"/>
    <cellStyle name="输出 2 3 6 6 6" xfId="18749"/>
    <cellStyle name="输出 2 3 6 7" xfId="18750"/>
    <cellStyle name="输出 2 3 6 7 10" xfId="18751"/>
    <cellStyle name="输出 2 3 6 7 11" xfId="18752"/>
    <cellStyle name="输出 2 3 6 7 12" xfId="18753"/>
    <cellStyle name="输出 2 3 6 7 2" xfId="18754"/>
    <cellStyle name="输出 2 3 6 7 3" xfId="18755"/>
    <cellStyle name="输出 2 3 6 7 4" xfId="18756"/>
    <cellStyle name="输出 2 3 6 7 5" xfId="18757"/>
    <cellStyle name="输出 2 3 6 7 6" xfId="18758"/>
    <cellStyle name="输出 2 3 6 7 7" xfId="18759"/>
    <cellStyle name="输出 2 3 6 7 8" xfId="18760"/>
    <cellStyle name="输出 2 3 6 7 9" xfId="18761"/>
    <cellStyle name="输出 2 3 6 8" xfId="18762"/>
    <cellStyle name="输出 2 3 6 9" xfId="18763"/>
    <cellStyle name="输出 2 3 7" xfId="18764"/>
    <cellStyle name="输出 2 3 7 2" xfId="18765"/>
    <cellStyle name="输出 2 3 7 2 2" xfId="18766"/>
    <cellStyle name="输出 2 3 7 2 2 2" xfId="18767"/>
    <cellStyle name="输出 2 3 7 2 2 3" xfId="18768"/>
    <cellStyle name="输出 2 3 7 2 2 4" xfId="18769"/>
    <cellStyle name="输出 2 3 7 2 2 5" xfId="18770"/>
    <cellStyle name="输出 2 3 7 2 2 6" xfId="18771"/>
    <cellStyle name="输出 2 3 7 2 2 7" xfId="18772"/>
    <cellStyle name="输出 2 3 7 2 3" xfId="18773"/>
    <cellStyle name="输出 2 3 7 2 3 2" xfId="18774"/>
    <cellStyle name="输出 2 3 7 2 3 3" xfId="18775"/>
    <cellStyle name="输出 2 3 7 2 3 4" xfId="18776"/>
    <cellStyle name="输出 2 3 7 2 3 5" xfId="18777"/>
    <cellStyle name="输出 2 3 7 2 3 6" xfId="18778"/>
    <cellStyle name="输出 2 3 7 2 3 7" xfId="18779"/>
    <cellStyle name="输出 2 3 7 2 4" xfId="18780"/>
    <cellStyle name="输出 2 3 7 2 4 2" xfId="18781"/>
    <cellStyle name="输出 2 3 7 2 4 3" xfId="18782"/>
    <cellStyle name="输出 2 3 7 2 4 4" xfId="18783"/>
    <cellStyle name="输出 2 3 7 2 4 5" xfId="18784"/>
    <cellStyle name="输出 2 3 7 2 4 6" xfId="18785"/>
    <cellStyle name="输出 2 3 7 2 4 7" xfId="18786"/>
    <cellStyle name="输出 2 3 7 2 5" xfId="18787"/>
    <cellStyle name="输出 2 3 7 2 5 2" xfId="18788"/>
    <cellStyle name="输出 2 3 7 2 5 3" xfId="18789"/>
    <cellStyle name="输出 2 3 7 2 5 4" xfId="18790"/>
    <cellStyle name="输出 2 3 7 2 5 5" xfId="18791"/>
    <cellStyle name="输出 2 3 7 2 5 6" xfId="18792"/>
    <cellStyle name="输出 2 3 7 2 6" xfId="18793"/>
    <cellStyle name="输出 2 3 7 2 6 10" xfId="18794"/>
    <cellStyle name="输出 2 3 7 2 6 11" xfId="18795"/>
    <cellStyle name="输出 2 3 7 2 6 12" xfId="18796"/>
    <cellStyle name="输出 2 3 7 2 6 2" xfId="18797"/>
    <cellStyle name="输出 2 3 7 2 6 3" xfId="18798"/>
    <cellStyle name="输出 2 3 7 2 6 4" xfId="18799"/>
    <cellStyle name="输出 2 3 7 2 6 5" xfId="18800"/>
    <cellStyle name="输出 2 3 7 2 6 6" xfId="18801"/>
    <cellStyle name="输出 2 3 7 2 6 7" xfId="18802"/>
    <cellStyle name="输出 2 3 7 2 6 8" xfId="18803"/>
    <cellStyle name="输出 2 3 7 2 6 9" xfId="18804"/>
    <cellStyle name="输出 2 3 7 2 7" xfId="18805"/>
    <cellStyle name="输出 2 3 7 2 8" xfId="18806"/>
    <cellStyle name="输出 2 3 7 3" xfId="18807"/>
    <cellStyle name="输出 2 3 7 3 2" xfId="18808"/>
    <cellStyle name="输出 2 3 7 3 3" xfId="18809"/>
    <cellStyle name="输出 2 3 7 3 4" xfId="18810"/>
    <cellStyle name="输出 2 3 7 3 5" xfId="18811"/>
    <cellStyle name="输出 2 3 7 3 6" xfId="18812"/>
    <cellStyle name="输出 2 3 7 3 7" xfId="18813"/>
    <cellStyle name="输出 2 3 7 4" xfId="18814"/>
    <cellStyle name="输出 2 3 7 4 2" xfId="18815"/>
    <cellStyle name="输出 2 3 7 4 3" xfId="18816"/>
    <cellStyle name="输出 2 3 7 4 4" xfId="18817"/>
    <cellStyle name="输出 2 3 7 4 5" xfId="18818"/>
    <cellStyle name="输出 2 3 7 4 6" xfId="18819"/>
    <cellStyle name="输出 2 3 7 4 7" xfId="18820"/>
    <cellStyle name="输出 2 3 7 5" xfId="18821"/>
    <cellStyle name="输出 2 3 7 5 2" xfId="18822"/>
    <cellStyle name="输出 2 3 7 5 3" xfId="18823"/>
    <cellStyle name="输出 2 3 7 5 4" xfId="18824"/>
    <cellStyle name="输出 2 3 7 5 5" xfId="18825"/>
    <cellStyle name="输出 2 3 7 5 6" xfId="18826"/>
    <cellStyle name="输出 2 3 7 5 7" xfId="18827"/>
    <cellStyle name="输出 2 3 7 6" xfId="18828"/>
    <cellStyle name="输出 2 3 7 6 2" xfId="18829"/>
    <cellStyle name="输出 2 3 7 6 3" xfId="18830"/>
    <cellStyle name="输出 2 3 7 6 4" xfId="18831"/>
    <cellStyle name="输出 2 3 7 6 5" xfId="18832"/>
    <cellStyle name="输出 2 3 7 6 6" xfId="18833"/>
    <cellStyle name="输出 2 3 7 7" xfId="18834"/>
    <cellStyle name="输出 2 3 7 7 10" xfId="18835"/>
    <cellStyle name="输出 2 3 7 7 11" xfId="18836"/>
    <cellStyle name="输出 2 3 7 7 12" xfId="18837"/>
    <cellStyle name="输出 2 3 7 7 2" xfId="18838"/>
    <cellStyle name="输出 2 3 7 7 3" xfId="18839"/>
    <cellStyle name="输出 2 3 7 7 4" xfId="18840"/>
    <cellStyle name="输出 2 3 7 7 5" xfId="18841"/>
    <cellStyle name="输出 2 3 7 7 6" xfId="18842"/>
    <cellStyle name="输出 2 3 7 7 7" xfId="18843"/>
    <cellStyle name="输出 2 3 7 7 8" xfId="18844"/>
    <cellStyle name="输出 2 3 7 7 9" xfId="18845"/>
    <cellStyle name="输出 2 3 7 8" xfId="18846"/>
    <cellStyle name="输出 2 3 7 9" xfId="18847"/>
    <cellStyle name="输出 2 3 8" xfId="18848"/>
    <cellStyle name="输出 2 3 8 2" xfId="18849"/>
    <cellStyle name="输出 2 3 8 2 2" xfId="18850"/>
    <cellStyle name="输出 2 3 8 2 2 2" xfId="18851"/>
    <cellStyle name="输出 2 3 8 2 2 3" xfId="18852"/>
    <cellStyle name="输出 2 3 8 2 2 4" xfId="18853"/>
    <cellStyle name="输出 2 3 8 2 2 5" xfId="18854"/>
    <cellStyle name="输出 2 3 8 2 2 6" xfId="18855"/>
    <cellStyle name="输出 2 3 8 2 2 7" xfId="18856"/>
    <cellStyle name="输出 2 3 8 2 3" xfId="18857"/>
    <cellStyle name="输出 2 3 8 2 3 2" xfId="18858"/>
    <cellStyle name="输出 2 3 8 2 3 3" xfId="18859"/>
    <cellStyle name="输出 2 3 8 2 3 4" xfId="18860"/>
    <cellStyle name="输出 2 3 8 2 3 5" xfId="18861"/>
    <cellStyle name="输出 2 3 8 2 3 6" xfId="18862"/>
    <cellStyle name="输出 2 3 8 2 3 7" xfId="18863"/>
    <cellStyle name="输出 2 3 8 2 4" xfId="18864"/>
    <cellStyle name="输出 2 3 8 2 4 2" xfId="18865"/>
    <cellStyle name="输出 2 3 8 2 4 3" xfId="18866"/>
    <cellStyle name="输出 2 3 8 2 4 4" xfId="18867"/>
    <cellStyle name="输出 2 3 8 2 4 5" xfId="18868"/>
    <cellStyle name="输出 2 3 8 2 4 6" xfId="18869"/>
    <cellStyle name="输出 2 3 8 2 4 7" xfId="18870"/>
    <cellStyle name="输出 2 3 8 2 5" xfId="18871"/>
    <cellStyle name="输出 2 3 8 2 5 2" xfId="18872"/>
    <cellStyle name="输出 2 3 8 2 5 3" xfId="18873"/>
    <cellStyle name="输出 2 3 8 2 5 4" xfId="18874"/>
    <cellStyle name="输出 2 3 8 2 5 5" xfId="18875"/>
    <cellStyle name="输出 2 3 8 2 5 6" xfId="18876"/>
    <cellStyle name="输出 2 3 8 2 6" xfId="18877"/>
    <cellStyle name="输出 2 3 8 2 6 10" xfId="18878"/>
    <cellStyle name="输出 2 3 8 2 6 11" xfId="18879"/>
    <cellStyle name="输出 2 3 8 2 6 12" xfId="18880"/>
    <cellStyle name="输出 2 3 8 2 6 2" xfId="18881"/>
    <cellStyle name="输出 2 3 8 2 6 3" xfId="18882"/>
    <cellStyle name="输出 2 3 8 2 6 4" xfId="18883"/>
    <cellStyle name="输出 2 3 8 2 6 5" xfId="18884"/>
    <cellStyle name="输出 2 3 8 2 6 6" xfId="18885"/>
    <cellStyle name="输出 2 3 8 2 6 7" xfId="18886"/>
    <cellStyle name="输出 2 3 8 2 6 8" xfId="18887"/>
    <cellStyle name="输出 2 3 8 2 6 9" xfId="18888"/>
    <cellStyle name="输出 2 3 8 2 7" xfId="18889"/>
    <cellStyle name="输出 2 3 8 2 8" xfId="18890"/>
    <cellStyle name="输出 2 3 8 3" xfId="18891"/>
    <cellStyle name="输出 2 3 8 3 2" xfId="18892"/>
    <cellStyle name="输出 2 3 8 3 3" xfId="18893"/>
    <cellStyle name="输出 2 3 8 3 4" xfId="18894"/>
    <cellStyle name="输出 2 3 8 3 5" xfId="18895"/>
    <cellStyle name="输出 2 3 8 3 6" xfId="18896"/>
    <cellStyle name="输出 2 3 8 3 7" xfId="18897"/>
    <cellStyle name="输出 2 3 8 4" xfId="18898"/>
    <cellStyle name="输出 2 3 8 4 2" xfId="18899"/>
    <cellStyle name="输出 2 3 8 4 3" xfId="18900"/>
    <cellStyle name="输出 2 3 8 4 4" xfId="18901"/>
    <cellStyle name="输出 2 3 8 4 5" xfId="18902"/>
    <cellStyle name="输出 2 3 8 4 6" xfId="18903"/>
    <cellStyle name="输出 2 3 8 4 7" xfId="18904"/>
    <cellStyle name="输出 2 3 8 5" xfId="18905"/>
    <cellStyle name="输出 2 3 8 5 2" xfId="18906"/>
    <cellStyle name="输出 2 3 8 5 3" xfId="18907"/>
    <cellStyle name="输出 2 3 8 5 4" xfId="18908"/>
    <cellStyle name="输出 2 3 8 5 5" xfId="18909"/>
    <cellStyle name="输出 2 3 8 5 6" xfId="18910"/>
    <cellStyle name="输出 2 3 8 5 7" xfId="18911"/>
    <cellStyle name="输出 2 3 8 6" xfId="18912"/>
    <cellStyle name="输出 2 3 8 6 2" xfId="18913"/>
    <cellStyle name="输出 2 3 8 6 3" xfId="18914"/>
    <cellStyle name="输出 2 3 8 6 4" xfId="18915"/>
    <cellStyle name="输出 2 3 8 6 5" xfId="18916"/>
    <cellStyle name="输出 2 3 8 6 6" xfId="18917"/>
    <cellStyle name="输出 2 3 8 7" xfId="18918"/>
    <cellStyle name="输出 2 3 8 7 10" xfId="18919"/>
    <cellStyle name="输出 2 3 8 7 11" xfId="18920"/>
    <cellStyle name="输出 2 3 8 7 12" xfId="18921"/>
    <cellStyle name="输出 2 3 8 7 2" xfId="18922"/>
    <cellStyle name="输出 2 3 8 7 3" xfId="18923"/>
    <cellStyle name="输出 2 3 8 7 4" xfId="18924"/>
    <cellStyle name="输出 2 3 8 7 5" xfId="18925"/>
    <cellStyle name="输出 2 3 8 7 6" xfId="18926"/>
    <cellStyle name="输出 2 3 8 7 7" xfId="18927"/>
    <cellStyle name="输出 2 3 8 7 8" xfId="18928"/>
    <cellStyle name="输出 2 3 8 7 9" xfId="18929"/>
    <cellStyle name="输出 2 3 8 8" xfId="18930"/>
    <cellStyle name="输出 2 3 8 9" xfId="18931"/>
    <cellStyle name="输出 2 3 9" xfId="18932"/>
    <cellStyle name="输出 2 3 9 2" xfId="18933"/>
    <cellStyle name="输出 2 3 9 2 2" xfId="18934"/>
    <cellStyle name="输出 2 3 9 2 3" xfId="18935"/>
    <cellStyle name="输出 2 3 9 2 4" xfId="18936"/>
    <cellStyle name="输出 2 3 9 2 5" xfId="18937"/>
    <cellStyle name="输出 2 3 9 2 6" xfId="18938"/>
    <cellStyle name="输出 2 3 9 2 7" xfId="18939"/>
    <cellStyle name="输出 2 3 9 3" xfId="18940"/>
    <cellStyle name="输出 2 3 9 3 2" xfId="18941"/>
    <cellStyle name="输出 2 3 9 3 3" xfId="18942"/>
    <cellStyle name="输出 2 3 9 3 4" xfId="18943"/>
    <cellStyle name="输出 2 3 9 3 5" xfId="18944"/>
    <cellStyle name="输出 2 3 9 3 6" xfId="18945"/>
    <cellStyle name="输出 2 3 9 3 7" xfId="18946"/>
    <cellStyle name="输出 2 3 9 4" xfId="18947"/>
    <cellStyle name="输出 2 3 9 4 2" xfId="18948"/>
    <cellStyle name="输出 2 3 9 4 3" xfId="18949"/>
    <cellStyle name="输出 2 3 9 4 4" xfId="18950"/>
    <cellStyle name="输出 2 3 9 4 5" xfId="18951"/>
    <cellStyle name="输出 2 3 9 4 6" xfId="18952"/>
    <cellStyle name="输出 2 3 9 4 7" xfId="18953"/>
    <cellStyle name="输出 2 3 9 5" xfId="18954"/>
    <cellStyle name="输出 2 3 9 5 2" xfId="18955"/>
    <cellStyle name="输出 2 3 9 5 3" xfId="18956"/>
    <cellStyle name="输出 2 3 9 5 4" xfId="18957"/>
    <cellStyle name="输出 2 3 9 5 5" xfId="18958"/>
    <cellStyle name="输出 2 3 9 5 6" xfId="18959"/>
    <cellStyle name="输出 2 3 9 6" xfId="18960"/>
    <cellStyle name="输出 2 3 9 6 10" xfId="18961"/>
    <cellStyle name="输出 2 3 9 6 11" xfId="18962"/>
    <cellStyle name="输出 2 3 9 6 12" xfId="18963"/>
    <cellStyle name="输出 2 3 9 6 2" xfId="18964"/>
    <cellStyle name="输出 2 3 9 6 3" xfId="18965"/>
    <cellStyle name="输出 2 3 9 6 4" xfId="18966"/>
    <cellStyle name="输出 2 3 9 6 5" xfId="18967"/>
    <cellStyle name="输出 2 3 9 6 6" xfId="18968"/>
    <cellStyle name="输出 2 3 9 6 7" xfId="18969"/>
    <cellStyle name="输出 2 3 9 6 8" xfId="18970"/>
    <cellStyle name="输出 2 3 9 6 9" xfId="18971"/>
    <cellStyle name="输出 2 3 9 7" xfId="18972"/>
    <cellStyle name="输出 2 3 9 8" xfId="18973"/>
    <cellStyle name="输出 2 4" xfId="18974"/>
    <cellStyle name="输出 2 4 10" xfId="18975"/>
    <cellStyle name="输出 2 4 2" xfId="18976"/>
    <cellStyle name="输出 2 4 2 2" xfId="18977"/>
    <cellStyle name="输出 2 4 2 2 2" xfId="18978"/>
    <cellStyle name="输出 2 4 2 2 3" xfId="18979"/>
    <cellStyle name="输出 2 4 2 2 4" xfId="18980"/>
    <cellStyle name="输出 2 4 2 2 5" xfId="18981"/>
    <cellStyle name="输出 2 4 2 2 6" xfId="18982"/>
    <cellStyle name="输出 2 4 2 2 7" xfId="18983"/>
    <cellStyle name="输出 2 4 2 3" xfId="18984"/>
    <cellStyle name="输出 2 4 2 3 2" xfId="18985"/>
    <cellStyle name="输出 2 4 2 3 3" xfId="18986"/>
    <cellStyle name="输出 2 4 2 3 4" xfId="18987"/>
    <cellStyle name="输出 2 4 2 3 5" xfId="18988"/>
    <cellStyle name="输出 2 4 2 3 6" xfId="18989"/>
    <cellStyle name="输出 2 4 2 3 7" xfId="18990"/>
    <cellStyle name="输出 2 4 2 4" xfId="18991"/>
    <cellStyle name="输出 2 4 2 4 2" xfId="18992"/>
    <cellStyle name="输出 2 4 2 4 3" xfId="18993"/>
    <cellStyle name="输出 2 4 2 4 4" xfId="18994"/>
    <cellStyle name="输出 2 4 2 4 5" xfId="18995"/>
    <cellStyle name="输出 2 4 2 4 6" xfId="18996"/>
    <cellStyle name="输出 2 4 2 4 7" xfId="18997"/>
    <cellStyle name="输出 2 4 2 5" xfId="18998"/>
    <cellStyle name="输出 2 4 2 5 2" xfId="18999"/>
    <cellStyle name="输出 2 4 2 5 3" xfId="19000"/>
    <cellStyle name="输出 2 4 2 5 4" xfId="19001"/>
    <cellStyle name="输出 2 4 2 5 5" xfId="19002"/>
    <cellStyle name="输出 2 4 2 5 6" xfId="19003"/>
    <cellStyle name="输出 2 4 2 6" xfId="19004"/>
    <cellStyle name="输出 2 4 2 6 10" xfId="19005"/>
    <cellStyle name="输出 2 4 2 6 11" xfId="19006"/>
    <cellStyle name="输出 2 4 2 6 12" xfId="19007"/>
    <cellStyle name="输出 2 4 2 6 2" xfId="19008"/>
    <cellStyle name="输出 2 4 2 6 3" xfId="19009"/>
    <cellStyle name="输出 2 4 2 6 4" xfId="19010"/>
    <cellStyle name="输出 2 4 2 6 5" xfId="19011"/>
    <cellStyle name="输出 2 4 2 6 6" xfId="19012"/>
    <cellStyle name="输出 2 4 2 6 7" xfId="19013"/>
    <cellStyle name="输出 2 4 2 6 8" xfId="19014"/>
    <cellStyle name="输出 2 4 2 6 9" xfId="19015"/>
    <cellStyle name="输出 2 4 2 7" xfId="19016"/>
    <cellStyle name="输出 2 4 2 8" xfId="19017"/>
    <cellStyle name="输出 2 4 3" xfId="19018"/>
    <cellStyle name="输出 2 4 3 2" xfId="19019"/>
    <cellStyle name="输出 2 4 3 3" xfId="19020"/>
    <cellStyle name="输出 2 4 3 4" xfId="19021"/>
    <cellStyle name="输出 2 4 3 5" xfId="19022"/>
    <cellStyle name="输出 2 4 4" xfId="19023"/>
    <cellStyle name="输出 2 4 4 2" xfId="19024"/>
    <cellStyle name="输出 2 4 4 3" xfId="19025"/>
    <cellStyle name="输出 2 4 4 4" xfId="19026"/>
    <cellStyle name="输出 2 4 4 5" xfId="19027"/>
    <cellStyle name="输出 2 4 4 6" xfId="19028"/>
    <cellStyle name="输出 2 4 4 7" xfId="19029"/>
    <cellStyle name="输出 2 4 5" xfId="19030"/>
    <cellStyle name="输出 2 4 5 2" xfId="19031"/>
    <cellStyle name="输出 2 4 5 3" xfId="19032"/>
    <cellStyle name="输出 2 4 5 4" xfId="19033"/>
    <cellStyle name="输出 2 4 5 5" xfId="19034"/>
    <cellStyle name="输出 2 4 5 6" xfId="19035"/>
    <cellStyle name="输出 2 4 5 7" xfId="19036"/>
    <cellStyle name="输出 2 4 6" xfId="19037"/>
    <cellStyle name="输出 2 4 6 2" xfId="19038"/>
    <cellStyle name="输出 2 4 6 3" xfId="19039"/>
    <cellStyle name="输出 2 4 6 4" xfId="19040"/>
    <cellStyle name="输出 2 4 6 5" xfId="19041"/>
    <cellStyle name="输出 2 4 6 6" xfId="19042"/>
    <cellStyle name="输出 2 4 6 7" xfId="19043"/>
    <cellStyle name="输出 2 4 7" xfId="19044"/>
    <cellStyle name="输出 2 4 7 2" xfId="19045"/>
    <cellStyle name="输出 2 4 7 3" xfId="19046"/>
    <cellStyle name="输出 2 4 7 4" xfId="19047"/>
    <cellStyle name="输出 2 4 7 5" xfId="19048"/>
    <cellStyle name="输出 2 4 7 6" xfId="19049"/>
    <cellStyle name="输出 2 4 8" xfId="19050"/>
    <cellStyle name="输出 2 4 8 10" xfId="19051"/>
    <cellStyle name="输出 2 4 8 11" xfId="19052"/>
    <cellStyle name="输出 2 4 8 12" xfId="19053"/>
    <cellStyle name="输出 2 4 8 2" xfId="19054"/>
    <cellStyle name="输出 2 4 8 3" xfId="19055"/>
    <cellStyle name="输出 2 4 8 4" xfId="19056"/>
    <cellStyle name="输出 2 4 8 5" xfId="19057"/>
    <cellStyle name="输出 2 4 8 6" xfId="19058"/>
    <cellStyle name="输出 2 4 8 7" xfId="19059"/>
    <cellStyle name="输出 2 4 8 8" xfId="19060"/>
    <cellStyle name="输出 2 4 8 9" xfId="19061"/>
    <cellStyle name="输出 2 4 9" xfId="19062"/>
    <cellStyle name="输出 2 5" xfId="19063"/>
    <cellStyle name="输出 2 5 2" xfId="19064"/>
    <cellStyle name="输出 2 5 2 2" xfId="19065"/>
    <cellStyle name="输出 2 5 2 2 2" xfId="19066"/>
    <cellStyle name="输出 2 5 2 2 3" xfId="19067"/>
    <cellStyle name="输出 2 5 2 2 4" xfId="19068"/>
    <cellStyle name="输出 2 5 2 2 5" xfId="19069"/>
    <cellStyle name="输出 2 5 2 2 6" xfId="19070"/>
    <cellStyle name="输出 2 5 2 2 7" xfId="19071"/>
    <cellStyle name="输出 2 5 2 3" xfId="19072"/>
    <cellStyle name="输出 2 5 2 3 2" xfId="19073"/>
    <cellStyle name="输出 2 5 2 3 3" xfId="19074"/>
    <cellStyle name="输出 2 5 2 3 4" xfId="19075"/>
    <cellStyle name="输出 2 5 2 3 5" xfId="19076"/>
    <cellStyle name="输出 2 5 2 3 6" xfId="19077"/>
    <cellStyle name="输出 2 5 2 3 7" xfId="19078"/>
    <cellStyle name="输出 2 5 2 4" xfId="19079"/>
    <cellStyle name="输出 2 5 2 4 2" xfId="19080"/>
    <cellStyle name="输出 2 5 2 4 3" xfId="19081"/>
    <cellStyle name="输出 2 5 2 4 4" xfId="19082"/>
    <cellStyle name="输出 2 5 2 4 5" xfId="19083"/>
    <cellStyle name="输出 2 5 2 4 6" xfId="19084"/>
    <cellStyle name="输出 2 5 2 4 7" xfId="19085"/>
    <cellStyle name="输出 2 5 2 5" xfId="19086"/>
    <cellStyle name="输出 2 5 2 5 2" xfId="19087"/>
    <cellStyle name="输出 2 5 2 5 3" xfId="19088"/>
    <cellStyle name="输出 2 5 2 5 4" xfId="19089"/>
    <cellStyle name="输出 2 5 2 5 5" xfId="19090"/>
    <cellStyle name="输出 2 5 2 5 6" xfId="19091"/>
    <cellStyle name="输出 2 5 2 6" xfId="19092"/>
    <cellStyle name="输出 2 5 2 6 10" xfId="19093"/>
    <cellStyle name="输出 2 5 2 6 11" xfId="19094"/>
    <cellStyle name="输出 2 5 2 6 12" xfId="19095"/>
    <cellStyle name="输出 2 5 2 6 2" xfId="19096"/>
    <cellStyle name="输出 2 5 2 6 3" xfId="19097"/>
    <cellStyle name="输出 2 5 2 6 4" xfId="19098"/>
    <cellStyle name="输出 2 5 2 6 5" xfId="19099"/>
    <cellStyle name="输出 2 5 2 6 6" xfId="19100"/>
    <cellStyle name="输出 2 5 2 6 7" xfId="19101"/>
    <cellStyle name="输出 2 5 2 6 8" xfId="19102"/>
    <cellStyle name="输出 2 5 2 6 9" xfId="19103"/>
    <cellStyle name="输出 2 5 2 7" xfId="19104"/>
    <cellStyle name="输出 2 5 2 8" xfId="19105"/>
    <cellStyle name="输出 2 5 3" xfId="19106"/>
    <cellStyle name="输出 2 5 3 2" xfId="19107"/>
    <cellStyle name="输出 2 5 3 3" xfId="19108"/>
    <cellStyle name="输出 2 5 3 4" xfId="19109"/>
    <cellStyle name="输出 2 5 3 5" xfId="19110"/>
    <cellStyle name="输出 2 5 3 6" xfId="19111"/>
    <cellStyle name="输出 2 5 3 7" xfId="19112"/>
    <cellStyle name="输出 2 5 4" xfId="19113"/>
    <cellStyle name="输出 2 5 4 2" xfId="19114"/>
    <cellStyle name="输出 2 5 4 3" xfId="19115"/>
    <cellStyle name="输出 2 5 4 4" xfId="19116"/>
    <cellStyle name="输出 2 5 4 5" xfId="19117"/>
    <cellStyle name="输出 2 5 4 6" xfId="19118"/>
    <cellStyle name="输出 2 5 4 7" xfId="19119"/>
    <cellStyle name="输出 2 5 5" xfId="19120"/>
    <cellStyle name="输出 2 5 5 2" xfId="19121"/>
    <cellStyle name="输出 2 5 5 3" xfId="19122"/>
    <cellStyle name="输出 2 5 5 4" xfId="19123"/>
    <cellStyle name="输出 2 5 5 5" xfId="19124"/>
    <cellStyle name="输出 2 5 5 6" xfId="19125"/>
    <cellStyle name="输出 2 5 5 7" xfId="19126"/>
    <cellStyle name="输出 2 5 6" xfId="19127"/>
    <cellStyle name="输出 2 5 6 2" xfId="19128"/>
    <cellStyle name="输出 2 5 6 3" xfId="19129"/>
    <cellStyle name="输出 2 5 6 4" xfId="19130"/>
    <cellStyle name="输出 2 5 6 5" xfId="19131"/>
    <cellStyle name="输出 2 5 6 6" xfId="19132"/>
    <cellStyle name="输出 2 5 7" xfId="19133"/>
    <cellStyle name="输出 2 5 7 10" xfId="19134"/>
    <cellStyle name="输出 2 5 7 11" xfId="19135"/>
    <cellStyle name="输出 2 5 7 12" xfId="19136"/>
    <cellStyle name="输出 2 5 7 2" xfId="19137"/>
    <cellStyle name="输出 2 5 7 3" xfId="19138"/>
    <cellStyle name="输出 2 5 7 4" xfId="19139"/>
    <cellStyle name="输出 2 5 7 5" xfId="19140"/>
    <cellStyle name="输出 2 5 7 6" xfId="19141"/>
    <cellStyle name="输出 2 5 7 7" xfId="19142"/>
    <cellStyle name="输出 2 5 7 8" xfId="19143"/>
    <cellStyle name="输出 2 5 7 9" xfId="19144"/>
    <cellStyle name="输出 2 5 8" xfId="19145"/>
    <cellStyle name="输出 2 5 9" xfId="19146"/>
    <cellStyle name="输出 2 6" xfId="19147"/>
    <cellStyle name="输出 2 6 2" xfId="19148"/>
    <cellStyle name="输出 2 6 2 2" xfId="19149"/>
    <cellStyle name="输出 2 6 2 2 2" xfId="19150"/>
    <cellStyle name="输出 2 6 2 2 3" xfId="19151"/>
    <cellStyle name="输出 2 6 2 2 4" xfId="19152"/>
    <cellStyle name="输出 2 6 2 2 5" xfId="19153"/>
    <cellStyle name="输出 2 6 2 2 6" xfId="19154"/>
    <cellStyle name="输出 2 6 2 2 7" xfId="19155"/>
    <cellStyle name="输出 2 6 2 3" xfId="19156"/>
    <cellStyle name="输出 2 6 2 3 2" xfId="19157"/>
    <cellStyle name="输出 2 6 2 3 3" xfId="19158"/>
    <cellStyle name="输出 2 6 2 3 4" xfId="19159"/>
    <cellStyle name="输出 2 6 2 3 5" xfId="19160"/>
    <cellStyle name="输出 2 6 2 3 6" xfId="19161"/>
    <cellStyle name="输出 2 6 2 3 7" xfId="19162"/>
    <cellStyle name="输出 2 6 2 4" xfId="19163"/>
    <cellStyle name="输出 2 6 2 4 2" xfId="19164"/>
    <cellStyle name="输出 2 6 2 4 3" xfId="19165"/>
    <cellStyle name="输出 2 6 2 4 4" xfId="19166"/>
    <cellStyle name="输出 2 6 2 4 5" xfId="19167"/>
    <cellStyle name="输出 2 6 2 4 6" xfId="19168"/>
    <cellStyle name="输出 2 6 2 4 7" xfId="19169"/>
    <cellStyle name="输出 2 6 2 5" xfId="19170"/>
    <cellStyle name="输出 2 6 2 5 2" xfId="19171"/>
    <cellStyle name="输出 2 6 2 5 3" xfId="19172"/>
    <cellStyle name="输出 2 6 2 5 4" xfId="19173"/>
    <cellStyle name="输出 2 6 2 5 5" xfId="19174"/>
    <cellStyle name="输出 2 6 2 5 6" xfId="19175"/>
    <cellStyle name="输出 2 6 2 6" xfId="19176"/>
    <cellStyle name="输出 2 6 2 6 10" xfId="19177"/>
    <cellStyle name="输出 2 6 2 6 11" xfId="19178"/>
    <cellStyle name="输出 2 6 2 6 12" xfId="19179"/>
    <cellStyle name="输出 2 6 2 6 2" xfId="19180"/>
    <cellStyle name="输出 2 6 2 6 3" xfId="19181"/>
    <cellStyle name="输出 2 6 2 6 4" xfId="19182"/>
    <cellStyle name="输出 2 6 2 6 5" xfId="19183"/>
    <cellStyle name="输出 2 6 2 6 6" xfId="19184"/>
    <cellStyle name="输出 2 6 2 6 7" xfId="19185"/>
    <cellStyle name="输出 2 6 2 6 8" xfId="19186"/>
    <cellStyle name="输出 2 6 2 6 9" xfId="19187"/>
    <cellStyle name="输出 2 6 2 7" xfId="19188"/>
    <cellStyle name="输出 2 6 2 8" xfId="19189"/>
    <cellStyle name="输出 2 6 3" xfId="19190"/>
    <cellStyle name="输出 2 6 3 2" xfId="19191"/>
    <cellStyle name="输出 2 6 3 3" xfId="19192"/>
    <cellStyle name="输出 2 6 3 4" xfId="19193"/>
    <cellStyle name="输出 2 6 3 5" xfId="19194"/>
    <cellStyle name="输出 2 6 3 6" xfId="19195"/>
    <cellStyle name="输出 2 6 3 7" xfId="19196"/>
    <cellStyle name="输出 2 6 4" xfId="19197"/>
    <cellStyle name="输出 2 6 4 2" xfId="19198"/>
    <cellStyle name="输出 2 6 4 3" xfId="19199"/>
    <cellStyle name="输出 2 6 4 4" xfId="19200"/>
    <cellStyle name="输出 2 6 4 5" xfId="19201"/>
    <cellStyle name="输出 2 6 4 6" xfId="19202"/>
    <cellStyle name="输出 2 6 4 7" xfId="19203"/>
    <cellStyle name="输出 2 6 5" xfId="19204"/>
    <cellStyle name="输出 2 6 5 2" xfId="19205"/>
    <cellStyle name="输出 2 6 5 3" xfId="19206"/>
    <cellStyle name="输出 2 6 5 4" xfId="19207"/>
    <cellStyle name="输出 2 6 5 5" xfId="19208"/>
    <cellStyle name="输出 2 6 5 6" xfId="19209"/>
    <cellStyle name="输出 2 6 5 7" xfId="19210"/>
    <cellStyle name="输出 2 6 6" xfId="19211"/>
    <cellStyle name="输出 2 6 6 2" xfId="19212"/>
    <cellStyle name="输出 2 6 6 3" xfId="19213"/>
    <cellStyle name="输出 2 6 6 4" xfId="19214"/>
    <cellStyle name="输出 2 6 6 5" xfId="19215"/>
    <cellStyle name="输出 2 6 6 6" xfId="19216"/>
    <cellStyle name="输出 2 6 7" xfId="19217"/>
    <cellStyle name="输出 2 6 7 10" xfId="19218"/>
    <cellStyle name="输出 2 6 7 11" xfId="19219"/>
    <cellStyle name="输出 2 6 7 12" xfId="19220"/>
    <cellStyle name="输出 2 6 7 2" xfId="19221"/>
    <cellStyle name="输出 2 6 7 3" xfId="19222"/>
    <cellStyle name="输出 2 6 7 4" xfId="19223"/>
    <cellStyle name="输出 2 6 7 5" xfId="19224"/>
    <cellStyle name="输出 2 6 7 6" xfId="19225"/>
    <cellStyle name="输出 2 6 7 7" xfId="19226"/>
    <cellStyle name="输出 2 6 7 8" xfId="19227"/>
    <cellStyle name="输出 2 6 7 9" xfId="19228"/>
    <cellStyle name="输出 2 6 8" xfId="19229"/>
    <cellStyle name="输出 2 6 9" xfId="19230"/>
    <cellStyle name="输出 2 7" xfId="19231"/>
    <cellStyle name="输出 2 7 2" xfId="19232"/>
    <cellStyle name="输出 2 7 2 2" xfId="19233"/>
    <cellStyle name="输出 2 7 2 2 2" xfId="19234"/>
    <cellStyle name="输出 2 7 2 2 3" xfId="19235"/>
    <cellStyle name="输出 2 7 2 2 4" xfId="19236"/>
    <cellStyle name="输出 2 7 2 2 5" xfId="19237"/>
    <cellStyle name="输出 2 7 2 2 6" xfId="19238"/>
    <cellStyle name="输出 2 7 2 2 7" xfId="19239"/>
    <cellStyle name="输出 2 7 2 3" xfId="19240"/>
    <cellStyle name="输出 2 7 2 3 2" xfId="19241"/>
    <cellStyle name="输出 2 7 2 3 3" xfId="19242"/>
    <cellStyle name="输出 2 7 2 3 4" xfId="19243"/>
    <cellStyle name="输出 2 7 2 3 5" xfId="19244"/>
    <cellStyle name="输出 2 7 2 3 6" xfId="19245"/>
    <cellStyle name="输出 2 7 2 3 7" xfId="19246"/>
    <cellStyle name="输出 2 7 2 4" xfId="19247"/>
    <cellStyle name="输出 2 7 2 4 2" xfId="19248"/>
    <cellStyle name="输出 2 7 2 4 3" xfId="19249"/>
    <cellStyle name="输出 2 7 2 4 4" xfId="19250"/>
    <cellStyle name="输出 2 7 2 4 5" xfId="19251"/>
    <cellStyle name="输出 2 7 2 4 6" xfId="19252"/>
    <cellStyle name="输出 2 7 2 4 7" xfId="19253"/>
    <cellStyle name="输出 2 7 2 5" xfId="19254"/>
    <cellStyle name="输出 2 7 2 5 2" xfId="19255"/>
    <cellStyle name="输出 2 7 2 5 3" xfId="19256"/>
    <cellStyle name="输出 2 7 2 5 4" xfId="19257"/>
    <cellStyle name="输出 2 7 2 5 5" xfId="19258"/>
    <cellStyle name="输出 2 7 2 5 6" xfId="19259"/>
    <cellStyle name="输出 2 7 2 6" xfId="19260"/>
    <cellStyle name="输出 2 7 2 6 10" xfId="19261"/>
    <cellStyle name="输出 2 7 2 6 11" xfId="19262"/>
    <cellStyle name="输出 2 7 2 6 12" xfId="19263"/>
    <cellStyle name="输出 2 7 2 6 2" xfId="19264"/>
    <cellStyle name="输出 2 7 2 6 3" xfId="19265"/>
    <cellStyle name="输出 2 7 2 6 4" xfId="19266"/>
    <cellStyle name="输出 2 7 2 6 5" xfId="19267"/>
    <cellStyle name="输出 2 7 2 6 6" xfId="19268"/>
    <cellStyle name="输出 2 7 2 6 7" xfId="19269"/>
    <cellStyle name="输出 2 7 2 6 8" xfId="19270"/>
    <cellStyle name="输出 2 7 2 6 9" xfId="19271"/>
    <cellStyle name="输出 2 7 2 7" xfId="19272"/>
    <cellStyle name="输出 2 7 2 8" xfId="19273"/>
    <cellStyle name="输出 2 7 3" xfId="19274"/>
    <cellStyle name="输出 2 7 3 2" xfId="19275"/>
    <cellStyle name="输出 2 7 3 3" xfId="19276"/>
    <cellStyle name="输出 2 7 3 4" xfId="19277"/>
    <cellStyle name="输出 2 7 3 5" xfId="19278"/>
    <cellStyle name="输出 2 7 3 6" xfId="19279"/>
    <cellStyle name="输出 2 7 3 7" xfId="19280"/>
    <cellStyle name="输出 2 7 4" xfId="19281"/>
    <cellStyle name="输出 2 7 4 2" xfId="19282"/>
    <cellStyle name="输出 2 7 4 3" xfId="19283"/>
    <cellStyle name="输出 2 7 4 4" xfId="19284"/>
    <cellStyle name="输出 2 7 4 5" xfId="19285"/>
    <cellStyle name="输出 2 7 4 6" xfId="19286"/>
    <cellStyle name="输出 2 7 4 7" xfId="19287"/>
    <cellStyle name="输出 2 7 5" xfId="19288"/>
    <cellStyle name="输出 2 7 5 2" xfId="19289"/>
    <cellStyle name="输出 2 7 5 3" xfId="19290"/>
    <cellStyle name="输出 2 7 5 4" xfId="19291"/>
    <cellStyle name="输出 2 7 5 5" xfId="19292"/>
    <cellStyle name="输出 2 7 5 6" xfId="19293"/>
    <cellStyle name="输出 2 7 5 7" xfId="19294"/>
    <cellStyle name="输出 2 7 6" xfId="19295"/>
    <cellStyle name="输出 2 7 6 2" xfId="19296"/>
    <cellStyle name="输出 2 7 6 3" xfId="19297"/>
    <cellStyle name="输出 2 7 6 4" xfId="19298"/>
    <cellStyle name="输出 2 7 6 5" xfId="19299"/>
    <cellStyle name="输出 2 7 6 6" xfId="19300"/>
    <cellStyle name="输出 2 7 7" xfId="19301"/>
    <cellStyle name="输出 2 7 7 10" xfId="19302"/>
    <cellStyle name="输出 2 7 7 11" xfId="19303"/>
    <cellStyle name="输出 2 7 7 12" xfId="19304"/>
    <cellStyle name="输出 2 7 7 2" xfId="19305"/>
    <cellStyle name="输出 2 7 7 3" xfId="19306"/>
    <cellStyle name="输出 2 7 7 4" xfId="19307"/>
    <cellStyle name="输出 2 7 7 5" xfId="19308"/>
    <cellStyle name="输出 2 7 7 6" xfId="19309"/>
    <cellStyle name="输出 2 7 7 7" xfId="19310"/>
    <cellStyle name="输出 2 7 7 8" xfId="19311"/>
    <cellStyle name="输出 2 7 7 9" xfId="19312"/>
    <cellStyle name="输出 2 7 8" xfId="19313"/>
    <cellStyle name="输出 2 7 9" xfId="19314"/>
    <cellStyle name="输出 2 8" xfId="19315"/>
    <cellStyle name="输出 2 8 2" xfId="19316"/>
    <cellStyle name="输出 2 8 2 2" xfId="19317"/>
    <cellStyle name="输出 2 8 2 2 2" xfId="19318"/>
    <cellStyle name="输出 2 8 2 2 3" xfId="19319"/>
    <cellStyle name="输出 2 8 2 2 4" xfId="19320"/>
    <cellStyle name="输出 2 8 2 2 5" xfId="19321"/>
    <cellStyle name="输出 2 8 2 2 6" xfId="19322"/>
    <cellStyle name="输出 2 8 2 2 7" xfId="19323"/>
    <cellStyle name="输出 2 8 2 3" xfId="19324"/>
    <cellStyle name="输出 2 8 2 3 2" xfId="19325"/>
    <cellStyle name="输出 2 8 2 3 3" xfId="19326"/>
    <cellStyle name="输出 2 8 2 3 4" xfId="19327"/>
    <cellStyle name="输出 2 8 2 3 5" xfId="19328"/>
    <cellStyle name="输出 2 8 2 3 6" xfId="19329"/>
    <cellStyle name="输出 2 8 2 3 7" xfId="19330"/>
    <cellStyle name="输出 2 8 2 4" xfId="19331"/>
    <cellStyle name="输出 2 8 2 4 2" xfId="19332"/>
    <cellStyle name="输出 2 8 2 4 3" xfId="19333"/>
    <cellStyle name="输出 2 8 2 4 4" xfId="19334"/>
    <cellStyle name="输出 2 8 2 4 5" xfId="19335"/>
    <cellStyle name="输出 2 8 2 4 6" xfId="19336"/>
    <cellStyle name="输出 2 8 2 4 7" xfId="19337"/>
    <cellStyle name="输出 2 8 2 5" xfId="19338"/>
    <cellStyle name="输出 2 8 2 5 2" xfId="19339"/>
    <cellStyle name="输出 2 8 2 5 3" xfId="19340"/>
    <cellStyle name="输出 2 8 2 5 4" xfId="19341"/>
    <cellStyle name="输出 2 8 2 5 5" xfId="19342"/>
    <cellStyle name="输出 2 8 2 5 6" xfId="19343"/>
    <cellStyle name="输出 2 8 2 6" xfId="19344"/>
    <cellStyle name="输出 2 8 2 6 10" xfId="19345"/>
    <cellStyle name="输出 2 8 2 6 11" xfId="19346"/>
    <cellStyle name="输出 2 8 2 6 12" xfId="19347"/>
    <cellStyle name="输出 2 8 2 6 2" xfId="19348"/>
    <cellStyle name="输出 2 8 2 6 3" xfId="19349"/>
    <cellStyle name="输出 2 8 2 6 4" xfId="19350"/>
    <cellStyle name="输出 2 8 2 6 5" xfId="19351"/>
    <cellStyle name="输出 2 8 2 6 6" xfId="19352"/>
    <cellStyle name="输出 2 8 2 6 7" xfId="19353"/>
    <cellStyle name="输出 2 8 2 6 8" xfId="19354"/>
    <cellStyle name="输出 2 8 2 6 9" xfId="19355"/>
    <cellStyle name="输出 2 8 2 7" xfId="19356"/>
    <cellStyle name="输出 2 8 2 8" xfId="19357"/>
    <cellStyle name="输出 2 8 3" xfId="19358"/>
    <cellStyle name="输出 2 8 3 2" xfId="19359"/>
    <cellStyle name="输出 2 8 3 3" xfId="19360"/>
    <cellStyle name="输出 2 8 3 4" xfId="19361"/>
    <cellStyle name="输出 2 8 3 5" xfId="19362"/>
    <cellStyle name="输出 2 8 3 6" xfId="19363"/>
    <cellStyle name="输出 2 8 3 7" xfId="19364"/>
    <cellStyle name="输出 2 8 4" xfId="19365"/>
    <cellStyle name="输出 2 8 4 2" xfId="19366"/>
    <cellStyle name="输出 2 8 4 3" xfId="19367"/>
    <cellStyle name="输出 2 8 4 4" xfId="19368"/>
    <cellStyle name="输出 2 8 4 5" xfId="19369"/>
    <cellStyle name="输出 2 8 4 6" xfId="19370"/>
    <cellStyle name="输出 2 8 4 7" xfId="19371"/>
    <cellStyle name="输出 2 8 5" xfId="19372"/>
    <cellStyle name="输出 2 8 5 2" xfId="19373"/>
    <cellStyle name="输出 2 8 5 3" xfId="19374"/>
    <cellStyle name="输出 2 8 5 4" xfId="19375"/>
    <cellStyle name="输出 2 8 5 5" xfId="19376"/>
    <cellStyle name="输出 2 8 5 6" xfId="19377"/>
    <cellStyle name="输出 2 8 5 7" xfId="19378"/>
    <cellStyle name="输出 2 8 6" xfId="19379"/>
    <cellStyle name="输出 2 8 6 2" xfId="19380"/>
    <cellStyle name="输出 2 8 6 3" xfId="19381"/>
    <cellStyle name="输出 2 8 6 4" xfId="19382"/>
    <cellStyle name="输出 2 8 6 5" xfId="19383"/>
    <cellStyle name="输出 2 8 6 6" xfId="19384"/>
    <cellStyle name="输出 2 8 7" xfId="19385"/>
    <cellStyle name="输出 2 8 7 10" xfId="19386"/>
    <cellStyle name="输出 2 8 7 11" xfId="19387"/>
    <cellStyle name="输出 2 8 7 12" xfId="19388"/>
    <cellStyle name="输出 2 8 7 2" xfId="19389"/>
    <cellStyle name="输出 2 8 7 3" xfId="19390"/>
    <cellStyle name="输出 2 8 7 4" xfId="19391"/>
    <cellStyle name="输出 2 8 7 5" xfId="19392"/>
    <cellStyle name="输出 2 8 7 6" xfId="19393"/>
    <cellStyle name="输出 2 8 7 7" xfId="19394"/>
    <cellStyle name="输出 2 8 7 8" xfId="19395"/>
    <cellStyle name="输出 2 8 7 9" xfId="19396"/>
    <cellStyle name="输出 2 8 8" xfId="19397"/>
    <cellStyle name="输出 2 8 9" xfId="19398"/>
    <cellStyle name="输出 2 9" xfId="19399"/>
    <cellStyle name="输出 2 9 2" xfId="19400"/>
    <cellStyle name="输出 2 9 2 2" xfId="19401"/>
    <cellStyle name="输出 2 9 2 2 2" xfId="19402"/>
    <cellStyle name="输出 2 9 2 2 3" xfId="19403"/>
    <cellStyle name="输出 2 9 2 2 4" xfId="19404"/>
    <cellStyle name="输出 2 9 2 2 5" xfId="19405"/>
    <cellStyle name="输出 2 9 2 2 6" xfId="19406"/>
    <cellStyle name="输出 2 9 2 2 7" xfId="19407"/>
    <cellStyle name="输出 2 9 2 3" xfId="19408"/>
    <cellStyle name="输出 2 9 2 3 2" xfId="19409"/>
    <cellStyle name="输出 2 9 2 3 3" xfId="19410"/>
    <cellStyle name="输出 2 9 2 3 4" xfId="19411"/>
    <cellStyle name="输出 2 9 2 3 5" xfId="19412"/>
    <cellStyle name="输出 2 9 2 3 6" xfId="19413"/>
    <cellStyle name="输出 2 9 2 3 7" xfId="19414"/>
    <cellStyle name="输出 2 9 2 4" xfId="19415"/>
    <cellStyle name="输出 2 9 2 4 2" xfId="19416"/>
    <cellStyle name="输出 2 9 2 4 3" xfId="19417"/>
    <cellStyle name="输出 2 9 2 4 4" xfId="19418"/>
    <cellStyle name="输出 2 9 2 4 5" xfId="19419"/>
    <cellStyle name="输出 2 9 2 4 6" xfId="19420"/>
    <cellStyle name="输出 2 9 2 4 7" xfId="19421"/>
    <cellStyle name="输出 2 9 2 5" xfId="19422"/>
    <cellStyle name="输出 2 9 2 5 2" xfId="19423"/>
    <cellStyle name="输出 2 9 2 5 3" xfId="19424"/>
    <cellStyle name="输出 2 9 2 5 4" xfId="19425"/>
    <cellStyle name="输出 2 9 2 5 5" xfId="19426"/>
    <cellStyle name="输出 2 9 2 5 6" xfId="19427"/>
    <cellStyle name="输出 2 9 2 6" xfId="19428"/>
    <cellStyle name="输出 2 9 2 6 10" xfId="19429"/>
    <cellStyle name="输出 2 9 2 6 11" xfId="19430"/>
    <cellStyle name="输出 2 9 2 6 12" xfId="19431"/>
    <cellStyle name="输出 2 9 2 6 2" xfId="19432"/>
    <cellStyle name="输出 2 9 2 6 3" xfId="19433"/>
    <cellStyle name="输出 2 9 2 6 4" xfId="19434"/>
    <cellStyle name="输出 2 9 2 6 5" xfId="19435"/>
    <cellStyle name="输出 2 9 2 6 6" xfId="19436"/>
    <cellStyle name="输出 2 9 2 6 7" xfId="19437"/>
    <cellStyle name="输出 2 9 2 6 8" xfId="19438"/>
    <cellStyle name="输出 2 9 2 6 9" xfId="19439"/>
    <cellStyle name="输出 2 9 2 7" xfId="19440"/>
    <cellStyle name="输出 2 9 2 8" xfId="19441"/>
    <cellStyle name="输出 2 9 3" xfId="19442"/>
    <cellStyle name="输出 2 9 3 2" xfId="19443"/>
    <cellStyle name="输出 2 9 3 3" xfId="19444"/>
    <cellStyle name="输出 2 9 3 4" xfId="19445"/>
    <cellStyle name="输出 2 9 3 5" xfId="19446"/>
    <cellStyle name="输出 2 9 3 6" xfId="19447"/>
    <cellStyle name="输出 2 9 3 7" xfId="19448"/>
    <cellStyle name="输出 2 9 4" xfId="19449"/>
    <cellStyle name="输出 2 9 4 2" xfId="19450"/>
    <cellStyle name="输出 2 9 4 3" xfId="19451"/>
    <cellStyle name="输出 2 9 4 4" xfId="19452"/>
    <cellStyle name="输出 2 9 4 5" xfId="19453"/>
    <cellStyle name="输出 2 9 4 6" xfId="19454"/>
    <cellStyle name="输出 2 9 4 7" xfId="19455"/>
    <cellStyle name="输出 2 9 5" xfId="19456"/>
    <cellStyle name="输出 2 9 5 2" xfId="19457"/>
    <cellStyle name="输出 2 9 5 3" xfId="19458"/>
    <cellStyle name="输出 2 9 5 4" xfId="19459"/>
    <cellStyle name="输出 2 9 5 5" xfId="19460"/>
    <cellStyle name="输出 2 9 5 6" xfId="19461"/>
    <cellStyle name="输出 2 9 5 7" xfId="19462"/>
    <cellStyle name="输出 2 9 6" xfId="19463"/>
    <cellStyle name="输出 2 9 6 2" xfId="19464"/>
    <cellStyle name="输出 2 9 6 3" xfId="19465"/>
    <cellStyle name="输出 2 9 6 4" xfId="19466"/>
    <cellStyle name="输出 2 9 6 5" xfId="19467"/>
    <cellStyle name="输出 2 9 6 6" xfId="19468"/>
    <cellStyle name="输出 2 9 7" xfId="19469"/>
    <cellStyle name="输出 2 9 7 10" xfId="19470"/>
    <cellStyle name="输出 2 9 7 11" xfId="19471"/>
    <cellStyle name="输出 2 9 7 12" xfId="19472"/>
    <cellStyle name="输出 2 9 7 2" xfId="19473"/>
    <cellStyle name="输出 2 9 7 3" xfId="19474"/>
    <cellStyle name="输出 2 9 7 4" xfId="19475"/>
    <cellStyle name="输出 2 9 7 5" xfId="19476"/>
    <cellStyle name="输出 2 9 7 6" xfId="19477"/>
    <cellStyle name="输出 2 9 7 7" xfId="19478"/>
    <cellStyle name="输出 2 9 7 8" xfId="19479"/>
    <cellStyle name="输出 2 9 7 9" xfId="19480"/>
    <cellStyle name="输出 2 9 8" xfId="19481"/>
    <cellStyle name="输出 2 9 9" xfId="19482"/>
    <cellStyle name="输出 20" xfId="19483"/>
    <cellStyle name="输出 3" xfId="19484"/>
    <cellStyle name="输出 3 10" xfId="19485"/>
    <cellStyle name="输出 3 10 2" xfId="19486"/>
    <cellStyle name="输出 3 10 2 2" xfId="19487"/>
    <cellStyle name="输出 3 10 2 3" xfId="19488"/>
    <cellStyle name="输出 3 10 2 4" xfId="19489"/>
    <cellStyle name="输出 3 10 2 5" xfId="19490"/>
    <cellStyle name="输出 3 10 2 6" xfId="19491"/>
    <cellStyle name="输出 3 10 2 7" xfId="19492"/>
    <cellStyle name="输出 3 10 3" xfId="19493"/>
    <cellStyle name="输出 3 10 3 2" xfId="19494"/>
    <cellStyle name="输出 3 10 3 3" xfId="19495"/>
    <cellStyle name="输出 3 10 3 4" xfId="19496"/>
    <cellStyle name="输出 3 10 3 5" xfId="19497"/>
    <cellStyle name="输出 3 10 3 6" xfId="19498"/>
    <cellStyle name="输出 3 10 3 7" xfId="19499"/>
    <cellStyle name="输出 3 10 4" xfId="19500"/>
    <cellStyle name="输出 3 10 4 2" xfId="19501"/>
    <cellStyle name="输出 3 10 4 3" xfId="19502"/>
    <cellStyle name="输出 3 10 4 4" xfId="19503"/>
    <cellStyle name="输出 3 10 4 5" xfId="19504"/>
    <cellStyle name="输出 3 10 4 6" xfId="19505"/>
    <cellStyle name="输出 3 10 4 7" xfId="19506"/>
    <cellStyle name="输出 3 10 5" xfId="19507"/>
    <cellStyle name="输出 3 10 5 2" xfId="19508"/>
    <cellStyle name="输出 3 10 5 3" xfId="19509"/>
    <cellStyle name="输出 3 10 5 4" xfId="19510"/>
    <cellStyle name="输出 3 10 5 5" xfId="19511"/>
    <cellStyle name="输出 3 10 5 6" xfId="19512"/>
    <cellStyle name="输出 3 10 6" xfId="19513"/>
    <cellStyle name="输出 3 10 6 10" xfId="19514"/>
    <cellStyle name="输出 3 10 6 11" xfId="19515"/>
    <cellStyle name="输出 3 10 6 12" xfId="19516"/>
    <cellStyle name="输出 3 10 6 2" xfId="19517"/>
    <cellStyle name="输出 3 10 6 3" xfId="19518"/>
    <cellStyle name="输出 3 10 6 4" xfId="19519"/>
    <cellStyle name="输出 3 10 6 5" xfId="19520"/>
    <cellStyle name="输出 3 10 6 6" xfId="19521"/>
    <cellStyle name="输出 3 10 6 7" xfId="19522"/>
    <cellStyle name="输出 3 10 6 8" xfId="19523"/>
    <cellStyle name="输出 3 10 6 9" xfId="19524"/>
    <cellStyle name="输出 3 10 7" xfId="19525"/>
    <cellStyle name="输出 3 10 8" xfId="19526"/>
    <cellStyle name="输出 3 11" xfId="19527"/>
    <cellStyle name="输出 3 11 10" xfId="19528"/>
    <cellStyle name="输出 3 11 2" xfId="19529"/>
    <cellStyle name="输出 3 11 2 2" xfId="19530"/>
    <cellStyle name="输出 3 11 2 3" xfId="19531"/>
    <cellStyle name="输出 3 11 2 4" xfId="19532"/>
    <cellStyle name="输出 3 11 2 5" xfId="19533"/>
    <cellStyle name="输出 3 11 2 6" xfId="19534"/>
    <cellStyle name="输出 3 11 2 7" xfId="19535"/>
    <cellStyle name="输出 3 11 3" xfId="19536"/>
    <cellStyle name="输出 3 11 3 2" xfId="19537"/>
    <cellStyle name="输出 3 11 3 3" xfId="19538"/>
    <cellStyle name="输出 3 11 3 4" xfId="19539"/>
    <cellStyle name="输出 3 11 3 5" xfId="19540"/>
    <cellStyle name="输出 3 11 3 6" xfId="19541"/>
    <cellStyle name="输出 3 11 3 7" xfId="19542"/>
    <cellStyle name="输出 3 11 4" xfId="19543"/>
    <cellStyle name="输出 3 11 4 2" xfId="19544"/>
    <cellStyle name="输出 3 11 4 3" xfId="19545"/>
    <cellStyle name="输出 3 11 4 4" xfId="19546"/>
    <cellStyle name="输出 3 11 4 5" xfId="19547"/>
    <cellStyle name="输出 3 11 4 6" xfId="19548"/>
    <cellStyle name="输出 3 11 4 7" xfId="19549"/>
    <cellStyle name="输出 3 11 5" xfId="19550"/>
    <cellStyle name="输出 3 11 5 2" xfId="19551"/>
    <cellStyle name="输出 3 11 5 3" xfId="19552"/>
    <cellStyle name="输出 3 11 5 4" xfId="19553"/>
    <cellStyle name="输出 3 11 5 5" xfId="19554"/>
    <cellStyle name="输出 3 11 5 6" xfId="19555"/>
    <cellStyle name="输出 3 11 5 7" xfId="19556"/>
    <cellStyle name="输出 3 11 6" xfId="19557"/>
    <cellStyle name="输出 3 11 6 10" xfId="19558"/>
    <cellStyle name="输出 3 11 6 11" xfId="19559"/>
    <cellStyle name="输出 3 11 6 12" xfId="19560"/>
    <cellStyle name="输出 3 11 6 2" xfId="19561"/>
    <cellStyle name="输出 3 11 6 3" xfId="19562"/>
    <cellStyle name="输出 3 11 6 4" xfId="19563"/>
    <cellStyle name="输出 3 11 6 5" xfId="19564"/>
    <cellStyle name="输出 3 11 6 6" xfId="19565"/>
    <cellStyle name="输出 3 11 6 7" xfId="19566"/>
    <cellStyle name="输出 3 11 6 8" xfId="19567"/>
    <cellStyle name="输出 3 11 6 9" xfId="19568"/>
    <cellStyle name="输出 3 11 7" xfId="19569"/>
    <cellStyle name="输出 3 11 8" xfId="19570"/>
    <cellStyle name="输出 3 11 9" xfId="19571"/>
    <cellStyle name="输出 3 12" xfId="19572"/>
    <cellStyle name="输出 3 12 2" xfId="19573"/>
    <cellStyle name="输出 3 12 2 2" xfId="19574"/>
    <cellStyle name="输出 3 12 2 3" xfId="19575"/>
    <cellStyle name="输出 3 12 2 4" xfId="19576"/>
    <cellStyle name="输出 3 12 2 5" xfId="19577"/>
    <cellStyle name="输出 3 12 2 6" xfId="19578"/>
    <cellStyle name="输出 3 12 2 7" xfId="19579"/>
    <cellStyle name="输出 3 12 3" xfId="19580"/>
    <cellStyle name="输出 3 12 3 2" xfId="19581"/>
    <cellStyle name="输出 3 12 3 3" xfId="19582"/>
    <cellStyle name="输出 3 12 3 4" xfId="19583"/>
    <cellStyle name="输出 3 12 3 5" xfId="19584"/>
    <cellStyle name="输出 3 12 3 6" xfId="19585"/>
    <cellStyle name="输出 3 12 3 7" xfId="19586"/>
    <cellStyle name="输出 3 12 4" xfId="19587"/>
    <cellStyle name="输出 3 12 4 10" xfId="19588"/>
    <cellStyle name="输出 3 12 4 11" xfId="19589"/>
    <cellStyle name="输出 3 12 4 12" xfId="19590"/>
    <cellStyle name="输出 3 12 4 2" xfId="19591"/>
    <cellStyle name="输出 3 12 4 3" xfId="19592"/>
    <cellStyle name="输出 3 12 4 4" xfId="19593"/>
    <cellStyle name="输出 3 12 4 5" xfId="19594"/>
    <cellStyle name="输出 3 12 4 6" xfId="19595"/>
    <cellStyle name="输出 3 12 4 7" xfId="19596"/>
    <cellStyle name="输出 3 12 4 8" xfId="19597"/>
    <cellStyle name="输出 3 12 4 9" xfId="19598"/>
    <cellStyle name="输出 3 12 5" xfId="19599"/>
    <cellStyle name="输出 3 12 6" xfId="19600"/>
    <cellStyle name="输出 3 12 7" xfId="19601"/>
    <cellStyle name="输出 3 13" xfId="19602"/>
    <cellStyle name="输出 3 13 2" xfId="19603"/>
    <cellStyle name="输出 3 13 3" xfId="19604"/>
    <cellStyle name="输出 3 13 4" xfId="19605"/>
    <cellStyle name="输出 3 13 5" xfId="19606"/>
    <cellStyle name="输出 3 13 6" xfId="19607"/>
    <cellStyle name="输出 3 13 7" xfId="19608"/>
    <cellStyle name="输出 3 14" xfId="19609"/>
    <cellStyle name="输出 3 14 2" xfId="19610"/>
    <cellStyle name="输出 3 14 3" xfId="19611"/>
    <cellStyle name="输出 3 14 4" xfId="19612"/>
    <cellStyle name="输出 3 14 5" xfId="19613"/>
    <cellStyle name="输出 3 14 6" xfId="19614"/>
    <cellStyle name="输出 3 14 7" xfId="19615"/>
    <cellStyle name="输出 3 15" xfId="19616"/>
    <cellStyle name="输出 3 15 2" xfId="19617"/>
    <cellStyle name="输出 3 15 3" xfId="19618"/>
    <cellStyle name="输出 3 15 4" xfId="19619"/>
    <cellStyle name="输出 3 15 5" xfId="19620"/>
    <cellStyle name="输出 3 15 6" xfId="19621"/>
    <cellStyle name="输出 3 15 7" xfId="19622"/>
    <cellStyle name="输出 3 16" xfId="19623"/>
    <cellStyle name="输出 3 16 2" xfId="19624"/>
    <cellStyle name="输出 3 16 3" xfId="19625"/>
    <cellStyle name="输出 3 16 4" xfId="19626"/>
    <cellStyle name="输出 3 16 5" xfId="19627"/>
    <cellStyle name="输出 3 16 6" xfId="19628"/>
    <cellStyle name="输出 3 16 7" xfId="19629"/>
    <cellStyle name="输出 3 17" xfId="19630"/>
    <cellStyle name="输出 3 17 10" xfId="19631"/>
    <cellStyle name="输出 3 17 11" xfId="19632"/>
    <cellStyle name="输出 3 17 12" xfId="19633"/>
    <cellStyle name="输出 3 17 2" xfId="19634"/>
    <cellStyle name="输出 3 17 3" xfId="19635"/>
    <cellStyle name="输出 3 17 4" xfId="19636"/>
    <cellStyle name="输出 3 17 5" xfId="19637"/>
    <cellStyle name="输出 3 17 6" xfId="19638"/>
    <cellStyle name="输出 3 17 7" xfId="19639"/>
    <cellStyle name="输出 3 17 8" xfId="19640"/>
    <cellStyle name="输出 3 17 9" xfId="19641"/>
    <cellStyle name="输出 3 18" xfId="19642"/>
    <cellStyle name="输出 3 19" xfId="19643"/>
    <cellStyle name="输出 3 2" xfId="19644"/>
    <cellStyle name="输出 3 2 2" xfId="19645"/>
    <cellStyle name="输出 3 2 2 2" xfId="19646"/>
    <cellStyle name="输出 3 2 2 2 2" xfId="19647"/>
    <cellStyle name="输出 3 2 2 2 3" xfId="19648"/>
    <cellStyle name="输出 3 2 2 2 4" xfId="19649"/>
    <cellStyle name="输出 3 2 2 2 5" xfId="19650"/>
    <cellStyle name="输出 3 2 2 2 6" xfId="19651"/>
    <cellStyle name="输出 3 2 2 2 7" xfId="19652"/>
    <cellStyle name="输出 3 2 2 3" xfId="19653"/>
    <cellStyle name="输出 3 2 2 3 2" xfId="19654"/>
    <cellStyle name="输出 3 2 2 3 3" xfId="19655"/>
    <cellStyle name="输出 3 2 2 3 4" xfId="19656"/>
    <cellStyle name="输出 3 2 2 3 5" xfId="19657"/>
    <cellStyle name="输出 3 2 2 3 6" xfId="19658"/>
    <cellStyle name="输出 3 2 2 3 7" xfId="19659"/>
    <cellStyle name="输出 3 2 2 4" xfId="19660"/>
    <cellStyle name="输出 3 2 2 4 2" xfId="19661"/>
    <cellStyle name="输出 3 2 2 4 3" xfId="19662"/>
    <cellStyle name="输出 3 2 2 4 4" xfId="19663"/>
    <cellStyle name="输出 3 2 2 4 5" xfId="19664"/>
    <cellStyle name="输出 3 2 2 4 6" xfId="19665"/>
    <cellStyle name="输出 3 2 2 4 7" xfId="19666"/>
    <cellStyle name="输出 3 2 2 5" xfId="19667"/>
    <cellStyle name="输出 3 2 2 5 2" xfId="19668"/>
    <cellStyle name="输出 3 2 2 5 3" xfId="19669"/>
    <cellStyle name="输出 3 2 2 5 4" xfId="19670"/>
    <cellStyle name="输出 3 2 2 5 5" xfId="19671"/>
    <cellStyle name="输出 3 2 2 5 6" xfId="19672"/>
    <cellStyle name="输出 3 2 2 6" xfId="19673"/>
    <cellStyle name="输出 3 2 2 6 10" xfId="19674"/>
    <cellStyle name="输出 3 2 2 6 11" xfId="19675"/>
    <cellStyle name="输出 3 2 2 6 12" xfId="19676"/>
    <cellStyle name="输出 3 2 2 6 2" xfId="19677"/>
    <cellStyle name="输出 3 2 2 6 3" xfId="19678"/>
    <cellStyle name="输出 3 2 2 6 4" xfId="19679"/>
    <cellStyle name="输出 3 2 2 6 5" xfId="19680"/>
    <cellStyle name="输出 3 2 2 6 6" xfId="19681"/>
    <cellStyle name="输出 3 2 2 6 7" xfId="19682"/>
    <cellStyle name="输出 3 2 2 6 8" xfId="19683"/>
    <cellStyle name="输出 3 2 2 6 9" xfId="19684"/>
    <cellStyle name="输出 3 2 2 7" xfId="19685"/>
    <cellStyle name="输出 3 2 2 8" xfId="19686"/>
    <cellStyle name="输出 3 2 3" xfId="19687"/>
    <cellStyle name="输出 3 2 3 2" xfId="19688"/>
    <cellStyle name="输出 3 2 3 3" xfId="19689"/>
    <cellStyle name="输出 3 2 3 4" xfId="19690"/>
    <cellStyle name="输出 3 2 3 5" xfId="19691"/>
    <cellStyle name="输出 3 2 3 6" xfId="19692"/>
    <cellStyle name="输出 3 2 3 7" xfId="19693"/>
    <cellStyle name="输出 3 2 4" xfId="19694"/>
    <cellStyle name="输出 3 2 4 2" xfId="19695"/>
    <cellStyle name="输出 3 2 4 3" xfId="19696"/>
    <cellStyle name="输出 3 2 4 4" xfId="19697"/>
    <cellStyle name="输出 3 2 4 5" xfId="19698"/>
    <cellStyle name="输出 3 2 4 6" xfId="19699"/>
    <cellStyle name="输出 3 2 4 7" xfId="19700"/>
    <cellStyle name="输出 3 2 5" xfId="19701"/>
    <cellStyle name="输出 3 2 5 2" xfId="19702"/>
    <cellStyle name="输出 3 2 5 3" xfId="19703"/>
    <cellStyle name="输出 3 2 5 4" xfId="19704"/>
    <cellStyle name="输出 3 2 5 5" xfId="19705"/>
    <cellStyle name="输出 3 2 5 6" xfId="19706"/>
    <cellStyle name="输出 3 2 5 7" xfId="19707"/>
    <cellStyle name="输出 3 2 6" xfId="19708"/>
    <cellStyle name="输出 3 2 6 2" xfId="19709"/>
    <cellStyle name="输出 3 2 6 3" xfId="19710"/>
    <cellStyle name="输出 3 2 6 4" xfId="19711"/>
    <cellStyle name="输出 3 2 6 5" xfId="19712"/>
    <cellStyle name="输出 3 2 6 6" xfId="19713"/>
    <cellStyle name="输出 3 2 7" xfId="19714"/>
    <cellStyle name="输出 3 2 7 10" xfId="19715"/>
    <cellStyle name="输出 3 2 7 11" xfId="19716"/>
    <cellStyle name="输出 3 2 7 12" xfId="19717"/>
    <cellStyle name="输出 3 2 7 2" xfId="19718"/>
    <cellStyle name="输出 3 2 7 3" xfId="19719"/>
    <cellStyle name="输出 3 2 7 4" xfId="19720"/>
    <cellStyle name="输出 3 2 7 5" xfId="19721"/>
    <cellStyle name="输出 3 2 7 6" xfId="19722"/>
    <cellStyle name="输出 3 2 7 7" xfId="19723"/>
    <cellStyle name="输出 3 2 7 8" xfId="19724"/>
    <cellStyle name="输出 3 2 7 9" xfId="19725"/>
    <cellStyle name="输出 3 2 8" xfId="19726"/>
    <cellStyle name="输出 3 2 9" xfId="19727"/>
    <cellStyle name="输出 3 3" xfId="19728"/>
    <cellStyle name="输出 3 3 2" xfId="19729"/>
    <cellStyle name="输出 3 3 2 2" xfId="19730"/>
    <cellStyle name="输出 3 3 2 2 2" xfId="19731"/>
    <cellStyle name="输出 3 3 2 2 3" xfId="19732"/>
    <cellStyle name="输出 3 3 2 2 4" xfId="19733"/>
    <cellStyle name="输出 3 3 2 2 5" xfId="19734"/>
    <cellStyle name="输出 3 3 2 2 6" xfId="19735"/>
    <cellStyle name="输出 3 3 2 2 7" xfId="19736"/>
    <cellStyle name="输出 3 3 2 3" xfId="19737"/>
    <cellStyle name="输出 3 3 2 3 2" xfId="19738"/>
    <cellStyle name="输出 3 3 2 3 3" xfId="19739"/>
    <cellStyle name="输出 3 3 2 3 4" xfId="19740"/>
    <cellStyle name="输出 3 3 2 3 5" xfId="19741"/>
    <cellStyle name="输出 3 3 2 3 6" xfId="19742"/>
    <cellStyle name="输出 3 3 2 3 7" xfId="19743"/>
    <cellStyle name="输出 3 3 2 4" xfId="19744"/>
    <cellStyle name="输出 3 3 2 4 2" xfId="19745"/>
    <cellStyle name="输出 3 3 2 4 3" xfId="19746"/>
    <cellStyle name="输出 3 3 2 4 4" xfId="19747"/>
    <cellStyle name="输出 3 3 2 4 5" xfId="19748"/>
    <cellStyle name="输出 3 3 2 4 6" xfId="19749"/>
    <cellStyle name="输出 3 3 2 4 7" xfId="19750"/>
    <cellStyle name="输出 3 3 2 5" xfId="19751"/>
    <cellStyle name="输出 3 3 2 5 2" xfId="19752"/>
    <cellStyle name="输出 3 3 2 5 3" xfId="19753"/>
    <cellStyle name="输出 3 3 2 5 4" xfId="19754"/>
    <cellStyle name="输出 3 3 2 5 5" xfId="19755"/>
    <cellStyle name="输出 3 3 2 5 6" xfId="19756"/>
    <cellStyle name="输出 3 3 2 6" xfId="19757"/>
    <cellStyle name="输出 3 3 2 6 10" xfId="19758"/>
    <cellStyle name="输出 3 3 2 6 11" xfId="19759"/>
    <cellStyle name="输出 3 3 2 6 12" xfId="19760"/>
    <cellStyle name="输出 3 3 2 6 2" xfId="19761"/>
    <cellStyle name="输出 3 3 2 6 3" xfId="19762"/>
    <cellStyle name="输出 3 3 2 6 4" xfId="19763"/>
    <cellStyle name="输出 3 3 2 6 5" xfId="19764"/>
    <cellStyle name="输出 3 3 2 6 6" xfId="19765"/>
    <cellStyle name="输出 3 3 2 6 7" xfId="19766"/>
    <cellStyle name="输出 3 3 2 6 8" xfId="19767"/>
    <cellStyle name="输出 3 3 2 6 9" xfId="19768"/>
    <cellStyle name="输出 3 3 2 7" xfId="19769"/>
    <cellStyle name="输出 3 3 2 8" xfId="19770"/>
    <cellStyle name="输出 3 3 3" xfId="19771"/>
    <cellStyle name="输出 3 3 3 2" xfId="19772"/>
    <cellStyle name="输出 3 3 3 3" xfId="19773"/>
    <cellStyle name="输出 3 3 3 4" xfId="19774"/>
    <cellStyle name="输出 3 3 3 5" xfId="19775"/>
    <cellStyle name="输出 3 3 3 6" xfId="19776"/>
    <cellStyle name="输出 3 3 3 7" xfId="19777"/>
    <cellStyle name="输出 3 3 4" xfId="19778"/>
    <cellStyle name="输出 3 3 4 2" xfId="19779"/>
    <cellStyle name="输出 3 3 4 3" xfId="19780"/>
    <cellStyle name="输出 3 3 4 4" xfId="19781"/>
    <cellStyle name="输出 3 3 4 5" xfId="19782"/>
    <cellStyle name="输出 3 3 4 6" xfId="19783"/>
    <cellStyle name="输出 3 3 4 7" xfId="19784"/>
    <cellStyle name="输出 3 3 5" xfId="19785"/>
    <cellStyle name="输出 3 3 5 2" xfId="19786"/>
    <cellStyle name="输出 3 3 5 3" xfId="19787"/>
    <cellStyle name="输出 3 3 5 4" xfId="19788"/>
    <cellStyle name="输出 3 3 5 5" xfId="19789"/>
    <cellStyle name="输出 3 3 5 6" xfId="19790"/>
    <cellStyle name="输出 3 3 5 7" xfId="19791"/>
    <cellStyle name="输出 3 3 6" xfId="19792"/>
    <cellStyle name="输出 3 3 6 2" xfId="19793"/>
    <cellStyle name="输出 3 3 6 3" xfId="19794"/>
    <cellStyle name="输出 3 3 6 4" xfId="19795"/>
    <cellStyle name="输出 3 3 6 5" xfId="19796"/>
    <cellStyle name="输出 3 3 6 6" xfId="19797"/>
    <cellStyle name="输出 3 3 7" xfId="19798"/>
    <cellStyle name="输出 3 3 7 10" xfId="19799"/>
    <cellStyle name="输出 3 3 7 11" xfId="19800"/>
    <cellStyle name="输出 3 3 7 12" xfId="19801"/>
    <cellStyle name="输出 3 3 7 2" xfId="19802"/>
    <cellStyle name="输出 3 3 7 3" xfId="19803"/>
    <cellStyle name="输出 3 3 7 4" xfId="19804"/>
    <cellStyle name="输出 3 3 7 5" xfId="19805"/>
    <cellStyle name="输出 3 3 7 6" xfId="19806"/>
    <cellStyle name="输出 3 3 7 7" xfId="19807"/>
    <cellStyle name="输出 3 3 7 8" xfId="19808"/>
    <cellStyle name="输出 3 3 7 9" xfId="19809"/>
    <cellStyle name="输出 3 3 8" xfId="19810"/>
    <cellStyle name="输出 3 3 9" xfId="19811"/>
    <cellStyle name="输出 3 4" xfId="19812"/>
    <cellStyle name="输出 3 4 2" xfId="19813"/>
    <cellStyle name="输出 3 4 2 2" xfId="19814"/>
    <cellStyle name="输出 3 4 2 2 2" xfId="19815"/>
    <cellStyle name="输出 3 4 2 2 3" xfId="19816"/>
    <cellStyle name="输出 3 4 2 2 4" xfId="19817"/>
    <cellStyle name="输出 3 4 2 2 5" xfId="19818"/>
    <cellStyle name="输出 3 4 2 2 6" xfId="19819"/>
    <cellStyle name="输出 3 4 2 2 7" xfId="19820"/>
    <cellStyle name="输出 3 4 2 3" xfId="19821"/>
    <cellStyle name="输出 3 4 2 3 2" xfId="19822"/>
    <cellStyle name="输出 3 4 2 3 3" xfId="19823"/>
    <cellStyle name="输出 3 4 2 3 4" xfId="19824"/>
    <cellStyle name="输出 3 4 2 3 5" xfId="19825"/>
    <cellStyle name="输出 3 4 2 3 6" xfId="19826"/>
    <cellStyle name="输出 3 4 2 3 7" xfId="19827"/>
    <cellStyle name="输出 3 4 2 4" xfId="19828"/>
    <cellStyle name="输出 3 4 2 4 2" xfId="19829"/>
    <cellStyle name="输出 3 4 2 4 3" xfId="19830"/>
    <cellStyle name="输出 3 4 2 4 4" xfId="19831"/>
    <cellStyle name="输出 3 4 2 4 5" xfId="19832"/>
    <cellStyle name="输出 3 4 2 4 6" xfId="19833"/>
    <cellStyle name="输出 3 4 2 4 7" xfId="19834"/>
    <cellStyle name="输出 3 4 2 5" xfId="19835"/>
    <cellStyle name="输出 3 4 2 5 2" xfId="19836"/>
    <cellStyle name="输出 3 4 2 5 3" xfId="19837"/>
    <cellStyle name="输出 3 4 2 5 4" xfId="19838"/>
    <cellStyle name="输出 3 4 2 5 5" xfId="19839"/>
    <cellStyle name="输出 3 4 2 5 6" xfId="19840"/>
    <cellStyle name="输出 3 4 2 6" xfId="19841"/>
    <cellStyle name="输出 3 4 2 6 10" xfId="19842"/>
    <cellStyle name="输出 3 4 2 6 11" xfId="19843"/>
    <cellStyle name="输出 3 4 2 6 12" xfId="19844"/>
    <cellStyle name="输出 3 4 2 6 2" xfId="19845"/>
    <cellStyle name="输出 3 4 2 6 3" xfId="19846"/>
    <cellStyle name="输出 3 4 2 6 4" xfId="19847"/>
    <cellStyle name="输出 3 4 2 6 5" xfId="19848"/>
    <cellStyle name="输出 3 4 2 6 6" xfId="19849"/>
    <cellStyle name="输出 3 4 2 6 7" xfId="19850"/>
    <cellStyle name="输出 3 4 2 6 8" xfId="19851"/>
    <cellStyle name="输出 3 4 2 6 9" xfId="19852"/>
    <cellStyle name="输出 3 4 2 7" xfId="19853"/>
    <cellStyle name="输出 3 4 2 8" xfId="19854"/>
    <cellStyle name="输出 3 4 3" xfId="19855"/>
    <cellStyle name="输出 3 4 3 2" xfId="19856"/>
    <cellStyle name="输出 3 4 3 3" xfId="19857"/>
    <cellStyle name="输出 3 4 3 4" xfId="19858"/>
    <cellStyle name="输出 3 4 3 5" xfId="19859"/>
    <cellStyle name="输出 3 4 3 6" xfId="19860"/>
    <cellStyle name="输出 3 4 3 7" xfId="19861"/>
    <cellStyle name="输出 3 4 4" xfId="19862"/>
    <cellStyle name="输出 3 4 4 2" xfId="19863"/>
    <cellStyle name="输出 3 4 4 3" xfId="19864"/>
    <cellStyle name="输出 3 4 4 4" xfId="19865"/>
    <cellStyle name="输出 3 4 4 5" xfId="19866"/>
    <cellStyle name="输出 3 4 4 6" xfId="19867"/>
    <cellStyle name="输出 3 4 4 7" xfId="19868"/>
    <cellStyle name="输出 3 4 5" xfId="19869"/>
    <cellStyle name="输出 3 4 5 2" xfId="19870"/>
    <cellStyle name="输出 3 4 5 3" xfId="19871"/>
    <cellStyle name="输出 3 4 5 4" xfId="19872"/>
    <cellStyle name="输出 3 4 5 5" xfId="19873"/>
    <cellStyle name="输出 3 4 5 6" xfId="19874"/>
    <cellStyle name="输出 3 4 5 7" xfId="19875"/>
    <cellStyle name="输出 3 4 6" xfId="19876"/>
    <cellStyle name="输出 3 4 6 2" xfId="19877"/>
    <cellStyle name="输出 3 4 6 3" xfId="19878"/>
    <cellStyle name="输出 3 4 6 4" xfId="19879"/>
    <cellStyle name="输出 3 4 6 5" xfId="19880"/>
    <cellStyle name="输出 3 4 6 6" xfId="19881"/>
    <cellStyle name="输出 3 4 7" xfId="19882"/>
    <cellStyle name="输出 3 4 7 10" xfId="19883"/>
    <cellStyle name="输出 3 4 7 11" xfId="19884"/>
    <cellStyle name="输出 3 4 7 12" xfId="19885"/>
    <cellStyle name="输出 3 4 7 2" xfId="19886"/>
    <cellStyle name="输出 3 4 7 3" xfId="19887"/>
    <cellStyle name="输出 3 4 7 4" xfId="19888"/>
    <cellStyle name="输出 3 4 7 5" xfId="19889"/>
    <cellStyle name="输出 3 4 7 6" xfId="19890"/>
    <cellStyle name="输出 3 4 7 7" xfId="19891"/>
    <cellStyle name="输出 3 4 7 8" xfId="19892"/>
    <cellStyle name="输出 3 4 7 9" xfId="19893"/>
    <cellStyle name="输出 3 4 8" xfId="19894"/>
    <cellStyle name="输出 3 4 9" xfId="19895"/>
    <cellStyle name="输出 3 5" xfId="19896"/>
    <cellStyle name="输出 3 5 2" xfId="19897"/>
    <cellStyle name="输出 3 5 2 2" xfId="19898"/>
    <cellStyle name="输出 3 5 2 2 2" xfId="19899"/>
    <cellStyle name="输出 3 5 2 2 3" xfId="19900"/>
    <cellStyle name="输出 3 5 2 2 4" xfId="19901"/>
    <cellStyle name="输出 3 5 2 2 5" xfId="19902"/>
    <cellStyle name="输出 3 5 2 2 6" xfId="19903"/>
    <cellStyle name="输出 3 5 2 2 7" xfId="19904"/>
    <cellStyle name="输出 3 5 2 3" xfId="19905"/>
    <cellStyle name="输出 3 5 2 3 2" xfId="19906"/>
    <cellStyle name="输出 3 5 2 3 3" xfId="19907"/>
    <cellStyle name="输出 3 5 2 3 4" xfId="19908"/>
    <cellStyle name="输出 3 5 2 3 5" xfId="19909"/>
    <cellStyle name="输出 3 5 2 3 6" xfId="19910"/>
    <cellStyle name="输出 3 5 2 3 7" xfId="19911"/>
    <cellStyle name="输出 3 5 2 4" xfId="19912"/>
    <cellStyle name="输出 3 5 2 4 2" xfId="19913"/>
    <cellStyle name="输出 3 5 2 4 3" xfId="19914"/>
    <cellStyle name="输出 3 5 2 4 4" xfId="19915"/>
    <cellStyle name="输出 3 5 2 4 5" xfId="19916"/>
    <cellStyle name="输出 3 5 2 4 6" xfId="19917"/>
    <cellStyle name="输出 3 5 2 4 7" xfId="19918"/>
    <cellStyle name="输出 3 5 2 5" xfId="19919"/>
    <cellStyle name="输出 3 5 2 5 2" xfId="19920"/>
    <cellStyle name="输出 3 5 2 5 3" xfId="19921"/>
    <cellStyle name="输出 3 5 2 5 4" xfId="19922"/>
    <cellStyle name="输出 3 5 2 5 5" xfId="19923"/>
    <cellStyle name="输出 3 5 2 5 6" xfId="19924"/>
    <cellStyle name="输出 3 5 2 6" xfId="19925"/>
    <cellStyle name="输出 3 5 2 6 10" xfId="19926"/>
    <cellStyle name="输出 3 5 2 6 11" xfId="19927"/>
    <cellStyle name="输出 3 5 2 6 12" xfId="19928"/>
    <cellStyle name="输出 3 5 2 6 2" xfId="19929"/>
    <cellStyle name="输出 3 5 2 6 3" xfId="19930"/>
    <cellStyle name="输出 3 5 2 6 4" xfId="19931"/>
    <cellStyle name="输出 3 5 2 6 5" xfId="19932"/>
    <cellStyle name="输出 3 5 2 6 6" xfId="19933"/>
    <cellStyle name="输出 3 5 2 6 7" xfId="19934"/>
    <cellStyle name="输出 3 5 2 6 8" xfId="19935"/>
    <cellStyle name="输出 3 5 2 6 9" xfId="19936"/>
    <cellStyle name="输出 3 5 2 7" xfId="19937"/>
    <cellStyle name="输出 3 5 2 8" xfId="19938"/>
    <cellStyle name="输出 3 5 3" xfId="19939"/>
    <cellStyle name="输出 3 5 3 2" xfId="19940"/>
    <cellStyle name="输出 3 5 3 3" xfId="19941"/>
    <cellStyle name="输出 3 5 3 4" xfId="19942"/>
    <cellStyle name="输出 3 5 3 5" xfId="19943"/>
    <cellStyle name="输出 3 5 3 6" xfId="19944"/>
    <cellStyle name="输出 3 5 3 7" xfId="19945"/>
    <cellStyle name="输出 3 5 4" xfId="19946"/>
    <cellStyle name="输出 3 5 4 2" xfId="19947"/>
    <cellStyle name="输出 3 5 4 3" xfId="19948"/>
    <cellStyle name="输出 3 5 4 4" xfId="19949"/>
    <cellStyle name="输出 3 5 4 5" xfId="19950"/>
    <cellStyle name="输出 3 5 4 6" xfId="19951"/>
    <cellStyle name="输出 3 5 4 7" xfId="19952"/>
    <cellStyle name="输出 3 5 5" xfId="19953"/>
    <cellStyle name="输出 3 5 5 2" xfId="19954"/>
    <cellStyle name="输出 3 5 5 3" xfId="19955"/>
    <cellStyle name="输出 3 5 5 4" xfId="19956"/>
    <cellStyle name="输出 3 5 5 5" xfId="19957"/>
    <cellStyle name="输出 3 5 5 6" xfId="19958"/>
    <cellStyle name="输出 3 5 5 7" xfId="19959"/>
    <cellStyle name="输出 3 5 6" xfId="19960"/>
    <cellStyle name="输出 3 5 6 2" xfId="19961"/>
    <cellStyle name="输出 3 5 6 3" xfId="19962"/>
    <cellStyle name="输出 3 5 6 4" xfId="19963"/>
    <cellStyle name="输出 3 5 6 5" xfId="19964"/>
    <cellStyle name="输出 3 5 6 6" xfId="19965"/>
    <cellStyle name="输出 3 5 7" xfId="19966"/>
    <cellStyle name="输出 3 5 7 10" xfId="19967"/>
    <cellStyle name="输出 3 5 7 11" xfId="19968"/>
    <cellStyle name="输出 3 5 7 12" xfId="19969"/>
    <cellStyle name="输出 3 5 7 2" xfId="19970"/>
    <cellStyle name="输出 3 5 7 3" xfId="19971"/>
    <cellStyle name="输出 3 5 7 4" xfId="19972"/>
    <cellStyle name="输出 3 5 7 5" xfId="19973"/>
    <cellStyle name="输出 3 5 7 6" xfId="19974"/>
    <cellStyle name="输出 3 5 7 7" xfId="19975"/>
    <cellStyle name="输出 3 5 7 8" xfId="19976"/>
    <cellStyle name="输出 3 5 7 9" xfId="19977"/>
    <cellStyle name="输出 3 5 8" xfId="19978"/>
    <cellStyle name="输出 3 5 9" xfId="19979"/>
    <cellStyle name="输出 3 6" xfId="19980"/>
    <cellStyle name="输出 3 6 2" xfId="19981"/>
    <cellStyle name="输出 3 6 2 2" xfId="19982"/>
    <cellStyle name="输出 3 6 2 2 2" xfId="19983"/>
    <cellStyle name="输出 3 6 2 2 3" xfId="19984"/>
    <cellStyle name="输出 3 6 2 2 4" xfId="19985"/>
    <cellStyle name="输出 3 6 2 2 5" xfId="19986"/>
    <cellStyle name="输出 3 6 2 2 6" xfId="19987"/>
    <cellStyle name="输出 3 6 2 2 7" xfId="19988"/>
    <cellStyle name="输出 3 6 2 3" xfId="19989"/>
    <cellStyle name="输出 3 6 2 3 2" xfId="19990"/>
    <cellStyle name="输出 3 6 2 3 3" xfId="19991"/>
    <cellStyle name="输出 3 6 2 3 4" xfId="19992"/>
    <cellStyle name="输出 3 6 2 3 5" xfId="19993"/>
    <cellStyle name="输出 3 6 2 3 6" xfId="19994"/>
    <cellStyle name="输出 3 6 2 3 7" xfId="19995"/>
    <cellStyle name="输出 3 6 2 4" xfId="19996"/>
    <cellStyle name="输出 3 6 2 4 2" xfId="19997"/>
    <cellStyle name="输出 3 6 2 4 3" xfId="19998"/>
    <cellStyle name="输出 3 6 2 4 4" xfId="19999"/>
    <cellStyle name="输出 3 6 2 4 5" xfId="20000"/>
    <cellStyle name="输出 3 6 2 4 6" xfId="20001"/>
    <cellStyle name="输出 3 6 2 4 7" xfId="20002"/>
    <cellStyle name="输出 3 6 2 5" xfId="20003"/>
    <cellStyle name="输出 3 6 2 5 2" xfId="20004"/>
    <cellStyle name="输出 3 6 2 5 3" xfId="20005"/>
    <cellStyle name="输出 3 6 2 5 4" xfId="20006"/>
    <cellStyle name="输出 3 6 2 5 5" xfId="20007"/>
    <cellStyle name="输出 3 6 2 5 6" xfId="20008"/>
    <cellStyle name="输出 3 6 2 6" xfId="20009"/>
    <cellStyle name="输出 3 6 2 6 10" xfId="20010"/>
    <cellStyle name="输出 3 6 2 6 11" xfId="20011"/>
    <cellStyle name="输出 3 6 2 6 12" xfId="20012"/>
    <cellStyle name="输出 3 6 2 6 2" xfId="20013"/>
    <cellStyle name="输出 3 6 2 6 3" xfId="20014"/>
    <cellStyle name="输出 3 6 2 6 4" xfId="20015"/>
    <cellStyle name="输出 3 6 2 6 5" xfId="20016"/>
    <cellStyle name="输出 3 6 2 6 6" xfId="20017"/>
    <cellStyle name="输出 3 6 2 6 7" xfId="20018"/>
    <cellStyle name="输出 3 6 2 6 8" xfId="20019"/>
    <cellStyle name="输出 3 6 2 6 9" xfId="20020"/>
    <cellStyle name="输出 3 6 2 7" xfId="20021"/>
    <cellStyle name="输出 3 6 2 8" xfId="20022"/>
    <cellStyle name="输出 3 6 3" xfId="20023"/>
    <cellStyle name="输出 3 6 3 2" xfId="20024"/>
    <cellStyle name="输出 3 6 3 3" xfId="20025"/>
    <cellStyle name="输出 3 6 3 4" xfId="20026"/>
    <cellStyle name="输出 3 6 3 5" xfId="20027"/>
    <cellStyle name="输出 3 6 3 6" xfId="20028"/>
    <cellStyle name="输出 3 6 3 7" xfId="20029"/>
    <cellStyle name="输出 3 6 4" xfId="20030"/>
    <cellStyle name="输出 3 6 4 2" xfId="20031"/>
    <cellStyle name="输出 3 6 4 3" xfId="20032"/>
    <cellStyle name="输出 3 6 4 4" xfId="20033"/>
    <cellStyle name="输出 3 6 4 5" xfId="20034"/>
    <cellStyle name="输出 3 6 4 6" xfId="20035"/>
    <cellStyle name="输出 3 6 4 7" xfId="20036"/>
    <cellStyle name="输出 3 6 5" xfId="20037"/>
    <cellStyle name="输出 3 6 5 2" xfId="20038"/>
    <cellStyle name="输出 3 6 5 3" xfId="20039"/>
    <cellStyle name="输出 3 6 5 4" xfId="20040"/>
    <cellStyle name="输出 3 6 5 5" xfId="20041"/>
    <cellStyle name="输出 3 6 5 6" xfId="20042"/>
    <cellStyle name="输出 3 6 5 7" xfId="20043"/>
    <cellStyle name="输出 3 6 6" xfId="20044"/>
    <cellStyle name="输出 3 6 6 2" xfId="20045"/>
    <cellStyle name="输出 3 6 6 3" xfId="20046"/>
    <cellStyle name="输出 3 6 6 4" xfId="20047"/>
    <cellStyle name="输出 3 6 6 5" xfId="20048"/>
    <cellStyle name="输出 3 6 6 6" xfId="20049"/>
    <cellStyle name="输出 3 6 7" xfId="20050"/>
    <cellStyle name="输出 3 6 7 10" xfId="20051"/>
    <cellStyle name="输出 3 6 7 11" xfId="20052"/>
    <cellStyle name="输出 3 6 7 12" xfId="20053"/>
    <cellStyle name="输出 3 6 7 2" xfId="20054"/>
    <cellStyle name="输出 3 6 7 3" xfId="20055"/>
    <cellStyle name="输出 3 6 7 4" xfId="20056"/>
    <cellStyle name="输出 3 6 7 5" xfId="20057"/>
    <cellStyle name="输出 3 6 7 6" xfId="20058"/>
    <cellStyle name="输出 3 6 7 7" xfId="20059"/>
    <cellStyle name="输出 3 6 7 8" xfId="20060"/>
    <cellStyle name="输出 3 6 7 9" xfId="20061"/>
    <cellStyle name="输出 3 6 8" xfId="20062"/>
    <cellStyle name="输出 3 6 9" xfId="20063"/>
    <cellStyle name="输出 3 7" xfId="20064"/>
    <cellStyle name="输出 3 7 2" xfId="20065"/>
    <cellStyle name="输出 3 7 2 2" xfId="20066"/>
    <cellStyle name="输出 3 7 2 2 2" xfId="20067"/>
    <cellStyle name="输出 3 7 2 2 3" xfId="20068"/>
    <cellStyle name="输出 3 7 2 2 4" xfId="20069"/>
    <cellStyle name="输出 3 7 2 2 5" xfId="20070"/>
    <cellStyle name="输出 3 7 2 2 6" xfId="20071"/>
    <cellStyle name="输出 3 7 2 2 7" xfId="20072"/>
    <cellStyle name="输出 3 7 2 3" xfId="20073"/>
    <cellStyle name="输出 3 7 2 3 2" xfId="20074"/>
    <cellStyle name="输出 3 7 2 3 3" xfId="20075"/>
    <cellStyle name="输出 3 7 2 3 4" xfId="20076"/>
    <cellStyle name="输出 3 7 2 3 5" xfId="20077"/>
    <cellStyle name="输出 3 7 2 3 6" xfId="20078"/>
    <cellStyle name="输出 3 7 2 3 7" xfId="20079"/>
    <cellStyle name="输出 3 7 2 4" xfId="20080"/>
    <cellStyle name="输出 3 7 2 4 2" xfId="20081"/>
    <cellStyle name="输出 3 7 2 4 3" xfId="20082"/>
    <cellStyle name="输出 3 7 2 4 4" xfId="20083"/>
    <cellStyle name="输出 3 7 2 4 5" xfId="20084"/>
    <cellStyle name="输出 3 7 2 4 6" xfId="20085"/>
    <cellStyle name="输出 3 7 2 4 7" xfId="20086"/>
    <cellStyle name="输出 3 7 2 5" xfId="20087"/>
    <cellStyle name="输出 3 7 2 5 2" xfId="20088"/>
    <cellStyle name="输出 3 7 2 5 3" xfId="20089"/>
    <cellStyle name="输出 3 7 2 5 4" xfId="20090"/>
    <cellStyle name="输出 3 7 2 5 5" xfId="20091"/>
    <cellStyle name="输出 3 7 2 5 6" xfId="20092"/>
    <cellStyle name="输出 3 7 2 6" xfId="20093"/>
    <cellStyle name="输出 3 7 2 6 10" xfId="20094"/>
    <cellStyle name="输出 3 7 2 6 11" xfId="20095"/>
    <cellStyle name="输出 3 7 2 6 12" xfId="20096"/>
    <cellStyle name="输出 3 7 2 6 2" xfId="20097"/>
    <cellStyle name="输出 3 7 2 6 3" xfId="20098"/>
    <cellStyle name="输出 3 7 2 6 4" xfId="20099"/>
    <cellStyle name="输出 3 7 2 6 5" xfId="20100"/>
    <cellStyle name="输出 3 7 2 6 6" xfId="20101"/>
    <cellStyle name="输出 3 7 2 6 7" xfId="20102"/>
    <cellStyle name="输出 3 7 2 6 8" xfId="20103"/>
    <cellStyle name="输出 3 7 2 6 9" xfId="20104"/>
    <cellStyle name="输出 3 7 2 7" xfId="20105"/>
    <cellStyle name="输出 3 7 2 8" xfId="20106"/>
    <cellStyle name="输出 3 7 3" xfId="20107"/>
    <cellStyle name="输出 3 7 3 2" xfId="20108"/>
    <cellStyle name="输出 3 7 3 3" xfId="20109"/>
    <cellStyle name="输出 3 7 3 4" xfId="20110"/>
    <cellStyle name="输出 3 7 3 5" xfId="20111"/>
    <cellStyle name="输出 3 7 3 6" xfId="20112"/>
    <cellStyle name="输出 3 7 3 7" xfId="20113"/>
    <cellStyle name="输出 3 7 4" xfId="20114"/>
    <cellStyle name="输出 3 7 4 2" xfId="20115"/>
    <cellStyle name="输出 3 7 4 3" xfId="20116"/>
    <cellStyle name="输出 3 7 4 4" xfId="20117"/>
    <cellStyle name="输出 3 7 4 5" xfId="20118"/>
    <cellStyle name="输出 3 7 4 6" xfId="20119"/>
    <cellStyle name="输出 3 7 4 7" xfId="20120"/>
    <cellStyle name="输出 3 7 5" xfId="20121"/>
    <cellStyle name="输出 3 7 5 2" xfId="20122"/>
    <cellStyle name="输出 3 7 5 3" xfId="20123"/>
    <cellStyle name="输出 3 7 5 4" xfId="20124"/>
    <cellStyle name="输出 3 7 5 5" xfId="20125"/>
    <cellStyle name="输出 3 7 5 6" xfId="20126"/>
    <cellStyle name="输出 3 7 5 7" xfId="20127"/>
    <cellStyle name="输出 3 7 6" xfId="20128"/>
    <cellStyle name="输出 3 7 6 2" xfId="20129"/>
    <cellStyle name="输出 3 7 6 3" xfId="20130"/>
    <cellStyle name="输出 3 7 6 4" xfId="20131"/>
    <cellStyle name="输出 3 7 6 5" xfId="20132"/>
    <cellStyle name="输出 3 7 6 6" xfId="20133"/>
    <cellStyle name="输出 3 7 7" xfId="20134"/>
    <cellStyle name="输出 3 7 7 10" xfId="20135"/>
    <cellStyle name="输出 3 7 7 11" xfId="20136"/>
    <cellStyle name="输出 3 7 7 12" xfId="20137"/>
    <cellStyle name="输出 3 7 7 2" xfId="20138"/>
    <cellStyle name="输出 3 7 7 3" xfId="20139"/>
    <cellStyle name="输出 3 7 7 4" xfId="20140"/>
    <cellStyle name="输出 3 7 7 5" xfId="20141"/>
    <cellStyle name="输出 3 7 7 6" xfId="20142"/>
    <cellStyle name="输出 3 7 7 7" xfId="20143"/>
    <cellStyle name="输出 3 7 7 8" xfId="20144"/>
    <cellStyle name="输出 3 7 7 9" xfId="20145"/>
    <cellStyle name="输出 3 7 8" xfId="20146"/>
    <cellStyle name="输出 3 7 9" xfId="20147"/>
    <cellStyle name="输出 3 8" xfId="20148"/>
    <cellStyle name="输出 3 8 2" xfId="20149"/>
    <cellStyle name="输出 3 8 2 2" xfId="20150"/>
    <cellStyle name="输出 3 8 2 2 2" xfId="20151"/>
    <cellStyle name="输出 3 8 2 2 3" xfId="20152"/>
    <cellStyle name="输出 3 8 2 2 4" xfId="20153"/>
    <cellStyle name="输出 3 8 2 2 5" xfId="20154"/>
    <cellStyle name="输出 3 8 2 2 6" xfId="20155"/>
    <cellStyle name="输出 3 8 2 2 7" xfId="20156"/>
    <cellStyle name="输出 3 8 2 3" xfId="20157"/>
    <cellStyle name="输出 3 8 2 3 2" xfId="20158"/>
    <cellStyle name="输出 3 8 2 3 3" xfId="20159"/>
    <cellStyle name="输出 3 8 2 3 4" xfId="20160"/>
    <cellStyle name="输出 3 8 2 3 5" xfId="20161"/>
    <cellStyle name="输出 3 8 2 3 6" xfId="20162"/>
    <cellStyle name="输出 3 8 2 3 7" xfId="20163"/>
    <cellStyle name="输出 3 8 2 4" xfId="20164"/>
    <cellStyle name="输出 3 8 2 4 2" xfId="20165"/>
    <cellStyle name="输出 3 8 2 4 3" xfId="20166"/>
    <cellStyle name="输出 3 8 2 4 4" xfId="20167"/>
    <cellStyle name="输出 3 8 2 4 5" xfId="20168"/>
    <cellStyle name="输出 3 8 2 4 6" xfId="20169"/>
    <cellStyle name="输出 3 8 2 4 7" xfId="20170"/>
    <cellStyle name="输出 3 8 2 5" xfId="20171"/>
    <cellStyle name="输出 3 8 2 5 2" xfId="20172"/>
    <cellStyle name="输出 3 8 2 5 3" xfId="20173"/>
    <cellStyle name="输出 3 8 2 5 4" xfId="20174"/>
    <cellStyle name="输出 3 8 2 5 5" xfId="20175"/>
    <cellStyle name="输出 3 8 2 5 6" xfId="20176"/>
    <cellStyle name="输出 3 8 2 6" xfId="20177"/>
    <cellStyle name="输出 3 8 2 6 10" xfId="20178"/>
    <cellStyle name="输出 3 8 2 6 11" xfId="20179"/>
    <cellStyle name="输出 3 8 2 6 12" xfId="20180"/>
    <cellStyle name="输出 3 8 2 6 2" xfId="20181"/>
    <cellStyle name="输出 3 8 2 6 3" xfId="20182"/>
    <cellStyle name="输出 3 8 2 6 4" xfId="20183"/>
    <cellStyle name="输出 3 8 2 6 5" xfId="20184"/>
    <cellStyle name="输出 3 8 2 6 6" xfId="20185"/>
    <cellStyle name="输出 3 8 2 6 7" xfId="20186"/>
    <cellStyle name="输出 3 8 2 6 8" xfId="20187"/>
    <cellStyle name="输出 3 8 2 6 9" xfId="20188"/>
    <cellStyle name="输出 3 8 2 7" xfId="20189"/>
    <cellStyle name="输出 3 8 2 8" xfId="20190"/>
    <cellStyle name="输出 3 8 3" xfId="20191"/>
    <cellStyle name="输出 3 8 3 2" xfId="20192"/>
    <cellStyle name="输出 3 8 3 3" xfId="20193"/>
    <cellStyle name="输出 3 8 3 4" xfId="20194"/>
    <cellStyle name="输出 3 8 3 5" xfId="20195"/>
    <cellStyle name="输出 3 8 3 6" xfId="20196"/>
    <cellStyle name="输出 3 8 3 7" xfId="20197"/>
    <cellStyle name="输出 3 8 4" xfId="20198"/>
    <cellStyle name="输出 3 8 4 2" xfId="20199"/>
    <cellStyle name="输出 3 8 4 3" xfId="20200"/>
    <cellStyle name="输出 3 8 4 4" xfId="20201"/>
    <cellStyle name="输出 3 8 4 5" xfId="20202"/>
    <cellStyle name="输出 3 8 4 6" xfId="20203"/>
    <cellStyle name="输出 3 8 4 7" xfId="20204"/>
    <cellStyle name="输出 3 8 5" xfId="20205"/>
    <cellStyle name="输出 3 8 5 2" xfId="20206"/>
    <cellStyle name="输出 3 8 5 3" xfId="20207"/>
    <cellStyle name="输出 3 8 5 4" xfId="20208"/>
    <cellStyle name="输出 3 8 5 5" xfId="20209"/>
    <cellStyle name="输出 3 8 5 6" xfId="20210"/>
    <cellStyle name="输出 3 8 5 7" xfId="20211"/>
    <cellStyle name="输出 3 8 6" xfId="20212"/>
    <cellStyle name="输出 3 8 6 2" xfId="20213"/>
    <cellStyle name="输出 3 8 6 3" xfId="20214"/>
    <cellStyle name="输出 3 8 6 4" xfId="20215"/>
    <cellStyle name="输出 3 8 6 5" xfId="20216"/>
    <cellStyle name="输出 3 8 6 6" xfId="20217"/>
    <cellStyle name="输出 3 8 7" xfId="20218"/>
    <cellStyle name="输出 3 8 7 10" xfId="20219"/>
    <cellStyle name="输出 3 8 7 11" xfId="20220"/>
    <cellStyle name="输出 3 8 7 12" xfId="20221"/>
    <cellStyle name="输出 3 8 7 2" xfId="20222"/>
    <cellStyle name="输出 3 8 7 3" xfId="20223"/>
    <cellStyle name="输出 3 8 7 4" xfId="20224"/>
    <cellStyle name="输出 3 8 7 5" xfId="20225"/>
    <cellStyle name="输出 3 8 7 6" xfId="20226"/>
    <cellStyle name="输出 3 8 7 7" xfId="20227"/>
    <cellStyle name="输出 3 8 7 8" xfId="20228"/>
    <cellStyle name="输出 3 8 7 9" xfId="20229"/>
    <cellStyle name="输出 3 8 8" xfId="20230"/>
    <cellStyle name="输出 3 8 9" xfId="20231"/>
    <cellStyle name="输出 3 9" xfId="20232"/>
    <cellStyle name="输出 3 9 2" xfId="20233"/>
    <cellStyle name="输出 3 9 2 2" xfId="20234"/>
    <cellStyle name="输出 3 9 2 2 2" xfId="20235"/>
    <cellStyle name="输出 3 9 2 2 3" xfId="20236"/>
    <cellStyle name="输出 3 9 2 2 4" xfId="20237"/>
    <cellStyle name="输出 3 9 2 2 5" xfId="20238"/>
    <cellStyle name="输出 3 9 2 2 6" xfId="20239"/>
    <cellStyle name="输出 3 9 2 2 7" xfId="20240"/>
    <cellStyle name="输出 3 9 2 3" xfId="20241"/>
    <cellStyle name="输出 3 9 2 3 2" xfId="20242"/>
    <cellStyle name="输出 3 9 2 3 3" xfId="20243"/>
    <cellStyle name="输出 3 9 2 3 4" xfId="20244"/>
    <cellStyle name="输出 3 9 2 3 5" xfId="20245"/>
    <cellStyle name="输出 3 9 2 3 6" xfId="20246"/>
    <cellStyle name="输出 3 9 2 3 7" xfId="20247"/>
    <cellStyle name="输出 3 9 2 4" xfId="20248"/>
    <cellStyle name="输出 3 9 2 4 2" xfId="20249"/>
    <cellStyle name="输出 3 9 2 4 3" xfId="20250"/>
    <cellStyle name="输出 3 9 2 4 4" xfId="20251"/>
    <cellStyle name="输出 3 9 2 4 5" xfId="20252"/>
    <cellStyle name="输出 3 9 2 4 6" xfId="20253"/>
    <cellStyle name="输出 3 9 2 4 7" xfId="20254"/>
    <cellStyle name="输出 3 9 2 5" xfId="20255"/>
    <cellStyle name="输出 3 9 2 5 2" xfId="20256"/>
    <cellStyle name="输出 3 9 2 5 3" xfId="20257"/>
    <cellStyle name="输出 3 9 2 5 4" xfId="20258"/>
    <cellStyle name="输出 3 9 2 5 5" xfId="20259"/>
    <cellStyle name="输出 3 9 2 5 6" xfId="20260"/>
    <cellStyle name="输出 3 9 2 6" xfId="20261"/>
    <cellStyle name="输出 3 9 2 6 10" xfId="20262"/>
    <cellStyle name="输出 3 9 2 6 11" xfId="20263"/>
    <cellStyle name="输出 3 9 2 6 12" xfId="20264"/>
    <cellStyle name="输出 3 9 2 6 2" xfId="20265"/>
    <cellStyle name="输出 3 9 2 6 3" xfId="20266"/>
    <cellStyle name="输出 3 9 2 6 4" xfId="20267"/>
    <cellStyle name="输出 3 9 2 6 5" xfId="20268"/>
    <cellStyle name="输出 3 9 2 6 6" xfId="20269"/>
    <cellStyle name="输出 3 9 2 6 7" xfId="20270"/>
    <cellStyle name="输出 3 9 2 6 8" xfId="20271"/>
    <cellStyle name="输出 3 9 2 6 9" xfId="20272"/>
    <cellStyle name="输出 3 9 2 7" xfId="20273"/>
    <cellStyle name="输出 3 9 2 8" xfId="20274"/>
    <cellStyle name="输出 3 9 3" xfId="20275"/>
    <cellStyle name="输出 3 9 3 2" xfId="20276"/>
    <cellStyle name="输出 3 9 3 3" xfId="20277"/>
    <cellStyle name="输出 3 9 3 4" xfId="20278"/>
    <cellStyle name="输出 3 9 3 5" xfId="20279"/>
    <cellStyle name="输出 3 9 3 6" xfId="20280"/>
    <cellStyle name="输出 3 9 3 7" xfId="20281"/>
    <cellStyle name="输出 3 9 4" xfId="20282"/>
    <cellStyle name="输出 3 9 4 2" xfId="20283"/>
    <cellStyle name="输出 3 9 4 3" xfId="20284"/>
    <cellStyle name="输出 3 9 4 4" xfId="20285"/>
    <cellStyle name="输出 3 9 4 5" xfId="20286"/>
    <cellStyle name="输出 3 9 4 6" xfId="20287"/>
    <cellStyle name="输出 3 9 4 7" xfId="20288"/>
    <cellStyle name="输出 3 9 5" xfId="20289"/>
    <cellStyle name="输出 3 9 5 2" xfId="20290"/>
    <cellStyle name="输出 3 9 5 3" xfId="20291"/>
    <cellStyle name="输出 3 9 5 4" xfId="20292"/>
    <cellStyle name="输出 3 9 5 5" xfId="20293"/>
    <cellStyle name="输出 3 9 5 6" xfId="20294"/>
    <cellStyle name="输出 3 9 5 7" xfId="20295"/>
    <cellStyle name="输出 3 9 6" xfId="20296"/>
    <cellStyle name="输出 3 9 6 2" xfId="20297"/>
    <cellStyle name="输出 3 9 6 3" xfId="20298"/>
    <cellStyle name="输出 3 9 6 4" xfId="20299"/>
    <cellStyle name="输出 3 9 6 5" xfId="20300"/>
    <cellStyle name="输出 3 9 6 6" xfId="20301"/>
    <cellStyle name="输出 3 9 7" xfId="20302"/>
    <cellStyle name="输出 3 9 7 10" xfId="20303"/>
    <cellStyle name="输出 3 9 7 11" xfId="20304"/>
    <cellStyle name="输出 3 9 7 12" xfId="20305"/>
    <cellStyle name="输出 3 9 7 2" xfId="20306"/>
    <cellStyle name="输出 3 9 7 3" xfId="20307"/>
    <cellStyle name="输出 3 9 7 4" xfId="20308"/>
    <cellStyle name="输出 3 9 7 5" xfId="20309"/>
    <cellStyle name="输出 3 9 7 6" xfId="20310"/>
    <cellStyle name="输出 3 9 7 7" xfId="20311"/>
    <cellStyle name="输出 3 9 7 8" xfId="20312"/>
    <cellStyle name="输出 3 9 7 9" xfId="20313"/>
    <cellStyle name="输出 3 9 8" xfId="20314"/>
    <cellStyle name="输出 3 9 9" xfId="20315"/>
    <cellStyle name="输出 4" xfId="20316"/>
    <cellStyle name="输出 4 10" xfId="20317"/>
    <cellStyle name="输出 4 10 2" xfId="20318"/>
    <cellStyle name="输出 4 10 2 2" xfId="20319"/>
    <cellStyle name="输出 4 10 2 3" xfId="20320"/>
    <cellStyle name="输出 4 10 2 4" xfId="20321"/>
    <cellStyle name="输出 4 10 2 5" xfId="20322"/>
    <cellStyle name="输出 4 10 2 6" xfId="20323"/>
    <cellStyle name="输出 4 10 2 7" xfId="20324"/>
    <cellStyle name="输出 4 10 3" xfId="20325"/>
    <cellStyle name="输出 4 10 3 2" xfId="20326"/>
    <cellStyle name="输出 4 10 3 3" xfId="20327"/>
    <cellStyle name="输出 4 10 3 4" xfId="20328"/>
    <cellStyle name="输出 4 10 3 5" xfId="20329"/>
    <cellStyle name="输出 4 10 3 6" xfId="20330"/>
    <cellStyle name="输出 4 10 3 7" xfId="20331"/>
    <cellStyle name="输出 4 10 4" xfId="20332"/>
    <cellStyle name="输出 4 10 4 2" xfId="20333"/>
    <cellStyle name="输出 4 10 4 3" xfId="20334"/>
    <cellStyle name="输出 4 10 4 4" xfId="20335"/>
    <cellStyle name="输出 4 10 4 5" xfId="20336"/>
    <cellStyle name="输出 4 10 4 6" xfId="20337"/>
    <cellStyle name="输出 4 10 4 7" xfId="20338"/>
    <cellStyle name="输出 4 10 5" xfId="20339"/>
    <cellStyle name="输出 4 10 5 2" xfId="20340"/>
    <cellStyle name="输出 4 10 5 3" xfId="20341"/>
    <cellStyle name="输出 4 10 5 4" xfId="20342"/>
    <cellStyle name="输出 4 10 5 5" xfId="20343"/>
    <cellStyle name="输出 4 10 5 6" xfId="20344"/>
    <cellStyle name="输出 4 10 6" xfId="20345"/>
    <cellStyle name="输出 4 10 6 10" xfId="20346"/>
    <cellStyle name="输出 4 10 6 11" xfId="20347"/>
    <cellStyle name="输出 4 10 6 12" xfId="20348"/>
    <cellStyle name="输出 4 10 6 2" xfId="20349"/>
    <cellStyle name="输出 4 10 6 3" xfId="20350"/>
    <cellStyle name="输出 4 10 6 4" xfId="20351"/>
    <cellStyle name="输出 4 10 6 5" xfId="20352"/>
    <cellStyle name="输出 4 10 6 6" xfId="20353"/>
    <cellStyle name="输出 4 10 6 7" xfId="20354"/>
    <cellStyle name="输出 4 10 6 8" xfId="20355"/>
    <cellStyle name="输出 4 10 6 9" xfId="20356"/>
    <cellStyle name="输出 4 10 7" xfId="20357"/>
    <cellStyle name="输出 4 10 8" xfId="20358"/>
    <cellStyle name="输出 4 11" xfId="20359"/>
    <cellStyle name="输出 4 11 10" xfId="20360"/>
    <cellStyle name="输出 4 11 2" xfId="20361"/>
    <cellStyle name="输出 4 11 2 2" xfId="20362"/>
    <cellStyle name="输出 4 11 2 3" xfId="20363"/>
    <cellStyle name="输出 4 11 2 4" xfId="20364"/>
    <cellStyle name="输出 4 11 2 5" xfId="20365"/>
    <cellStyle name="输出 4 11 2 6" xfId="20366"/>
    <cellStyle name="输出 4 11 2 7" xfId="20367"/>
    <cellStyle name="输出 4 11 3" xfId="20368"/>
    <cellStyle name="输出 4 11 3 2" xfId="20369"/>
    <cellStyle name="输出 4 11 3 3" xfId="20370"/>
    <cellStyle name="输出 4 11 3 4" xfId="20371"/>
    <cellStyle name="输出 4 11 3 5" xfId="20372"/>
    <cellStyle name="输出 4 11 3 6" xfId="20373"/>
    <cellStyle name="输出 4 11 3 7" xfId="20374"/>
    <cellStyle name="输出 4 11 4" xfId="20375"/>
    <cellStyle name="输出 4 11 4 2" xfId="20376"/>
    <cellStyle name="输出 4 11 4 3" xfId="20377"/>
    <cellStyle name="输出 4 11 4 4" xfId="20378"/>
    <cellStyle name="输出 4 11 4 5" xfId="20379"/>
    <cellStyle name="输出 4 11 4 6" xfId="20380"/>
    <cellStyle name="输出 4 11 4 7" xfId="20381"/>
    <cellStyle name="输出 4 11 5" xfId="20382"/>
    <cellStyle name="输出 4 11 5 2" xfId="20383"/>
    <cellStyle name="输出 4 11 5 3" xfId="20384"/>
    <cellStyle name="输出 4 11 5 4" xfId="20385"/>
    <cellStyle name="输出 4 11 5 5" xfId="20386"/>
    <cellStyle name="输出 4 11 5 6" xfId="20387"/>
    <cellStyle name="输出 4 11 5 7" xfId="20388"/>
    <cellStyle name="输出 4 11 6" xfId="20389"/>
    <cellStyle name="输出 4 11 6 10" xfId="20390"/>
    <cellStyle name="输出 4 11 6 11" xfId="20391"/>
    <cellStyle name="输出 4 11 6 12" xfId="20392"/>
    <cellStyle name="输出 4 11 6 2" xfId="20393"/>
    <cellStyle name="输出 4 11 6 3" xfId="20394"/>
    <cellStyle name="输出 4 11 6 4" xfId="20395"/>
    <cellStyle name="输出 4 11 6 5" xfId="20396"/>
    <cellStyle name="输出 4 11 6 6" xfId="20397"/>
    <cellStyle name="输出 4 11 6 7" xfId="20398"/>
    <cellStyle name="输出 4 11 6 8" xfId="20399"/>
    <cellStyle name="输出 4 11 6 9" xfId="20400"/>
    <cellStyle name="输出 4 11 7" xfId="20401"/>
    <cellStyle name="输出 4 11 8" xfId="20402"/>
    <cellStyle name="输出 4 11 9" xfId="20403"/>
    <cellStyle name="输出 4 12" xfId="20404"/>
    <cellStyle name="输出 4 12 2" xfId="20405"/>
    <cellStyle name="输出 4 12 3" xfId="20406"/>
    <cellStyle name="输出 4 12 4" xfId="20407"/>
    <cellStyle name="输出 4 12 5" xfId="20408"/>
    <cellStyle name="输出 4 12 6" xfId="20409"/>
    <cellStyle name="输出 4 12 7" xfId="20410"/>
    <cellStyle name="输出 4 13" xfId="20411"/>
    <cellStyle name="输出 4 13 2" xfId="20412"/>
    <cellStyle name="输出 4 13 3" xfId="20413"/>
    <cellStyle name="输出 4 13 4" xfId="20414"/>
    <cellStyle name="输出 4 13 5" xfId="20415"/>
    <cellStyle name="输出 4 13 6" xfId="20416"/>
    <cellStyle name="输出 4 13 7" xfId="20417"/>
    <cellStyle name="输出 4 14" xfId="20418"/>
    <cellStyle name="输出 4 14 2" xfId="20419"/>
    <cellStyle name="输出 4 14 3" xfId="20420"/>
    <cellStyle name="输出 4 14 4" xfId="20421"/>
    <cellStyle name="输出 4 14 5" xfId="20422"/>
    <cellStyle name="输出 4 14 6" xfId="20423"/>
    <cellStyle name="输出 4 14 7" xfId="20424"/>
    <cellStyle name="输出 4 15" xfId="20425"/>
    <cellStyle name="输出 4 15 2" xfId="20426"/>
    <cellStyle name="输出 4 15 3" xfId="20427"/>
    <cellStyle name="输出 4 15 4" xfId="20428"/>
    <cellStyle name="输出 4 15 5" xfId="20429"/>
    <cellStyle name="输出 4 15 6" xfId="20430"/>
    <cellStyle name="输出 4 15 7" xfId="20431"/>
    <cellStyle name="输出 4 16" xfId="20432"/>
    <cellStyle name="输出 4 16 10" xfId="20433"/>
    <cellStyle name="输出 4 16 11" xfId="20434"/>
    <cellStyle name="输出 4 16 12" xfId="20435"/>
    <cellStyle name="输出 4 16 2" xfId="20436"/>
    <cellStyle name="输出 4 16 3" xfId="20437"/>
    <cellStyle name="输出 4 16 4" xfId="20438"/>
    <cellStyle name="输出 4 16 5" xfId="20439"/>
    <cellStyle name="输出 4 16 6" xfId="20440"/>
    <cellStyle name="输出 4 16 7" xfId="20441"/>
    <cellStyle name="输出 4 16 8" xfId="20442"/>
    <cellStyle name="输出 4 16 9" xfId="20443"/>
    <cellStyle name="输出 4 17" xfId="20444"/>
    <cellStyle name="输出 4 18" xfId="20445"/>
    <cellStyle name="输出 4 2" xfId="20446"/>
    <cellStyle name="输出 4 2 2" xfId="20447"/>
    <cellStyle name="输出 4 2 2 2" xfId="20448"/>
    <cellStyle name="输出 4 2 2 2 2" xfId="20449"/>
    <cellStyle name="输出 4 2 2 2 3" xfId="20450"/>
    <cellStyle name="输出 4 2 2 2 4" xfId="20451"/>
    <cellStyle name="输出 4 2 2 2 5" xfId="20452"/>
    <cellStyle name="输出 4 2 2 2 6" xfId="20453"/>
    <cellStyle name="输出 4 2 2 2 7" xfId="20454"/>
    <cellStyle name="输出 4 2 2 3" xfId="20455"/>
    <cellStyle name="输出 4 2 2 3 2" xfId="20456"/>
    <cellStyle name="输出 4 2 2 3 3" xfId="20457"/>
    <cellStyle name="输出 4 2 2 3 4" xfId="20458"/>
    <cellStyle name="输出 4 2 2 3 5" xfId="20459"/>
    <cellStyle name="输出 4 2 2 3 6" xfId="20460"/>
    <cellStyle name="输出 4 2 2 3 7" xfId="20461"/>
    <cellStyle name="输出 4 2 2 4" xfId="20462"/>
    <cellStyle name="输出 4 2 2 4 2" xfId="20463"/>
    <cellStyle name="输出 4 2 2 4 3" xfId="20464"/>
    <cellStyle name="输出 4 2 2 4 4" xfId="20465"/>
    <cellStyle name="输出 4 2 2 4 5" xfId="20466"/>
    <cellStyle name="输出 4 2 2 4 6" xfId="20467"/>
    <cellStyle name="输出 4 2 2 4 7" xfId="20468"/>
    <cellStyle name="输出 4 2 2 5" xfId="20469"/>
    <cellStyle name="输出 4 2 2 5 2" xfId="20470"/>
    <cellStyle name="输出 4 2 2 5 3" xfId="20471"/>
    <cellStyle name="输出 4 2 2 5 4" xfId="20472"/>
    <cellStyle name="输出 4 2 2 5 5" xfId="20473"/>
    <cellStyle name="输出 4 2 2 5 6" xfId="20474"/>
    <cellStyle name="输出 4 2 2 6" xfId="20475"/>
    <cellStyle name="输出 4 2 2 6 10" xfId="20476"/>
    <cellStyle name="输出 4 2 2 6 11" xfId="20477"/>
    <cellStyle name="输出 4 2 2 6 12" xfId="20478"/>
    <cellStyle name="输出 4 2 2 6 2" xfId="20479"/>
    <cellStyle name="输出 4 2 2 6 3" xfId="20480"/>
    <cellStyle name="输出 4 2 2 6 4" xfId="20481"/>
    <cellStyle name="输出 4 2 2 6 5" xfId="20482"/>
    <cellStyle name="输出 4 2 2 6 6" xfId="20483"/>
    <cellStyle name="输出 4 2 2 6 7" xfId="20484"/>
    <cellStyle name="输出 4 2 2 6 8" xfId="20485"/>
    <cellStyle name="输出 4 2 2 6 9" xfId="20486"/>
    <cellStyle name="输出 4 2 2 7" xfId="20487"/>
    <cellStyle name="输出 4 2 2 8" xfId="20488"/>
    <cellStyle name="输出 4 2 3" xfId="20489"/>
    <cellStyle name="输出 4 2 3 2" xfId="20490"/>
    <cellStyle name="输出 4 2 3 3" xfId="20491"/>
    <cellStyle name="输出 4 2 3 4" xfId="20492"/>
    <cellStyle name="输出 4 2 3 5" xfId="20493"/>
    <cellStyle name="输出 4 2 3 6" xfId="20494"/>
    <cellStyle name="输出 4 2 3 7" xfId="20495"/>
    <cellStyle name="输出 4 2 4" xfId="20496"/>
    <cellStyle name="输出 4 2 4 2" xfId="20497"/>
    <cellStyle name="输出 4 2 4 3" xfId="20498"/>
    <cellStyle name="输出 4 2 4 4" xfId="20499"/>
    <cellStyle name="输出 4 2 4 5" xfId="20500"/>
    <cellStyle name="输出 4 2 4 6" xfId="20501"/>
    <cellStyle name="输出 4 2 4 7" xfId="20502"/>
    <cellStyle name="输出 4 2 5" xfId="20503"/>
    <cellStyle name="输出 4 2 5 2" xfId="20504"/>
    <cellStyle name="输出 4 2 5 3" xfId="20505"/>
    <cellStyle name="输出 4 2 5 4" xfId="20506"/>
    <cellStyle name="输出 4 2 5 5" xfId="20507"/>
    <cellStyle name="输出 4 2 5 6" xfId="20508"/>
    <cellStyle name="输出 4 2 5 7" xfId="20509"/>
    <cellStyle name="输出 4 2 6" xfId="20510"/>
    <cellStyle name="输出 4 2 6 2" xfId="20511"/>
    <cellStyle name="输出 4 2 6 3" xfId="20512"/>
    <cellStyle name="输出 4 2 6 4" xfId="20513"/>
    <cellStyle name="输出 4 2 6 5" xfId="20514"/>
    <cellStyle name="输出 4 2 6 6" xfId="20515"/>
    <cellStyle name="输出 4 2 7" xfId="20516"/>
    <cellStyle name="输出 4 2 7 10" xfId="20517"/>
    <cellStyle name="输出 4 2 7 11" xfId="20518"/>
    <cellStyle name="输出 4 2 7 12" xfId="20519"/>
    <cellStyle name="输出 4 2 7 2" xfId="20520"/>
    <cellStyle name="输出 4 2 7 3" xfId="20521"/>
    <cellStyle name="输出 4 2 7 4" xfId="20522"/>
    <cellStyle name="输出 4 2 7 5" xfId="20523"/>
    <cellStyle name="输出 4 2 7 6" xfId="20524"/>
    <cellStyle name="输出 4 2 7 7" xfId="20525"/>
    <cellStyle name="输出 4 2 7 8" xfId="20526"/>
    <cellStyle name="输出 4 2 7 9" xfId="20527"/>
    <cellStyle name="输出 4 2 8" xfId="20528"/>
    <cellStyle name="输出 4 2 9" xfId="20529"/>
    <cellStyle name="输出 4 3" xfId="20530"/>
    <cellStyle name="输出 4 3 2" xfId="20531"/>
    <cellStyle name="输出 4 3 2 2" xfId="20532"/>
    <cellStyle name="输出 4 3 2 2 2" xfId="20533"/>
    <cellStyle name="输出 4 3 2 2 3" xfId="20534"/>
    <cellStyle name="输出 4 3 2 2 4" xfId="20535"/>
    <cellStyle name="输出 4 3 2 2 5" xfId="20536"/>
    <cellStyle name="输出 4 3 2 2 6" xfId="20537"/>
    <cellStyle name="输出 4 3 2 2 7" xfId="20538"/>
    <cellStyle name="输出 4 3 2 3" xfId="20539"/>
    <cellStyle name="输出 4 3 2 3 2" xfId="20540"/>
    <cellStyle name="输出 4 3 2 3 3" xfId="20541"/>
    <cellStyle name="输出 4 3 2 3 4" xfId="20542"/>
    <cellStyle name="输出 4 3 2 3 5" xfId="20543"/>
    <cellStyle name="输出 4 3 2 3 6" xfId="20544"/>
    <cellStyle name="输出 4 3 2 3 7" xfId="20545"/>
    <cellStyle name="输出 4 3 2 4" xfId="20546"/>
    <cellStyle name="输出 4 3 2 4 2" xfId="20547"/>
    <cellStyle name="输出 4 3 2 4 3" xfId="20548"/>
    <cellStyle name="输出 4 3 2 4 4" xfId="20549"/>
    <cellStyle name="输出 4 3 2 4 5" xfId="20550"/>
    <cellStyle name="输出 4 3 2 4 6" xfId="20551"/>
    <cellStyle name="输出 4 3 2 4 7" xfId="20552"/>
    <cellStyle name="输出 4 3 2 5" xfId="20553"/>
    <cellStyle name="输出 4 3 2 5 2" xfId="20554"/>
    <cellStyle name="输出 4 3 2 5 3" xfId="20555"/>
    <cellStyle name="输出 4 3 2 5 4" xfId="20556"/>
    <cellStyle name="输出 4 3 2 5 5" xfId="20557"/>
    <cellStyle name="输出 4 3 2 5 6" xfId="20558"/>
    <cellStyle name="输出 4 3 2 6" xfId="20559"/>
    <cellStyle name="输出 4 3 2 6 10" xfId="20560"/>
    <cellStyle name="输出 4 3 2 6 11" xfId="20561"/>
    <cellStyle name="输出 4 3 2 6 12" xfId="20562"/>
    <cellStyle name="输出 4 3 2 6 2" xfId="20563"/>
    <cellStyle name="输出 4 3 2 6 3" xfId="20564"/>
    <cellStyle name="输出 4 3 2 6 4" xfId="20565"/>
    <cellStyle name="输出 4 3 2 6 5" xfId="20566"/>
    <cellStyle name="输出 4 3 2 6 6" xfId="20567"/>
    <cellStyle name="输出 4 3 2 6 7" xfId="20568"/>
    <cellStyle name="输出 4 3 2 6 8" xfId="20569"/>
    <cellStyle name="输出 4 3 2 6 9" xfId="20570"/>
    <cellStyle name="输出 4 3 2 7" xfId="20571"/>
    <cellStyle name="输出 4 3 2 8" xfId="20572"/>
    <cellStyle name="输出 4 3 3" xfId="20573"/>
    <cellStyle name="输出 4 3 3 2" xfId="20574"/>
    <cellStyle name="输出 4 3 3 3" xfId="20575"/>
    <cellStyle name="输出 4 3 3 4" xfId="20576"/>
    <cellStyle name="输出 4 3 3 5" xfId="20577"/>
    <cellStyle name="输出 4 3 3 6" xfId="20578"/>
    <cellStyle name="输出 4 3 3 7" xfId="20579"/>
    <cellStyle name="输出 4 3 4" xfId="20580"/>
    <cellStyle name="输出 4 3 4 2" xfId="20581"/>
    <cellStyle name="输出 4 3 4 3" xfId="20582"/>
    <cellStyle name="输出 4 3 4 4" xfId="20583"/>
    <cellStyle name="输出 4 3 4 5" xfId="20584"/>
    <cellStyle name="输出 4 3 4 6" xfId="20585"/>
    <cellStyle name="输出 4 3 4 7" xfId="20586"/>
    <cellStyle name="输出 4 3 5" xfId="20587"/>
    <cellStyle name="输出 4 3 5 2" xfId="20588"/>
    <cellStyle name="输出 4 3 5 3" xfId="20589"/>
    <cellStyle name="输出 4 3 5 4" xfId="20590"/>
    <cellStyle name="输出 4 3 5 5" xfId="20591"/>
    <cellStyle name="输出 4 3 5 6" xfId="20592"/>
    <cellStyle name="输出 4 3 5 7" xfId="20593"/>
    <cellStyle name="输出 4 3 6" xfId="20594"/>
    <cellStyle name="输出 4 3 6 2" xfId="20595"/>
    <cellStyle name="输出 4 3 6 3" xfId="20596"/>
    <cellStyle name="输出 4 3 6 4" xfId="20597"/>
    <cellStyle name="输出 4 3 6 5" xfId="20598"/>
    <cellStyle name="输出 4 3 6 6" xfId="20599"/>
    <cellStyle name="输出 4 3 7" xfId="20600"/>
    <cellStyle name="输出 4 3 7 10" xfId="20601"/>
    <cellStyle name="输出 4 3 7 11" xfId="20602"/>
    <cellStyle name="输出 4 3 7 12" xfId="20603"/>
    <cellStyle name="输出 4 3 7 2" xfId="20604"/>
    <cellStyle name="输出 4 3 7 3" xfId="20605"/>
    <cellStyle name="输出 4 3 7 4" xfId="20606"/>
    <cellStyle name="输出 4 3 7 5" xfId="20607"/>
    <cellStyle name="输出 4 3 7 6" xfId="20608"/>
    <cellStyle name="输出 4 3 7 7" xfId="20609"/>
    <cellStyle name="输出 4 3 7 8" xfId="20610"/>
    <cellStyle name="输出 4 3 7 9" xfId="20611"/>
    <cellStyle name="输出 4 3 8" xfId="20612"/>
    <cellStyle name="输出 4 3 9" xfId="20613"/>
    <cellStyle name="输出 4 4" xfId="20614"/>
    <cellStyle name="输出 4 4 2" xfId="20615"/>
    <cellStyle name="输出 4 4 2 2" xfId="20616"/>
    <cellStyle name="输出 4 4 2 2 2" xfId="20617"/>
    <cellStyle name="输出 4 4 2 2 3" xfId="20618"/>
    <cellStyle name="输出 4 4 2 2 4" xfId="20619"/>
    <cellStyle name="输出 4 4 2 2 5" xfId="20620"/>
    <cellStyle name="输出 4 4 2 2 6" xfId="20621"/>
    <cellStyle name="输出 4 4 2 2 7" xfId="20622"/>
    <cellStyle name="输出 4 4 2 3" xfId="20623"/>
    <cellStyle name="输出 4 4 2 3 2" xfId="20624"/>
    <cellStyle name="输出 4 4 2 3 3" xfId="20625"/>
    <cellStyle name="输出 4 4 2 3 4" xfId="20626"/>
    <cellStyle name="输出 4 4 2 3 5" xfId="20627"/>
    <cellStyle name="输出 4 4 2 3 6" xfId="20628"/>
    <cellStyle name="输出 4 4 2 3 7" xfId="20629"/>
    <cellStyle name="输出 4 4 2 4" xfId="20630"/>
    <cellStyle name="输出 4 4 2 4 2" xfId="20631"/>
    <cellStyle name="输出 4 4 2 4 3" xfId="20632"/>
    <cellStyle name="输出 4 4 2 4 4" xfId="20633"/>
    <cellStyle name="输出 4 4 2 4 5" xfId="20634"/>
    <cellStyle name="输出 4 4 2 4 6" xfId="20635"/>
    <cellStyle name="输出 4 4 2 4 7" xfId="20636"/>
    <cellStyle name="输出 4 4 2 5" xfId="20637"/>
    <cellStyle name="输出 4 4 2 5 2" xfId="20638"/>
    <cellStyle name="输出 4 4 2 5 3" xfId="20639"/>
    <cellStyle name="输出 4 4 2 5 4" xfId="20640"/>
    <cellStyle name="输出 4 4 2 5 5" xfId="20641"/>
    <cellStyle name="输出 4 4 2 5 6" xfId="20642"/>
    <cellStyle name="输出 4 4 2 6" xfId="20643"/>
    <cellStyle name="输出 4 4 2 6 10" xfId="20644"/>
    <cellStyle name="输出 4 4 2 6 11" xfId="20645"/>
    <cellStyle name="输出 4 4 2 6 12" xfId="20646"/>
    <cellStyle name="输出 4 4 2 6 2" xfId="20647"/>
    <cellStyle name="输出 4 4 2 6 3" xfId="20648"/>
    <cellStyle name="输出 4 4 2 6 4" xfId="20649"/>
    <cellStyle name="输出 4 4 2 6 5" xfId="20650"/>
    <cellStyle name="输出 4 4 2 6 6" xfId="20651"/>
    <cellStyle name="输出 4 4 2 6 7" xfId="20652"/>
    <cellStyle name="输出 4 4 2 6 8" xfId="20653"/>
    <cellStyle name="输出 4 4 2 6 9" xfId="20654"/>
    <cellStyle name="输出 4 4 2 7" xfId="20655"/>
    <cellStyle name="输出 4 4 2 8" xfId="20656"/>
    <cellStyle name="输出 4 4 3" xfId="20657"/>
    <cellStyle name="输出 4 4 3 2" xfId="20658"/>
    <cellStyle name="输出 4 4 3 3" xfId="20659"/>
    <cellStyle name="输出 4 4 3 4" xfId="20660"/>
    <cellStyle name="输出 4 4 3 5" xfId="20661"/>
    <cellStyle name="输出 4 4 3 6" xfId="20662"/>
    <cellStyle name="输出 4 4 3 7" xfId="20663"/>
    <cellStyle name="输出 4 4 4" xfId="20664"/>
    <cellStyle name="输出 4 4 4 2" xfId="20665"/>
    <cellStyle name="输出 4 4 4 3" xfId="20666"/>
    <cellStyle name="输出 4 4 4 4" xfId="20667"/>
    <cellStyle name="输出 4 4 4 5" xfId="20668"/>
    <cellStyle name="输出 4 4 4 6" xfId="20669"/>
    <cellStyle name="输出 4 4 4 7" xfId="20670"/>
    <cellStyle name="输出 4 4 5" xfId="20671"/>
    <cellStyle name="输出 4 4 5 2" xfId="20672"/>
    <cellStyle name="输出 4 4 5 3" xfId="20673"/>
    <cellStyle name="输出 4 4 5 4" xfId="20674"/>
    <cellStyle name="输出 4 4 5 5" xfId="20675"/>
    <cellStyle name="输出 4 4 5 6" xfId="20676"/>
    <cellStyle name="输出 4 4 5 7" xfId="20677"/>
    <cellStyle name="输出 4 4 6" xfId="20678"/>
    <cellStyle name="输出 4 4 6 2" xfId="20679"/>
    <cellStyle name="输出 4 4 6 3" xfId="20680"/>
    <cellStyle name="输出 4 4 6 4" xfId="20681"/>
    <cellStyle name="输出 4 4 6 5" xfId="20682"/>
    <cellStyle name="输出 4 4 6 6" xfId="20683"/>
    <cellStyle name="输出 4 4 7" xfId="20684"/>
    <cellStyle name="输出 4 4 7 10" xfId="20685"/>
    <cellStyle name="输出 4 4 7 11" xfId="20686"/>
    <cellStyle name="输出 4 4 7 12" xfId="20687"/>
    <cellStyle name="输出 4 4 7 2" xfId="20688"/>
    <cellStyle name="输出 4 4 7 3" xfId="20689"/>
    <cellStyle name="输出 4 4 7 4" xfId="20690"/>
    <cellStyle name="输出 4 4 7 5" xfId="20691"/>
    <cellStyle name="输出 4 4 7 6" xfId="20692"/>
    <cellStyle name="输出 4 4 7 7" xfId="20693"/>
    <cellStyle name="输出 4 4 7 8" xfId="20694"/>
    <cellStyle name="输出 4 4 7 9" xfId="20695"/>
    <cellStyle name="输出 4 4 8" xfId="20696"/>
    <cellStyle name="输出 4 4 9" xfId="20697"/>
    <cellStyle name="输出 4 5" xfId="20698"/>
    <cellStyle name="输出 4 5 2" xfId="20699"/>
    <cellStyle name="输出 4 5 2 2" xfId="20700"/>
    <cellStyle name="输出 4 5 2 2 2" xfId="20701"/>
    <cellStyle name="输出 4 5 2 2 3" xfId="20702"/>
    <cellStyle name="输出 4 5 2 2 4" xfId="20703"/>
    <cellStyle name="输出 4 5 2 2 5" xfId="20704"/>
    <cellStyle name="输出 4 5 2 2 6" xfId="20705"/>
    <cellStyle name="输出 4 5 2 2 7" xfId="20706"/>
    <cellStyle name="输出 4 5 2 3" xfId="20707"/>
    <cellStyle name="输出 4 5 2 3 2" xfId="20708"/>
    <cellStyle name="输出 4 5 2 3 3" xfId="20709"/>
    <cellStyle name="输出 4 5 2 3 4" xfId="20710"/>
    <cellStyle name="输出 4 5 2 3 5" xfId="20711"/>
    <cellStyle name="输出 4 5 2 3 6" xfId="20712"/>
    <cellStyle name="输出 4 5 2 3 7" xfId="20713"/>
    <cellStyle name="输出 4 5 2 4" xfId="20714"/>
    <cellStyle name="输出 4 5 2 4 2" xfId="20715"/>
    <cellStyle name="输出 4 5 2 4 3" xfId="20716"/>
    <cellStyle name="输出 4 5 2 4 4" xfId="20717"/>
    <cellStyle name="输出 4 5 2 4 5" xfId="20718"/>
    <cellStyle name="输出 4 5 2 4 6" xfId="20719"/>
    <cellStyle name="输出 4 5 2 4 7" xfId="20720"/>
    <cellStyle name="输出 4 5 2 5" xfId="20721"/>
    <cellStyle name="输出 4 5 2 5 2" xfId="20722"/>
    <cellStyle name="输出 4 5 2 5 3" xfId="20723"/>
    <cellStyle name="输出 4 5 2 5 4" xfId="20724"/>
    <cellStyle name="输出 4 5 2 5 5" xfId="20725"/>
    <cellStyle name="输出 4 5 2 5 6" xfId="20726"/>
    <cellStyle name="输出 4 5 2 6" xfId="20727"/>
    <cellStyle name="输出 4 5 2 6 10" xfId="20728"/>
    <cellStyle name="输出 4 5 2 6 11" xfId="20729"/>
    <cellStyle name="输出 4 5 2 6 12" xfId="20730"/>
    <cellStyle name="输出 4 5 2 6 2" xfId="20731"/>
    <cellStyle name="输出 4 5 2 6 3" xfId="20732"/>
    <cellStyle name="输出 4 5 2 6 4" xfId="20733"/>
    <cellStyle name="输出 4 5 2 6 5" xfId="20734"/>
    <cellStyle name="输出 4 5 2 6 6" xfId="20735"/>
    <cellStyle name="输出 4 5 2 6 7" xfId="20736"/>
    <cellStyle name="输出 4 5 2 6 8" xfId="20737"/>
    <cellStyle name="输出 4 5 2 6 9" xfId="20738"/>
    <cellStyle name="输出 4 5 2 7" xfId="20739"/>
    <cellStyle name="输出 4 5 2 8" xfId="20740"/>
    <cellStyle name="输出 4 5 3" xfId="20741"/>
    <cellStyle name="输出 4 5 3 2" xfId="20742"/>
    <cellStyle name="输出 4 5 3 3" xfId="20743"/>
    <cellStyle name="输出 4 5 3 4" xfId="20744"/>
    <cellStyle name="输出 4 5 3 5" xfId="20745"/>
    <cellStyle name="输出 4 5 3 6" xfId="20746"/>
    <cellStyle name="输出 4 5 3 7" xfId="20747"/>
    <cellStyle name="输出 4 5 4" xfId="20748"/>
    <cellStyle name="输出 4 5 4 2" xfId="20749"/>
    <cellStyle name="输出 4 5 4 3" xfId="20750"/>
    <cellStyle name="输出 4 5 4 4" xfId="20751"/>
    <cellStyle name="输出 4 5 4 5" xfId="20752"/>
    <cellStyle name="输出 4 5 4 6" xfId="20753"/>
    <cellStyle name="输出 4 5 4 7" xfId="20754"/>
    <cellStyle name="输出 4 5 5" xfId="20755"/>
    <cellStyle name="输出 4 5 5 2" xfId="20756"/>
    <cellStyle name="输出 4 5 5 3" xfId="20757"/>
    <cellStyle name="输出 4 5 5 4" xfId="20758"/>
    <cellStyle name="输出 4 5 5 5" xfId="20759"/>
    <cellStyle name="输出 4 5 5 6" xfId="20760"/>
    <cellStyle name="输出 4 5 5 7" xfId="20761"/>
    <cellStyle name="输出 4 5 6" xfId="20762"/>
    <cellStyle name="输出 4 5 6 2" xfId="20763"/>
    <cellStyle name="输出 4 5 6 3" xfId="20764"/>
    <cellStyle name="输出 4 5 6 4" xfId="20765"/>
    <cellStyle name="输出 4 5 6 5" xfId="20766"/>
    <cellStyle name="输出 4 5 6 6" xfId="20767"/>
    <cellStyle name="输出 4 5 7" xfId="20768"/>
    <cellStyle name="输出 4 5 7 10" xfId="20769"/>
    <cellStyle name="输出 4 5 7 11" xfId="20770"/>
    <cellStyle name="输出 4 5 7 12" xfId="20771"/>
    <cellStyle name="输出 4 5 7 2" xfId="20772"/>
    <cellStyle name="输出 4 5 7 3" xfId="20773"/>
    <cellStyle name="输出 4 5 7 4" xfId="20774"/>
    <cellStyle name="输出 4 5 7 5" xfId="20775"/>
    <cellStyle name="输出 4 5 7 6" xfId="20776"/>
    <cellStyle name="输出 4 5 7 7" xfId="20777"/>
    <cellStyle name="输出 4 5 7 8" xfId="20778"/>
    <cellStyle name="输出 4 5 7 9" xfId="20779"/>
    <cellStyle name="输出 4 5 8" xfId="20780"/>
    <cellStyle name="输出 4 5 9" xfId="20781"/>
    <cellStyle name="输出 4 6" xfId="20782"/>
    <cellStyle name="输出 4 6 2" xfId="20783"/>
    <cellStyle name="输出 4 6 2 2" xfId="20784"/>
    <cellStyle name="输出 4 6 2 2 2" xfId="20785"/>
    <cellStyle name="输出 4 6 2 2 3" xfId="20786"/>
    <cellStyle name="输出 4 6 2 2 4" xfId="20787"/>
    <cellStyle name="输出 4 6 2 2 5" xfId="20788"/>
    <cellStyle name="输出 4 6 2 2 6" xfId="20789"/>
    <cellStyle name="输出 4 6 2 2 7" xfId="20790"/>
    <cellStyle name="输出 4 6 2 3" xfId="20791"/>
    <cellStyle name="输出 4 6 2 3 2" xfId="20792"/>
    <cellStyle name="输出 4 6 2 3 3" xfId="20793"/>
    <cellStyle name="输出 4 6 2 3 4" xfId="20794"/>
    <cellStyle name="输出 4 6 2 3 5" xfId="20795"/>
    <cellStyle name="输出 4 6 2 3 6" xfId="20796"/>
    <cellStyle name="输出 4 6 2 3 7" xfId="20797"/>
    <cellStyle name="输出 4 6 2 4" xfId="20798"/>
    <cellStyle name="输出 4 6 2 4 2" xfId="20799"/>
    <cellStyle name="输出 4 6 2 4 3" xfId="20800"/>
    <cellStyle name="输出 4 6 2 4 4" xfId="20801"/>
    <cellStyle name="输出 4 6 2 4 5" xfId="20802"/>
    <cellStyle name="输出 4 6 2 4 6" xfId="20803"/>
    <cellStyle name="输出 4 6 2 4 7" xfId="20804"/>
    <cellStyle name="输出 4 6 2 5" xfId="20805"/>
    <cellStyle name="输出 4 6 2 5 2" xfId="20806"/>
    <cellStyle name="输出 4 6 2 5 3" xfId="20807"/>
    <cellStyle name="输出 4 6 2 5 4" xfId="20808"/>
    <cellStyle name="输出 4 6 2 5 5" xfId="20809"/>
    <cellStyle name="输出 4 6 2 5 6" xfId="20810"/>
    <cellStyle name="输出 4 6 2 6" xfId="20811"/>
    <cellStyle name="输出 4 6 2 6 10" xfId="20812"/>
    <cellStyle name="输出 4 6 2 6 11" xfId="20813"/>
    <cellStyle name="输出 4 6 2 6 12" xfId="20814"/>
    <cellStyle name="输出 4 6 2 6 2" xfId="20815"/>
    <cellStyle name="输出 4 6 2 6 3" xfId="20816"/>
    <cellStyle name="输出 4 6 2 6 4" xfId="20817"/>
    <cellStyle name="输出 4 6 2 6 5" xfId="20818"/>
    <cellStyle name="输出 4 6 2 6 6" xfId="20819"/>
    <cellStyle name="输出 4 6 2 6 7" xfId="20820"/>
    <cellStyle name="输出 4 6 2 6 8" xfId="20821"/>
    <cellStyle name="输出 4 6 2 6 9" xfId="20822"/>
    <cellStyle name="输出 4 6 2 7" xfId="20823"/>
    <cellStyle name="输出 4 6 2 8" xfId="20824"/>
    <cellStyle name="输出 4 6 3" xfId="20825"/>
    <cellStyle name="输出 4 6 3 2" xfId="20826"/>
    <cellStyle name="输出 4 6 3 3" xfId="20827"/>
    <cellStyle name="输出 4 6 3 4" xfId="20828"/>
    <cellStyle name="输出 4 6 3 5" xfId="20829"/>
    <cellStyle name="输出 4 6 3 6" xfId="20830"/>
    <cellStyle name="输出 4 6 3 7" xfId="20831"/>
    <cellStyle name="输出 4 6 4" xfId="20832"/>
    <cellStyle name="输出 4 6 4 2" xfId="20833"/>
    <cellStyle name="输出 4 6 4 3" xfId="20834"/>
    <cellStyle name="输出 4 6 4 4" xfId="20835"/>
    <cellStyle name="输出 4 6 4 5" xfId="20836"/>
    <cellStyle name="输出 4 6 4 6" xfId="20837"/>
    <cellStyle name="输出 4 6 4 7" xfId="20838"/>
    <cellStyle name="输出 4 6 5" xfId="20839"/>
    <cellStyle name="输出 4 6 5 2" xfId="20840"/>
    <cellStyle name="输出 4 6 5 3" xfId="20841"/>
    <cellStyle name="输出 4 6 5 4" xfId="20842"/>
    <cellStyle name="输出 4 6 5 5" xfId="20843"/>
    <cellStyle name="输出 4 6 5 6" xfId="20844"/>
    <cellStyle name="输出 4 6 5 7" xfId="20845"/>
    <cellStyle name="输出 4 6 6" xfId="20846"/>
    <cellStyle name="输出 4 6 6 2" xfId="20847"/>
    <cellStyle name="输出 4 6 6 3" xfId="20848"/>
    <cellStyle name="输出 4 6 6 4" xfId="20849"/>
    <cellStyle name="输出 4 6 6 5" xfId="20850"/>
    <cellStyle name="输出 4 6 6 6" xfId="20851"/>
    <cellStyle name="输出 4 6 7" xfId="20852"/>
    <cellStyle name="输出 4 6 7 10" xfId="20853"/>
    <cellStyle name="输出 4 6 7 11" xfId="20854"/>
    <cellStyle name="输出 4 6 7 12" xfId="20855"/>
    <cellStyle name="输出 4 6 7 2" xfId="20856"/>
    <cellStyle name="输出 4 6 7 3" xfId="20857"/>
    <cellStyle name="输出 4 6 7 4" xfId="20858"/>
    <cellStyle name="输出 4 6 7 5" xfId="20859"/>
    <cellStyle name="输出 4 6 7 6" xfId="20860"/>
    <cellStyle name="输出 4 6 7 7" xfId="20861"/>
    <cellStyle name="输出 4 6 7 8" xfId="20862"/>
    <cellStyle name="输出 4 6 7 9" xfId="20863"/>
    <cellStyle name="输出 4 6 8" xfId="20864"/>
    <cellStyle name="输出 4 6 9" xfId="20865"/>
    <cellStyle name="输出 4 7" xfId="20866"/>
    <cellStyle name="输出 4 7 2" xfId="20867"/>
    <cellStyle name="输出 4 7 2 2" xfId="20868"/>
    <cellStyle name="输出 4 7 2 2 2" xfId="20869"/>
    <cellStyle name="输出 4 7 2 2 3" xfId="20870"/>
    <cellStyle name="输出 4 7 2 2 4" xfId="20871"/>
    <cellStyle name="输出 4 7 2 2 5" xfId="20872"/>
    <cellStyle name="输出 4 7 2 2 6" xfId="20873"/>
    <cellStyle name="输出 4 7 2 2 7" xfId="20874"/>
    <cellStyle name="输出 4 7 2 3" xfId="20875"/>
    <cellStyle name="输出 4 7 2 3 2" xfId="20876"/>
    <cellStyle name="输出 4 7 2 3 3" xfId="20877"/>
    <cellStyle name="输出 4 7 2 3 4" xfId="20878"/>
    <cellStyle name="输出 4 7 2 3 5" xfId="20879"/>
    <cellStyle name="输出 4 7 2 3 6" xfId="20880"/>
    <cellStyle name="输出 4 7 2 3 7" xfId="20881"/>
    <cellStyle name="输出 4 7 2 4" xfId="20882"/>
    <cellStyle name="输出 4 7 2 4 2" xfId="20883"/>
    <cellStyle name="输出 4 7 2 4 3" xfId="20884"/>
    <cellStyle name="输出 4 7 2 4 4" xfId="20885"/>
    <cellStyle name="输出 4 7 2 4 5" xfId="20886"/>
    <cellStyle name="输出 4 7 2 4 6" xfId="20887"/>
    <cellStyle name="输出 4 7 2 4 7" xfId="20888"/>
    <cellStyle name="输出 4 7 2 5" xfId="20889"/>
    <cellStyle name="输出 4 7 2 5 2" xfId="20890"/>
    <cellStyle name="输出 4 7 2 5 3" xfId="20891"/>
    <cellStyle name="输出 4 7 2 5 4" xfId="20892"/>
    <cellStyle name="输出 4 7 2 5 5" xfId="20893"/>
    <cellStyle name="输出 4 7 2 5 6" xfId="20894"/>
    <cellStyle name="输出 4 7 2 6" xfId="20895"/>
    <cellStyle name="输出 4 7 2 6 10" xfId="20896"/>
    <cellStyle name="输出 4 7 2 6 11" xfId="20897"/>
    <cellStyle name="输出 4 7 2 6 12" xfId="20898"/>
    <cellStyle name="输出 4 7 2 6 2" xfId="20899"/>
    <cellStyle name="输出 4 7 2 6 3" xfId="20900"/>
    <cellStyle name="输出 4 7 2 6 4" xfId="20901"/>
    <cellStyle name="输出 4 7 2 6 5" xfId="20902"/>
    <cellStyle name="输出 4 7 2 6 6" xfId="20903"/>
    <cellStyle name="输出 4 7 2 6 7" xfId="20904"/>
    <cellStyle name="输出 4 7 2 6 8" xfId="20905"/>
    <cellStyle name="输出 4 7 2 6 9" xfId="20906"/>
    <cellStyle name="输出 4 7 2 7" xfId="20907"/>
    <cellStyle name="输出 4 7 2 8" xfId="20908"/>
    <cellStyle name="输出 4 7 3" xfId="20909"/>
    <cellStyle name="输出 4 7 3 2" xfId="20910"/>
    <cellStyle name="输出 4 7 3 3" xfId="20911"/>
    <cellStyle name="输出 4 7 3 4" xfId="20912"/>
    <cellStyle name="输出 4 7 3 5" xfId="20913"/>
    <cellStyle name="输出 4 7 3 6" xfId="20914"/>
    <cellStyle name="输出 4 7 3 7" xfId="20915"/>
    <cellStyle name="输出 4 7 4" xfId="20916"/>
    <cellStyle name="输出 4 7 4 2" xfId="20917"/>
    <cellStyle name="输出 4 7 4 3" xfId="20918"/>
    <cellStyle name="输出 4 7 4 4" xfId="20919"/>
    <cellStyle name="输出 4 7 4 5" xfId="20920"/>
    <cellStyle name="输出 4 7 4 6" xfId="20921"/>
    <cellStyle name="输出 4 7 4 7" xfId="20922"/>
    <cellStyle name="输出 4 7 5" xfId="20923"/>
    <cellStyle name="输出 4 7 5 2" xfId="20924"/>
    <cellStyle name="输出 4 7 5 3" xfId="20925"/>
    <cellStyle name="输出 4 7 5 4" xfId="20926"/>
    <cellStyle name="输出 4 7 5 5" xfId="20927"/>
    <cellStyle name="输出 4 7 5 6" xfId="20928"/>
    <cellStyle name="输出 4 7 5 7" xfId="20929"/>
    <cellStyle name="输出 4 7 6" xfId="20930"/>
    <cellStyle name="输出 4 7 6 2" xfId="20931"/>
    <cellStyle name="输出 4 7 6 3" xfId="20932"/>
    <cellStyle name="输出 4 7 6 4" xfId="20933"/>
    <cellStyle name="输出 4 7 6 5" xfId="20934"/>
    <cellStyle name="输出 4 7 6 6" xfId="20935"/>
    <cellStyle name="输出 4 7 7" xfId="20936"/>
    <cellStyle name="输出 4 7 7 10" xfId="20937"/>
    <cellStyle name="输出 4 7 7 11" xfId="20938"/>
    <cellStyle name="输出 4 7 7 12" xfId="20939"/>
    <cellStyle name="输出 4 7 7 2" xfId="20940"/>
    <cellStyle name="输出 4 7 7 3" xfId="20941"/>
    <cellStyle name="输出 4 7 7 4" xfId="20942"/>
    <cellStyle name="输出 4 7 7 5" xfId="20943"/>
    <cellStyle name="输出 4 7 7 6" xfId="20944"/>
    <cellStyle name="输出 4 7 7 7" xfId="20945"/>
    <cellStyle name="输出 4 7 7 8" xfId="20946"/>
    <cellStyle name="输出 4 7 7 9" xfId="20947"/>
    <cellStyle name="输出 4 7 8" xfId="20948"/>
    <cellStyle name="输出 4 7 9" xfId="20949"/>
    <cellStyle name="输出 4 8" xfId="20950"/>
    <cellStyle name="输出 4 8 2" xfId="20951"/>
    <cellStyle name="输出 4 8 2 2" xfId="20952"/>
    <cellStyle name="输出 4 8 2 2 2" xfId="20953"/>
    <cellStyle name="输出 4 8 2 2 3" xfId="20954"/>
    <cellStyle name="输出 4 8 2 2 4" xfId="20955"/>
    <cellStyle name="输出 4 8 2 2 5" xfId="20956"/>
    <cellStyle name="输出 4 8 2 2 6" xfId="20957"/>
    <cellStyle name="输出 4 8 2 2 7" xfId="20958"/>
    <cellStyle name="输出 4 8 2 3" xfId="20959"/>
    <cellStyle name="输出 4 8 2 3 2" xfId="20960"/>
    <cellStyle name="输出 4 8 2 3 3" xfId="20961"/>
    <cellStyle name="输出 4 8 2 3 4" xfId="20962"/>
    <cellStyle name="输出 4 8 2 3 5" xfId="20963"/>
    <cellStyle name="输出 4 8 2 3 6" xfId="20964"/>
    <cellStyle name="输出 4 8 2 3 7" xfId="20965"/>
    <cellStyle name="输出 4 8 2 4" xfId="20966"/>
    <cellStyle name="输出 4 8 2 4 2" xfId="20967"/>
    <cellStyle name="输出 4 8 2 4 3" xfId="20968"/>
    <cellStyle name="输出 4 8 2 4 4" xfId="20969"/>
    <cellStyle name="输出 4 8 2 4 5" xfId="20970"/>
    <cellStyle name="输出 4 8 2 4 6" xfId="20971"/>
    <cellStyle name="输出 4 8 2 4 7" xfId="20972"/>
    <cellStyle name="输出 4 8 2 5" xfId="20973"/>
    <cellStyle name="输出 4 8 2 5 2" xfId="20974"/>
    <cellStyle name="输出 4 8 2 5 3" xfId="20975"/>
    <cellStyle name="输出 4 8 2 5 4" xfId="20976"/>
    <cellStyle name="输出 4 8 2 5 5" xfId="20977"/>
    <cellStyle name="输出 4 8 2 5 6" xfId="20978"/>
    <cellStyle name="输出 4 8 2 6" xfId="20979"/>
    <cellStyle name="输出 4 8 2 6 10" xfId="20980"/>
    <cellStyle name="输出 4 8 2 6 11" xfId="20981"/>
    <cellStyle name="输出 4 8 2 6 12" xfId="20982"/>
    <cellStyle name="输出 4 8 2 6 2" xfId="20983"/>
    <cellStyle name="输出 4 8 2 6 3" xfId="20984"/>
    <cellStyle name="输出 4 8 2 6 4" xfId="20985"/>
    <cellStyle name="输出 4 8 2 6 5" xfId="20986"/>
    <cellStyle name="输出 4 8 2 6 6" xfId="20987"/>
    <cellStyle name="输出 4 8 2 6 7" xfId="20988"/>
    <cellStyle name="输出 4 8 2 6 8" xfId="20989"/>
    <cellStyle name="输出 4 8 2 6 9" xfId="20990"/>
    <cellStyle name="输出 4 8 2 7" xfId="20991"/>
    <cellStyle name="输出 4 8 2 8" xfId="20992"/>
    <cellStyle name="输出 4 8 3" xfId="20993"/>
    <cellStyle name="输出 4 8 3 2" xfId="20994"/>
    <cellStyle name="输出 4 8 3 3" xfId="20995"/>
    <cellStyle name="输出 4 8 3 4" xfId="20996"/>
    <cellStyle name="输出 4 8 3 5" xfId="20997"/>
    <cellStyle name="输出 4 8 3 6" xfId="20998"/>
    <cellStyle name="输出 4 8 3 7" xfId="20999"/>
    <cellStyle name="输出 4 8 4" xfId="21000"/>
    <cellStyle name="输出 4 8 4 2" xfId="21001"/>
    <cellStyle name="输出 4 8 4 3" xfId="21002"/>
    <cellStyle name="输出 4 8 4 4" xfId="21003"/>
    <cellStyle name="输出 4 8 4 5" xfId="21004"/>
    <cellStyle name="输出 4 8 4 6" xfId="21005"/>
    <cellStyle name="输出 4 8 4 7" xfId="21006"/>
    <cellStyle name="输出 4 8 5" xfId="21007"/>
    <cellStyle name="输出 4 8 5 2" xfId="21008"/>
    <cellStyle name="输出 4 8 5 3" xfId="21009"/>
    <cellStyle name="输出 4 8 5 4" xfId="21010"/>
    <cellStyle name="输出 4 8 5 5" xfId="21011"/>
    <cellStyle name="输出 4 8 5 6" xfId="21012"/>
    <cellStyle name="输出 4 8 5 7" xfId="21013"/>
    <cellStyle name="输出 4 8 6" xfId="21014"/>
    <cellStyle name="输出 4 8 6 2" xfId="21015"/>
    <cellStyle name="输出 4 8 6 3" xfId="21016"/>
    <cellStyle name="输出 4 8 6 4" xfId="21017"/>
    <cellStyle name="输出 4 8 6 5" xfId="21018"/>
    <cellStyle name="输出 4 8 6 6" xfId="21019"/>
    <cellStyle name="输出 4 8 7" xfId="21020"/>
    <cellStyle name="输出 4 8 7 10" xfId="21021"/>
    <cellStyle name="输出 4 8 7 11" xfId="21022"/>
    <cellStyle name="输出 4 8 7 12" xfId="21023"/>
    <cellStyle name="输出 4 8 7 2" xfId="21024"/>
    <cellStyle name="输出 4 8 7 3" xfId="21025"/>
    <cellStyle name="输出 4 8 7 4" xfId="21026"/>
    <cellStyle name="输出 4 8 7 5" xfId="21027"/>
    <cellStyle name="输出 4 8 7 6" xfId="21028"/>
    <cellStyle name="输出 4 8 7 7" xfId="21029"/>
    <cellStyle name="输出 4 8 7 8" xfId="21030"/>
    <cellStyle name="输出 4 8 7 9" xfId="21031"/>
    <cellStyle name="输出 4 8 8" xfId="21032"/>
    <cellStyle name="输出 4 8 9" xfId="21033"/>
    <cellStyle name="输出 4 9" xfId="21034"/>
    <cellStyle name="输出 4 9 2" xfId="21035"/>
    <cellStyle name="输出 4 9 2 2" xfId="21036"/>
    <cellStyle name="输出 4 9 2 2 2" xfId="21037"/>
    <cellStyle name="输出 4 9 2 2 3" xfId="21038"/>
    <cellStyle name="输出 4 9 2 2 4" xfId="21039"/>
    <cellStyle name="输出 4 9 2 2 5" xfId="21040"/>
    <cellStyle name="输出 4 9 2 2 6" xfId="21041"/>
    <cellStyle name="输出 4 9 2 2 7" xfId="21042"/>
    <cellStyle name="输出 4 9 2 3" xfId="21043"/>
    <cellStyle name="输出 4 9 2 3 2" xfId="21044"/>
    <cellStyle name="输出 4 9 2 3 3" xfId="21045"/>
    <cellStyle name="输出 4 9 2 3 4" xfId="21046"/>
    <cellStyle name="输出 4 9 2 3 5" xfId="21047"/>
    <cellStyle name="输出 4 9 2 3 6" xfId="21048"/>
    <cellStyle name="输出 4 9 2 3 7" xfId="21049"/>
    <cellStyle name="输出 4 9 2 4" xfId="21050"/>
    <cellStyle name="输出 4 9 2 4 2" xfId="21051"/>
    <cellStyle name="输出 4 9 2 4 3" xfId="21052"/>
    <cellStyle name="输出 4 9 2 4 4" xfId="21053"/>
    <cellStyle name="输出 4 9 2 4 5" xfId="21054"/>
    <cellStyle name="输出 4 9 2 4 6" xfId="21055"/>
    <cellStyle name="输出 4 9 2 4 7" xfId="21056"/>
    <cellStyle name="输出 4 9 2 5" xfId="21057"/>
    <cellStyle name="输出 4 9 2 5 2" xfId="21058"/>
    <cellStyle name="输出 4 9 2 5 3" xfId="21059"/>
    <cellStyle name="输出 4 9 2 5 4" xfId="21060"/>
    <cellStyle name="输出 4 9 2 5 5" xfId="21061"/>
    <cellStyle name="输出 4 9 2 5 6" xfId="21062"/>
    <cellStyle name="输出 4 9 2 6" xfId="21063"/>
    <cellStyle name="输出 4 9 2 6 10" xfId="21064"/>
    <cellStyle name="输出 4 9 2 6 11" xfId="21065"/>
    <cellStyle name="输出 4 9 2 6 12" xfId="21066"/>
    <cellStyle name="输出 4 9 2 6 2" xfId="21067"/>
    <cellStyle name="输出 4 9 2 6 3" xfId="21068"/>
    <cellStyle name="输出 4 9 2 6 4" xfId="21069"/>
    <cellStyle name="输出 4 9 2 6 5" xfId="21070"/>
    <cellStyle name="输出 4 9 2 6 6" xfId="21071"/>
    <cellStyle name="输出 4 9 2 6 7" xfId="21072"/>
    <cellStyle name="输出 4 9 2 6 8" xfId="21073"/>
    <cellStyle name="输出 4 9 2 6 9" xfId="21074"/>
    <cellStyle name="输出 4 9 2 7" xfId="21075"/>
    <cellStyle name="输出 4 9 2 8" xfId="21076"/>
    <cellStyle name="输出 4 9 3" xfId="21077"/>
    <cellStyle name="输出 4 9 3 2" xfId="21078"/>
    <cellStyle name="输出 4 9 3 3" xfId="21079"/>
    <cellStyle name="输出 4 9 3 4" xfId="21080"/>
    <cellStyle name="输出 4 9 3 5" xfId="21081"/>
    <cellStyle name="输出 4 9 3 6" xfId="21082"/>
    <cellStyle name="输出 4 9 3 7" xfId="21083"/>
    <cellStyle name="输出 4 9 4" xfId="21084"/>
    <cellStyle name="输出 4 9 4 2" xfId="21085"/>
    <cellStyle name="输出 4 9 4 3" xfId="21086"/>
    <cellStyle name="输出 4 9 4 4" xfId="21087"/>
    <cellStyle name="输出 4 9 4 5" xfId="21088"/>
    <cellStyle name="输出 4 9 4 6" xfId="21089"/>
    <cellStyle name="输出 4 9 4 7" xfId="21090"/>
    <cellStyle name="输出 4 9 5" xfId="21091"/>
    <cellStyle name="输出 4 9 5 2" xfId="21092"/>
    <cellStyle name="输出 4 9 5 3" xfId="21093"/>
    <cellStyle name="输出 4 9 5 4" xfId="21094"/>
    <cellStyle name="输出 4 9 5 5" xfId="21095"/>
    <cellStyle name="输出 4 9 5 6" xfId="21096"/>
    <cellStyle name="输出 4 9 5 7" xfId="21097"/>
    <cellStyle name="输出 4 9 6" xfId="21098"/>
    <cellStyle name="输出 4 9 6 2" xfId="21099"/>
    <cellStyle name="输出 4 9 6 3" xfId="21100"/>
    <cellStyle name="输出 4 9 6 4" xfId="21101"/>
    <cellStyle name="输出 4 9 6 5" xfId="21102"/>
    <cellStyle name="输出 4 9 6 6" xfId="21103"/>
    <cellStyle name="输出 4 9 7" xfId="21104"/>
    <cellStyle name="输出 4 9 7 10" xfId="21105"/>
    <cellStyle name="输出 4 9 7 11" xfId="21106"/>
    <cellStyle name="输出 4 9 7 12" xfId="21107"/>
    <cellStyle name="输出 4 9 7 2" xfId="21108"/>
    <cellStyle name="输出 4 9 7 3" xfId="21109"/>
    <cellStyle name="输出 4 9 7 4" xfId="21110"/>
    <cellStyle name="输出 4 9 7 5" xfId="21111"/>
    <cellStyle name="输出 4 9 7 6" xfId="21112"/>
    <cellStyle name="输出 4 9 7 7" xfId="21113"/>
    <cellStyle name="输出 4 9 7 8" xfId="21114"/>
    <cellStyle name="输出 4 9 7 9" xfId="21115"/>
    <cellStyle name="输出 4 9 8" xfId="21116"/>
    <cellStyle name="输出 4 9 9" xfId="21117"/>
    <cellStyle name="输出 5" xfId="21118"/>
    <cellStyle name="输出 5 10" xfId="21119"/>
    <cellStyle name="输出 5 10 2" xfId="21120"/>
    <cellStyle name="输出 5 10 3" xfId="21121"/>
    <cellStyle name="输出 5 10 4" xfId="21122"/>
    <cellStyle name="输出 5 10 5" xfId="21123"/>
    <cellStyle name="输出 5 10 6" xfId="21124"/>
    <cellStyle name="输出 5 10 7" xfId="21125"/>
    <cellStyle name="输出 5 11" xfId="21126"/>
    <cellStyle name="输出 5 11 2" xfId="21127"/>
    <cellStyle name="输出 5 11 3" xfId="21128"/>
    <cellStyle name="输出 5 11 4" xfId="21129"/>
    <cellStyle name="输出 5 11 5" xfId="21130"/>
    <cellStyle name="输出 5 11 6" xfId="21131"/>
    <cellStyle name="输出 5 11 7" xfId="21132"/>
    <cellStyle name="输出 5 12" xfId="21133"/>
    <cellStyle name="输出 5 12 2" xfId="21134"/>
    <cellStyle name="输出 5 12 3" xfId="21135"/>
    <cellStyle name="输出 5 12 4" xfId="21136"/>
    <cellStyle name="输出 5 12 5" xfId="21137"/>
    <cellStyle name="输出 5 12 6" xfId="21138"/>
    <cellStyle name="输出 5 12 7" xfId="21139"/>
    <cellStyle name="输出 5 13" xfId="21140"/>
    <cellStyle name="输出 5 13 2" xfId="21141"/>
    <cellStyle name="输出 5 13 3" xfId="21142"/>
    <cellStyle name="输出 5 13 4" xfId="21143"/>
    <cellStyle name="输出 5 13 5" xfId="21144"/>
    <cellStyle name="输出 5 13 6" xfId="21145"/>
    <cellStyle name="输出 5 14" xfId="21146"/>
    <cellStyle name="输出 5 14 10" xfId="21147"/>
    <cellStyle name="输出 5 14 11" xfId="21148"/>
    <cellStyle name="输出 5 14 12" xfId="21149"/>
    <cellStyle name="输出 5 14 2" xfId="21150"/>
    <cellStyle name="输出 5 14 3" xfId="21151"/>
    <cellStyle name="输出 5 14 4" xfId="21152"/>
    <cellStyle name="输出 5 14 5" xfId="21153"/>
    <cellStyle name="输出 5 14 6" xfId="21154"/>
    <cellStyle name="输出 5 14 7" xfId="21155"/>
    <cellStyle name="输出 5 14 8" xfId="21156"/>
    <cellStyle name="输出 5 14 9" xfId="21157"/>
    <cellStyle name="输出 5 15" xfId="21158"/>
    <cellStyle name="输出 5 16" xfId="21159"/>
    <cellStyle name="输出 5 2" xfId="21160"/>
    <cellStyle name="输出 5 2 2" xfId="21161"/>
    <cellStyle name="输出 5 2 2 2" xfId="21162"/>
    <cellStyle name="输出 5 2 2 2 2" xfId="21163"/>
    <cellStyle name="输出 5 2 2 2 3" xfId="21164"/>
    <cellStyle name="输出 5 2 2 2 4" xfId="21165"/>
    <cellStyle name="输出 5 2 2 2 5" xfId="21166"/>
    <cellStyle name="输出 5 2 2 2 6" xfId="21167"/>
    <cellStyle name="输出 5 2 2 2 7" xfId="21168"/>
    <cellStyle name="输出 5 2 2 3" xfId="21169"/>
    <cellStyle name="输出 5 2 2 3 2" xfId="21170"/>
    <cellStyle name="输出 5 2 2 3 3" xfId="21171"/>
    <cellStyle name="输出 5 2 2 3 4" xfId="21172"/>
    <cellStyle name="输出 5 2 2 3 5" xfId="21173"/>
    <cellStyle name="输出 5 2 2 3 6" xfId="21174"/>
    <cellStyle name="输出 5 2 2 3 7" xfId="21175"/>
    <cellStyle name="输出 5 2 2 4" xfId="21176"/>
    <cellStyle name="输出 5 2 2 4 2" xfId="21177"/>
    <cellStyle name="输出 5 2 2 4 3" xfId="21178"/>
    <cellStyle name="输出 5 2 2 4 4" xfId="21179"/>
    <cellStyle name="输出 5 2 2 4 5" xfId="21180"/>
    <cellStyle name="输出 5 2 2 4 6" xfId="21181"/>
    <cellStyle name="输出 5 2 2 4 7" xfId="21182"/>
    <cellStyle name="输出 5 2 2 5" xfId="21183"/>
    <cellStyle name="输出 5 2 2 5 2" xfId="21184"/>
    <cellStyle name="输出 5 2 2 5 3" xfId="21185"/>
    <cellStyle name="输出 5 2 2 5 4" xfId="21186"/>
    <cellStyle name="输出 5 2 2 5 5" xfId="21187"/>
    <cellStyle name="输出 5 2 2 5 6" xfId="21188"/>
    <cellStyle name="输出 5 2 2 6" xfId="21189"/>
    <cellStyle name="输出 5 2 2 6 10" xfId="21190"/>
    <cellStyle name="输出 5 2 2 6 11" xfId="21191"/>
    <cellStyle name="输出 5 2 2 6 12" xfId="21192"/>
    <cellStyle name="输出 5 2 2 6 2" xfId="21193"/>
    <cellStyle name="输出 5 2 2 6 3" xfId="21194"/>
    <cellStyle name="输出 5 2 2 6 4" xfId="21195"/>
    <cellStyle name="输出 5 2 2 6 5" xfId="21196"/>
    <cellStyle name="输出 5 2 2 6 6" xfId="21197"/>
    <cellStyle name="输出 5 2 2 6 7" xfId="21198"/>
    <cellStyle name="输出 5 2 2 6 8" xfId="21199"/>
    <cellStyle name="输出 5 2 2 6 9" xfId="21200"/>
    <cellStyle name="输出 5 2 2 7" xfId="21201"/>
    <cellStyle name="输出 5 2 2 8" xfId="21202"/>
    <cellStyle name="输出 5 2 3" xfId="21203"/>
    <cellStyle name="输出 5 2 3 2" xfId="21204"/>
    <cellStyle name="输出 5 2 3 3" xfId="21205"/>
    <cellStyle name="输出 5 2 3 4" xfId="21206"/>
    <cellStyle name="输出 5 2 3 5" xfId="21207"/>
    <cellStyle name="输出 5 2 3 6" xfId="21208"/>
    <cellStyle name="输出 5 2 3 7" xfId="21209"/>
    <cellStyle name="输出 5 2 4" xfId="21210"/>
    <cellStyle name="输出 5 2 4 2" xfId="21211"/>
    <cellStyle name="输出 5 2 4 3" xfId="21212"/>
    <cellStyle name="输出 5 2 4 4" xfId="21213"/>
    <cellStyle name="输出 5 2 4 5" xfId="21214"/>
    <cellStyle name="输出 5 2 4 6" xfId="21215"/>
    <cellStyle name="输出 5 2 4 7" xfId="21216"/>
    <cellStyle name="输出 5 2 5" xfId="21217"/>
    <cellStyle name="输出 5 2 5 2" xfId="21218"/>
    <cellStyle name="输出 5 2 5 3" xfId="21219"/>
    <cellStyle name="输出 5 2 5 4" xfId="21220"/>
    <cellStyle name="输出 5 2 5 5" xfId="21221"/>
    <cellStyle name="输出 5 2 5 6" xfId="21222"/>
    <cellStyle name="输出 5 2 5 7" xfId="21223"/>
    <cellStyle name="输出 5 2 6" xfId="21224"/>
    <cellStyle name="输出 5 2 6 2" xfId="21225"/>
    <cellStyle name="输出 5 2 6 3" xfId="21226"/>
    <cellStyle name="输出 5 2 6 4" xfId="21227"/>
    <cellStyle name="输出 5 2 6 5" xfId="21228"/>
    <cellStyle name="输出 5 2 6 6" xfId="21229"/>
    <cellStyle name="输出 5 2 7" xfId="21230"/>
    <cellStyle name="输出 5 2 7 10" xfId="21231"/>
    <cellStyle name="输出 5 2 7 11" xfId="21232"/>
    <cellStyle name="输出 5 2 7 12" xfId="21233"/>
    <cellStyle name="输出 5 2 7 2" xfId="21234"/>
    <cellStyle name="输出 5 2 7 3" xfId="21235"/>
    <cellStyle name="输出 5 2 7 4" xfId="21236"/>
    <cellStyle name="输出 5 2 7 5" xfId="21237"/>
    <cellStyle name="输出 5 2 7 6" xfId="21238"/>
    <cellStyle name="输出 5 2 7 7" xfId="21239"/>
    <cellStyle name="输出 5 2 7 8" xfId="21240"/>
    <cellStyle name="输出 5 2 7 9" xfId="21241"/>
    <cellStyle name="输出 5 2 8" xfId="21242"/>
    <cellStyle name="输出 5 2 9" xfId="21243"/>
    <cellStyle name="输出 5 3" xfId="21244"/>
    <cellStyle name="输出 5 3 2" xfId="21245"/>
    <cellStyle name="输出 5 3 2 2" xfId="21246"/>
    <cellStyle name="输出 5 3 2 2 2" xfId="21247"/>
    <cellStyle name="输出 5 3 2 2 3" xfId="21248"/>
    <cellStyle name="输出 5 3 2 2 4" xfId="21249"/>
    <cellStyle name="输出 5 3 2 2 5" xfId="21250"/>
    <cellStyle name="输出 5 3 2 2 6" xfId="21251"/>
    <cellStyle name="输出 5 3 2 2 7" xfId="21252"/>
    <cellStyle name="输出 5 3 2 3" xfId="21253"/>
    <cellStyle name="输出 5 3 2 3 2" xfId="21254"/>
    <cellStyle name="输出 5 3 2 3 3" xfId="21255"/>
    <cellStyle name="输出 5 3 2 3 4" xfId="21256"/>
    <cellStyle name="输出 5 3 2 3 5" xfId="21257"/>
    <cellStyle name="输出 5 3 2 3 6" xfId="21258"/>
    <cellStyle name="输出 5 3 2 3 7" xfId="21259"/>
    <cellStyle name="输出 5 3 2 4" xfId="21260"/>
    <cellStyle name="输出 5 3 2 4 2" xfId="21261"/>
    <cellStyle name="输出 5 3 2 4 3" xfId="21262"/>
    <cellStyle name="输出 5 3 2 4 4" xfId="21263"/>
    <cellStyle name="输出 5 3 2 4 5" xfId="21264"/>
    <cellStyle name="输出 5 3 2 4 6" xfId="21265"/>
    <cellStyle name="输出 5 3 2 4 7" xfId="21266"/>
    <cellStyle name="输出 5 3 2 5" xfId="21267"/>
    <cellStyle name="输出 5 3 2 5 2" xfId="21268"/>
    <cellStyle name="输出 5 3 2 5 3" xfId="21269"/>
    <cellStyle name="输出 5 3 2 5 4" xfId="21270"/>
    <cellStyle name="输出 5 3 2 5 5" xfId="21271"/>
    <cellStyle name="输出 5 3 2 5 6" xfId="21272"/>
    <cellStyle name="输出 5 3 2 6" xfId="21273"/>
    <cellStyle name="输出 5 3 2 6 10" xfId="21274"/>
    <cellStyle name="输出 5 3 2 6 11" xfId="21275"/>
    <cellStyle name="输出 5 3 2 6 12" xfId="21276"/>
    <cellStyle name="输出 5 3 2 6 2" xfId="21277"/>
    <cellStyle name="输出 5 3 2 6 3" xfId="21278"/>
    <cellStyle name="输出 5 3 2 6 4" xfId="21279"/>
    <cellStyle name="输出 5 3 2 6 5" xfId="21280"/>
    <cellStyle name="输出 5 3 2 6 6" xfId="21281"/>
    <cellStyle name="输出 5 3 2 6 7" xfId="21282"/>
    <cellStyle name="输出 5 3 2 6 8" xfId="21283"/>
    <cellStyle name="输出 5 3 2 6 9" xfId="21284"/>
    <cellStyle name="输出 5 3 2 7" xfId="21285"/>
    <cellStyle name="输出 5 3 2 8" xfId="21286"/>
    <cellStyle name="输出 5 3 3" xfId="21287"/>
    <cellStyle name="输出 5 3 3 2" xfId="21288"/>
    <cellStyle name="输出 5 3 3 3" xfId="21289"/>
    <cellStyle name="输出 5 3 3 4" xfId="21290"/>
    <cellStyle name="输出 5 3 3 5" xfId="21291"/>
    <cellStyle name="输出 5 3 3 6" xfId="21292"/>
    <cellStyle name="输出 5 3 3 7" xfId="21293"/>
    <cellStyle name="输出 5 3 4" xfId="21294"/>
    <cellStyle name="输出 5 3 4 2" xfId="21295"/>
    <cellStyle name="输出 5 3 4 3" xfId="21296"/>
    <cellStyle name="输出 5 3 4 4" xfId="21297"/>
    <cellStyle name="输出 5 3 4 5" xfId="21298"/>
    <cellStyle name="输出 5 3 4 6" xfId="21299"/>
    <cellStyle name="输出 5 3 4 7" xfId="21300"/>
    <cellStyle name="输出 5 3 5" xfId="21301"/>
    <cellStyle name="输出 5 3 5 2" xfId="21302"/>
    <cellStyle name="输出 5 3 5 3" xfId="21303"/>
    <cellStyle name="输出 5 3 5 4" xfId="21304"/>
    <cellStyle name="输出 5 3 5 5" xfId="21305"/>
    <cellStyle name="输出 5 3 5 6" xfId="21306"/>
    <cellStyle name="输出 5 3 5 7" xfId="21307"/>
    <cellStyle name="输出 5 3 6" xfId="21308"/>
    <cellStyle name="输出 5 3 6 2" xfId="21309"/>
    <cellStyle name="输出 5 3 6 3" xfId="21310"/>
    <cellStyle name="输出 5 3 6 4" xfId="21311"/>
    <cellStyle name="输出 5 3 6 5" xfId="21312"/>
    <cellStyle name="输出 5 3 6 6" xfId="21313"/>
    <cellStyle name="输出 5 3 7" xfId="21314"/>
    <cellStyle name="输出 5 3 7 10" xfId="21315"/>
    <cellStyle name="输出 5 3 7 11" xfId="21316"/>
    <cellStyle name="输出 5 3 7 12" xfId="21317"/>
    <cellStyle name="输出 5 3 7 2" xfId="21318"/>
    <cellStyle name="输出 5 3 7 3" xfId="21319"/>
    <cellStyle name="输出 5 3 7 4" xfId="21320"/>
    <cellStyle name="输出 5 3 7 5" xfId="21321"/>
    <cellStyle name="输出 5 3 7 6" xfId="21322"/>
    <cellStyle name="输出 5 3 7 7" xfId="21323"/>
    <cellStyle name="输出 5 3 7 8" xfId="21324"/>
    <cellStyle name="输出 5 3 7 9" xfId="21325"/>
    <cellStyle name="输出 5 3 8" xfId="21326"/>
    <cellStyle name="输出 5 3 9" xfId="21327"/>
    <cellStyle name="输出 5 4" xfId="21328"/>
    <cellStyle name="输出 5 4 2" xfId="21329"/>
    <cellStyle name="输出 5 4 2 2" xfId="21330"/>
    <cellStyle name="输出 5 4 2 2 2" xfId="21331"/>
    <cellStyle name="输出 5 4 2 2 3" xfId="21332"/>
    <cellStyle name="输出 5 4 2 2 4" xfId="21333"/>
    <cellStyle name="输出 5 4 2 2 5" xfId="21334"/>
    <cellStyle name="输出 5 4 2 2 6" xfId="21335"/>
    <cellStyle name="输出 5 4 2 2 7" xfId="21336"/>
    <cellStyle name="输出 5 4 2 3" xfId="21337"/>
    <cellStyle name="输出 5 4 2 3 2" xfId="21338"/>
    <cellStyle name="输出 5 4 2 3 3" xfId="21339"/>
    <cellStyle name="输出 5 4 2 3 4" xfId="21340"/>
    <cellStyle name="输出 5 4 2 3 5" xfId="21341"/>
    <cellStyle name="输出 5 4 2 3 6" xfId="21342"/>
    <cellStyle name="输出 5 4 2 3 7" xfId="21343"/>
    <cellStyle name="输出 5 4 2 4" xfId="21344"/>
    <cellStyle name="输出 5 4 2 4 2" xfId="21345"/>
    <cellStyle name="输出 5 4 2 4 3" xfId="21346"/>
    <cellStyle name="输出 5 4 2 4 4" xfId="21347"/>
    <cellStyle name="输出 5 4 2 4 5" xfId="21348"/>
    <cellStyle name="输出 5 4 2 4 6" xfId="21349"/>
    <cellStyle name="输出 5 4 2 4 7" xfId="21350"/>
    <cellStyle name="输出 5 4 2 5" xfId="21351"/>
    <cellStyle name="输出 5 4 2 5 2" xfId="21352"/>
    <cellStyle name="输出 5 4 2 5 3" xfId="21353"/>
    <cellStyle name="输出 5 4 2 5 4" xfId="21354"/>
    <cellStyle name="输出 5 4 2 5 5" xfId="21355"/>
    <cellStyle name="输出 5 4 2 5 6" xfId="21356"/>
    <cellStyle name="输出 5 4 2 6" xfId="21357"/>
    <cellStyle name="输出 5 4 2 6 10" xfId="21358"/>
    <cellStyle name="输出 5 4 2 6 11" xfId="21359"/>
    <cellStyle name="输出 5 4 2 6 12" xfId="21360"/>
    <cellStyle name="输出 5 4 2 6 2" xfId="21361"/>
    <cellStyle name="输出 5 4 2 6 3" xfId="21362"/>
    <cellStyle name="输出 5 4 2 6 4" xfId="21363"/>
    <cellStyle name="输出 5 4 2 6 5" xfId="21364"/>
    <cellStyle name="输出 5 4 2 6 6" xfId="21365"/>
    <cellStyle name="输出 5 4 2 6 7" xfId="21366"/>
    <cellStyle name="输出 5 4 2 6 8" xfId="21367"/>
    <cellStyle name="输出 5 4 2 6 9" xfId="21368"/>
    <cellStyle name="输出 5 4 2 7" xfId="21369"/>
    <cellStyle name="输出 5 4 2 8" xfId="21370"/>
    <cellStyle name="输出 5 4 3" xfId="21371"/>
    <cellStyle name="输出 5 4 3 2" xfId="21372"/>
    <cellStyle name="输出 5 4 3 3" xfId="21373"/>
    <cellStyle name="输出 5 4 3 4" xfId="21374"/>
    <cellStyle name="输出 5 4 3 5" xfId="21375"/>
    <cellStyle name="输出 5 4 3 6" xfId="21376"/>
    <cellStyle name="输出 5 4 3 7" xfId="21377"/>
    <cellStyle name="输出 5 4 4" xfId="21378"/>
    <cellStyle name="输出 5 4 4 2" xfId="21379"/>
    <cellStyle name="输出 5 4 4 3" xfId="21380"/>
    <cellStyle name="输出 5 4 4 4" xfId="21381"/>
    <cellStyle name="输出 5 4 4 5" xfId="21382"/>
    <cellStyle name="输出 5 4 4 6" xfId="21383"/>
    <cellStyle name="输出 5 4 4 7" xfId="21384"/>
    <cellStyle name="输出 5 4 5" xfId="21385"/>
    <cellStyle name="输出 5 4 5 2" xfId="21386"/>
    <cellStyle name="输出 5 4 5 3" xfId="21387"/>
    <cellStyle name="输出 5 4 5 4" xfId="21388"/>
    <cellStyle name="输出 5 4 5 5" xfId="21389"/>
    <cellStyle name="输出 5 4 5 6" xfId="21390"/>
    <cellStyle name="输出 5 4 5 7" xfId="21391"/>
    <cellStyle name="输出 5 4 6" xfId="21392"/>
    <cellStyle name="输出 5 4 6 2" xfId="21393"/>
    <cellStyle name="输出 5 4 6 3" xfId="21394"/>
    <cellStyle name="输出 5 4 6 4" xfId="21395"/>
    <cellStyle name="输出 5 4 6 5" xfId="21396"/>
    <cellStyle name="输出 5 4 6 6" xfId="21397"/>
    <cellStyle name="输出 5 4 7" xfId="21398"/>
    <cellStyle name="输出 5 4 7 10" xfId="21399"/>
    <cellStyle name="输出 5 4 7 11" xfId="21400"/>
    <cellStyle name="输出 5 4 7 12" xfId="21401"/>
    <cellStyle name="输出 5 4 7 2" xfId="21402"/>
    <cellStyle name="输出 5 4 7 3" xfId="21403"/>
    <cellStyle name="输出 5 4 7 4" xfId="21404"/>
    <cellStyle name="输出 5 4 7 5" xfId="21405"/>
    <cellStyle name="输出 5 4 7 6" xfId="21406"/>
    <cellStyle name="输出 5 4 7 7" xfId="21407"/>
    <cellStyle name="输出 5 4 7 8" xfId="21408"/>
    <cellStyle name="输出 5 4 7 9" xfId="21409"/>
    <cellStyle name="输出 5 4 8" xfId="21410"/>
    <cellStyle name="输出 5 4 9" xfId="21411"/>
    <cellStyle name="输出 5 5" xfId="21412"/>
    <cellStyle name="输出 5 5 2" xfId="21413"/>
    <cellStyle name="输出 5 5 2 2" xfId="21414"/>
    <cellStyle name="输出 5 5 2 2 2" xfId="21415"/>
    <cellStyle name="输出 5 5 2 2 3" xfId="21416"/>
    <cellStyle name="输出 5 5 2 2 4" xfId="21417"/>
    <cellStyle name="输出 5 5 2 2 5" xfId="21418"/>
    <cellStyle name="输出 5 5 2 2 6" xfId="21419"/>
    <cellStyle name="输出 5 5 2 2 7" xfId="21420"/>
    <cellStyle name="输出 5 5 2 3" xfId="21421"/>
    <cellStyle name="输出 5 5 2 3 2" xfId="21422"/>
    <cellStyle name="输出 5 5 2 3 3" xfId="21423"/>
    <cellStyle name="输出 5 5 2 3 4" xfId="21424"/>
    <cellStyle name="输出 5 5 2 3 5" xfId="21425"/>
    <cellStyle name="输出 5 5 2 3 6" xfId="21426"/>
    <cellStyle name="输出 5 5 2 3 7" xfId="21427"/>
    <cellStyle name="输出 5 5 2 4" xfId="21428"/>
    <cellStyle name="输出 5 5 2 4 2" xfId="21429"/>
    <cellStyle name="输出 5 5 2 4 3" xfId="21430"/>
    <cellStyle name="输出 5 5 2 4 4" xfId="21431"/>
    <cellStyle name="输出 5 5 2 4 5" xfId="21432"/>
    <cellStyle name="输出 5 5 2 4 6" xfId="21433"/>
    <cellStyle name="输出 5 5 2 4 7" xfId="21434"/>
    <cellStyle name="输出 5 5 2 5" xfId="21435"/>
    <cellStyle name="输出 5 5 2 5 2" xfId="21436"/>
    <cellStyle name="输出 5 5 2 5 3" xfId="21437"/>
    <cellStyle name="输出 5 5 2 5 4" xfId="21438"/>
    <cellStyle name="输出 5 5 2 5 5" xfId="21439"/>
    <cellStyle name="输出 5 5 2 5 6" xfId="21440"/>
    <cellStyle name="输出 5 5 2 6" xfId="21441"/>
    <cellStyle name="输出 5 5 2 6 10" xfId="21442"/>
    <cellStyle name="输出 5 5 2 6 11" xfId="21443"/>
    <cellStyle name="输出 5 5 2 6 12" xfId="21444"/>
    <cellStyle name="输出 5 5 2 6 2" xfId="21445"/>
    <cellStyle name="输出 5 5 2 6 3" xfId="21446"/>
    <cellStyle name="输出 5 5 2 6 4" xfId="21447"/>
    <cellStyle name="输出 5 5 2 6 5" xfId="21448"/>
    <cellStyle name="输出 5 5 2 6 6" xfId="21449"/>
    <cellStyle name="输出 5 5 2 6 7" xfId="21450"/>
    <cellStyle name="输出 5 5 2 6 8" xfId="21451"/>
    <cellStyle name="输出 5 5 2 6 9" xfId="21452"/>
    <cellStyle name="输出 5 5 2 7" xfId="21453"/>
    <cellStyle name="输出 5 5 2 8" xfId="21454"/>
    <cellStyle name="输出 5 5 3" xfId="21455"/>
    <cellStyle name="输出 5 5 3 2" xfId="21456"/>
    <cellStyle name="输出 5 5 3 3" xfId="21457"/>
    <cellStyle name="输出 5 5 3 4" xfId="21458"/>
    <cellStyle name="输出 5 5 3 5" xfId="21459"/>
    <cellStyle name="输出 5 5 3 6" xfId="21460"/>
    <cellStyle name="输出 5 5 3 7" xfId="21461"/>
    <cellStyle name="输出 5 5 4" xfId="21462"/>
    <cellStyle name="输出 5 5 4 2" xfId="21463"/>
    <cellStyle name="输出 5 5 4 3" xfId="21464"/>
    <cellStyle name="输出 5 5 4 4" xfId="21465"/>
    <cellStyle name="输出 5 5 4 5" xfId="21466"/>
    <cellStyle name="输出 5 5 4 6" xfId="21467"/>
    <cellStyle name="输出 5 5 4 7" xfId="21468"/>
    <cellStyle name="输出 5 5 5" xfId="21469"/>
    <cellStyle name="输出 5 5 5 2" xfId="21470"/>
    <cellStyle name="输出 5 5 5 3" xfId="21471"/>
    <cellStyle name="输出 5 5 5 4" xfId="21472"/>
    <cellStyle name="输出 5 5 5 5" xfId="21473"/>
    <cellStyle name="输出 5 5 5 6" xfId="21474"/>
    <cellStyle name="输出 5 5 5 7" xfId="21475"/>
    <cellStyle name="输出 5 5 6" xfId="21476"/>
    <cellStyle name="输出 5 5 6 2" xfId="21477"/>
    <cellStyle name="输出 5 5 6 3" xfId="21478"/>
    <cellStyle name="输出 5 5 6 4" xfId="21479"/>
    <cellStyle name="输出 5 5 6 5" xfId="21480"/>
    <cellStyle name="输出 5 5 6 6" xfId="21481"/>
    <cellStyle name="输出 5 5 7" xfId="21482"/>
    <cellStyle name="输出 5 5 7 10" xfId="21483"/>
    <cellStyle name="输出 5 5 7 11" xfId="21484"/>
    <cellStyle name="输出 5 5 7 12" xfId="21485"/>
    <cellStyle name="输出 5 5 7 2" xfId="21486"/>
    <cellStyle name="输出 5 5 7 3" xfId="21487"/>
    <cellStyle name="输出 5 5 7 4" xfId="21488"/>
    <cellStyle name="输出 5 5 7 5" xfId="21489"/>
    <cellStyle name="输出 5 5 7 6" xfId="21490"/>
    <cellStyle name="输出 5 5 7 7" xfId="21491"/>
    <cellStyle name="输出 5 5 7 8" xfId="21492"/>
    <cellStyle name="输出 5 5 7 9" xfId="21493"/>
    <cellStyle name="输出 5 5 8" xfId="21494"/>
    <cellStyle name="输出 5 5 9" xfId="21495"/>
    <cellStyle name="输出 5 6" xfId="21496"/>
    <cellStyle name="输出 5 6 2" xfId="21497"/>
    <cellStyle name="输出 5 6 2 2" xfId="21498"/>
    <cellStyle name="输出 5 6 2 2 2" xfId="21499"/>
    <cellStyle name="输出 5 6 2 2 3" xfId="21500"/>
    <cellStyle name="输出 5 6 2 2 4" xfId="21501"/>
    <cellStyle name="输出 5 6 2 2 5" xfId="21502"/>
    <cellStyle name="输出 5 6 2 2 6" xfId="21503"/>
    <cellStyle name="输出 5 6 2 2 7" xfId="21504"/>
    <cellStyle name="输出 5 6 2 3" xfId="21505"/>
    <cellStyle name="输出 5 6 2 3 2" xfId="21506"/>
    <cellStyle name="输出 5 6 2 3 3" xfId="21507"/>
    <cellStyle name="输出 5 6 2 3 4" xfId="21508"/>
    <cellStyle name="输出 5 6 2 3 5" xfId="21509"/>
    <cellStyle name="输出 5 6 2 3 6" xfId="21510"/>
    <cellStyle name="输出 5 6 2 3 7" xfId="21511"/>
    <cellStyle name="输出 5 6 2 4" xfId="21512"/>
    <cellStyle name="输出 5 6 2 4 2" xfId="21513"/>
    <cellStyle name="输出 5 6 2 4 3" xfId="21514"/>
    <cellStyle name="输出 5 6 2 4 4" xfId="21515"/>
    <cellStyle name="输出 5 6 2 4 5" xfId="21516"/>
    <cellStyle name="输出 5 6 2 4 6" xfId="21517"/>
    <cellStyle name="输出 5 6 2 4 7" xfId="21518"/>
    <cellStyle name="输出 5 6 2 5" xfId="21519"/>
    <cellStyle name="输出 5 6 2 5 2" xfId="21520"/>
    <cellStyle name="输出 5 6 2 5 3" xfId="21521"/>
    <cellStyle name="输出 5 6 2 5 4" xfId="21522"/>
    <cellStyle name="输出 5 6 2 5 5" xfId="21523"/>
    <cellStyle name="输出 5 6 2 5 6" xfId="21524"/>
    <cellStyle name="输出 5 6 2 6" xfId="21525"/>
    <cellStyle name="输出 5 6 2 6 10" xfId="21526"/>
    <cellStyle name="输出 5 6 2 6 11" xfId="21527"/>
    <cellStyle name="输出 5 6 2 6 12" xfId="21528"/>
    <cellStyle name="输出 5 6 2 6 2" xfId="21529"/>
    <cellStyle name="输出 5 6 2 6 3" xfId="21530"/>
    <cellStyle name="输出 5 6 2 6 4" xfId="21531"/>
    <cellStyle name="输出 5 6 2 6 5" xfId="21532"/>
    <cellStyle name="输出 5 6 2 6 6" xfId="21533"/>
    <cellStyle name="输出 5 6 2 6 7" xfId="21534"/>
    <cellStyle name="输出 5 6 2 6 8" xfId="21535"/>
    <cellStyle name="输出 5 6 2 6 9" xfId="21536"/>
    <cellStyle name="输出 5 6 2 7" xfId="21537"/>
    <cellStyle name="输出 5 6 2 8" xfId="21538"/>
    <cellStyle name="输出 5 6 3" xfId="21539"/>
    <cellStyle name="输出 5 6 3 2" xfId="21540"/>
    <cellStyle name="输出 5 6 3 3" xfId="21541"/>
    <cellStyle name="输出 5 6 3 4" xfId="21542"/>
    <cellStyle name="输出 5 6 3 5" xfId="21543"/>
    <cellStyle name="输出 5 6 3 6" xfId="21544"/>
    <cellStyle name="输出 5 6 3 7" xfId="21545"/>
    <cellStyle name="输出 5 6 4" xfId="21546"/>
    <cellStyle name="输出 5 6 4 2" xfId="21547"/>
    <cellStyle name="输出 5 6 4 3" xfId="21548"/>
    <cellStyle name="输出 5 6 4 4" xfId="21549"/>
    <cellStyle name="输出 5 6 4 5" xfId="21550"/>
    <cellStyle name="输出 5 6 4 6" xfId="21551"/>
    <cellStyle name="输出 5 6 4 7" xfId="21552"/>
    <cellStyle name="输出 5 6 5" xfId="21553"/>
    <cellStyle name="输出 5 6 5 2" xfId="21554"/>
    <cellStyle name="输出 5 6 5 3" xfId="21555"/>
    <cellStyle name="输出 5 6 5 4" xfId="21556"/>
    <cellStyle name="输出 5 6 5 5" xfId="21557"/>
    <cellStyle name="输出 5 6 5 6" xfId="21558"/>
    <cellStyle name="输出 5 6 5 7" xfId="21559"/>
    <cellStyle name="输出 5 6 6" xfId="21560"/>
    <cellStyle name="输出 5 6 6 2" xfId="21561"/>
    <cellStyle name="输出 5 6 6 3" xfId="21562"/>
    <cellStyle name="输出 5 6 6 4" xfId="21563"/>
    <cellStyle name="输出 5 6 6 5" xfId="21564"/>
    <cellStyle name="输出 5 6 6 6" xfId="21565"/>
    <cellStyle name="输出 5 6 7" xfId="21566"/>
    <cellStyle name="输出 5 6 7 10" xfId="21567"/>
    <cellStyle name="输出 5 6 7 11" xfId="21568"/>
    <cellStyle name="输出 5 6 7 12" xfId="21569"/>
    <cellStyle name="输出 5 6 7 2" xfId="21570"/>
    <cellStyle name="输出 5 6 7 3" xfId="21571"/>
    <cellStyle name="输出 5 6 7 4" xfId="21572"/>
    <cellStyle name="输出 5 6 7 5" xfId="21573"/>
    <cellStyle name="输出 5 6 7 6" xfId="21574"/>
    <cellStyle name="输出 5 6 7 7" xfId="21575"/>
    <cellStyle name="输出 5 6 7 8" xfId="21576"/>
    <cellStyle name="输出 5 6 7 9" xfId="21577"/>
    <cellStyle name="输出 5 6 8" xfId="21578"/>
    <cellStyle name="输出 5 6 9" xfId="21579"/>
    <cellStyle name="输出 5 7" xfId="21580"/>
    <cellStyle name="输出 5 7 2" xfId="21581"/>
    <cellStyle name="输出 5 7 2 2" xfId="21582"/>
    <cellStyle name="输出 5 7 2 2 2" xfId="21583"/>
    <cellStyle name="输出 5 7 2 2 3" xfId="21584"/>
    <cellStyle name="输出 5 7 2 2 4" xfId="21585"/>
    <cellStyle name="输出 5 7 2 2 5" xfId="21586"/>
    <cellStyle name="输出 5 7 2 2 6" xfId="21587"/>
    <cellStyle name="输出 5 7 2 2 7" xfId="21588"/>
    <cellStyle name="输出 5 7 2 3" xfId="21589"/>
    <cellStyle name="输出 5 7 2 3 2" xfId="21590"/>
    <cellStyle name="输出 5 7 2 3 3" xfId="21591"/>
    <cellStyle name="输出 5 7 2 3 4" xfId="21592"/>
    <cellStyle name="输出 5 7 2 3 5" xfId="21593"/>
    <cellStyle name="输出 5 7 2 3 6" xfId="21594"/>
    <cellStyle name="输出 5 7 2 3 7" xfId="21595"/>
    <cellStyle name="输出 5 7 2 4" xfId="21596"/>
    <cellStyle name="输出 5 7 2 4 2" xfId="21597"/>
    <cellStyle name="输出 5 7 2 4 3" xfId="21598"/>
    <cellStyle name="输出 5 7 2 4 4" xfId="21599"/>
    <cellStyle name="输出 5 7 2 4 5" xfId="21600"/>
    <cellStyle name="输出 5 7 2 4 6" xfId="21601"/>
    <cellStyle name="输出 5 7 2 4 7" xfId="21602"/>
    <cellStyle name="输出 5 7 2 5" xfId="21603"/>
    <cellStyle name="输出 5 7 2 5 2" xfId="21604"/>
    <cellStyle name="输出 5 7 2 5 3" xfId="21605"/>
    <cellStyle name="输出 5 7 2 5 4" xfId="21606"/>
    <cellStyle name="输出 5 7 2 5 5" xfId="21607"/>
    <cellStyle name="输出 5 7 2 5 6" xfId="21608"/>
    <cellStyle name="输出 5 7 2 6" xfId="21609"/>
    <cellStyle name="输出 5 7 2 6 10" xfId="21610"/>
    <cellStyle name="输出 5 7 2 6 11" xfId="21611"/>
    <cellStyle name="输出 5 7 2 6 12" xfId="21612"/>
    <cellStyle name="输出 5 7 2 6 2" xfId="21613"/>
    <cellStyle name="输出 5 7 2 6 3" xfId="21614"/>
    <cellStyle name="输出 5 7 2 6 4" xfId="21615"/>
    <cellStyle name="输出 5 7 2 6 5" xfId="21616"/>
    <cellStyle name="输出 5 7 2 6 6" xfId="21617"/>
    <cellStyle name="输出 5 7 2 6 7" xfId="21618"/>
    <cellStyle name="输出 5 7 2 6 8" xfId="21619"/>
    <cellStyle name="输出 5 7 2 6 9" xfId="21620"/>
    <cellStyle name="输出 5 7 2 7" xfId="21621"/>
    <cellStyle name="输出 5 7 2 8" xfId="21622"/>
    <cellStyle name="输出 5 7 3" xfId="21623"/>
    <cellStyle name="输出 5 7 3 2" xfId="21624"/>
    <cellStyle name="输出 5 7 3 3" xfId="21625"/>
    <cellStyle name="输出 5 7 3 4" xfId="21626"/>
    <cellStyle name="输出 5 7 3 5" xfId="21627"/>
    <cellStyle name="输出 5 7 3 6" xfId="21628"/>
    <cellStyle name="输出 5 7 3 7" xfId="21629"/>
    <cellStyle name="输出 5 7 4" xfId="21630"/>
    <cellStyle name="输出 5 7 4 2" xfId="21631"/>
    <cellStyle name="输出 5 7 4 3" xfId="21632"/>
    <cellStyle name="输出 5 7 4 4" xfId="21633"/>
    <cellStyle name="输出 5 7 4 5" xfId="21634"/>
    <cellStyle name="输出 5 7 4 6" xfId="21635"/>
    <cellStyle name="输出 5 7 4 7" xfId="21636"/>
    <cellStyle name="输出 5 7 5" xfId="21637"/>
    <cellStyle name="输出 5 7 5 2" xfId="21638"/>
    <cellStyle name="输出 5 7 5 3" xfId="21639"/>
    <cellStyle name="输出 5 7 5 4" xfId="21640"/>
    <cellStyle name="输出 5 7 5 5" xfId="21641"/>
    <cellStyle name="输出 5 7 5 6" xfId="21642"/>
    <cellStyle name="输出 5 7 5 7" xfId="21643"/>
    <cellStyle name="输出 5 7 6" xfId="21644"/>
    <cellStyle name="输出 5 7 6 2" xfId="21645"/>
    <cellStyle name="输出 5 7 6 3" xfId="21646"/>
    <cellStyle name="输出 5 7 6 4" xfId="21647"/>
    <cellStyle name="输出 5 7 6 5" xfId="21648"/>
    <cellStyle name="输出 5 7 6 6" xfId="21649"/>
    <cellStyle name="输出 5 7 7" xfId="21650"/>
    <cellStyle name="输出 5 7 7 10" xfId="21651"/>
    <cellStyle name="输出 5 7 7 11" xfId="21652"/>
    <cellStyle name="输出 5 7 7 12" xfId="21653"/>
    <cellStyle name="输出 5 7 7 2" xfId="21654"/>
    <cellStyle name="输出 5 7 7 3" xfId="21655"/>
    <cellStyle name="输出 5 7 7 4" xfId="21656"/>
    <cellStyle name="输出 5 7 7 5" xfId="21657"/>
    <cellStyle name="输出 5 7 7 6" xfId="21658"/>
    <cellStyle name="输出 5 7 7 7" xfId="21659"/>
    <cellStyle name="输出 5 7 7 8" xfId="21660"/>
    <cellStyle name="输出 5 7 7 9" xfId="21661"/>
    <cellStyle name="输出 5 7 8" xfId="21662"/>
    <cellStyle name="输出 5 7 9" xfId="21663"/>
    <cellStyle name="输出 5 8" xfId="21664"/>
    <cellStyle name="输出 5 8 2" xfId="21665"/>
    <cellStyle name="输出 5 8 2 2" xfId="21666"/>
    <cellStyle name="输出 5 8 2 2 2" xfId="21667"/>
    <cellStyle name="输出 5 8 2 2 3" xfId="21668"/>
    <cellStyle name="输出 5 8 2 2 4" xfId="21669"/>
    <cellStyle name="输出 5 8 2 2 5" xfId="21670"/>
    <cellStyle name="输出 5 8 2 2 6" xfId="21671"/>
    <cellStyle name="输出 5 8 2 2 7" xfId="21672"/>
    <cellStyle name="输出 5 8 2 3" xfId="21673"/>
    <cellStyle name="输出 5 8 2 3 2" xfId="21674"/>
    <cellStyle name="输出 5 8 2 3 3" xfId="21675"/>
    <cellStyle name="输出 5 8 2 3 4" xfId="21676"/>
    <cellStyle name="输出 5 8 2 3 5" xfId="21677"/>
    <cellStyle name="输出 5 8 2 3 6" xfId="21678"/>
    <cellStyle name="输出 5 8 2 3 7" xfId="21679"/>
    <cellStyle name="输出 5 8 2 4" xfId="21680"/>
    <cellStyle name="输出 5 8 2 4 2" xfId="21681"/>
    <cellStyle name="输出 5 8 2 4 3" xfId="21682"/>
    <cellStyle name="输出 5 8 2 4 4" xfId="21683"/>
    <cellStyle name="输出 5 8 2 4 5" xfId="21684"/>
    <cellStyle name="输出 5 8 2 4 6" xfId="21685"/>
    <cellStyle name="输出 5 8 2 4 7" xfId="21686"/>
    <cellStyle name="输出 5 8 2 5" xfId="21687"/>
    <cellStyle name="输出 5 8 2 5 2" xfId="21688"/>
    <cellStyle name="输出 5 8 2 5 3" xfId="21689"/>
    <cellStyle name="输出 5 8 2 5 4" xfId="21690"/>
    <cellStyle name="输出 5 8 2 5 5" xfId="21691"/>
    <cellStyle name="输出 5 8 2 5 6" xfId="21692"/>
    <cellStyle name="输出 5 8 2 6" xfId="21693"/>
    <cellStyle name="输出 5 8 2 6 10" xfId="21694"/>
    <cellStyle name="输出 5 8 2 6 11" xfId="21695"/>
    <cellStyle name="输出 5 8 2 6 12" xfId="21696"/>
    <cellStyle name="输出 5 8 2 6 2" xfId="21697"/>
    <cellStyle name="输出 5 8 2 6 3" xfId="21698"/>
    <cellStyle name="输出 5 8 2 6 4" xfId="21699"/>
    <cellStyle name="输出 5 8 2 6 5" xfId="21700"/>
    <cellStyle name="输出 5 8 2 6 6" xfId="21701"/>
    <cellStyle name="输出 5 8 2 6 7" xfId="21702"/>
    <cellStyle name="输出 5 8 2 6 8" xfId="21703"/>
    <cellStyle name="输出 5 8 2 6 9" xfId="21704"/>
    <cellStyle name="输出 5 8 2 7" xfId="21705"/>
    <cellStyle name="输出 5 8 2 8" xfId="21706"/>
    <cellStyle name="输出 5 8 3" xfId="21707"/>
    <cellStyle name="输出 5 8 3 2" xfId="21708"/>
    <cellStyle name="输出 5 8 3 3" xfId="21709"/>
    <cellStyle name="输出 5 8 3 4" xfId="21710"/>
    <cellStyle name="输出 5 8 3 5" xfId="21711"/>
    <cellStyle name="输出 5 8 3 6" xfId="21712"/>
    <cellStyle name="输出 5 8 3 7" xfId="21713"/>
    <cellStyle name="输出 5 8 4" xfId="21714"/>
    <cellStyle name="输出 5 8 4 2" xfId="21715"/>
    <cellStyle name="输出 5 8 4 3" xfId="21716"/>
    <cellStyle name="输出 5 8 4 4" xfId="21717"/>
    <cellStyle name="输出 5 8 4 5" xfId="21718"/>
    <cellStyle name="输出 5 8 4 6" xfId="21719"/>
    <cellStyle name="输出 5 8 4 7" xfId="21720"/>
    <cellStyle name="输出 5 8 5" xfId="21721"/>
    <cellStyle name="输出 5 8 5 2" xfId="21722"/>
    <cellStyle name="输出 5 8 5 3" xfId="21723"/>
    <cellStyle name="输出 5 8 5 4" xfId="21724"/>
    <cellStyle name="输出 5 8 5 5" xfId="21725"/>
    <cellStyle name="输出 5 8 5 6" xfId="21726"/>
    <cellStyle name="输出 5 8 5 7" xfId="21727"/>
    <cellStyle name="输出 5 8 6" xfId="21728"/>
    <cellStyle name="输出 5 8 6 2" xfId="21729"/>
    <cellStyle name="输出 5 8 6 3" xfId="21730"/>
    <cellStyle name="输出 5 8 6 4" xfId="21731"/>
    <cellStyle name="输出 5 8 6 5" xfId="21732"/>
    <cellStyle name="输出 5 8 6 6" xfId="21733"/>
    <cellStyle name="输出 5 8 7" xfId="21734"/>
    <cellStyle name="输出 5 8 7 10" xfId="21735"/>
    <cellStyle name="输出 5 8 7 11" xfId="21736"/>
    <cellStyle name="输出 5 8 7 12" xfId="21737"/>
    <cellStyle name="输出 5 8 7 2" xfId="21738"/>
    <cellStyle name="输出 5 8 7 3" xfId="21739"/>
    <cellStyle name="输出 5 8 7 4" xfId="21740"/>
    <cellStyle name="输出 5 8 7 5" xfId="21741"/>
    <cellStyle name="输出 5 8 7 6" xfId="21742"/>
    <cellStyle name="输出 5 8 7 7" xfId="21743"/>
    <cellStyle name="输出 5 8 7 8" xfId="21744"/>
    <cellStyle name="输出 5 8 7 9" xfId="21745"/>
    <cellStyle name="输出 5 8 8" xfId="21746"/>
    <cellStyle name="输出 5 8 9" xfId="21747"/>
    <cellStyle name="输出 5 9" xfId="21748"/>
    <cellStyle name="输出 5 9 2" xfId="21749"/>
    <cellStyle name="输出 5 9 2 2" xfId="21750"/>
    <cellStyle name="输出 5 9 2 3" xfId="21751"/>
    <cellStyle name="输出 5 9 2 4" xfId="21752"/>
    <cellStyle name="输出 5 9 2 5" xfId="21753"/>
    <cellStyle name="输出 5 9 2 6" xfId="21754"/>
    <cellStyle name="输出 5 9 2 7" xfId="21755"/>
    <cellStyle name="输出 5 9 3" xfId="21756"/>
    <cellStyle name="输出 5 9 3 2" xfId="21757"/>
    <cellStyle name="输出 5 9 3 3" xfId="21758"/>
    <cellStyle name="输出 5 9 3 4" xfId="21759"/>
    <cellStyle name="输出 5 9 3 5" xfId="21760"/>
    <cellStyle name="输出 5 9 3 6" xfId="21761"/>
    <cellStyle name="输出 5 9 3 7" xfId="21762"/>
    <cellStyle name="输出 5 9 4" xfId="21763"/>
    <cellStyle name="输出 5 9 4 2" xfId="21764"/>
    <cellStyle name="输出 5 9 4 3" xfId="21765"/>
    <cellStyle name="输出 5 9 4 4" xfId="21766"/>
    <cellStyle name="输出 5 9 4 5" xfId="21767"/>
    <cellStyle name="输出 5 9 4 6" xfId="21768"/>
    <cellStyle name="输出 5 9 4 7" xfId="21769"/>
    <cellStyle name="输出 5 9 5" xfId="21770"/>
    <cellStyle name="输出 5 9 5 2" xfId="21771"/>
    <cellStyle name="输出 5 9 5 3" xfId="21772"/>
    <cellStyle name="输出 5 9 5 4" xfId="21773"/>
    <cellStyle name="输出 5 9 5 5" xfId="21774"/>
    <cellStyle name="输出 5 9 5 6" xfId="21775"/>
    <cellStyle name="输出 5 9 6" xfId="21776"/>
    <cellStyle name="输出 5 9 6 10" xfId="21777"/>
    <cellStyle name="输出 5 9 6 11" xfId="21778"/>
    <cellStyle name="输出 5 9 6 12" xfId="21779"/>
    <cellStyle name="输出 5 9 6 2" xfId="21780"/>
    <cellStyle name="输出 5 9 6 3" xfId="21781"/>
    <cellStyle name="输出 5 9 6 4" xfId="21782"/>
    <cellStyle name="输出 5 9 6 5" xfId="21783"/>
    <cellStyle name="输出 5 9 6 6" xfId="21784"/>
    <cellStyle name="输出 5 9 6 7" xfId="21785"/>
    <cellStyle name="输出 5 9 6 8" xfId="21786"/>
    <cellStyle name="输出 5 9 6 9" xfId="21787"/>
    <cellStyle name="输出 5 9 7" xfId="21788"/>
    <cellStyle name="输出 5 9 8" xfId="21789"/>
    <cellStyle name="输出 6" xfId="21790"/>
    <cellStyle name="输出 6 10" xfId="21791"/>
    <cellStyle name="输出 6 2" xfId="21792"/>
    <cellStyle name="输出 6 2 2" xfId="21793"/>
    <cellStyle name="输出 6 2 2 2" xfId="21794"/>
    <cellStyle name="输出 6 2 2 3" xfId="21795"/>
    <cellStyle name="输出 6 2 2 4" xfId="21796"/>
    <cellStyle name="输出 6 2 2 5" xfId="21797"/>
    <cellStyle name="输出 6 2 2 6" xfId="21798"/>
    <cellStyle name="输出 6 2 2 7" xfId="21799"/>
    <cellStyle name="输出 6 2 3" xfId="21800"/>
    <cellStyle name="输出 6 2 3 2" xfId="21801"/>
    <cellStyle name="输出 6 2 3 3" xfId="21802"/>
    <cellStyle name="输出 6 2 3 4" xfId="21803"/>
    <cellStyle name="输出 6 2 3 5" xfId="21804"/>
    <cellStyle name="输出 6 2 3 6" xfId="21805"/>
    <cellStyle name="输出 6 2 3 7" xfId="21806"/>
    <cellStyle name="输出 6 2 4" xfId="21807"/>
    <cellStyle name="输出 6 2 4 2" xfId="21808"/>
    <cellStyle name="输出 6 2 4 3" xfId="21809"/>
    <cellStyle name="输出 6 2 4 4" xfId="21810"/>
    <cellStyle name="输出 6 2 4 5" xfId="21811"/>
    <cellStyle name="输出 6 2 4 6" xfId="21812"/>
    <cellStyle name="输出 6 2 4 7" xfId="21813"/>
    <cellStyle name="输出 6 2 5" xfId="21814"/>
    <cellStyle name="输出 6 2 5 2" xfId="21815"/>
    <cellStyle name="输出 6 2 5 3" xfId="21816"/>
    <cellStyle name="输出 6 2 5 4" xfId="21817"/>
    <cellStyle name="输出 6 2 5 5" xfId="21818"/>
    <cellStyle name="输出 6 2 5 6" xfId="21819"/>
    <cellStyle name="输出 6 2 6" xfId="21820"/>
    <cellStyle name="输出 6 2 6 10" xfId="21821"/>
    <cellStyle name="输出 6 2 6 11" xfId="21822"/>
    <cellStyle name="输出 6 2 6 12" xfId="21823"/>
    <cellStyle name="输出 6 2 6 2" xfId="21824"/>
    <cellStyle name="输出 6 2 6 3" xfId="21825"/>
    <cellStyle name="输出 6 2 6 4" xfId="21826"/>
    <cellStyle name="输出 6 2 6 5" xfId="21827"/>
    <cellStyle name="输出 6 2 6 6" xfId="21828"/>
    <cellStyle name="输出 6 2 6 7" xfId="21829"/>
    <cellStyle name="输出 6 2 6 8" xfId="21830"/>
    <cellStyle name="输出 6 2 6 9" xfId="21831"/>
    <cellStyle name="输出 6 2 7" xfId="21832"/>
    <cellStyle name="输出 6 2 8" xfId="21833"/>
    <cellStyle name="输出 6 3" xfId="21834"/>
    <cellStyle name="输出 6 3 2" xfId="21835"/>
    <cellStyle name="输出 6 3 3" xfId="21836"/>
    <cellStyle name="输出 6 3 4" xfId="21837"/>
    <cellStyle name="输出 6 3 5" xfId="21838"/>
    <cellStyle name="输出 6 4" xfId="21839"/>
    <cellStyle name="输出 6 4 2" xfId="21840"/>
    <cellStyle name="输出 6 4 3" xfId="21841"/>
    <cellStyle name="输出 6 4 4" xfId="21842"/>
    <cellStyle name="输出 6 4 5" xfId="21843"/>
    <cellStyle name="输出 6 4 6" xfId="21844"/>
    <cellStyle name="输出 6 4 7" xfId="21845"/>
    <cellStyle name="输出 6 5" xfId="21846"/>
    <cellStyle name="输出 6 5 2" xfId="21847"/>
    <cellStyle name="输出 6 5 3" xfId="21848"/>
    <cellStyle name="输出 6 5 4" xfId="21849"/>
    <cellStyle name="输出 6 5 5" xfId="21850"/>
    <cellStyle name="输出 6 5 6" xfId="21851"/>
    <cellStyle name="输出 6 5 7" xfId="21852"/>
    <cellStyle name="输出 6 6" xfId="21853"/>
    <cellStyle name="输出 6 6 2" xfId="21854"/>
    <cellStyle name="输出 6 6 3" xfId="21855"/>
    <cellStyle name="输出 6 6 4" xfId="21856"/>
    <cellStyle name="输出 6 6 5" xfId="21857"/>
    <cellStyle name="输出 6 6 6" xfId="21858"/>
    <cellStyle name="输出 6 6 7" xfId="21859"/>
    <cellStyle name="输出 6 7" xfId="21860"/>
    <cellStyle name="输出 6 7 2" xfId="21861"/>
    <cellStyle name="输出 6 7 3" xfId="21862"/>
    <cellStyle name="输出 6 7 4" xfId="21863"/>
    <cellStyle name="输出 6 7 5" xfId="21864"/>
    <cellStyle name="输出 6 7 6" xfId="21865"/>
    <cellStyle name="输出 6 8" xfId="21866"/>
    <cellStyle name="输出 6 8 10" xfId="21867"/>
    <cellStyle name="输出 6 8 11" xfId="21868"/>
    <cellStyle name="输出 6 8 12" xfId="21869"/>
    <cellStyle name="输出 6 8 2" xfId="21870"/>
    <cellStyle name="输出 6 8 3" xfId="21871"/>
    <cellStyle name="输出 6 8 4" xfId="21872"/>
    <cellStyle name="输出 6 8 5" xfId="21873"/>
    <cellStyle name="输出 6 8 6" xfId="21874"/>
    <cellStyle name="输出 6 8 7" xfId="21875"/>
    <cellStyle name="输出 6 8 8" xfId="21876"/>
    <cellStyle name="输出 6 8 9" xfId="21877"/>
    <cellStyle name="输出 6 9" xfId="21878"/>
    <cellStyle name="输出 7" xfId="21879"/>
    <cellStyle name="输出 7 2" xfId="21880"/>
    <cellStyle name="输出 7 2 2" xfId="21881"/>
    <cellStyle name="输出 7 2 2 2" xfId="21882"/>
    <cellStyle name="输出 7 2 2 3" xfId="21883"/>
    <cellStyle name="输出 7 2 2 4" xfId="21884"/>
    <cellStyle name="输出 7 2 2 5" xfId="21885"/>
    <cellStyle name="输出 7 2 2 6" xfId="21886"/>
    <cellStyle name="输出 7 2 2 7" xfId="21887"/>
    <cellStyle name="输出 7 2 3" xfId="21888"/>
    <cellStyle name="输出 7 2 3 2" xfId="21889"/>
    <cellStyle name="输出 7 2 3 3" xfId="21890"/>
    <cellStyle name="输出 7 2 3 4" xfId="21891"/>
    <cellStyle name="输出 7 2 3 5" xfId="21892"/>
    <cellStyle name="输出 7 2 3 6" xfId="21893"/>
    <cellStyle name="输出 7 2 3 7" xfId="21894"/>
    <cellStyle name="输出 7 2 4" xfId="21895"/>
    <cellStyle name="输出 7 2 4 2" xfId="21896"/>
    <cellStyle name="输出 7 2 4 3" xfId="21897"/>
    <cellStyle name="输出 7 2 4 4" xfId="21898"/>
    <cellStyle name="输出 7 2 4 5" xfId="21899"/>
    <cellStyle name="输出 7 2 4 6" xfId="21900"/>
    <cellStyle name="输出 7 2 4 7" xfId="21901"/>
    <cellStyle name="输出 7 2 5" xfId="21902"/>
    <cellStyle name="输出 7 2 5 2" xfId="21903"/>
    <cellStyle name="输出 7 2 5 3" xfId="21904"/>
    <cellStyle name="输出 7 2 5 4" xfId="21905"/>
    <cellStyle name="输出 7 2 5 5" xfId="21906"/>
    <cellStyle name="输出 7 2 5 6" xfId="21907"/>
    <cellStyle name="输出 7 2 6" xfId="21908"/>
    <cellStyle name="输出 7 2 6 10" xfId="21909"/>
    <cellStyle name="输出 7 2 6 11" xfId="21910"/>
    <cellStyle name="输出 7 2 6 12" xfId="21911"/>
    <cellStyle name="输出 7 2 6 2" xfId="21912"/>
    <cellStyle name="输出 7 2 6 3" xfId="21913"/>
    <cellStyle name="输出 7 2 6 4" xfId="21914"/>
    <cellStyle name="输出 7 2 6 5" xfId="21915"/>
    <cellStyle name="输出 7 2 6 6" xfId="21916"/>
    <cellStyle name="输出 7 2 6 7" xfId="21917"/>
    <cellStyle name="输出 7 2 6 8" xfId="21918"/>
    <cellStyle name="输出 7 2 6 9" xfId="21919"/>
    <cellStyle name="输出 7 2 7" xfId="21920"/>
    <cellStyle name="输出 7 2 8" xfId="21921"/>
    <cellStyle name="输出 7 3" xfId="21922"/>
    <cellStyle name="输出 7 3 2" xfId="21923"/>
    <cellStyle name="输出 7 3 3" xfId="21924"/>
    <cellStyle name="输出 7 3 4" xfId="21925"/>
    <cellStyle name="输出 7 3 5" xfId="21926"/>
    <cellStyle name="输出 7 3 6" xfId="21927"/>
    <cellStyle name="输出 7 3 7" xfId="21928"/>
    <cellStyle name="输出 7 4" xfId="21929"/>
    <cellStyle name="输出 7 4 2" xfId="21930"/>
    <cellStyle name="输出 7 4 3" xfId="21931"/>
    <cellStyle name="输出 7 4 4" xfId="21932"/>
    <cellStyle name="输出 7 4 5" xfId="21933"/>
    <cellStyle name="输出 7 4 6" xfId="21934"/>
    <cellStyle name="输出 7 4 7" xfId="21935"/>
    <cellStyle name="输出 7 5" xfId="21936"/>
    <cellStyle name="输出 7 5 2" xfId="21937"/>
    <cellStyle name="输出 7 5 3" xfId="21938"/>
    <cellStyle name="输出 7 5 4" xfId="21939"/>
    <cellStyle name="输出 7 5 5" xfId="21940"/>
    <cellStyle name="输出 7 5 6" xfId="21941"/>
    <cellStyle name="输出 7 5 7" xfId="21942"/>
    <cellStyle name="输出 7 6" xfId="21943"/>
    <cellStyle name="输出 7 6 2" xfId="21944"/>
    <cellStyle name="输出 7 6 3" xfId="21945"/>
    <cellStyle name="输出 7 6 4" xfId="21946"/>
    <cellStyle name="输出 7 6 5" xfId="21947"/>
    <cellStyle name="输出 7 6 6" xfId="21948"/>
    <cellStyle name="输出 7 7" xfId="21949"/>
    <cellStyle name="输出 7 7 10" xfId="21950"/>
    <cellStyle name="输出 7 7 11" xfId="21951"/>
    <cellStyle name="输出 7 7 12" xfId="21952"/>
    <cellStyle name="输出 7 7 2" xfId="21953"/>
    <cellStyle name="输出 7 7 3" xfId="21954"/>
    <cellStyle name="输出 7 7 4" xfId="21955"/>
    <cellStyle name="输出 7 7 5" xfId="21956"/>
    <cellStyle name="输出 7 7 6" xfId="21957"/>
    <cellStyle name="输出 7 7 7" xfId="21958"/>
    <cellStyle name="输出 7 7 8" xfId="21959"/>
    <cellStyle name="输出 7 7 9" xfId="21960"/>
    <cellStyle name="输出 7 8" xfId="21961"/>
    <cellStyle name="输出 7 9" xfId="21962"/>
    <cellStyle name="输出 8" xfId="21963"/>
    <cellStyle name="输出 8 2" xfId="21964"/>
    <cellStyle name="输出 8 2 2" xfId="21965"/>
    <cellStyle name="输出 8 2 2 2" xfId="21966"/>
    <cellStyle name="输出 8 2 2 3" xfId="21967"/>
    <cellStyle name="输出 8 2 2 4" xfId="21968"/>
    <cellStyle name="输出 8 2 2 5" xfId="21969"/>
    <cellStyle name="输出 8 2 2 6" xfId="21970"/>
    <cellStyle name="输出 8 2 2 7" xfId="21971"/>
    <cellStyle name="输出 8 2 3" xfId="21972"/>
    <cellStyle name="输出 8 2 3 2" xfId="21973"/>
    <cellStyle name="输出 8 2 3 3" xfId="21974"/>
    <cellStyle name="输出 8 2 3 4" xfId="21975"/>
    <cellStyle name="输出 8 2 3 5" xfId="21976"/>
    <cellStyle name="输出 8 2 3 6" xfId="21977"/>
    <cellStyle name="输出 8 2 3 7" xfId="21978"/>
    <cellStyle name="输出 8 2 4" xfId="21979"/>
    <cellStyle name="输出 8 2 4 2" xfId="21980"/>
    <cellStyle name="输出 8 2 4 3" xfId="21981"/>
    <cellStyle name="输出 8 2 4 4" xfId="21982"/>
    <cellStyle name="输出 8 2 4 5" xfId="21983"/>
    <cellStyle name="输出 8 2 4 6" xfId="21984"/>
    <cellStyle name="输出 8 2 4 7" xfId="21985"/>
    <cellStyle name="输出 8 2 5" xfId="21986"/>
    <cellStyle name="输出 8 2 5 2" xfId="21987"/>
    <cellStyle name="输出 8 2 5 3" xfId="21988"/>
    <cellStyle name="输出 8 2 5 4" xfId="21989"/>
    <cellStyle name="输出 8 2 5 5" xfId="21990"/>
    <cellStyle name="输出 8 2 5 6" xfId="21991"/>
    <cellStyle name="输出 8 2 6" xfId="21992"/>
    <cellStyle name="输出 8 2 6 10" xfId="21993"/>
    <cellStyle name="输出 8 2 6 11" xfId="21994"/>
    <cellStyle name="输出 8 2 6 12" xfId="21995"/>
    <cellStyle name="输出 8 2 6 2" xfId="21996"/>
    <cellStyle name="输出 8 2 6 3" xfId="21997"/>
    <cellStyle name="输出 8 2 6 4" xfId="21998"/>
    <cellStyle name="输出 8 2 6 5" xfId="21999"/>
    <cellStyle name="输出 8 2 6 6" xfId="22000"/>
    <cellStyle name="输出 8 2 6 7" xfId="22001"/>
    <cellStyle name="输出 8 2 6 8" xfId="22002"/>
    <cellStyle name="输出 8 2 6 9" xfId="22003"/>
    <cellStyle name="输出 8 2 7" xfId="22004"/>
    <cellStyle name="输出 8 2 8" xfId="22005"/>
    <cellStyle name="输出 8 3" xfId="22006"/>
    <cellStyle name="输出 8 3 2" xfId="22007"/>
    <cellStyle name="输出 8 3 3" xfId="22008"/>
    <cellStyle name="输出 8 3 4" xfId="22009"/>
    <cellStyle name="输出 8 3 5" xfId="22010"/>
    <cellStyle name="输出 8 3 6" xfId="22011"/>
    <cellStyle name="输出 8 3 7" xfId="22012"/>
    <cellStyle name="输出 8 4" xfId="22013"/>
    <cellStyle name="输出 8 4 2" xfId="22014"/>
    <cellStyle name="输出 8 4 3" xfId="22015"/>
    <cellStyle name="输出 8 4 4" xfId="22016"/>
    <cellStyle name="输出 8 4 5" xfId="22017"/>
    <cellStyle name="输出 8 4 6" xfId="22018"/>
    <cellStyle name="输出 8 4 7" xfId="22019"/>
    <cellStyle name="输出 8 5" xfId="22020"/>
    <cellStyle name="输出 8 5 2" xfId="22021"/>
    <cellStyle name="输出 8 5 3" xfId="22022"/>
    <cellStyle name="输出 8 5 4" xfId="22023"/>
    <cellStyle name="输出 8 5 5" xfId="22024"/>
    <cellStyle name="输出 8 5 6" xfId="22025"/>
    <cellStyle name="输出 8 5 7" xfId="22026"/>
    <cellStyle name="输出 8 6" xfId="22027"/>
    <cellStyle name="输出 8 6 2" xfId="22028"/>
    <cellStyle name="输出 8 6 3" xfId="22029"/>
    <cellStyle name="输出 8 6 4" xfId="22030"/>
    <cellStyle name="输出 8 6 5" xfId="22031"/>
    <cellStyle name="输出 8 6 6" xfId="22032"/>
    <cellStyle name="输出 8 7" xfId="22033"/>
    <cellStyle name="输出 8 7 10" xfId="22034"/>
    <cellStyle name="输出 8 7 11" xfId="22035"/>
    <cellStyle name="输出 8 7 12" xfId="22036"/>
    <cellStyle name="输出 8 7 2" xfId="22037"/>
    <cellStyle name="输出 8 7 3" xfId="22038"/>
    <cellStyle name="输出 8 7 4" xfId="22039"/>
    <cellStyle name="输出 8 7 5" xfId="22040"/>
    <cellStyle name="输出 8 7 6" xfId="22041"/>
    <cellStyle name="输出 8 7 7" xfId="22042"/>
    <cellStyle name="输出 8 7 8" xfId="22043"/>
    <cellStyle name="输出 8 7 9" xfId="22044"/>
    <cellStyle name="输出 8 8" xfId="22045"/>
    <cellStyle name="输出 8 9" xfId="22046"/>
    <cellStyle name="输出 9" xfId="22047"/>
    <cellStyle name="输出 9 2" xfId="22048"/>
    <cellStyle name="输出 9 2 2" xfId="22049"/>
    <cellStyle name="输出 9 2 2 2" xfId="22050"/>
    <cellStyle name="输出 9 2 2 3" xfId="22051"/>
    <cellStyle name="输出 9 2 2 4" xfId="22052"/>
    <cellStyle name="输出 9 2 2 5" xfId="22053"/>
    <cellStyle name="输出 9 2 2 6" xfId="22054"/>
    <cellStyle name="输出 9 2 2 7" xfId="22055"/>
    <cellStyle name="输出 9 2 3" xfId="22056"/>
    <cellStyle name="输出 9 2 3 2" xfId="22057"/>
    <cellStyle name="输出 9 2 3 3" xfId="22058"/>
    <cellStyle name="输出 9 2 3 4" xfId="22059"/>
    <cellStyle name="输出 9 2 3 5" xfId="22060"/>
    <cellStyle name="输出 9 2 3 6" xfId="22061"/>
    <cellStyle name="输出 9 2 3 7" xfId="22062"/>
    <cellStyle name="输出 9 2 4" xfId="22063"/>
    <cellStyle name="输出 9 2 4 2" xfId="22064"/>
    <cellStyle name="输出 9 2 4 3" xfId="22065"/>
    <cellStyle name="输出 9 2 4 4" xfId="22066"/>
    <cellStyle name="输出 9 2 4 5" xfId="22067"/>
    <cellStyle name="输出 9 2 4 6" xfId="22068"/>
    <cellStyle name="输出 9 2 4 7" xfId="22069"/>
    <cellStyle name="输出 9 2 5" xfId="22070"/>
    <cellStyle name="输出 9 2 5 2" xfId="22071"/>
    <cellStyle name="输出 9 2 5 3" xfId="22072"/>
    <cellStyle name="输出 9 2 5 4" xfId="22073"/>
    <cellStyle name="输出 9 2 5 5" xfId="22074"/>
    <cellStyle name="输出 9 2 5 6" xfId="22075"/>
    <cellStyle name="输出 9 2 6" xfId="22076"/>
    <cellStyle name="输出 9 2 6 10" xfId="22077"/>
    <cellStyle name="输出 9 2 6 11" xfId="22078"/>
    <cellStyle name="输出 9 2 6 12" xfId="22079"/>
    <cellStyle name="输出 9 2 6 2" xfId="22080"/>
    <cellStyle name="输出 9 2 6 3" xfId="22081"/>
    <cellStyle name="输出 9 2 6 4" xfId="22082"/>
    <cellStyle name="输出 9 2 6 5" xfId="22083"/>
    <cellStyle name="输出 9 2 6 6" xfId="22084"/>
    <cellStyle name="输出 9 2 6 7" xfId="22085"/>
    <cellStyle name="输出 9 2 6 8" xfId="22086"/>
    <cellStyle name="输出 9 2 6 9" xfId="22087"/>
    <cellStyle name="输出 9 2 7" xfId="22088"/>
    <cellStyle name="输出 9 2 8" xfId="22089"/>
    <cellStyle name="输出 9 3" xfId="22090"/>
    <cellStyle name="输出 9 3 2" xfId="22091"/>
    <cellStyle name="输出 9 3 3" xfId="22092"/>
    <cellStyle name="输出 9 3 4" xfId="22093"/>
    <cellStyle name="输出 9 3 5" xfId="22094"/>
    <cellStyle name="输出 9 3 6" xfId="22095"/>
    <cellStyle name="输出 9 3 7" xfId="22096"/>
    <cellStyle name="输出 9 4" xfId="22097"/>
    <cellStyle name="输出 9 4 2" xfId="22098"/>
    <cellStyle name="输出 9 4 3" xfId="22099"/>
    <cellStyle name="输出 9 4 4" xfId="22100"/>
    <cellStyle name="输出 9 4 5" xfId="22101"/>
    <cellStyle name="输出 9 4 6" xfId="22102"/>
    <cellStyle name="输出 9 4 7" xfId="22103"/>
    <cellStyle name="输出 9 5" xfId="22104"/>
    <cellStyle name="输出 9 5 2" xfId="22105"/>
    <cellStyle name="输出 9 5 3" xfId="22106"/>
    <cellStyle name="输出 9 5 4" xfId="22107"/>
    <cellStyle name="输出 9 5 5" xfId="22108"/>
    <cellStyle name="输出 9 5 6" xfId="22109"/>
    <cellStyle name="输出 9 5 7" xfId="22110"/>
    <cellStyle name="输出 9 6" xfId="22111"/>
    <cellStyle name="输出 9 6 2" xfId="22112"/>
    <cellStyle name="输出 9 6 3" xfId="22113"/>
    <cellStyle name="输出 9 6 4" xfId="22114"/>
    <cellStyle name="输出 9 6 5" xfId="22115"/>
    <cellStyle name="输出 9 6 6" xfId="22116"/>
    <cellStyle name="输出 9 7" xfId="22117"/>
    <cellStyle name="输出 9 7 10" xfId="22118"/>
    <cellStyle name="输出 9 7 11" xfId="22119"/>
    <cellStyle name="输出 9 7 12" xfId="22120"/>
    <cellStyle name="输出 9 7 2" xfId="22121"/>
    <cellStyle name="输出 9 7 3" xfId="22122"/>
    <cellStyle name="输出 9 7 4" xfId="22123"/>
    <cellStyle name="输出 9 7 5" xfId="22124"/>
    <cellStyle name="输出 9 7 6" xfId="22125"/>
    <cellStyle name="输出 9 7 7" xfId="22126"/>
    <cellStyle name="输出 9 7 8" xfId="22127"/>
    <cellStyle name="输出 9 7 9" xfId="22128"/>
    <cellStyle name="输出 9 8" xfId="22129"/>
    <cellStyle name="输出 9 9" xfId="22130"/>
    <cellStyle name="输入" xfId="22131"/>
    <cellStyle name="输入 10" xfId="22132"/>
    <cellStyle name="输入 10 2" xfId="22133"/>
    <cellStyle name="输入 10 2 2" xfId="22134"/>
    <cellStyle name="输入 10 2 2 2" xfId="22135"/>
    <cellStyle name="输入 10 2 2 3" xfId="22136"/>
    <cellStyle name="输入 10 2 2 4" xfId="22137"/>
    <cellStyle name="输入 10 2 2 5" xfId="22138"/>
    <cellStyle name="输入 10 2 2 6" xfId="22139"/>
    <cellStyle name="输入 10 2 2 7" xfId="22140"/>
    <cellStyle name="输入 10 2 3" xfId="22141"/>
    <cellStyle name="输入 10 2 3 2" xfId="22142"/>
    <cellStyle name="输入 10 2 3 3" xfId="22143"/>
    <cellStyle name="输入 10 2 3 4" xfId="22144"/>
    <cellStyle name="输入 10 2 3 5" xfId="22145"/>
    <cellStyle name="输入 10 2 3 6" xfId="22146"/>
    <cellStyle name="输入 10 2 3 7" xfId="22147"/>
    <cellStyle name="输入 10 2 4" xfId="22148"/>
    <cellStyle name="输入 10 2 4 2" xfId="22149"/>
    <cellStyle name="输入 10 2 4 3" xfId="22150"/>
    <cellStyle name="输入 10 2 4 4" xfId="22151"/>
    <cellStyle name="输入 10 2 4 5" xfId="22152"/>
    <cellStyle name="输入 10 2 4 6" xfId="22153"/>
    <cellStyle name="输入 10 2 4 7" xfId="22154"/>
    <cellStyle name="输入 10 2 5" xfId="22155"/>
    <cellStyle name="输入 10 2 5 2" xfId="22156"/>
    <cellStyle name="输入 10 2 5 3" xfId="22157"/>
    <cellStyle name="输入 10 2 5 4" xfId="22158"/>
    <cellStyle name="输入 10 2 5 5" xfId="22159"/>
    <cellStyle name="输入 10 2 5 6" xfId="22160"/>
    <cellStyle name="输入 10 2 6" xfId="22161"/>
    <cellStyle name="输入 10 2 6 10" xfId="22162"/>
    <cellStyle name="输入 10 2 6 11" xfId="22163"/>
    <cellStyle name="输入 10 2 6 12" xfId="22164"/>
    <cellStyle name="输入 10 2 6 2" xfId="22165"/>
    <cellStyle name="输入 10 2 6 3" xfId="22166"/>
    <cellStyle name="输入 10 2 6 4" xfId="22167"/>
    <cellStyle name="输入 10 2 6 5" xfId="22168"/>
    <cellStyle name="输入 10 2 6 6" xfId="22169"/>
    <cellStyle name="输入 10 2 6 7" xfId="22170"/>
    <cellStyle name="输入 10 2 6 8" xfId="22171"/>
    <cellStyle name="输入 10 2 6 9" xfId="22172"/>
    <cellStyle name="输入 10 2 7" xfId="22173"/>
    <cellStyle name="输入 10 2 8" xfId="22174"/>
    <cellStyle name="输入 10 3" xfId="22175"/>
    <cellStyle name="输入 10 3 2" xfId="22176"/>
    <cellStyle name="输入 10 3 3" xfId="22177"/>
    <cellStyle name="输入 10 3 4" xfId="22178"/>
    <cellStyle name="输入 10 3 5" xfId="22179"/>
    <cellStyle name="输入 10 3 6" xfId="22180"/>
    <cellStyle name="输入 10 3 7" xfId="22181"/>
    <cellStyle name="输入 10 4" xfId="22182"/>
    <cellStyle name="输入 10 4 2" xfId="22183"/>
    <cellStyle name="输入 10 4 3" xfId="22184"/>
    <cellStyle name="输入 10 4 4" xfId="22185"/>
    <cellStyle name="输入 10 4 5" xfId="22186"/>
    <cellStyle name="输入 10 4 6" xfId="22187"/>
    <cellStyle name="输入 10 4 7" xfId="22188"/>
    <cellStyle name="输入 10 5" xfId="22189"/>
    <cellStyle name="输入 10 5 2" xfId="22190"/>
    <cellStyle name="输入 10 5 3" xfId="22191"/>
    <cellStyle name="输入 10 5 4" xfId="22192"/>
    <cellStyle name="输入 10 5 5" xfId="22193"/>
    <cellStyle name="输入 10 5 6" xfId="22194"/>
    <cellStyle name="输入 10 5 7" xfId="22195"/>
    <cellStyle name="输入 10 6" xfId="22196"/>
    <cellStyle name="输入 10 6 2" xfId="22197"/>
    <cellStyle name="输入 10 6 3" xfId="22198"/>
    <cellStyle name="输入 10 6 4" xfId="22199"/>
    <cellStyle name="输入 10 6 5" xfId="22200"/>
    <cellStyle name="输入 10 6 6" xfId="22201"/>
    <cellStyle name="输入 10 7" xfId="22202"/>
    <cellStyle name="输入 10 7 10" xfId="22203"/>
    <cellStyle name="输入 10 7 11" xfId="22204"/>
    <cellStyle name="输入 10 7 12" xfId="22205"/>
    <cellStyle name="输入 10 7 2" xfId="22206"/>
    <cellStyle name="输入 10 7 3" xfId="22207"/>
    <cellStyle name="输入 10 7 4" xfId="22208"/>
    <cellStyle name="输入 10 7 5" xfId="22209"/>
    <cellStyle name="输入 10 7 6" xfId="22210"/>
    <cellStyle name="输入 10 7 7" xfId="22211"/>
    <cellStyle name="输入 10 7 8" xfId="22212"/>
    <cellStyle name="输入 10 7 9" xfId="22213"/>
    <cellStyle name="输入 10 8" xfId="22214"/>
    <cellStyle name="输入 10 9" xfId="22215"/>
    <cellStyle name="输入 11" xfId="22216"/>
    <cellStyle name="输入 11 2" xfId="22217"/>
    <cellStyle name="输入 11 2 2" xfId="22218"/>
    <cellStyle name="输入 11 2 2 2" xfId="22219"/>
    <cellStyle name="输入 11 2 2 3" xfId="22220"/>
    <cellStyle name="输入 11 2 2 4" xfId="22221"/>
    <cellStyle name="输入 11 2 2 5" xfId="22222"/>
    <cellStyle name="输入 11 2 2 6" xfId="22223"/>
    <cellStyle name="输入 11 2 2 7" xfId="22224"/>
    <cellStyle name="输入 11 2 3" xfId="22225"/>
    <cellStyle name="输入 11 2 3 2" xfId="22226"/>
    <cellStyle name="输入 11 2 3 3" xfId="22227"/>
    <cellStyle name="输入 11 2 3 4" xfId="22228"/>
    <cellStyle name="输入 11 2 3 5" xfId="22229"/>
    <cellStyle name="输入 11 2 3 6" xfId="22230"/>
    <cellStyle name="输入 11 2 3 7" xfId="22231"/>
    <cellStyle name="输入 11 2 4" xfId="22232"/>
    <cellStyle name="输入 11 2 4 2" xfId="22233"/>
    <cellStyle name="输入 11 2 4 3" xfId="22234"/>
    <cellStyle name="输入 11 2 4 4" xfId="22235"/>
    <cellStyle name="输入 11 2 4 5" xfId="22236"/>
    <cellStyle name="输入 11 2 4 6" xfId="22237"/>
    <cellStyle name="输入 11 2 4 7" xfId="22238"/>
    <cellStyle name="输入 11 2 5" xfId="22239"/>
    <cellStyle name="输入 11 2 5 2" xfId="22240"/>
    <cellStyle name="输入 11 2 5 3" xfId="22241"/>
    <cellStyle name="输入 11 2 5 4" xfId="22242"/>
    <cellStyle name="输入 11 2 5 5" xfId="22243"/>
    <cellStyle name="输入 11 2 5 6" xfId="22244"/>
    <cellStyle name="输入 11 2 6" xfId="22245"/>
    <cellStyle name="输入 11 2 6 10" xfId="22246"/>
    <cellStyle name="输入 11 2 6 11" xfId="22247"/>
    <cellStyle name="输入 11 2 6 12" xfId="22248"/>
    <cellStyle name="输入 11 2 6 2" xfId="22249"/>
    <cellStyle name="输入 11 2 6 3" xfId="22250"/>
    <cellStyle name="输入 11 2 6 4" xfId="22251"/>
    <cellStyle name="输入 11 2 6 5" xfId="22252"/>
    <cellStyle name="输入 11 2 6 6" xfId="22253"/>
    <cellStyle name="输入 11 2 6 7" xfId="22254"/>
    <cellStyle name="输入 11 2 6 8" xfId="22255"/>
    <cellStyle name="输入 11 2 6 9" xfId="22256"/>
    <cellStyle name="输入 11 2 7" xfId="22257"/>
    <cellStyle name="输入 11 2 8" xfId="22258"/>
    <cellStyle name="输入 11 3" xfId="22259"/>
    <cellStyle name="输入 11 3 2" xfId="22260"/>
    <cellStyle name="输入 11 3 3" xfId="22261"/>
    <cellStyle name="输入 11 3 4" xfId="22262"/>
    <cellStyle name="输入 11 3 5" xfId="22263"/>
    <cellStyle name="输入 11 3 6" xfId="22264"/>
    <cellStyle name="输入 11 3 7" xfId="22265"/>
    <cellStyle name="输入 11 4" xfId="22266"/>
    <cellStyle name="输入 11 4 2" xfId="22267"/>
    <cellStyle name="输入 11 4 3" xfId="22268"/>
    <cellStyle name="输入 11 4 4" xfId="22269"/>
    <cellStyle name="输入 11 4 5" xfId="22270"/>
    <cellStyle name="输入 11 4 6" xfId="22271"/>
    <cellStyle name="输入 11 4 7" xfId="22272"/>
    <cellStyle name="输入 11 5" xfId="22273"/>
    <cellStyle name="输入 11 5 2" xfId="22274"/>
    <cellStyle name="输入 11 5 3" xfId="22275"/>
    <cellStyle name="输入 11 5 4" xfId="22276"/>
    <cellStyle name="输入 11 5 5" xfId="22277"/>
    <cellStyle name="输入 11 5 6" xfId="22278"/>
    <cellStyle name="输入 11 5 7" xfId="22279"/>
    <cellStyle name="输入 11 6" xfId="22280"/>
    <cellStyle name="输入 11 6 2" xfId="22281"/>
    <cellStyle name="输入 11 6 3" xfId="22282"/>
    <cellStyle name="输入 11 6 4" xfId="22283"/>
    <cellStyle name="输入 11 6 5" xfId="22284"/>
    <cellStyle name="输入 11 6 6" xfId="22285"/>
    <cellStyle name="输入 11 7" xfId="22286"/>
    <cellStyle name="输入 11 7 10" xfId="22287"/>
    <cellStyle name="输入 11 7 11" xfId="22288"/>
    <cellStyle name="输入 11 7 12" xfId="22289"/>
    <cellStyle name="输入 11 7 2" xfId="22290"/>
    <cellStyle name="输入 11 7 3" xfId="22291"/>
    <cellStyle name="输入 11 7 4" xfId="22292"/>
    <cellStyle name="输入 11 7 5" xfId="22293"/>
    <cellStyle name="输入 11 7 6" xfId="22294"/>
    <cellStyle name="输入 11 7 7" xfId="22295"/>
    <cellStyle name="输入 11 7 8" xfId="22296"/>
    <cellStyle name="输入 11 7 9" xfId="22297"/>
    <cellStyle name="输入 11 8" xfId="22298"/>
    <cellStyle name="输入 11 9" xfId="22299"/>
    <cellStyle name="输入 12" xfId="22300"/>
    <cellStyle name="输入 12 2" xfId="22301"/>
    <cellStyle name="输入 12 2 2" xfId="22302"/>
    <cellStyle name="输入 12 2 2 2" xfId="22303"/>
    <cellStyle name="输入 12 2 2 3" xfId="22304"/>
    <cellStyle name="输入 12 2 2 4" xfId="22305"/>
    <cellStyle name="输入 12 2 2 5" xfId="22306"/>
    <cellStyle name="输入 12 2 2 6" xfId="22307"/>
    <cellStyle name="输入 12 2 2 7" xfId="22308"/>
    <cellStyle name="输入 12 2 3" xfId="22309"/>
    <cellStyle name="输入 12 2 3 2" xfId="22310"/>
    <cellStyle name="输入 12 2 3 3" xfId="22311"/>
    <cellStyle name="输入 12 2 3 4" xfId="22312"/>
    <cellStyle name="输入 12 2 3 5" xfId="22313"/>
    <cellStyle name="输入 12 2 3 6" xfId="22314"/>
    <cellStyle name="输入 12 2 3 7" xfId="22315"/>
    <cellStyle name="输入 12 2 4" xfId="22316"/>
    <cellStyle name="输入 12 2 4 2" xfId="22317"/>
    <cellStyle name="输入 12 2 4 3" xfId="22318"/>
    <cellStyle name="输入 12 2 4 4" xfId="22319"/>
    <cellStyle name="输入 12 2 4 5" xfId="22320"/>
    <cellStyle name="输入 12 2 4 6" xfId="22321"/>
    <cellStyle name="输入 12 2 4 7" xfId="22322"/>
    <cellStyle name="输入 12 2 5" xfId="22323"/>
    <cellStyle name="输入 12 2 5 2" xfId="22324"/>
    <cellStyle name="输入 12 2 5 3" xfId="22325"/>
    <cellStyle name="输入 12 2 5 4" xfId="22326"/>
    <cellStyle name="输入 12 2 5 5" xfId="22327"/>
    <cellStyle name="输入 12 2 5 6" xfId="22328"/>
    <cellStyle name="输入 12 2 6" xfId="22329"/>
    <cellStyle name="输入 12 2 6 10" xfId="22330"/>
    <cellStyle name="输入 12 2 6 11" xfId="22331"/>
    <cellStyle name="输入 12 2 6 12" xfId="22332"/>
    <cellStyle name="输入 12 2 6 2" xfId="22333"/>
    <cellStyle name="输入 12 2 6 3" xfId="22334"/>
    <cellStyle name="输入 12 2 6 4" xfId="22335"/>
    <cellStyle name="输入 12 2 6 5" xfId="22336"/>
    <cellStyle name="输入 12 2 6 6" xfId="22337"/>
    <cellStyle name="输入 12 2 6 7" xfId="22338"/>
    <cellStyle name="输入 12 2 6 8" xfId="22339"/>
    <cellStyle name="输入 12 2 6 9" xfId="22340"/>
    <cellStyle name="输入 12 2 7" xfId="22341"/>
    <cellStyle name="输入 12 2 8" xfId="22342"/>
    <cellStyle name="输入 12 3" xfId="22343"/>
    <cellStyle name="输入 12 3 2" xfId="22344"/>
    <cellStyle name="输入 12 3 3" xfId="22345"/>
    <cellStyle name="输入 12 3 4" xfId="22346"/>
    <cellStyle name="输入 12 3 5" xfId="22347"/>
    <cellStyle name="输入 12 3 6" xfId="22348"/>
    <cellStyle name="输入 12 3 7" xfId="22349"/>
    <cellStyle name="输入 12 4" xfId="22350"/>
    <cellStyle name="输入 12 4 2" xfId="22351"/>
    <cellStyle name="输入 12 4 3" xfId="22352"/>
    <cellStyle name="输入 12 4 4" xfId="22353"/>
    <cellStyle name="输入 12 4 5" xfId="22354"/>
    <cellStyle name="输入 12 4 6" xfId="22355"/>
    <cellStyle name="输入 12 4 7" xfId="22356"/>
    <cellStyle name="输入 12 5" xfId="22357"/>
    <cellStyle name="输入 12 5 2" xfId="22358"/>
    <cellStyle name="输入 12 5 3" xfId="22359"/>
    <cellStyle name="输入 12 5 4" xfId="22360"/>
    <cellStyle name="输入 12 5 5" xfId="22361"/>
    <cellStyle name="输入 12 5 6" xfId="22362"/>
    <cellStyle name="输入 12 5 7" xfId="22363"/>
    <cellStyle name="输入 12 6" xfId="22364"/>
    <cellStyle name="输入 12 6 2" xfId="22365"/>
    <cellStyle name="输入 12 6 3" xfId="22366"/>
    <cellStyle name="输入 12 6 4" xfId="22367"/>
    <cellStyle name="输入 12 6 5" xfId="22368"/>
    <cellStyle name="输入 12 6 6" xfId="22369"/>
    <cellStyle name="输入 12 7" xfId="22370"/>
    <cellStyle name="输入 12 7 10" xfId="22371"/>
    <cellStyle name="输入 12 7 11" xfId="22372"/>
    <cellStyle name="输入 12 7 12" xfId="22373"/>
    <cellStyle name="输入 12 7 2" xfId="22374"/>
    <cellStyle name="输入 12 7 3" xfId="22375"/>
    <cellStyle name="输入 12 7 4" xfId="22376"/>
    <cellStyle name="输入 12 7 5" xfId="22377"/>
    <cellStyle name="输入 12 7 6" xfId="22378"/>
    <cellStyle name="输入 12 7 7" xfId="22379"/>
    <cellStyle name="输入 12 7 8" xfId="22380"/>
    <cellStyle name="输入 12 7 9" xfId="22381"/>
    <cellStyle name="输入 12 8" xfId="22382"/>
    <cellStyle name="输入 12 9" xfId="22383"/>
    <cellStyle name="输入 13" xfId="22384"/>
    <cellStyle name="输入 13 2" xfId="22385"/>
    <cellStyle name="输入 13 2 2" xfId="22386"/>
    <cellStyle name="输入 13 2 3" xfId="22387"/>
    <cellStyle name="输入 13 2 4" xfId="22388"/>
    <cellStyle name="输入 13 2 5" xfId="22389"/>
    <cellStyle name="输入 13 2 6" xfId="22390"/>
    <cellStyle name="输入 13 2 7" xfId="22391"/>
    <cellStyle name="输入 13 3" xfId="22392"/>
    <cellStyle name="输入 13 3 2" xfId="22393"/>
    <cellStyle name="输入 13 3 3" xfId="22394"/>
    <cellStyle name="输入 13 3 4" xfId="22395"/>
    <cellStyle name="输入 13 3 5" xfId="22396"/>
    <cellStyle name="输入 13 3 6" xfId="22397"/>
    <cellStyle name="输入 13 3 7" xfId="22398"/>
    <cellStyle name="输入 13 4" xfId="22399"/>
    <cellStyle name="输入 13 4 2" xfId="22400"/>
    <cellStyle name="输入 13 4 3" xfId="22401"/>
    <cellStyle name="输入 13 4 4" xfId="22402"/>
    <cellStyle name="输入 13 4 5" xfId="22403"/>
    <cellStyle name="输入 13 4 6" xfId="22404"/>
    <cellStyle name="输入 13 4 7" xfId="22405"/>
    <cellStyle name="输入 13 5" xfId="22406"/>
    <cellStyle name="输入 13 5 2" xfId="22407"/>
    <cellStyle name="输入 13 5 3" xfId="22408"/>
    <cellStyle name="输入 13 5 4" xfId="22409"/>
    <cellStyle name="输入 13 5 5" xfId="22410"/>
    <cellStyle name="输入 13 5 6" xfId="22411"/>
    <cellStyle name="输入 13 6" xfId="22412"/>
    <cellStyle name="输入 13 6 10" xfId="22413"/>
    <cellStyle name="输入 13 6 11" xfId="22414"/>
    <cellStyle name="输入 13 6 12" xfId="22415"/>
    <cellStyle name="输入 13 6 2" xfId="22416"/>
    <cellStyle name="输入 13 6 3" xfId="22417"/>
    <cellStyle name="输入 13 6 4" xfId="22418"/>
    <cellStyle name="输入 13 6 5" xfId="22419"/>
    <cellStyle name="输入 13 6 6" xfId="22420"/>
    <cellStyle name="输入 13 6 7" xfId="22421"/>
    <cellStyle name="输入 13 6 8" xfId="22422"/>
    <cellStyle name="输入 13 6 9" xfId="22423"/>
    <cellStyle name="输入 13 7" xfId="22424"/>
    <cellStyle name="输入 13 8" xfId="22425"/>
    <cellStyle name="输入 14" xfId="22426"/>
    <cellStyle name="输入 14 2" xfId="22427"/>
    <cellStyle name="输入 14 3" xfId="22428"/>
    <cellStyle name="输入 14 4" xfId="22429"/>
    <cellStyle name="输入 14 5" xfId="22430"/>
    <cellStyle name="输入 14 6" xfId="22431"/>
    <cellStyle name="输入 14 7" xfId="22432"/>
    <cellStyle name="输入 15" xfId="22433"/>
    <cellStyle name="输入 15 2" xfId="22434"/>
    <cellStyle name="输入 15 3" xfId="22435"/>
    <cellStyle name="输入 15 4" xfId="22436"/>
    <cellStyle name="输入 15 5" xfId="22437"/>
    <cellStyle name="输入 15 6" xfId="22438"/>
    <cellStyle name="输入 15 7" xfId="22439"/>
    <cellStyle name="输入 16" xfId="22440"/>
    <cellStyle name="输入 16 2" xfId="22441"/>
    <cellStyle name="输入 16 3" xfId="22442"/>
    <cellStyle name="输入 16 4" xfId="22443"/>
    <cellStyle name="输入 16 5" xfId="22444"/>
    <cellStyle name="输入 16 6" xfId="22445"/>
    <cellStyle name="输入 16 7" xfId="22446"/>
    <cellStyle name="输入 17" xfId="22447"/>
    <cellStyle name="输入 17 2" xfId="22448"/>
    <cellStyle name="输入 17 3" xfId="22449"/>
    <cellStyle name="输入 17 4" xfId="22450"/>
    <cellStyle name="输入 17 5" xfId="22451"/>
    <cellStyle name="输入 17 6" xfId="22452"/>
    <cellStyle name="输入 18" xfId="22453"/>
    <cellStyle name="输入 18 10" xfId="22454"/>
    <cellStyle name="输入 18 11" xfId="22455"/>
    <cellStyle name="输入 18 12" xfId="22456"/>
    <cellStyle name="输入 18 2" xfId="22457"/>
    <cellStyle name="输入 18 3" xfId="22458"/>
    <cellStyle name="输入 18 4" xfId="22459"/>
    <cellStyle name="输入 18 5" xfId="22460"/>
    <cellStyle name="输入 18 6" xfId="22461"/>
    <cellStyle name="输入 18 7" xfId="22462"/>
    <cellStyle name="输入 18 8" xfId="22463"/>
    <cellStyle name="输入 18 9" xfId="22464"/>
    <cellStyle name="输入 19" xfId="22465"/>
    <cellStyle name="输入 2" xfId="22466"/>
    <cellStyle name="输入 2 10" xfId="22467"/>
    <cellStyle name="输入 2 10 2" xfId="22468"/>
    <cellStyle name="输入 2 10 2 2" xfId="22469"/>
    <cellStyle name="输入 2 10 2 2 2" xfId="22470"/>
    <cellStyle name="输入 2 10 2 2 3" xfId="22471"/>
    <cellStyle name="输入 2 10 2 2 4" xfId="22472"/>
    <cellStyle name="输入 2 10 2 2 5" xfId="22473"/>
    <cellStyle name="输入 2 10 2 2 6" xfId="22474"/>
    <cellStyle name="输入 2 10 2 2 7" xfId="22475"/>
    <cellStyle name="输入 2 10 2 3" xfId="22476"/>
    <cellStyle name="输入 2 10 2 3 2" xfId="22477"/>
    <cellStyle name="输入 2 10 2 3 3" xfId="22478"/>
    <cellStyle name="输入 2 10 2 3 4" xfId="22479"/>
    <cellStyle name="输入 2 10 2 3 5" xfId="22480"/>
    <cellStyle name="输入 2 10 2 3 6" xfId="22481"/>
    <cellStyle name="输入 2 10 2 3 7" xfId="22482"/>
    <cellStyle name="输入 2 10 2 4" xfId="22483"/>
    <cellStyle name="输入 2 10 2 4 2" xfId="22484"/>
    <cellStyle name="输入 2 10 2 4 3" xfId="22485"/>
    <cellStyle name="输入 2 10 2 4 4" xfId="22486"/>
    <cellStyle name="输入 2 10 2 4 5" xfId="22487"/>
    <cellStyle name="输入 2 10 2 4 6" xfId="22488"/>
    <cellStyle name="输入 2 10 2 4 7" xfId="22489"/>
    <cellStyle name="输入 2 10 2 5" xfId="22490"/>
    <cellStyle name="输入 2 10 2 5 2" xfId="22491"/>
    <cellStyle name="输入 2 10 2 5 3" xfId="22492"/>
    <cellStyle name="输入 2 10 2 5 4" xfId="22493"/>
    <cellStyle name="输入 2 10 2 5 5" xfId="22494"/>
    <cellStyle name="输入 2 10 2 5 6" xfId="22495"/>
    <cellStyle name="输入 2 10 2 6" xfId="22496"/>
    <cellStyle name="输入 2 10 2 6 10" xfId="22497"/>
    <cellStyle name="输入 2 10 2 6 11" xfId="22498"/>
    <cellStyle name="输入 2 10 2 6 12" xfId="22499"/>
    <cellStyle name="输入 2 10 2 6 2" xfId="22500"/>
    <cellStyle name="输入 2 10 2 6 3" xfId="22501"/>
    <cellStyle name="输入 2 10 2 6 4" xfId="22502"/>
    <cellStyle name="输入 2 10 2 6 5" xfId="22503"/>
    <cellStyle name="输入 2 10 2 6 6" xfId="22504"/>
    <cellStyle name="输入 2 10 2 6 7" xfId="22505"/>
    <cellStyle name="输入 2 10 2 6 8" xfId="22506"/>
    <cellStyle name="输入 2 10 2 6 9" xfId="22507"/>
    <cellStyle name="输入 2 10 2 7" xfId="22508"/>
    <cellStyle name="输入 2 10 2 8" xfId="22509"/>
    <cellStyle name="输入 2 10 3" xfId="22510"/>
    <cellStyle name="输入 2 10 3 2" xfId="22511"/>
    <cellStyle name="输入 2 10 3 3" xfId="22512"/>
    <cellStyle name="输入 2 10 3 4" xfId="22513"/>
    <cellStyle name="输入 2 10 3 5" xfId="22514"/>
    <cellStyle name="输入 2 10 3 6" xfId="22515"/>
    <cellStyle name="输入 2 10 3 7" xfId="22516"/>
    <cellStyle name="输入 2 10 4" xfId="22517"/>
    <cellStyle name="输入 2 10 4 2" xfId="22518"/>
    <cellStyle name="输入 2 10 4 3" xfId="22519"/>
    <cellStyle name="输入 2 10 4 4" xfId="22520"/>
    <cellStyle name="输入 2 10 4 5" xfId="22521"/>
    <cellStyle name="输入 2 10 4 6" xfId="22522"/>
    <cellStyle name="输入 2 10 4 7" xfId="22523"/>
    <cellStyle name="输入 2 10 5" xfId="22524"/>
    <cellStyle name="输入 2 10 5 2" xfId="22525"/>
    <cellStyle name="输入 2 10 5 3" xfId="22526"/>
    <cellStyle name="输入 2 10 5 4" xfId="22527"/>
    <cellStyle name="输入 2 10 5 5" xfId="22528"/>
    <cellStyle name="输入 2 10 5 6" xfId="22529"/>
    <cellStyle name="输入 2 10 5 7" xfId="22530"/>
    <cellStyle name="输入 2 10 6" xfId="22531"/>
    <cellStyle name="输入 2 10 6 2" xfId="22532"/>
    <cellStyle name="输入 2 10 6 3" xfId="22533"/>
    <cellStyle name="输入 2 10 6 4" xfId="22534"/>
    <cellStyle name="输入 2 10 6 5" xfId="22535"/>
    <cellStyle name="输入 2 10 6 6" xfId="22536"/>
    <cellStyle name="输入 2 10 7" xfId="22537"/>
    <cellStyle name="输入 2 10 7 10" xfId="22538"/>
    <cellStyle name="输入 2 10 7 11" xfId="22539"/>
    <cellStyle name="输入 2 10 7 12" xfId="22540"/>
    <cellStyle name="输入 2 10 7 2" xfId="22541"/>
    <cellStyle name="输入 2 10 7 3" xfId="22542"/>
    <cellStyle name="输入 2 10 7 4" xfId="22543"/>
    <cellStyle name="输入 2 10 7 5" xfId="22544"/>
    <cellStyle name="输入 2 10 7 6" xfId="22545"/>
    <cellStyle name="输入 2 10 7 7" xfId="22546"/>
    <cellStyle name="输入 2 10 7 8" xfId="22547"/>
    <cellStyle name="输入 2 10 7 9" xfId="22548"/>
    <cellStyle name="输入 2 10 8" xfId="22549"/>
    <cellStyle name="输入 2 10 9" xfId="22550"/>
    <cellStyle name="输入 2 11" xfId="22551"/>
    <cellStyle name="输入 2 11 2" xfId="22552"/>
    <cellStyle name="输入 2 11 2 2" xfId="22553"/>
    <cellStyle name="输入 2 11 2 3" xfId="22554"/>
    <cellStyle name="输入 2 11 2 4" xfId="22555"/>
    <cellStyle name="输入 2 11 2 5" xfId="22556"/>
    <cellStyle name="输入 2 11 2 6" xfId="22557"/>
    <cellStyle name="输入 2 11 2 7" xfId="22558"/>
    <cellStyle name="输入 2 11 3" xfId="22559"/>
    <cellStyle name="输入 2 11 3 2" xfId="22560"/>
    <cellStyle name="输入 2 11 3 3" xfId="22561"/>
    <cellStyle name="输入 2 11 3 4" xfId="22562"/>
    <cellStyle name="输入 2 11 3 5" xfId="22563"/>
    <cellStyle name="输入 2 11 3 6" xfId="22564"/>
    <cellStyle name="输入 2 11 3 7" xfId="22565"/>
    <cellStyle name="输入 2 11 4" xfId="22566"/>
    <cellStyle name="输入 2 11 4 2" xfId="22567"/>
    <cellStyle name="输入 2 11 4 3" xfId="22568"/>
    <cellStyle name="输入 2 11 4 4" xfId="22569"/>
    <cellStyle name="输入 2 11 4 5" xfId="22570"/>
    <cellStyle name="输入 2 11 4 6" xfId="22571"/>
    <cellStyle name="输入 2 11 4 7" xfId="22572"/>
    <cellStyle name="输入 2 11 5" xfId="22573"/>
    <cellStyle name="输入 2 11 5 2" xfId="22574"/>
    <cellStyle name="输入 2 11 5 3" xfId="22575"/>
    <cellStyle name="输入 2 11 5 4" xfId="22576"/>
    <cellStyle name="输入 2 11 5 5" xfId="22577"/>
    <cellStyle name="输入 2 11 5 6" xfId="22578"/>
    <cellStyle name="输入 2 11 6" xfId="22579"/>
    <cellStyle name="输入 2 11 6 10" xfId="22580"/>
    <cellStyle name="输入 2 11 6 11" xfId="22581"/>
    <cellStyle name="输入 2 11 6 12" xfId="22582"/>
    <cellStyle name="输入 2 11 6 2" xfId="22583"/>
    <cellStyle name="输入 2 11 6 3" xfId="22584"/>
    <cellStyle name="输入 2 11 6 4" xfId="22585"/>
    <cellStyle name="输入 2 11 6 5" xfId="22586"/>
    <cellStyle name="输入 2 11 6 6" xfId="22587"/>
    <cellStyle name="输入 2 11 6 7" xfId="22588"/>
    <cellStyle name="输入 2 11 6 8" xfId="22589"/>
    <cellStyle name="输入 2 11 6 9" xfId="22590"/>
    <cellStyle name="输入 2 11 7" xfId="22591"/>
    <cellStyle name="输入 2 11 8" xfId="22592"/>
    <cellStyle name="输入 2 12" xfId="22593"/>
    <cellStyle name="输入 2 12 2" xfId="22594"/>
    <cellStyle name="输入 2 12 3" xfId="22595"/>
    <cellStyle name="输入 2 12 4" xfId="22596"/>
    <cellStyle name="输入 2 12 5" xfId="22597"/>
    <cellStyle name="输入 2 12 6" xfId="22598"/>
    <cellStyle name="输入 2 12 7" xfId="22599"/>
    <cellStyle name="输入 2 13" xfId="22600"/>
    <cellStyle name="输入 2 13 2" xfId="22601"/>
    <cellStyle name="输入 2 13 3" xfId="22602"/>
    <cellStyle name="输入 2 13 4" xfId="22603"/>
    <cellStyle name="输入 2 13 5" xfId="22604"/>
    <cellStyle name="输入 2 13 6" xfId="22605"/>
    <cellStyle name="输入 2 13 7" xfId="22606"/>
    <cellStyle name="输入 2 14" xfId="22607"/>
    <cellStyle name="输入 2 14 2" xfId="22608"/>
    <cellStyle name="输入 2 14 3" xfId="22609"/>
    <cellStyle name="输入 2 14 4" xfId="22610"/>
    <cellStyle name="输入 2 14 5" xfId="22611"/>
    <cellStyle name="输入 2 14 6" xfId="22612"/>
    <cellStyle name="输入 2 14 7" xfId="22613"/>
    <cellStyle name="输入 2 15" xfId="22614"/>
    <cellStyle name="输入 2 15 2" xfId="22615"/>
    <cellStyle name="输入 2 15 3" xfId="22616"/>
    <cellStyle name="输入 2 15 4" xfId="22617"/>
    <cellStyle name="输入 2 15 5" xfId="22618"/>
    <cellStyle name="输入 2 15 6" xfId="22619"/>
    <cellStyle name="输入 2 16" xfId="22620"/>
    <cellStyle name="输入 2 16 10" xfId="22621"/>
    <cellStyle name="输入 2 16 11" xfId="22622"/>
    <cellStyle name="输入 2 16 12" xfId="22623"/>
    <cellStyle name="输入 2 16 2" xfId="22624"/>
    <cellStyle name="输入 2 16 3" xfId="22625"/>
    <cellStyle name="输入 2 16 4" xfId="22626"/>
    <cellStyle name="输入 2 16 5" xfId="22627"/>
    <cellStyle name="输入 2 16 6" xfId="22628"/>
    <cellStyle name="输入 2 16 7" xfId="22629"/>
    <cellStyle name="输入 2 16 8" xfId="22630"/>
    <cellStyle name="输入 2 16 9" xfId="22631"/>
    <cellStyle name="输入 2 17" xfId="22632"/>
    <cellStyle name="输入 2 18" xfId="22633"/>
    <cellStyle name="输入 2 2" xfId="22634"/>
    <cellStyle name="输入 2 2 10" xfId="22635"/>
    <cellStyle name="输入 2 2 10 2" xfId="22636"/>
    <cellStyle name="输入 2 2 10 2 2" xfId="22637"/>
    <cellStyle name="输入 2 2 10 2 3" xfId="22638"/>
    <cellStyle name="输入 2 2 10 2 4" xfId="22639"/>
    <cellStyle name="输入 2 2 10 2 5" xfId="22640"/>
    <cellStyle name="输入 2 2 10 2 6" xfId="22641"/>
    <cellStyle name="输入 2 2 10 2 7" xfId="22642"/>
    <cellStyle name="输入 2 2 10 3" xfId="22643"/>
    <cellStyle name="输入 2 2 10 3 2" xfId="22644"/>
    <cellStyle name="输入 2 2 10 3 3" xfId="22645"/>
    <cellStyle name="输入 2 2 10 3 4" xfId="22646"/>
    <cellStyle name="输入 2 2 10 3 5" xfId="22647"/>
    <cellStyle name="输入 2 2 10 3 6" xfId="22648"/>
    <cellStyle name="输入 2 2 10 3 7" xfId="22649"/>
    <cellStyle name="输入 2 2 10 4" xfId="22650"/>
    <cellStyle name="输入 2 2 10 4 2" xfId="22651"/>
    <cellStyle name="输入 2 2 10 4 3" xfId="22652"/>
    <cellStyle name="输入 2 2 10 4 4" xfId="22653"/>
    <cellStyle name="输入 2 2 10 4 5" xfId="22654"/>
    <cellStyle name="输入 2 2 10 4 6" xfId="22655"/>
    <cellStyle name="输入 2 2 10 4 7" xfId="22656"/>
    <cellStyle name="输入 2 2 10 5" xfId="22657"/>
    <cellStyle name="输入 2 2 10 5 2" xfId="22658"/>
    <cellStyle name="输入 2 2 10 5 3" xfId="22659"/>
    <cellStyle name="输入 2 2 10 5 4" xfId="22660"/>
    <cellStyle name="输入 2 2 10 5 5" xfId="22661"/>
    <cellStyle name="输入 2 2 10 5 6" xfId="22662"/>
    <cellStyle name="输入 2 2 10 6" xfId="22663"/>
    <cellStyle name="输入 2 2 10 6 10" xfId="22664"/>
    <cellStyle name="输入 2 2 10 6 11" xfId="22665"/>
    <cellStyle name="输入 2 2 10 6 12" xfId="22666"/>
    <cellStyle name="输入 2 2 10 6 2" xfId="22667"/>
    <cellStyle name="输入 2 2 10 6 3" xfId="22668"/>
    <cellStyle name="输入 2 2 10 6 4" xfId="22669"/>
    <cellStyle name="输入 2 2 10 6 5" xfId="22670"/>
    <cellStyle name="输入 2 2 10 6 6" xfId="22671"/>
    <cellStyle name="输入 2 2 10 6 7" xfId="22672"/>
    <cellStyle name="输入 2 2 10 6 8" xfId="22673"/>
    <cellStyle name="输入 2 2 10 6 9" xfId="22674"/>
    <cellStyle name="输入 2 2 10 7" xfId="22675"/>
    <cellStyle name="输入 2 2 10 8" xfId="22676"/>
    <cellStyle name="输入 2 2 11" xfId="22677"/>
    <cellStyle name="输入 2 2 11 10" xfId="22678"/>
    <cellStyle name="输入 2 2 11 2" xfId="22679"/>
    <cellStyle name="输入 2 2 11 2 2" xfId="22680"/>
    <cellStyle name="输入 2 2 11 2 3" xfId="22681"/>
    <cellStyle name="输入 2 2 11 2 4" xfId="22682"/>
    <cellStyle name="输入 2 2 11 2 5" xfId="22683"/>
    <cellStyle name="输入 2 2 11 2 6" xfId="22684"/>
    <cellStyle name="输入 2 2 11 2 7" xfId="22685"/>
    <cellStyle name="输入 2 2 11 3" xfId="22686"/>
    <cellStyle name="输入 2 2 11 3 2" xfId="22687"/>
    <cellStyle name="输入 2 2 11 3 3" xfId="22688"/>
    <cellStyle name="输入 2 2 11 3 4" xfId="22689"/>
    <cellStyle name="输入 2 2 11 3 5" xfId="22690"/>
    <cellStyle name="输入 2 2 11 3 6" xfId="22691"/>
    <cellStyle name="输入 2 2 11 3 7" xfId="22692"/>
    <cellStyle name="输入 2 2 11 4" xfId="22693"/>
    <cellStyle name="输入 2 2 11 4 2" xfId="22694"/>
    <cellStyle name="输入 2 2 11 4 3" xfId="22695"/>
    <cellStyle name="输入 2 2 11 4 4" xfId="22696"/>
    <cellStyle name="输入 2 2 11 4 5" xfId="22697"/>
    <cellStyle name="输入 2 2 11 4 6" xfId="22698"/>
    <cellStyle name="输入 2 2 11 4 7" xfId="22699"/>
    <cellStyle name="输入 2 2 11 5" xfId="22700"/>
    <cellStyle name="输入 2 2 11 5 2" xfId="22701"/>
    <cellStyle name="输入 2 2 11 5 3" xfId="22702"/>
    <cellStyle name="输入 2 2 11 5 4" xfId="22703"/>
    <cellStyle name="输入 2 2 11 5 5" xfId="22704"/>
    <cellStyle name="输入 2 2 11 5 6" xfId="22705"/>
    <cellStyle name="输入 2 2 11 5 7" xfId="22706"/>
    <cellStyle name="输入 2 2 11 6" xfId="22707"/>
    <cellStyle name="输入 2 2 11 6 10" xfId="22708"/>
    <cellStyle name="输入 2 2 11 6 11" xfId="22709"/>
    <cellStyle name="输入 2 2 11 6 12" xfId="22710"/>
    <cellStyle name="输入 2 2 11 6 2" xfId="22711"/>
    <cellStyle name="输入 2 2 11 6 3" xfId="22712"/>
    <cellStyle name="输入 2 2 11 6 4" xfId="22713"/>
    <cellStyle name="输入 2 2 11 6 5" xfId="22714"/>
    <cellStyle name="输入 2 2 11 6 6" xfId="22715"/>
    <cellStyle name="输入 2 2 11 6 7" xfId="22716"/>
    <cellStyle name="输入 2 2 11 6 8" xfId="22717"/>
    <cellStyle name="输入 2 2 11 6 9" xfId="22718"/>
    <cellStyle name="输入 2 2 11 7" xfId="22719"/>
    <cellStyle name="输入 2 2 11 8" xfId="22720"/>
    <cellStyle name="输入 2 2 11 9" xfId="22721"/>
    <cellStyle name="输入 2 2 12" xfId="22722"/>
    <cellStyle name="输入 2 2 12 2" xfId="22723"/>
    <cellStyle name="输入 2 2 12 2 2" xfId="22724"/>
    <cellStyle name="输入 2 2 12 2 3" xfId="22725"/>
    <cellStyle name="输入 2 2 12 2 4" xfId="22726"/>
    <cellStyle name="输入 2 2 12 2 5" xfId="22727"/>
    <cellStyle name="输入 2 2 12 2 6" xfId="22728"/>
    <cellStyle name="输入 2 2 12 2 7" xfId="22729"/>
    <cellStyle name="输入 2 2 12 3" xfId="22730"/>
    <cellStyle name="输入 2 2 12 3 2" xfId="22731"/>
    <cellStyle name="输入 2 2 12 3 3" xfId="22732"/>
    <cellStyle name="输入 2 2 12 3 4" xfId="22733"/>
    <cellStyle name="输入 2 2 12 3 5" xfId="22734"/>
    <cellStyle name="输入 2 2 12 3 6" xfId="22735"/>
    <cellStyle name="输入 2 2 12 3 7" xfId="22736"/>
    <cellStyle name="输入 2 2 12 4" xfId="22737"/>
    <cellStyle name="输入 2 2 12 4 10" xfId="22738"/>
    <cellStyle name="输入 2 2 12 4 11" xfId="22739"/>
    <cellStyle name="输入 2 2 12 4 12" xfId="22740"/>
    <cellStyle name="输入 2 2 12 4 2" xfId="22741"/>
    <cellStyle name="输入 2 2 12 4 3" xfId="22742"/>
    <cellStyle name="输入 2 2 12 4 4" xfId="22743"/>
    <cellStyle name="输入 2 2 12 4 5" xfId="22744"/>
    <cellStyle name="输入 2 2 12 4 6" xfId="22745"/>
    <cellStyle name="输入 2 2 12 4 7" xfId="22746"/>
    <cellStyle name="输入 2 2 12 4 8" xfId="22747"/>
    <cellStyle name="输入 2 2 12 4 9" xfId="22748"/>
    <cellStyle name="输入 2 2 12 5" xfId="22749"/>
    <cellStyle name="输入 2 2 12 6" xfId="22750"/>
    <cellStyle name="输入 2 2 12 7" xfId="22751"/>
    <cellStyle name="输入 2 2 13" xfId="22752"/>
    <cellStyle name="输入 2 2 13 2" xfId="22753"/>
    <cellStyle name="输入 2 2 13 3" xfId="22754"/>
    <cellStyle name="输入 2 2 13 4" xfId="22755"/>
    <cellStyle name="输入 2 2 13 5" xfId="22756"/>
    <cellStyle name="输入 2 2 13 6" xfId="22757"/>
    <cellStyle name="输入 2 2 13 7" xfId="22758"/>
    <cellStyle name="输入 2 2 14" xfId="22759"/>
    <cellStyle name="输入 2 2 14 2" xfId="22760"/>
    <cellStyle name="输入 2 2 14 3" xfId="22761"/>
    <cellStyle name="输入 2 2 14 4" xfId="22762"/>
    <cellStyle name="输入 2 2 14 5" xfId="22763"/>
    <cellStyle name="输入 2 2 14 6" xfId="22764"/>
    <cellStyle name="输入 2 2 14 7" xfId="22765"/>
    <cellStyle name="输入 2 2 15" xfId="22766"/>
    <cellStyle name="输入 2 2 15 2" xfId="22767"/>
    <cellStyle name="输入 2 2 15 3" xfId="22768"/>
    <cellStyle name="输入 2 2 15 4" xfId="22769"/>
    <cellStyle name="输入 2 2 15 5" xfId="22770"/>
    <cellStyle name="输入 2 2 15 6" xfId="22771"/>
    <cellStyle name="输入 2 2 15 7" xfId="22772"/>
    <cellStyle name="输入 2 2 16" xfId="22773"/>
    <cellStyle name="输入 2 2 16 2" xfId="22774"/>
    <cellStyle name="输入 2 2 16 3" xfId="22775"/>
    <cellStyle name="输入 2 2 16 4" xfId="22776"/>
    <cellStyle name="输入 2 2 16 5" xfId="22777"/>
    <cellStyle name="输入 2 2 16 6" xfId="22778"/>
    <cellStyle name="输入 2 2 16 7" xfId="22779"/>
    <cellStyle name="输入 2 2 17" xfId="22780"/>
    <cellStyle name="输入 2 2 17 10" xfId="22781"/>
    <cellStyle name="输入 2 2 17 11" xfId="22782"/>
    <cellStyle name="输入 2 2 17 12" xfId="22783"/>
    <cellStyle name="输入 2 2 17 2" xfId="22784"/>
    <cellStyle name="输入 2 2 17 3" xfId="22785"/>
    <cellStyle name="输入 2 2 17 4" xfId="22786"/>
    <cellStyle name="输入 2 2 17 5" xfId="22787"/>
    <cellStyle name="输入 2 2 17 6" xfId="22788"/>
    <cellStyle name="输入 2 2 17 7" xfId="22789"/>
    <cellStyle name="输入 2 2 17 8" xfId="22790"/>
    <cellStyle name="输入 2 2 17 9" xfId="22791"/>
    <cellStyle name="输入 2 2 18" xfId="22792"/>
    <cellStyle name="输入 2 2 19" xfId="22793"/>
    <cellStyle name="输入 2 2 2" xfId="22794"/>
    <cellStyle name="输入 2 2 2 2" xfId="22795"/>
    <cellStyle name="输入 2 2 2 2 2" xfId="22796"/>
    <cellStyle name="输入 2 2 2 2 2 2" xfId="22797"/>
    <cellStyle name="输入 2 2 2 2 2 3" xfId="22798"/>
    <cellStyle name="输入 2 2 2 2 2 4" xfId="22799"/>
    <cellStyle name="输入 2 2 2 2 2 5" xfId="22800"/>
    <cellStyle name="输入 2 2 2 2 2 6" xfId="22801"/>
    <cellStyle name="输入 2 2 2 2 2 7" xfId="22802"/>
    <cellStyle name="输入 2 2 2 2 3" xfId="22803"/>
    <cellStyle name="输入 2 2 2 2 3 2" xfId="22804"/>
    <cellStyle name="输入 2 2 2 2 3 3" xfId="22805"/>
    <cellStyle name="输入 2 2 2 2 3 4" xfId="22806"/>
    <cellStyle name="输入 2 2 2 2 3 5" xfId="22807"/>
    <cellStyle name="输入 2 2 2 2 3 6" xfId="22808"/>
    <cellStyle name="输入 2 2 2 2 3 7" xfId="22809"/>
    <cellStyle name="输入 2 2 2 2 4" xfId="22810"/>
    <cellStyle name="输入 2 2 2 2 4 2" xfId="22811"/>
    <cellStyle name="输入 2 2 2 2 4 3" xfId="22812"/>
    <cellStyle name="输入 2 2 2 2 4 4" xfId="22813"/>
    <cellStyle name="输入 2 2 2 2 4 5" xfId="22814"/>
    <cellStyle name="输入 2 2 2 2 4 6" xfId="22815"/>
    <cellStyle name="输入 2 2 2 2 4 7" xfId="22816"/>
    <cellStyle name="输入 2 2 2 2 5" xfId="22817"/>
    <cellStyle name="输入 2 2 2 2 5 2" xfId="22818"/>
    <cellStyle name="输入 2 2 2 2 5 3" xfId="22819"/>
    <cellStyle name="输入 2 2 2 2 5 4" xfId="22820"/>
    <cellStyle name="输入 2 2 2 2 5 5" xfId="22821"/>
    <cellStyle name="输入 2 2 2 2 5 6" xfId="22822"/>
    <cellStyle name="输入 2 2 2 2 6" xfId="22823"/>
    <cellStyle name="输入 2 2 2 2 6 10" xfId="22824"/>
    <cellStyle name="输入 2 2 2 2 6 11" xfId="22825"/>
    <cellStyle name="输入 2 2 2 2 6 12" xfId="22826"/>
    <cellStyle name="输入 2 2 2 2 6 2" xfId="22827"/>
    <cellStyle name="输入 2 2 2 2 6 3" xfId="22828"/>
    <cellStyle name="输入 2 2 2 2 6 4" xfId="22829"/>
    <cellStyle name="输入 2 2 2 2 6 5" xfId="22830"/>
    <cellStyle name="输入 2 2 2 2 6 6" xfId="22831"/>
    <cellStyle name="输入 2 2 2 2 6 7" xfId="22832"/>
    <cellStyle name="输入 2 2 2 2 6 8" xfId="22833"/>
    <cellStyle name="输入 2 2 2 2 6 9" xfId="22834"/>
    <cellStyle name="输入 2 2 2 2 7" xfId="22835"/>
    <cellStyle name="输入 2 2 2 2 8" xfId="22836"/>
    <cellStyle name="输入 2 2 2 3" xfId="22837"/>
    <cellStyle name="输入 2 2 2 3 2" xfId="22838"/>
    <cellStyle name="输入 2 2 2 3 3" xfId="22839"/>
    <cellStyle name="输入 2 2 2 3 4" xfId="22840"/>
    <cellStyle name="输入 2 2 2 3 5" xfId="22841"/>
    <cellStyle name="输入 2 2 2 3 6" xfId="22842"/>
    <cellStyle name="输入 2 2 2 3 7" xfId="22843"/>
    <cellStyle name="输入 2 2 2 4" xfId="22844"/>
    <cellStyle name="输入 2 2 2 4 2" xfId="22845"/>
    <cellStyle name="输入 2 2 2 4 3" xfId="22846"/>
    <cellStyle name="输入 2 2 2 4 4" xfId="22847"/>
    <cellStyle name="输入 2 2 2 4 5" xfId="22848"/>
    <cellStyle name="输入 2 2 2 4 6" xfId="22849"/>
    <cellStyle name="输入 2 2 2 4 7" xfId="22850"/>
    <cellStyle name="输入 2 2 2 5" xfId="22851"/>
    <cellStyle name="输入 2 2 2 5 2" xfId="22852"/>
    <cellStyle name="输入 2 2 2 5 3" xfId="22853"/>
    <cellStyle name="输入 2 2 2 5 4" xfId="22854"/>
    <cellStyle name="输入 2 2 2 5 5" xfId="22855"/>
    <cellStyle name="输入 2 2 2 5 6" xfId="22856"/>
    <cellStyle name="输入 2 2 2 5 7" xfId="22857"/>
    <cellStyle name="输入 2 2 2 6" xfId="22858"/>
    <cellStyle name="输入 2 2 2 6 2" xfId="22859"/>
    <cellStyle name="输入 2 2 2 6 3" xfId="22860"/>
    <cellStyle name="输入 2 2 2 6 4" xfId="22861"/>
    <cellStyle name="输入 2 2 2 6 5" xfId="22862"/>
    <cellStyle name="输入 2 2 2 6 6" xfId="22863"/>
    <cellStyle name="输入 2 2 2 7" xfId="22864"/>
    <cellStyle name="输入 2 2 2 7 10" xfId="22865"/>
    <cellStyle name="输入 2 2 2 7 11" xfId="22866"/>
    <cellStyle name="输入 2 2 2 7 12" xfId="22867"/>
    <cellStyle name="输入 2 2 2 7 2" xfId="22868"/>
    <cellStyle name="输入 2 2 2 7 3" xfId="22869"/>
    <cellStyle name="输入 2 2 2 7 4" xfId="22870"/>
    <cellStyle name="输入 2 2 2 7 5" xfId="22871"/>
    <cellStyle name="输入 2 2 2 7 6" xfId="22872"/>
    <cellStyle name="输入 2 2 2 7 7" xfId="22873"/>
    <cellStyle name="输入 2 2 2 7 8" xfId="22874"/>
    <cellStyle name="输入 2 2 2 7 9" xfId="22875"/>
    <cellStyle name="输入 2 2 2 8" xfId="22876"/>
    <cellStyle name="输入 2 2 2 9" xfId="22877"/>
    <cellStyle name="输入 2 2 3" xfId="22878"/>
    <cellStyle name="输入 2 2 3 2" xfId="22879"/>
    <cellStyle name="输入 2 2 3 2 2" xfId="22880"/>
    <cellStyle name="输入 2 2 3 2 2 2" xfId="22881"/>
    <cellStyle name="输入 2 2 3 2 2 3" xfId="22882"/>
    <cellStyle name="输入 2 2 3 2 2 4" xfId="22883"/>
    <cellStyle name="输入 2 2 3 2 2 5" xfId="22884"/>
    <cellStyle name="输入 2 2 3 2 2 6" xfId="22885"/>
    <cellStyle name="输入 2 2 3 2 2 7" xfId="22886"/>
    <cellStyle name="输入 2 2 3 2 3" xfId="22887"/>
    <cellStyle name="输入 2 2 3 2 3 2" xfId="22888"/>
    <cellStyle name="输入 2 2 3 2 3 3" xfId="22889"/>
    <cellStyle name="输入 2 2 3 2 3 4" xfId="22890"/>
    <cellStyle name="输入 2 2 3 2 3 5" xfId="22891"/>
    <cellStyle name="输入 2 2 3 2 3 6" xfId="22892"/>
    <cellStyle name="输入 2 2 3 2 3 7" xfId="22893"/>
    <cellStyle name="输入 2 2 3 2 4" xfId="22894"/>
    <cellStyle name="输入 2 2 3 2 4 2" xfId="22895"/>
    <cellStyle name="输入 2 2 3 2 4 3" xfId="22896"/>
    <cellStyle name="输入 2 2 3 2 4 4" xfId="22897"/>
    <cellStyle name="输入 2 2 3 2 4 5" xfId="22898"/>
    <cellStyle name="输入 2 2 3 2 4 6" xfId="22899"/>
    <cellStyle name="输入 2 2 3 2 4 7" xfId="22900"/>
    <cellStyle name="输入 2 2 3 2 5" xfId="22901"/>
    <cellStyle name="输入 2 2 3 2 5 2" xfId="22902"/>
    <cellStyle name="输入 2 2 3 2 5 3" xfId="22903"/>
    <cellStyle name="输入 2 2 3 2 5 4" xfId="22904"/>
    <cellStyle name="输入 2 2 3 2 5 5" xfId="22905"/>
    <cellStyle name="输入 2 2 3 2 5 6" xfId="22906"/>
    <cellStyle name="输入 2 2 3 2 6" xfId="22907"/>
    <cellStyle name="输入 2 2 3 2 6 10" xfId="22908"/>
    <cellStyle name="输入 2 2 3 2 6 11" xfId="22909"/>
    <cellStyle name="输入 2 2 3 2 6 12" xfId="22910"/>
    <cellStyle name="输入 2 2 3 2 6 2" xfId="22911"/>
    <cellStyle name="输入 2 2 3 2 6 3" xfId="22912"/>
    <cellStyle name="输入 2 2 3 2 6 4" xfId="22913"/>
    <cellStyle name="输入 2 2 3 2 6 5" xfId="22914"/>
    <cellStyle name="输入 2 2 3 2 6 6" xfId="22915"/>
    <cellStyle name="输入 2 2 3 2 6 7" xfId="22916"/>
    <cellStyle name="输入 2 2 3 2 6 8" xfId="22917"/>
    <cellStyle name="输入 2 2 3 2 6 9" xfId="22918"/>
    <cellStyle name="输入 2 2 3 2 7" xfId="22919"/>
    <cellStyle name="输入 2 2 3 2 8" xfId="22920"/>
    <cellStyle name="输入 2 2 3 3" xfId="22921"/>
    <cellStyle name="输入 2 2 3 3 2" xfId="22922"/>
    <cellStyle name="输入 2 2 3 3 3" xfId="22923"/>
    <cellStyle name="输入 2 2 3 3 4" xfId="22924"/>
    <cellStyle name="输入 2 2 3 3 5" xfId="22925"/>
    <cellStyle name="输入 2 2 3 3 6" xfId="22926"/>
    <cellStyle name="输入 2 2 3 3 7" xfId="22927"/>
    <cellStyle name="输入 2 2 3 4" xfId="22928"/>
    <cellStyle name="输入 2 2 3 4 2" xfId="22929"/>
    <cellStyle name="输入 2 2 3 4 3" xfId="22930"/>
    <cellStyle name="输入 2 2 3 4 4" xfId="22931"/>
    <cellStyle name="输入 2 2 3 4 5" xfId="22932"/>
    <cellStyle name="输入 2 2 3 4 6" xfId="22933"/>
    <cellStyle name="输入 2 2 3 4 7" xfId="22934"/>
    <cellStyle name="输入 2 2 3 5" xfId="22935"/>
    <cellStyle name="输入 2 2 3 5 2" xfId="22936"/>
    <cellStyle name="输入 2 2 3 5 3" xfId="22937"/>
    <cellStyle name="输入 2 2 3 5 4" xfId="22938"/>
    <cellStyle name="输入 2 2 3 5 5" xfId="22939"/>
    <cellStyle name="输入 2 2 3 5 6" xfId="22940"/>
    <cellStyle name="输入 2 2 3 5 7" xfId="22941"/>
    <cellStyle name="输入 2 2 3 6" xfId="22942"/>
    <cellStyle name="输入 2 2 3 6 2" xfId="22943"/>
    <cellStyle name="输入 2 2 3 6 3" xfId="22944"/>
    <cellStyle name="输入 2 2 3 6 4" xfId="22945"/>
    <cellStyle name="输入 2 2 3 6 5" xfId="22946"/>
    <cellStyle name="输入 2 2 3 6 6" xfId="22947"/>
    <cellStyle name="输入 2 2 3 7" xfId="22948"/>
    <cellStyle name="输入 2 2 3 7 10" xfId="22949"/>
    <cellStyle name="输入 2 2 3 7 11" xfId="22950"/>
    <cellStyle name="输入 2 2 3 7 12" xfId="22951"/>
    <cellStyle name="输入 2 2 3 7 2" xfId="22952"/>
    <cellStyle name="输入 2 2 3 7 3" xfId="22953"/>
    <cellStyle name="输入 2 2 3 7 4" xfId="22954"/>
    <cellStyle name="输入 2 2 3 7 5" xfId="22955"/>
    <cellStyle name="输入 2 2 3 7 6" xfId="22956"/>
    <cellStyle name="输入 2 2 3 7 7" xfId="22957"/>
    <cellStyle name="输入 2 2 3 7 8" xfId="22958"/>
    <cellStyle name="输入 2 2 3 7 9" xfId="22959"/>
    <cellStyle name="输入 2 2 3 8" xfId="22960"/>
    <cellStyle name="输入 2 2 3 9" xfId="22961"/>
    <cellStyle name="输入 2 2 4" xfId="22962"/>
    <cellStyle name="输入 2 2 4 2" xfId="22963"/>
    <cellStyle name="输入 2 2 4 2 2" xfId="22964"/>
    <cellStyle name="输入 2 2 4 2 2 2" xfId="22965"/>
    <cellStyle name="输入 2 2 4 2 2 3" xfId="22966"/>
    <cellStyle name="输入 2 2 4 2 2 4" xfId="22967"/>
    <cellStyle name="输入 2 2 4 2 2 5" xfId="22968"/>
    <cellStyle name="输入 2 2 4 2 2 6" xfId="22969"/>
    <cellStyle name="输入 2 2 4 2 2 7" xfId="22970"/>
    <cellStyle name="输入 2 2 4 2 3" xfId="22971"/>
    <cellStyle name="输入 2 2 4 2 3 2" xfId="22972"/>
    <cellStyle name="输入 2 2 4 2 3 3" xfId="22973"/>
    <cellStyle name="输入 2 2 4 2 3 4" xfId="22974"/>
    <cellStyle name="输入 2 2 4 2 3 5" xfId="22975"/>
    <cellStyle name="输入 2 2 4 2 3 6" xfId="22976"/>
    <cellStyle name="输入 2 2 4 2 3 7" xfId="22977"/>
    <cellStyle name="输入 2 2 4 2 4" xfId="22978"/>
    <cellStyle name="输入 2 2 4 2 4 2" xfId="22979"/>
    <cellStyle name="输入 2 2 4 2 4 3" xfId="22980"/>
    <cellStyle name="输入 2 2 4 2 4 4" xfId="22981"/>
    <cellStyle name="输入 2 2 4 2 4 5" xfId="22982"/>
    <cellStyle name="输入 2 2 4 2 4 6" xfId="22983"/>
    <cellStyle name="输入 2 2 4 2 4 7" xfId="22984"/>
    <cellStyle name="输入 2 2 4 2 5" xfId="22985"/>
    <cellStyle name="输入 2 2 4 2 5 2" xfId="22986"/>
    <cellStyle name="输入 2 2 4 2 5 3" xfId="22987"/>
    <cellStyle name="输入 2 2 4 2 5 4" xfId="22988"/>
    <cellStyle name="输入 2 2 4 2 5 5" xfId="22989"/>
    <cellStyle name="输入 2 2 4 2 5 6" xfId="22990"/>
    <cellStyle name="输入 2 2 4 2 6" xfId="22991"/>
    <cellStyle name="输入 2 2 4 2 6 10" xfId="22992"/>
    <cellStyle name="输入 2 2 4 2 6 11" xfId="22993"/>
    <cellStyle name="输入 2 2 4 2 6 12" xfId="22994"/>
    <cellStyle name="输入 2 2 4 2 6 2" xfId="22995"/>
    <cellStyle name="输入 2 2 4 2 6 3" xfId="22996"/>
    <cellStyle name="输入 2 2 4 2 6 4" xfId="22997"/>
    <cellStyle name="输入 2 2 4 2 6 5" xfId="22998"/>
    <cellStyle name="输入 2 2 4 2 6 6" xfId="22999"/>
    <cellStyle name="输入 2 2 4 2 6 7" xfId="23000"/>
    <cellStyle name="输入 2 2 4 2 6 8" xfId="23001"/>
    <cellStyle name="输入 2 2 4 2 6 9" xfId="23002"/>
    <cellStyle name="输入 2 2 4 2 7" xfId="23003"/>
    <cellStyle name="输入 2 2 4 2 8" xfId="23004"/>
    <cellStyle name="输入 2 2 4 3" xfId="23005"/>
    <cellStyle name="输入 2 2 4 3 2" xfId="23006"/>
    <cellStyle name="输入 2 2 4 3 3" xfId="23007"/>
    <cellStyle name="输入 2 2 4 3 4" xfId="23008"/>
    <cellStyle name="输入 2 2 4 3 5" xfId="23009"/>
    <cellStyle name="输入 2 2 4 3 6" xfId="23010"/>
    <cellStyle name="输入 2 2 4 3 7" xfId="23011"/>
    <cellStyle name="输入 2 2 4 4" xfId="23012"/>
    <cellStyle name="输入 2 2 4 4 2" xfId="23013"/>
    <cellStyle name="输入 2 2 4 4 3" xfId="23014"/>
    <cellStyle name="输入 2 2 4 4 4" xfId="23015"/>
    <cellStyle name="输入 2 2 4 4 5" xfId="23016"/>
    <cellStyle name="输入 2 2 4 4 6" xfId="23017"/>
    <cellStyle name="输入 2 2 4 4 7" xfId="23018"/>
    <cellStyle name="输入 2 2 4 5" xfId="23019"/>
    <cellStyle name="输入 2 2 4 5 2" xfId="23020"/>
    <cellStyle name="输入 2 2 4 5 3" xfId="23021"/>
    <cellStyle name="输入 2 2 4 5 4" xfId="23022"/>
    <cellStyle name="输入 2 2 4 5 5" xfId="23023"/>
    <cellStyle name="输入 2 2 4 5 6" xfId="23024"/>
    <cellStyle name="输入 2 2 4 5 7" xfId="23025"/>
    <cellStyle name="输入 2 2 4 6" xfId="23026"/>
    <cellStyle name="输入 2 2 4 6 2" xfId="23027"/>
    <cellStyle name="输入 2 2 4 6 3" xfId="23028"/>
    <cellStyle name="输入 2 2 4 6 4" xfId="23029"/>
    <cellStyle name="输入 2 2 4 6 5" xfId="23030"/>
    <cellStyle name="输入 2 2 4 6 6" xfId="23031"/>
    <cellStyle name="输入 2 2 4 7" xfId="23032"/>
    <cellStyle name="输入 2 2 4 7 10" xfId="23033"/>
    <cellStyle name="输入 2 2 4 7 11" xfId="23034"/>
    <cellStyle name="输入 2 2 4 7 12" xfId="23035"/>
    <cellStyle name="输入 2 2 4 7 2" xfId="23036"/>
    <cellStyle name="输入 2 2 4 7 3" xfId="23037"/>
    <cellStyle name="输入 2 2 4 7 4" xfId="23038"/>
    <cellStyle name="输入 2 2 4 7 5" xfId="23039"/>
    <cellStyle name="输入 2 2 4 7 6" xfId="23040"/>
    <cellStyle name="输入 2 2 4 7 7" xfId="23041"/>
    <cellStyle name="输入 2 2 4 7 8" xfId="23042"/>
    <cellStyle name="输入 2 2 4 7 9" xfId="23043"/>
    <cellStyle name="输入 2 2 4 8" xfId="23044"/>
    <cellStyle name="输入 2 2 4 9" xfId="23045"/>
    <cellStyle name="输入 2 2 5" xfId="23046"/>
    <cellStyle name="输入 2 2 5 2" xfId="23047"/>
    <cellStyle name="输入 2 2 5 2 2" xfId="23048"/>
    <cellStyle name="输入 2 2 5 2 2 2" xfId="23049"/>
    <cellStyle name="输入 2 2 5 2 2 3" xfId="23050"/>
    <cellStyle name="输入 2 2 5 2 2 4" xfId="23051"/>
    <cellStyle name="输入 2 2 5 2 2 5" xfId="23052"/>
    <cellStyle name="输入 2 2 5 2 2 6" xfId="23053"/>
    <cellStyle name="输入 2 2 5 2 2 7" xfId="23054"/>
    <cellStyle name="输入 2 2 5 2 3" xfId="23055"/>
    <cellStyle name="输入 2 2 5 2 3 2" xfId="23056"/>
    <cellStyle name="输入 2 2 5 2 3 3" xfId="23057"/>
    <cellStyle name="输入 2 2 5 2 3 4" xfId="23058"/>
    <cellStyle name="输入 2 2 5 2 3 5" xfId="23059"/>
    <cellStyle name="输入 2 2 5 2 3 6" xfId="23060"/>
    <cellStyle name="输入 2 2 5 2 3 7" xfId="23061"/>
    <cellStyle name="输入 2 2 5 2 4" xfId="23062"/>
    <cellStyle name="输入 2 2 5 2 4 2" xfId="23063"/>
    <cellStyle name="输入 2 2 5 2 4 3" xfId="23064"/>
    <cellStyle name="输入 2 2 5 2 4 4" xfId="23065"/>
    <cellStyle name="输入 2 2 5 2 4 5" xfId="23066"/>
    <cellStyle name="输入 2 2 5 2 4 6" xfId="23067"/>
    <cellStyle name="输入 2 2 5 2 4 7" xfId="23068"/>
    <cellStyle name="输入 2 2 5 2 5" xfId="23069"/>
    <cellStyle name="输入 2 2 5 2 5 2" xfId="23070"/>
    <cellStyle name="输入 2 2 5 2 5 3" xfId="23071"/>
    <cellStyle name="输入 2 2 5 2 5 4" xfId="23072"/>
    <cellStyle name="输入 2 2 5 2 5 5" xfId="23073"/>
    <cellStyle name="输入 2 2 5 2 5 6" xfId="23074"/>
    <cellStyle name="输入 2 2 5 2 6" xfId="23075"/>
    <cellStyle name="输入 2 2 5 2 6 10" xfId="23076"/>
    <cellStyle name="输入 2 2 5 2 6 11" xfId="23077"/>
    <cellStyle name="输入 2 2 5 2 6 12" xfId="23078"/>
    <cellStyle name="输入 2 2 5 2 6 2" xfId="23079"/>
    <cellStyle name="输入 2 2 5 2 6 3" xfId="23080"/>
    <cellStyle name="输入 2 2 5 2 6 4" xfId="23081"/>
    <cellStyle name="输入 2 2 5 2 6 5" xfId="23082"/>
    <cellStyle name="输入 2 2 5 2 6 6" xfId="23083"/>
    <cellStyle name="输入 2 2 5 2 6 7" xfId="23084"/>
    <cellStyle name="输入 2 2 5 2 6 8" xfId="23085"/>
    <cellStyle name="输入 2 2 5 2 6 9" xfId="23086"/>
    <cellStyle name="输入 2 2 5 2 7" xfId="23087"/>
    <cellStyle name="输入 2 2 5 2 8" xfId="23088"/>
    <cellStyle name="输入 2 2 5 3" xfId="23089"/>
    <cellStyle name="输入 2 2 5 3 2" xfId="23090"/>
    <cellStyle name="输入 2 2 5 3 3" xfId="23091"/>
    <cellStyle name="输入 2 2 5 3 4" xfId="23092"/>
    <cellStyle name="输入 2 2 5 3 5" xfId="23093"/>
    <cellStyle name="输入 2 2 5 3 6" xfId="23094"/>
    <cellStyle name="输入 2 2 5 3 7" xfId="23095"/>
    <cellStyle name="输入 2 2 5 4" xfId="23096"/>
    <cellStyle name="输入 2 2 5 4 2" xfId="23097"/>
    <cellStyle name="输入 2 2 5 4 3" xfId="23098"/>
    <cellStyle name="输入 2 2 5 4 4" xfId="23099"/>
    <cellStyle name="输入 2 2 5 4 5" xfId="23100"/>
    <cellStyle name="输入 2 2 5 4 6" xfId="23101"/>
    <cellStyle name="输入 2 2 5 4 7" xfId="23102"/>
    <cellStyle name="输入 2 2 5 5" xfId="23103"/>
    <cellStyle name="输入 2 2 5 5 2" xfId="23104"/>
    <cellStyle name="输入 2 2 5 5 3" xfId="23105"/>
    <cellStyle name="输入 2 2 5 5 4" xfId="23106"/>
    <cellStyle name="输入 2 2 5 5 5" xfId="23107"/>
    <cellStyle name="输入 2 2 5 5 6" xfId="23108"/>
    <cellStyle name="输入 2 2 5 5 7" xfId="23109"/>
    <cellStyle name="输入 2 2 5 6" xfId="23110"/>
    <cellStyle name="输入 2 2 5 6 2" xfId="23111"/>
    <cellStyle name="输入 2 2 5 6 3" xfId="23112"/>
    <cellStyle name="输入 2 2 5 6 4" xfId="23113"/>
    <cellStyle name="输入 2 2 5 6 5" xfId="23114"/>
    <cellStyle name="输入 2 2 5 6 6" xfId="23115"/>
    <cellStyle name="输入 2 2 5 7" xfId="23116"/>
    <cellStyle name="输入 2 2 5 7 10" xfId="23117"/>
    <cellStyle name="输入 2 2 5 7 11" xfId="23118"/>
    <cellStyle name="输入 2 2 5 7 12" xfId="23119"/>
    <cellStyle name="输入 2 2 5 7 2" xfId="23120"/>
    <cellStyle name="输入 2 2 5 7 3" xfId="23121"/>
    <cellStyle name="输入 2 2 5 7 4" xfId="23122"/>
    <cellStyle name="输入 2 2 5 7 5" xfId="23123"/>
    <cellStyle name="输入 2 2 5 7 6" xfId="23124"/>
    <cellStyle name="输入 2 2 5 7 7" xfId="23125"/>
    <cellStyle name="输入 2 2 5 7 8" xfId="23126"/>
    <cellStyle name="输入 2 2 5 7 9" xfId="23127"/>
    <cellStyle name="输入 2 2 5 8" xfId="23128"/>
    <cellStyle name="输入 2 2 5 9" xfId="23129"/>
    <cellStyle name="输入 2 2 6" xfId="23130"/>
    <cellStyle name="输入 2 2 6 2" xfId="23131"/>
    <cellStyle name="输入 2 2 6 2 2" xfId="23132"/>
    <cellStyle name="输入 2 2 6 2 2 2" xfId="23133"/>
    <cellStyle name="输入 2 2 6 2 2 3" xfId="23134"/>
    <cellStyle name="输入 2 2 6 2 2 4" xfId="23135"/>
    <cellStyle name="输入 2 2 6 2 2 5" xfId="23136"/>
    <cellStyle name="输入 2 2 6 2 2 6" xfId="23137"/>
    <cellStyle name="输入 2 2 6 2 2 7" xfId="23138"/>
    <cellStyle name="输入 2 2 6 2 3" xfId="23139"/>
    <cellStyle name="输入 2 2 6 2 3 2" xfId="23140"/>
    <cellStyle name="输入 2 2 6 2 3 3" xfId="23141"/>
    <cellStyle name="输入 2 2 6 2 3 4" xfId="23142"/>
    <cellStyle name="输入 2 2 6 2 3 5" xfId="23143"/>
    <cellStyle name="输入 2 2 6 2 3 6" xfId="23144"/>
    <cellStyle name="输入 2 2 6 2 3 7" xfId="23145"/>
    <cellStyle name="输入 2 2 6 2 4" xfId="23146"/>
    <cellStyle name="输入 2 2 6 2 4 2" xfId="23147"/>
    <cellStyle name="输入 2 2 6 2 4 3" xfId="23148"/>
    <cellStyle name="输入 2 2 6 2 4 4" xfId="23149"/>
    <cellStyle name="输入 2 2 6 2 4 5" xfId="23150"/>
    <cellStyle name="输入 2 2 6 2 4 6" xfId="23151"/>
    <cellStyle name="输入 2 2 6 2 4 7" xfId="23152"/>
    <cellStyle name="输入 2 2 6 2 5" xfId="23153"/>
    <cellStyle name="输入 2 2 6 2 5 2" xfId="23154"/>
    <cellStyle name="输入 2 2 6 2 5 3" xfId="23155"/>
    <cellStyle name="输入 2 2 6 2 5 4" xfId="23156"/>
    <cellStyle name="输入 2 2 6 2 5 5" xfId="23157"/>
    <cellStyle name="输入 2 2 6 2 5 6" xfId="23158"/>
    <cellStyle name="输入 2 2 6 2 6" xfId="23159"/>
    <cellStyle name="输入 2 2 6 2 6 10" xfId="23160"/>
    <cellStyle name="输入 2 2 6 2 6 11" xfId="23161"/>
    <cellStyle name="输入 2 2 6 2 6 12" xfId="23162"/>
    <cellStyle name="输入 2 2 6 2 6 2" xfId="23163"/>
    <cellStyle name="输入 2 2 6 2 6 3" xfId="23164"/>
    <cellStyle name="输入 2 2 6 2 6 4" xfId="23165"/>
    <cellStyle name="输入 2 2 6 2 6 5" xfId="23166"/>
    <cellStyle name="输入 2 2 6 2 6 6" xfId="23167"/>
    <cellStyle name="输入 2 2 6 2 6 7" xfId="23168"/>
    <cellStyle name="输入 2 2 6 2 6 8" xfId="23169"/>
    <cellStyle name="输入 2 2 6 2 6 9" xfId="23170"/>
    <cellStyle name="输入 2 2 6 2 7" xfId="23171"/>
    <cellStyle name="输入 2 2 6 2 8" xfId="23172"/>
    <cellStyle name="输入 2 2 6 3" xfId="23173"/>
    <cellStyle name="输入 2 2 6 3 2" xfId="23174"/>
    <cellStyle name="输入 2 2 6 3 3" xfId="23175"/>
    <cellStyle name="输入 2 2 6 3 4" xfId="23176"/>
    <cellStyle name="输入 2 2 6 3 5" xfId="23177"/>
    <cellStyle name="输入 2 2 6 3 6" xfId="23178"/>
    <cellStyle name="输入 2 2 6 3 7" xfId="23179"/>
    <cellStyle name="输入 2 2 6 4" xfId="23180"/>
    <cellStyle name="输入 2 2 6 4 2" xfId="23181"/>
    <cellStyle name="输入 2 2 6 4 3" xfId="23182"/>
    <cellStyle name="输入 2 2 6 4 4" xfId="23183"/>
    <cellStyle name="输入 2 2 6 4 5" xfId="23184"/>
    <cellStyle name="输入 2 2 6 4 6" xfId="23185"/>
    <cellStyle name="输入 2 2 6 4 7" xfId="23186"/>
    <cellStyle name="输入 2 2 6 5" xfId="23187"/>
    <cellStyle name="输入 2 2 6 5 2" xfId="23188"/>
    <cellStyle name="输入 2 2 6 5 3" xfId="23189"/>
    <cellStyle name="输入 2 2 6 5 4" xfId="23190"/>
    <cellStyle name="输入 2 2 6 5 5" xfId="23191"/>
    <cellStyle name="输入 2 2 6 5 6" xfId="23192"/>
    <cellStyle name="输入 2 2 6 5 7" xfId="23193"/>
    <cellStyle name="输入 2 2 6 6" xfId="23194"/>
    <cellStyle name="输入 2 2 6 6 2" xfId="23195"/>
    <cellStyle name="输入 2 2 6 6 3" xfId="23196"/>
    <cellStyle name="输入 2 2 6 6 4" xfId="23197"/>
    <cellStyle name="输入 2 2 6 6 5" xfId="23198"/>
    <cellStyle name="输入 2 2 6 6 6" xfId="23199"/>
    <cellStyle name="输入 2 2 6 7" xfId="23200"/>
    <cellStyle name="输入 2 2 6 7 10" xfId="23201"/>
    <cellStyle name="输入 2 2 6 7 11" xfId="23202"/>
    <cellStyle name="输入 2 2 6 7 12" xfId="23203"/>
    <cellStyle name="输入 2 2 6 7 2" xfId="23204"/>
    <cellStyle name="输入 2 2 6 7 3" xfId="23205"/>
    <cellStyle name="输入 2 2 6 7 4" xfId="23206"/>
    <cellStyle name="输入 2 2 6 7 5" xfId="23207"/>
    <cellStyle name="输入 2 2 6 7 6" xfId="23208"/>
    <cellStyle name="输入 2 2 6 7 7" xfId="23209"/>
    <cellStyle name="输入 2 2 6 7 8" xfId="23210"/>
    <cellStyle name="输入 2 2 6 7 9" xfId="23211"/>
    <cellStyle name="输入 2 2 6 8" xfId="23212"/>
    <cellStyle name="输入 2 2 6 9" xfId="23213"/>
    <cellStyle name="输入 2 2 7" xfId="23214"/>
    <cellStyle name="输入 2 2 7 2" xfId="23215"/>
    <cellStyle name="输入 2 2 7 2 2" xfId="23216"/>
    <cellStyle name="输入 2 2 7 2 2 2" xfId="23217"/>
    <cellStyle name="输入 2 2 7 2 2 3" xfId="23218"/>
    <cellStyle name="输入 2 2 7 2 2 4" xfId="23219"/>
    <cellStyle name="输入 2 2 7 2 2 5" xfId="23220"/>
    <cellStyle name="输入 2 2 7 2 2 6" xfId="23221"/>
    <cellStyle name="输入 2 2 7 2 2 7" xfId="23222"/>
    <cellStyle name="输入 2 2 7 2 3" xfId="23223"/>
    <cellStyle name="输入 2 2 7 2 3 2" xfId="23224"/>
    <cellStyle name="输入 2 2 7 2 3 3" xfId="23225"/>
    <cellStyle name="输入 2 2 7 2 3 4" xfId="23226"/>
    <cellStyle name="输入 2 2 7 2 3 5" xfId="23227"/>
    <cellStyle name="输入 2 2 7 2 3 6" xfId="23228"/>
    <cellStyle name="输入 2 2 7 2 3 7" xfId="23229"/>
    <cellStyle name="输入 2 2 7 2 4" xfId="23230"/>
    <cellStyle name="输入 2 2 7 2 4 2" xfId="23231"/>
    <cellStyle name="输入 2 2 7 2 4 3" xfId="23232"/>
    <cellStyle name="输入 2 2 7 2 4 4" xfId="23233"/>
    <cellStyle name="输入 2 2 7 2 4 5" xfId="23234"/>
    <cellStyle name="输入 2 2 7 2 4 6" xfId="23235"/>
    <cellStyle name="输入 2 2 7 2 4 7" xfId="23236"/>
    <cellStyle name="输入 2 2 7 2 5" xfId="23237"/>
    <cellStyle name="输入 2 2 7 2 5 2" xfId="23238"/>
    <cellStyle name="输入 2 2 7 2 5 3" xfId="23239"/>
    <cellStyle name="输入 2 2 7 2 5 4" xfId="23240"/>
    <cellStyle name="输入 2 2 7 2 5 5" xfId="23241"/>
    <cellStyle name="输入 2 2 7 2 5 6" xfId="23242"/>
    <cellStyle name="输入 2 2 7 2 6" xfId="23243"/>
    <cellStyle name="输入 2 2 7 2 6 10" xfId="23244"/>
    <cellStyle name="输入 2 2 7 2 6 11" xfId="23245"/>
    <cellStyle name="输入 2 2 7 2 6 12" xfId="23246"/>
    <cellStyle name="输入 2 2 7 2 6 2" xfId="23247"/>
    <cellStyle name="输入 2 2 7 2 6 3" xfId="23248"/>
    <cellStyle name="输入 2 2 7 2 6 4" xfId="23249"/>
    <cellStyle name="输入 2 2 7 2 6 5" xfId="23250"/>
    <cellStyle name="输入 2 2 7 2 6 6" xfId="23251"/>
    <cellStyle name="输入 2 2 7 2 6 7" xfId="23252"/>
    <cellStyle name="输入 2 2 7 2 6 8" xfId="23253"/>
    <cellStyle name="输入 2 2 7 2 6 9" xfId="23254"/>
    <cellStyle name="输入 2 2 7 2 7" xfId="23255"/>
    <cellStyle name="输入 2 2 7 2 8" xfId="23256"/>
    <cellStyle name="输入 2 2 7 3" xfId="23257"/>
    <cellStyle name="输入 2 2 7 3 2" xfId="23258"/>
    <cellStyle name="输入 2 2 7 3 3" xfId="23259"/>
    <cellStyle name="输入 2 2 7 3 4" xfId="23260"/>
    <cellStyle name="输入 2 2 7 3 5" xfId="23261"/>
    <cellStyle name="输入 2 2 7 3 6" xfId="23262"/>
    <cellStyle name="输入 2 2 7 3 7" xfId="23263"/>
    <cellStyle name="输入 2 2 7 4" xfId="23264"/>
    <cellStyle name="输入 2 2 7 4 2" xfId="23265"/>
    <cellStyle name="输入 2 2 7 4 3" xfId="23266"/>
    <cellStyle name="输入 2 2 7 4 4" xfId="23267"/>
    <cellStyle name="输入 2 2 7 4 5" xfId="23268"/>
    <cellStyle name="输入 2 2 7 4 6" xfId="23269"/>
    <cellStyle name="输入 2 2 7 4 7" xfId="23270"/>
    <cellStyle name="输入 2 2 7 5" xfId="23271"/>
    <cellStyle name="输入 2 2 7 5 2" xfId="23272"/>
    <cellStyle name="输入 2 2 7 5 3" xfId="23273"/>
    <cellStyle name="输入 2 2 7 5 4" xfId="23274"/>
    <cellStyle name="输入 2 2 7 5 5" xfId="23275"/>
    <cellStyle name="输入 2 2 7 5 6" xfId="23276"/>
    <cellStyle name="输入 2 2 7 5 7" xfId="23277"/>
    <cellStyle name="输入 2 2 7 6" xfId="23278"/>
    <cellStyle name="输入 2 2 7 6 2" xfId="23279"/>
    <cellStyle name="输入 2 2 7 6 3" xfId="23280"/>
    <cellStyle name="输入 2 2 7 6 4" xfId="23281"/>
    <cellStyle name="输入 2 2 7 6 5" xfId="23282"/>
    <cellStyle name="输入 2 2 7 6 6" xfId="23283"/>
    <cellStyle name="输入 2 2 7 7" xfId="23284"/>
    <cellStyle name="输入 2 2 7 7 10" xfId="23285"/>
    <cellStyle name="输入 2 2 7 7 11" xfId="23286"/>
    <cellStyle name="输入 2 2 7 7 12" xfId="23287"/>
    <cellStyle name="输入 2 2 7 7 2" xfId="23288"/>
    <cellStyle name="输入 2 2 7 7 3" xfId="23289"/>
    <cellStyle name="输入 2 2 7 7 4" xfId="23290"/>
    <cellStyle name="输入 2 2 7 7 5" xfId="23291"/>
    <cellStyle name="输入 2 2 7 7 6" xfId="23292"/>
    <cellStyle name="输入 2 2 7 7 7" xfId="23293"/>
    <cellStyle name="输入 2 2 7 7 8" xfId="23294"/>
    <cellStyle name="输入 2 2 7 7 9" xfId="23295"/>
    <cellStyle name="输入 2 2 7 8" xfId="23296"/>
    <cellStyle name="输入 2 2 7 9" xfId="23297"/>
    <cellStyle name="输入 2 2 8" xfId="23298"/>
    <cellStyle name="输入 2 2 8 2" xfId="23299"/>
    <cellStyle name="输入 2 2 8 2 2" xfId="23300"/>
    <cellStyle name="输入 2 2 8 2 2 2" xfId="23301"/>
    <cellStyle name="输入 2 2 8 2 2 3" xfId="23302"/>
    <cellStyle name="输入 2 2 8 2 2 4" xfId="23303"/>
    <cellStyle name="输入 2 2 8 2 2 5" xfId="23304"/>
    <cellStyle name="输入 2 2 8 2 2 6" xfId="23305"/>
    <cellStyle name="输入 2 2 8 2 2 7" xfId="23306"/>
    <cellStyle name="输入 2 2 8 2 3" xfId="23307"/>
    <cellStyle name="输入 2 2 8 2 3 2" xfId="23308"/>
    <cellStyle name="输入 2 2 8 2 3 3" xfId="23309"/>
    <cellStyle name="输入 2 2 8 2 3 4" xfId="23310"/>
    <cellStyle name="输入 2 2 8 2 3 5" xfId="23311"/>
    <cellStyle name="输入 2 2 8 2 3 6" xfId="23312"/>
    <cellStyle name="输入 2 2 8 2 3 7" xfId="23313"/>
    <cellStyle name="输入 2 2 8 2 4" xfId="23314"/>
    <cellStyle name="输入 2 2 8 2 4 2" xfId="23315"/>
    <cellStyle name="输入 2 2 8 2 4 3" xfId="23316"/>
    <cellStyle name="输入 2 2 8 2 4 4" xfId="23317"/>
    <cellStyle name="输入 2 2 8 2 4 5" xfId="23318"/>
    <cellStyle name="输入 2 2 8 2 4 6" xfId="23319"/>
    <cellStyle name="输入 2 2 8 2 4 7" xfId="23320"/>
    <cellStyle name="输入 2 2 8 2 5" xfId="23321"/>
    <cellStyle name="输入 2 2 8 2 5 2" xfId="23322"/>
    <cellStyle name="输入 2 2 8 2 5 3" xfId="23323"/>
    <cellStyle name="输入 2 2 8 2 5 4" xfId="23324"/>
    <cellStyle name="输入 2 2 8 2 5 5" xfId="23325"/>
    <cellStyle name="输入 2 2 8 2 5 6" xfId="23326"/>
    <cellStyle name="输入 2 2 8 2 6" xfId="23327"/>
    <cellStyle name="输入 2 2 8 2 6 10" xfId="23328"/>
    <cellStyle name="输入 2 2 8 2 6 11" xfId="23329"/>
    <cellStyle name="输入 2 2 8 2 6 12" xfId="23330"/>
    <cellStyle name="输入 2 2 8 2 6 2" xfId="23331"/>
    <cellStyle name="输入 2 2 8 2 6 3" xfId="23332"/>
    <cellStyle name="输入 2 2 8 2 6 4" xfId="23333"/>
    <cellStyle name="输入 2 2 8 2 6 5" xfId="23334"/>
    <cellStyle name="输入 2 2 8 2 6 6" xfId="23335"/>
    <cellStyle name="输入 2 2 8 2 6 7" xfId="23336"/>
    <cellStyle name="输入 2 2 8 2 6 8" xfId="23337"/>
    <cellStyle name="输入 2 2 8 2 6 9" xfId="23338"/>
    <cellStyle name="输入 2 2 8 2 7" xfId="23339"/>
    <cellStyle name="输入 2 2 8 2 8" xfId="23340"/>
    <cellStyle name="输入 2 2 8 3" xfId="23341"/>
    <cellStyle name="输入 2 2 8 3 2" xfId="23342"/>
    <cellStyle name="输入 2 2 8 3 3" xfId="23343"/>
    <cellStyle name="输入 2 2 8 3 4" xfId="23344"/>
    <cellStyle name="输入 2 2 8 3 5" xfId="23345"/>
    <cellStyle name="输入 2 2 8 3 6" xfId="23346"/>
    <cellStyle name="输入 2 2 8 3 7" xfId="23347"/>
    <cellStyle name="输入 2 2 8 4" xfId="23348"/>
    <cellStyle name="输入 2 2 8 4 2" xfId="23349"/>
    <cellStyle name="输入 2 2 8 4 3" xfId="23350"/>
    <cellStyle name="输入 2 2 8 4 4" xfId="23351"/>
    <cellStyle name="输入 2 2 8 4 5" xfId="23352"/>
    <cellStyle name="输入 2 2 8 4 6" xfId="23353"/>
    <cellStyle name="输入 2 2 8 4 7" xfId="23354"/>
    <cellStyle name="输入 2 2 8 5" xfId="23355"/>
    <cellStyle name="输入 2 2 8 5 2" xfId="23356"/>
    <cellStyle name="输入 2 2 8 5 3" xfId="23357"/>
    <cellStyle name="输入 2 2 8 5 4" xfId="23358"/>
    <cellStyle name="输入 2 2 8 5 5" xfId="23359"/>
    <cellStyle name="输入 2 2 8 5 6" xfId="23360"/>
    <cellStyle name="输入 2 2 8 5 7" xfId="23361"/>
    <cellStyle name="输入 2 2 8 6" xfId="23362"/>
    <cellStyle name="输入 2 2 8 6 2" xfId="23363"/>
    <cellStyle name="输入 2 2 8 6 3" xfId="23364"/>
    <cellStyle name="输入 2 2 8 6 4" xfId="23365"/>
    <cellStyle name="输入 2 2 8 6 5" xfId="23366"/>
    <cellStyle name="输入 2 2 8 6 6" xfId="23367"/>
    <cellStyle name="输入 2 2 8 7" xfId="23368"/>
    <cellStyle name="输入 2 2 8 7 10" xfId="23369"/>
    <cellStyle name="输入 2 2 8 7 11" xfId="23370"/>
    <cellStyle name="输入 2 2 8 7 12" xfId="23371"/>
    <cellStyle name="输入 2 2 8 7 2" xfId="23372"/>
    <cellStyle name="输入 2 2 8 7 3" xfId="23373"/>
    <cellStyle name="输入 2 2 8 7 4" xfId="23374"/>
    <cellStyle name="输入 2 2 8 7 5" xfId="23375"/>
    <cellStyle name="输入 2 2 8 7 6" xfId="23376"/>
    <cellStyle name="输入 2 2 8 7 7" xfId="23377"/>
    <cellStyle name="输入 2 2 8 7 8" xfId="23378"/>
    <cellStyle name="输入 2 2 8 7 9" xfId="23379"/>
    <cellStyle name="输入 2 2 8 8" xfId="23380"/>
    <cellStyle name="输入 2 2 8 9" xfId="23381"/>
    <cellStyle name="输入 2 2 9" xfId="23382"/>
    <cellStyle name="输入 2 2 9 2" xfId="23383"/>
    <cellStyle name="输入 2 2 9 2 2" xfId="23384"/>
    <cellStyle name="输入 2 2 9 2 2 2" xfId="23385"/>
    <cellStyle name="输入 2 2 9 2 2 3" xfId="23386"/>
    <cellStyle name="输入 2 2 9 2 2 4" xfId="23387"/>
    <cellStyle name="输入 2 2 9 2 2 5" xfId="23388"/>
    <cellStyle name="输入 2 2 9 2 2 6" xfId="23389"/>
    <cellStyle name="输入 2 2 9 2 2 7" xfId="23390"/>
    <cellStyle name="输入 2 2 9 2 3" xfId="23391"/>
    <cellStyle name="输入 2 2 9 2 3 2" xfId="23392"/>
    <cellStyle name="输入 2 2 9 2 3 3" xfId="23393"/>
    <cellStyle name="输入 2 2 9 2 3 4" xfId="23394"/>
    <cellStyle name="输入 2 2 9 2 3 5" xfId="23395"/>
    <cellStyle name="输入 2 2 9 2 3 6" xfId="23396"/>
    <cellStyle name="输入 2 2 9 2 3 7" xfId="23397"/>
    <cellStyle name="输入 2 2 9 2 4" xfId="23398"/>
    <cellStyle name="输入 2 2 9 2 4 2" xfId="23399"/>
    <cellStyle name="输入 2 2 9 2 4 3" xfId="23400"/>
    <cellStyle name="输入 2 2 9 2 4 4" xfId="23401"/>
    <cellStyle name="输入 2 2 9 2 4 5" xfId="23402"/>
    <cellStyle name="输入 2 2 9 2 4 6" xfId="23403"/>
    <cellStyle name="输入 2 2 9 2 4 7" xfId="23404"/>
    <cellStyle name="输入 2 2 9 2 5" xfId="23405"/>
    <cellStyle name="输入 2 2 9 2 5 2" xfId="23406"/>
    <cellStyle name="输入 2 2 9 2 5 3" xfId="23407"/>
    <cellStyle name="输入 2 2 9 2 5 4" xfId="23408"/>
    <cellStyle name="输入 2 2 9 2 5 5" xfId="23409"/>
    <cellStyle name="输入 2 2 9 2 5 6" xfId="23410"/>
    <cellStyle name="输入 2 2 9 2 6" xfId="23411"/>
    <cellStyle name="输入 2 2 9 2 6 10" xfId="23412"/>
    <cellStyle name="输入 2 2 9 2 6 11" xfId="23413"/>
    <cellStyle name="输入 2 2 9 2 6 12" xfId="23414"/>
    <cellStyle name="输入 2 2 9 2 6 2" xfId="23415"/>
    <cellStyle name="输入 2 2 9 2 6 3" xfId="23416"/>
    <cellStyle name="输入 2 2 9 2 6 4" xfId="23417"/>
    <cellStyle name="输入 2 2 9 2 6 5" xfId="23418"/>
    <cellStyle name="输入 2 2 9 2 6 6" xfId="23419"/>
    <cellStyle name="输入 2 2 9 2 6 7" xfId="23420"/>
    <cellStyle name="输入 2 2 9 2 6 8" xfId="23421"/>
    <cellStyle name="输入 2 2 9 2 6 9" xfId="23422"/>
    <cellStyle name="输入 2 2 9 2 7" xfId="23423"/>
    <cellStyle name="输入 2 2 9 2 8" xfId="23424"/>
    <cellStyle name="输入 2 2 9 3" xfId="23425"/>
    <cellStyle name="输入 2 2 9 3 2" xfId="23426"/>
    <cellStyle name="输入 2 2 9 3 3" xfId="23427"/>
    <cellStyle name="输入 2 2 9 3 4" xfId="23428"/>
    <cellStyle name="输入 2 2 9 3 5" xfId="23429"/>
    <cellStyle name="输入 2 2 9 3 6" xfId="23430"/>
    <cellStyle name="输入 2 2 9 3 7" xfId="23431"/>
    <cellStyle name="输入 2 2 9 4" xfId="23432"/>
    <cellStyle name="输入 2 2 9 4 2" xfId="23433"/>
    <cellStyle name="输入 2 2 9 4 3" xfId="23434"/>
    <cellStyle name="输入 2 2 9 4 4" xfId="23435"/>
    <cellStyle name="输入 2 2 9 4 5" xfId="23436"/>
    <cellStyle name="输入 2 2 9 4 6" xfId="23437"/>
    <cellStyle name="输入 2 2 9 4 7" xfId="23438"/>
    <cellStyle name="输入 2 2 9 5" xfId="23439"/>
    <cellStyle name="输入 2 2 9 5 2" xfId="23440"/>
    <cellStyle name="输入 2 2 9 5 3" xfId="23441"/>
    <cellStyle name="输入 2 2 9 5 4" xfId="23442"/>
    <cellStyle name="输入 2 2 9 5 5" xfId="23443"/>
    <cellStyle name="输入 2 2 9 5 6" xfId="23444"/>
    <cellStyle name="输入 2 2 9 5 7" xfId="23445"/>
    <cellStyle name="输入 2 2 9 6" xfId="23446"/>
    <cellStyle name="输入 2 2 9 6 2" xfId="23447"/>
    <cellStyle name="输入 2 2 9 6 3" xfId="23448"/>
    <cellStyle name="输入 2 2 9 6 4" xfId="23449"/>
    <cellStyle name="输入 2 2 9 6 5" xfId="23450"/>
    <cellStyle name="输入 2 2 9 6 6" xfId="23451"/>
    <cellStyle name="输入 2 2 9 7" xfId="23452"/>
    <cellStyle name="输入 2 2 9 7 10" xfId="23453"/>
    <cellStyle name="输入 2 2 9 7 11" xfId="23454"/>
    <cellStyle name="输入 2 2 9 7 12" xfId="23455"/>
    <cellStyle name="输入 2 2 9 7 2" xfId="23456"/>
    <cellStyle name="输入 2 2 9 7 3" xfId="23457"/>
    <cellStyle name="输入 2 2 9 7 4" xfId="23458"/>
    <cellStyle name="输入 2 2 9 7 5" xfId="23459"/>
    <cellStyle name="输入 2 2 9 7 6" xfId="23460"/>
    <cellStyle name="输入 2 2 9 7 7" xfId="23461"/>
    <cellStyle name="输入 2 2 9 7 8" xfId="23462"/>
    <cellStyle name="输入 2 2 9 7 9" xfId="23463"/>
    <cellStyle name="输入 2 2 9 8" xfId="23464"/>
    <cellStyle name="输入 2 2 9 9" xfId="23465"/>
    <cellStyle name="输入 2 3" xfId="23466"/>
    <cellStyle name="输入 2 3 10" xfId="23467"/>
    <cellStyle name="输入 2 3 10 2" xfId="23468"/>
    <cellStyle name="输入 2 3 10 3" xfId="23469"/>
    <cellStyle name="输入 2 3 10 4" xfId="23470"/>
    <cellStyle name="输入 2 3 10 5" xfId="23471"/>
    <cellStyle name="输入 2 3 10 6" xfId="23472"/>
    <cellStyle name="输入 2 3 10 7" xfId="23473"/>
    <cellStyle name="输入 2 3 11" xfId="23474"/>
    <cellStyle name="输入 2 3 11 2" xfId="23475"/>
    <cellStyle name="输入 2 3 11 3" xfId="23476"/>
    <cellStyle name="输入 2 3 11 4" xfId="23477"/>
    <cellStyle name="输入 2 3 11 5" xfId="23478"/>
    <cellStyle name="输入 2 3 11 6" xfId="23479"/>
    <cellStyle name="输入 2 3 11 7" xfId="23480"/>
    <cellStyle name="输入 2 3 12" xfId="23481"/>
    <cellStyle name="输入 2 3 12 2" xfId="23482"/>
    <cellStyle name="输入 2 3 12 3" xfId="23483"/>
    <cellStyle name="输入 2 3 12 4" xfId="23484"/>
    <cellStyle name="输入 2 3 12 5" xfId="23485"/>
    <cellStyle name="输入 2 3 12 6" xfId="23486"/>
    <cellStyle name="输入 2 3 12 7" xfId="23487"/>
    <cellStyle name="输入 2 3 13" xfId="23488"/>
    <cellStyle name="输入 2 3 13 2" xfId="23489"/>
    <cellStyle name="输入 2 3 13 3" xfId="23490"/>
    <cellStyle name="输入 2 3 13 4" xfId="23491"/>
    <cellStyle name="输入 2 3 13 5" xfId="23492"/>
    <cellStyle name="输入 2 3 13 6" xfId="23493"/>
    <cellStyle name="输入 2 3 14" xfId="23494"/>
    <cellStyle name="输入 2 3 14 10" xfId="23495"/>
    <cellStyle name="输入 2 3 14 11" xfId="23496"/>
    <cellStyle name="输入 2 3 14 12" xfId="23497"/>
    <cellStyle name="输入 2 3 14 2" xfId="23498"/>
    <cellStyle name="输入 2 3 14 3" xfId="23499"/>
    <cellStyle name="输入 2 3 14 4" xfId="23500"/>
    <cellStyle name="输入 2 3 14 5" xfId="23501"/>
    <cellStyle name="输入 2 3 14 6" xfId="23502"/>
    <cellStyle name="输入 2 3 14 7" xfId="23503"/>
    <cellStyle name="输入 2 3 14 8" xfId="23504"/>
    <cellStyle name="输入 2 3 14 9" xfId="23505"/>
    <cellStyle name="输入 2 3 15" xfId="23506"/>
    <cellStyle name="输入 2 3 16" xfId="23507"/>
    <cellStyle name="输入 2 3 2" xfId="23508"/>
    <cellStyle name="输入 2 3 2 2" xfId="23509"/>
    <cellStyle name="输入 2 3 2 2 2" xfId="23510"/>
    <cellStyle name="输入 2 3 2 2 2 2" xfId="23511"/>
    <cellStyle name="输入 2 3 2 2 2 3" xfId="23512"/>
    <cellStyle name="输入 2 3 2 2 2 4" xfId="23513"/>
    <cellStyle name="输入 2 3 2 2 2 5" xfId="23514"/>
    <cellStyle name="输入 2 3 2 2 2 6" xfId="23515"/>
    <cellStyle name="输入 2 3 2 2 2 7" xfId="23516"/>
    <cellStyle name="输入 2 3 2 2 3" xfId="23517"/>
    <cellStyle name="输入 2 3 2 2 3 2" xfId="23518"/>
    <cellStyle name="输入 2 3 2 2 3 3" xfId="23519"/>
    <cellStyle name="输入 2 3 2 2 3 4" xfId="23520"/>
    <cellStyle name="输入 2 3 2 2 3 5" xfId="23521"/>
    <cellStyle name="输入 2 3 2 2 3 6" xfId="23522"/>
    <cellStyle name="输入 2 3 2 2 3 7" xfId="23523"/>
    <cellStyle name="输入 2 3 2 2 4" xfId="23524"/>
    <cellStyle name="输入 2 3 2 2 4 2" xfId="23525"/>
    <cellStyle name="输入 2 3 2 2 4 3" xfId="23526"/>
    <cellStyle name="输入 2 3 2 2 4 4" xfId="23527"/>
    <cellStyle name="输入 2 3 2 2 4 5" xfId="23528"/>
    <cellStyle name="输入 2 3 2 2 4 6" xfId="23529"/>
    <cellStyle name="输入 2 3 2 2 4 7" xfId="23530"/>
    <cellStyle name="输入 2 3 2 2 5" xfId="23531"/>
    <cellStyle name="输入 2 3 2 2 5 2" xfId="23532"/>
    <cellStyle name="输入 2 3 2 2 5 3" xfId="23533"/>
    <cellStyle name="输入 2 3 2 2 5 4" xfId="23534"/>
    <cellStyle name="输入 2 3 2 2 5 5" xfId="23535"/>
    <cellStyle name="输入 2 3 2 2 5 6" xfId="23536"/>
    <cellStyle name="输入 2 3 2 2 6" xfId="23537"/>
    <cellStyle name="输入 2 3 2 2 6 10" xfId="23538"/>
    <cellStyle name="输入 2 3 2 2 6 11" xfId="23539"/>
    <cellStyle name="输入 2 3 2 2 6 12" xfId="23540"/>
    <cellStyle name="输入 2 3 2 2 6 2" xfId="23541"/>
    <cellStyle name="输入 2 3 2 2 6 3" xfId="23542"/>
    <cellStyle name="输入 2 3 2 2 6 4" xfId="23543"/>
    <cellStyle name="输入 2 3 2 2 6 5" xfId="23544"/>
    <cellStyle name="输入 2 3 2 2 6 6" xfId="23545"/>
    <cellStyle name="输入 2 3 2 2 6 7" xfId="23546"/>
    <cellStyle name="输入 2 3 2 2 6 8" xfId="23547"/>
    <cellStyle name="输入 2 3 2 2 6 9" xfId="23548"/>
    <cellStyle name="输入 2 3 2 2 7" xfId="23549"/>
    <cellStyle name="输入 2 3 2 2 8" xfId="23550"/>
    <cellStyle name="输入 2 3 2 3" xfId="23551"/>
    <cellStyle name="输入 2 3 2 3 2" xfId="23552"/>
    <cellStyle name="输入 2 3 2 3 3" xfId="23553"/>
    <cellStyle name="输入 2 3 2 3 4" xfId="23554"/>
    <cellStyle name="输入 2 3 2 3 5" xfId="23555"/>
    <cellStyle name="输入 2 3 2 3 6" xfId="23556"/>
    <cellStyle name="输入 2 3 2 3 7" xfId="23557"/>
    <cellStyle name="输入 2 3 2 4" xfId="23558"/>
    <cellStyle name="输入 2 3 2 4 2" xfId="23559"/>
    <cellStyle name="输入 2 3 2 4 3" xfId="23560"/>
    <cellStyle name="输入 2 3 2 4 4" xfId="23561"/>
    <cellStyle name="输入 2 3 2 4 5" xfId="23562"/>
    <cellStyle name="输入 2 3 2 4 6" xfId="23563"/>
    <cellStyle name="输入 2 3 2 4 7" xfId="23564"/>
    <cellStyle name="输入 2 3 2 5" xfId="23565"/>
    <cellStyle name="输入 2 3 2 5 2" xfId="23566"/>
    <cellStyle name="输入 2 3 2 5 3" xfId="23567"/>
    <cellStyle name="输入 2 3 2 5 4" xfId="23568"/>
    <cellStyle name="输入 2 3 2 5 5" xfId="23569"/>
    <cellStyle name="输入 2 3 2 5 6" xfId="23570"/>
    <cellStyle name="输入 2 3 2 5 7" xfId="23571"/>
    <cellStyle name="输入 2 3 2 6" xfId="23572"/>
    <cellStyle name="输入 2 3 2 6 2" xfId="23573"/>
    <cellStyle name="输入 2 3 2 6 3" xfId="23574"/>
    <cellStyle name="输入 2 3 2 6 4" xfId="23575"/>
    <cellStyle name="输入 2 3 2 6 5" xfId="23576"/>
    <cellStyle name="输入 2 3 2 6 6" xfId="23577"/>
    <cellStyle name="输入 2 3 2 7" xfId="23578"/>
    <cellStyle name="输入 2 3 2 7 10" xfId="23579"/>
    <cellStyle name="输入 2 3 2 7 11" xfId="23580"/>
    <cellStyle name="输入 2 3 2 7 12" xfId="23581"/>
    <cellStyle name="输入 2 3 2 7 2" xfId="23582"/>
    <cellStyle name="输入 2 3 2 7 3" xfId="23583"/>
    <cellStyle name="输入 2 3 2 7 4" xfId="23584"/>
    <cellStyle name="输入 2 3 2 7 5" xfId="23585"/>
    <cellStyle name="输入 2 3 2 7 6" xfId="23586"/>
    <cellStyle name="输入 2 3 2 7 7" xfId="23587"/>
    <cellStyle name="输入 2 3 2 7 8" xfId="23588"/>
    <cellStyle name="输入 2 3 2 7 9" xfId="23589"/>
    <cellStyle name="输入 2 3 2 8" xfId="23590"/>
    <cellStyle name="输入 2 3 2 9" xfId="23591"/>
    <cellStyle name="输入 2 3 3" xfId="23592"/>
    <cellStyle name="输入 2 3 3 2" xfId="23593"/>
    <cellStyle name="输入 2 3 3 2 2" xfId="23594"/>
    <cellStyle name="输入 2 3 3 2 2 2" xfId="23595"/>
    <cellStyle name="输入 2 3 3 2 2 3" xfId="23596"/>
    <cellStyle name="输入 2 3 3 2 2 4" xfId="23597"/>
    <cellStyle name="输入 2 3 3 2 2 5" xfId="23598"/>
    <cellStyle name="输入 2 3 3 2 2 6" xfId="23599"/>
    <cellStyle name="输入 2 3 3 2 2 7" xfId="23600"/>
    <cellStyle name="输入 2 3 3 2 3" xfId="23601"/>
    <cellStyle name="输入 2 3 3 2 3 2" xfId="23602"/>
    <cellStyle name="输入 2 3 3 2 3 3" xfId="23603"/>
    <cellStyle name="输入 2 3 3 2 3 4" xfId="23604"/>
    <cellStyle name="输入 2 3 3 2 3 5" xfId="23605"/>
    <cellStyle name="输入 2 3 3 2 3 6" xfId="23606"/>
    <cellStyle name="输入 2 3 3 2 3 7" xfId="23607"/>
    <cellStyle name="输入 2 3 3 2 4" xfId="23608"/>
    <cellStyle name="输入 2 3 3 2 4 2" xfId="23609"/>
    <cellStyle name="输入 2 3 3 2 4 3" xfId="23610"/>
    <cellStyle name="输入 2 3 3 2 4 4" xfId="23611"/>
    <cellStyle name="输入 2 3 3 2 4 5" xfId="23612"/>
    <cellStyle name="输入 2 3 3 2 4 6" xfId="23613"/>
    <cellStyle name="输入 2 3 3 2 4 7" xfId="23614"/>
    <cellStyle name="输入 2 3 3 2 5" xfId="23615"/>
    <cellStyle name="输入 2 3 3 2 5 2" xfId="23616"/>
    <cellStyle name="输入 2 3 3 2 5 3" xfId="23617"/>
    <cellStyle name="输入 2 3 3 2 5 4" xfId="23618"/>
    <cellStyle name="输入 2 3 3 2 5 5" xfId="23619"/>
    <cellStyle name="输入 2 3 3 2 5 6" xfId="23620"/>
    <cellStyle name="输入 2 3 3 2 6" xfId="23621"/>
    <cellStyle name="输入 2 3 3 2 6 10" xfId="23622"/>
    <cellStyle name="输入 2 3 3 2 6 11" xfId="23623"/>
    <cellStyle name="输入 2 3 3 2 6 12" xfId="23624"/>
    <cellStyle name="输入 2 3 3 2 6 2" xfId="23625"/>
    <cellStyle name="输入 2 3 3 2 6 3" xfId="23626"/>
    <cellStyle name="输入 2 3 3 2 6 4" xfId="23627"/>
    <cellStyle name="输入 2 3 3 2 6 5" xfId="23628"/>
    <cellStyle name="输入 2 3 3 2 6 6" xfId="23629"/>
    <cellStyle name="输入 2 3 3 2 6 7" xfId="23630"/>
    <cellStyle name="输入 2 3 3 2 6 8" xfId="23631"/>
    <cellStyle name="输入 2 3 3 2 6 9" xfId="23632"/>
    <cellStyle name="输入 2 3 3 2 7" xfId="23633"/>
    <cellStyle name="输入 2 3 3 2 8" xfId="23634"/>
    <cellStyle name="输入 2 3 3 3" xfId="23635"/>
    <cellStyle name="输入 2 3 3 3 2" xfId="23636"/>
    <cellStyle name="输入 2 3 3 3 3" xfId="23637"/>
    <cellStyle name="输入 2 3 3 3 4" xfId="23638"/>
    <cellStyle name="输入 2 3 3 3 5" xfId="23639"/>
    <cellStyle name="输入 2 3 3 3 6" xfId="23640"/>
    <cellStyle name="输入 2 3 3 3 7" xfId="23641"/>
    <cellStyle name="输入 2 3 3 4" xfId="23642"/>
    <cellStyle name="输入 2 3 3 4 2" xfId="23643"/>
    <cellStyle name="输入 2 3 3 4 3" xfId="23644"/>
    <cellStyle name="输入 2 3 3 4 4" xfId="23645"/>
    <cellStyle name="输入 2 3 3 4 5" xfId="23646"/>
    <cellStyle name="输入 2 3 3 4 6" xfId="23647"/>
    <cellStyle name="输入 2 3 3 4 7" xfId="23648"/>
    <cellStyle name="输入 2 3 3 5" xfId="23649"/>
    <cellStyle name="输入 2 3 3 5 2" xfId="23650"/>
    <cellStyle name="输入 2 3 3 5 3" xfId="23651"/>
    <cellStyle name="输入 2 3 3 5 4" xfId="23652"/>
    <cellStyle name="输入 2 3 3 5 5" xfId="23653"/>
    <cellStyle name="输入 2 3 3 5 6" xfId="23654"/>
    <cellStyle name="输入 2 3 3 5 7" xfId="23655"/>
    <cellStyle name="输入 2 3 3 6" xfId="23656"/>
    <cellStyle name="输入 2 3 3 6 2" xfId="23657"/>
    <cellStyle name="输入 2 3 3 6 3" xfId="23658"/>
    <cellStyle name="输入 2 3 3 6 4" xfId="23659"/>
    <cellStyle name="输入 2 3 3 6 5" xfId="23660"/>
    <cellStyle name="输入 2 3 3 6 6" xfId="23661"/>
    <cellStyle name="输入 2 3 3 7" xfId="23662"/>
    <cellStyle name="输入 2 3 3 7 10" xfId="23663"/>
    <cellStyle name="输入 2 3 3 7 11" xfId="23664"/>
    <cellStyle name="输入 2 3 3 7 12" xfId="23665"/>
    <cellStyle name="输入 2 3 3 7 2" xfId="23666"/>
    <cellStyle name="输入 2 3 3 7 3" xfId="23667"/>
    <cellStyle name="输入 2 3 3 7 4" xfId="23668"/>
    <cellStyle name="输入 2 3 3 7 5" xfId="23669"/>
    <cellStyle name="输入 2 3 3 7 6" xfId="23670"/>
    <cellStyle name="输入 2 3 3 7 7" xfId="23671"/>
    <cellStyle name="输入 2 3 3 7 8" xfId="23672"/>
    <cellStyle name="输入 2 3 3 7 9" xfId="23673"/>
    <cellStyle name="输入 2 3 3 8" xfId="23674"/>
    <cellStyle name="输入 2 3 3 9" xfId="23675"/>
    <cellStyle name="输入 2 3 4" xfId="23676"/>
    <cellStyle name="输入 2 3 4 2" xfId="23677"/>
    <cellStyle name="输入 2 3 4 2 2" xfId="23678"/>
    <cellStyle name="输入 2 3 4 2 2 2" xfId="23679"/>
    <cellStyle name="输入 2 3 4 2 2 3" xfId="23680"/>
    <cellStyle name="输入 2 3 4 2 2 4" xfId="23681"/>
    <cellStyle name="输入 2 3 4 2 2 5" xfId="23682"/>
    <cellStyle name="输入 2 3 4 2 2 6" xfId="23683"/>
    <cellStyle name="输入 2 3 4 2 2 7" xfId="23684"/>
    <cellStyle name="输入 2 3 4 2 3" xfId="23685"/>
    <cellStyle name="输入 2 3 4 2 3 2" xfId="23686"/>
    <cellStyle name="输入 2 3 4 2 3 3" xfId="23687"/>
    <cellStyle name="输入 2 3 4 2 3 4" xfId="23688"/>
    <cellStyle name="输入 2 3 4 2 3 5" xfId="23689"/>
    <cellStyle name="输入 2 3 4 2 3 6" xfId="23690"/>
    <cellStyle name="输入 2 3 4 2 3 7" xfId="23691"/>
    <cellStyle name="输入 2 3 4 2 4" xfId="23692"/>
    <cellStyle name="输入 2 3 4 2 4 2" xfId="23693"/>
    <cellStyle name="输入 2 3 4 2 4 3" xfId="23694"/>
    <cellStyle name="输入 2 3 4 2 4 4" xfId="23695"/>
    <cellStyle name="输入 2 3 4 2 4 5" xfId="23696"/>
    <cellStyle name="输入 2 3 4 2 4 6" xfId="23697"/>
    <cellStyle name="输入 2 3 4 2 4 7" xfId="23698"/>
    <cellStyle name="输入 2 3 4 2 5" xfId="23699"/>
    <cellStyle name="输入 2 3 4 2 5 2" xfId="23700"/>
    <cellStyle name="输入 2 3 4 2 5 3" xfId="23701"/>
    <cellStyle name="输入 2 3 4 2 5 4" xfId="23702"/>
    <cellStyle name="输入 2 3 4 2 5 5" xfId="23703"/>
    <cellStyle name="输入 2 3 4 2 5 6" xfId="23704"/>
    <cellStyle name="输入 2 3 4 2 6" xfId="23705"/>
    <cellStyle name="输入 2 3 4 2 6 10" xfId="23706"/>
    <cellStyle name="输入 2 3 4 2 6 11" xfId="23707"/>
    <cellStyle name="输入 2 3 4 2 6 12" xfId="23708"/>
    <cellStyle name="输入 2 3 4 2 6 2" xfId="23709"/>
    <cellStyle name="输入 2 3 4 2 6 3" xfId="23710"/>
    <cellStyle name="输入 2 3 4 2 6 4" xfId="23711"/>
    <cellStyle name="输入 2 3 4 2 6 5" xfId="23712"/>
    <cellStyle name="输入 2 3 4 2 6 6" xfId="23713"/>
    <cellStyle name="输入 2 3 4 2 6 7" xfId="23714"/>
    <cellStyle name="输入 2 3 4 2 6 8" xfId="23715"/>
    <cellStyle name="输入 2 3 4 2 6 9" xfId="23716"/>
    <cellStyle name="输入 2 3 4 2 7" xfId="23717"/>
    <cellStyle name="输入 2 3 4 2 8" xfId="23718"/>
    <cellStyle name="输入 2 3 4 3" xfId="23719"/>
    <cellStyle name="输入 2 3 4 3 2" xfId="23720"/>
    <cellStyle name="输入 2 3 4 3 3" xfId="23721"/>
    <cellStyle name="输入 2 3 4 3 4" xfId="23722"/>
    <cellStyle name="输入 2 3 4 3 5" xfId="23723"/>
    <cellStyle name="输入 2 3 4 3 6" xfId="23724"/>
    <cellStyle name="输入 2 3 4 3 7" xfId="23725"/>
    <cellStyle name="输入 2 3 4 4" xfId="23726"/>
    <cellStyle name="输入 2 3 4 4 2" xfId="23727"/>
    <cellStyle name="输入 2 3 4 4 3" xfId="23728"/>
    <cellStyle name="输入 2 3 4 4 4" xfId="23729"/>
    <cellStyle name="输入 2 3 4 4 5" xfId="23730"/>
    <cellStyle name="输入 2 3 4 4 6" xfId="23731"/>
    <cellStyle name="输入 2 3 4 4 7" xfId="23732"/>
    <cellStyle name="输入 2 3 4 5" xfId="23733"/>
    <cellStyle name="输入 2 3 4 5 2" xfId="23734"/>
    <cellStyle name="输入 2 3 4 5 3" xfId="23735"/>
    <cellStyle name="输入 2 3 4 5 4" xfId="23736"/>
    <cellStyle name="输入 2 3 4 5 5" xfId="23737"/>
    <cellStyle name="输入 2 3 4 5 6" xfId="23738"/>
    <cellStyle name="输入 2 3 4 5 7" xfId="23739"/>
    <cellStyle name="输入 2 3 4 6" xfId="23740"/>
    <cellStyle name="输入 2 3 4 6 2" xfId="23741"/>
    <cellStyle name="输入 2 3 4 6 3" xfId="23742"/>
    <cellStyle name="输入 2 3 4 6 4" xfId="23743"/>
    <cellStyle name="输入 2 3 4 6 5" xfId="23744"/>
    <cellStyle name="输入 2 3 4 6 6" xfId="23745"/>
    <cellStyle name="输入 2 3 4 7" xfId="23746"/>
    <cellStyle name="输入 2 3 4 7 10" xfId="23747"/>
    <cellStyle name="输入 2 3 4 7 11" xfId="23748"/>
    <cellStyle name="输入 2 3 4 7 12" xfId="23749"/>
    <cellStyle name="输入 2 3 4 7 2" xfId="23750"/>
    <cellStyle name="输入 2 3 4 7 3" xfId="23751"/>
    <cellStyle name="输入 2 3 4 7 4" xfId="23752"/>
    <cellStyle name="输入 2 3 4 7 5" xfId="23753"/>
    <cellStyle name="输入 2 3 4 7 6" xfId="23754"/>
    <cellStyle name="输入 2 3 4 7 7" xfId="23755"/>
    <cellStyle name="输入 2 3 4 7 8" xfId="23756"/>
    <cellStyle name="输入 2 3 4 7 9" xfId="23757"/>
    <cellStyle name="输入 2 3 4 8" xfId="23758"/>
    <cellStyle name="输入 2 3 4 9" xfId="23759"/>
    <cellStyle name="输入 2 3 5" xfId="23760"/>
    <cellStyle name="输入 2 3 5 2" xfId="23761"/>
    <cellStyle name="输入 2 3 5 2 2" xfId="23762"/>
    <cellStyle name="输入 2 3 5 2 2 2" xfId="23763"/>
    <cellStyle name="输入 2 3 5 2 2 3" xfId="23764"/>
    <cellStyle name="输入 2 3 5 2 2 4" xfId="23765"/>
    <cellStyle name="输入 2 3 5 2 2 5" xfId="23766"/>
    <cellStyle name="输入 2 3 5 2 2 6" xfId="23767"/>
    <cellStyle name="输入 2 3 5 2 2 7" xfId="23768"/>
    <cellStyle name="输入 2 3 5 2 3" xfId="23769"/>
    <cellStyle name="输入 2 3 5 2 3 2" xfId="23770"/>
    <cellStyle name="输入 2 3 5 2 3 3" xfId="23771"/>
    <cellStyle name="输入 2 3 5 2 3 4" xfId="23772"/>
    <cellStyle name="输入 2 3 5 2 3 5" xfId="23773"/>
    <cellStyle name="输入 2 3 5 2 3 6" xfId="23774"/>
    <cellStyle name="输入 2 3 5 2 3 7" xfId="23775"/>
    <cellStyle name="输入 2 3 5 2 4" xfId="23776"/>
    <cellStyle name="输入 2 3 5 2 4 2" xfId="23777"/>
    <cellStyle name="输入 2 3 5 2 4 3" xfId="23778"/>
    <cellStyle name="输入 2 3 5 2 4 4" xfId="23779"/>
    <cellStyle name="输入 2 3 5 2 4 5" xfId="23780"/>
    <cellStyle name="输入 2 3 5 2 4 6" xfId="23781"/>
    <cellStyle name="输入 2 3 5 2 4 7" xfId="23782"/>
    <cellStyle name="输入 2 3 5 2 5" xfId="23783"/>
    <cellStyle name="输入 2 3 5 2 5 2" xfId="23784"/>
    <cellStyle name="输入 2 3 5 2 5 3" xfId="23785"/>
    <cellStyle name="输入 2 3 5 2 5 4" xfId="23786"/>
    <cellStyle name="输入 2 3 5 2 5 5" xfId="23787"/>
    <cellStyle name="输入 2 3 5 2 5 6" xfId="23788"/>
    <cellStyle name="输入 2 3 5 2 6" xfId="23789"/>
    <cellStyle name="输入 2 3 5 2 6 10" xfId="23790"/>
    <cellStyle name="输入 2 3 5 2 6 11" xfId="23791"/>
    <cellStyle name="输入 2 3 5 2 6 12" xfId="23792"/>
    <cellStyle name="输入 2 3 5 2 6 2" xfId="23793"/>
    <cellStyle name="输入 2 3 5 2 6 3" xfId="23794"/>
    <cellStyle name="输入 2 3 5 2 6 4" xfId="23795"/>
    <cellStyle name="输入 2 3 5 2 6 5" xfId="23796"/>
    <cellStyle name="输入 2 3 5 2 6 6" xfId="23797"/>
    <cellStyle name="输入 2 3 5 2 6 7" xfId="23798"/>
    <cellStyle name="输入 2 3 5 2 6 8" xfId="23799"/>
    <cellStyle name="输入 2 3 5 2 6 9" xfId="23800"/>
    <cellStyle name="输入 2 3 5 2 7" xfId="23801"/>
    <cellStyle name="输入 2 3 5 2 8" xfId="23802"/>
    <cellStyle name="输入 2 3 5 3" xfId="23803"/>
    <cellStyle name="输入 2 3 5 3 2" xfId="23804"/>
    <cellStyle name="输入 2 3 5 3 3" xfId="23805"/>
    <cellStyle name="输入 2 3 5 3 4" xfId="23806"/>
    <cellStyle name="输入 2 3 5 3 5" xfId="23807"/>
    <cellStyle name="输入 2 3 5 3 6" xfId="23808"/>
    <cellStyle name="输入 2 3 5 3 7" xfId="23809"/>
    <cellStyle name="输入 2 3 5 4" xfId="23810"/>
    <cellStyle name="输入 2 3 5 4 2" xfId="23811"/>
    <cellStyle name="输入 2 3 5 4 3" xfId="23812"/>
    <cellStyle name="输入 2 3 5 4 4" xfId="23813"/>
    <cellStyle name="输入 2 3 5 4 5" xfId="23814"/>
    <cellStyle name="输入 2 3 5 4 6" xfId="23815"/>
    <cellStyle name="输入 2 3 5 4 7" xfId="23816"/>
    <cellStyle name="输入 2 3 5 5" xfId="23817"/>
    <cellStyle name="输入 2 3 5 5 2" xfId="23818"/>
    <cellStyle name="输入 2 3 5 5 3" xfId="23819"/>
    <cellStyle name="输入 2 3 5 5 4" xfId="23820"/>
    <cellStyle name="输入 2 3 5 5 5" xfId="23821"/>
    <cellStyle name="输入 2 3 5 5 6" xfId="23822"/>
    <cellStyle name="输入 2 3 5 5 7" xfId="23823"/>
    <cellStyle name="输入 2 3 5 6" xfId="23824"/>
    <cellStyle name="输入 2 3 5 6 2" xfId="23825"/>
    <cellStyle name="输入 2 3 5 6 3" xfId="23826"/>
    <cellStyle name="输入 2 3 5 6 4" xfId="23827"/>
    <cellStyle name="输入 2 3 5 6 5" xfId="23828"/>
    <cellStyle name="输入 2 3 5 6 6" xfId="23829"/>
    <cellStyle name="输入 2 3 5 7" xfId="23830"/>
    <cellStyle name="输入 2 3 5 7 10" xfId="23831"/>
    <cellStyle name="输入 2 3 5 7 11" xfId="23832"/>
    <cellStyle name="输入 2 3 5 7 12" xfId="23833"/>
    <cellStyle name="输入 2 3 5 7 2" xfId="23834"/>
    <cellStyle name="输入 2 3 5 7 3" xfId="23835"/>
    <cellStyle name="输入 2 3 5 7 4" xfId="23836"/>
    <cellStyle name="输入 2 3 5 7 5" xfId="23837"/>
    <cellStyle name="输入 2 3 5 7 6" xfId="23838"/>
    <cellStyle name="输入 2 3 5 7 7" xfId="23839"/>
    <cellStyle name="输入 2 3 5 7 8" xfId="23840"/>
    <cellStyle name="输入 2 3 5 7 9" xfId="23841"/>
    <cellStyle name="输入 2 3 5 8" xfId="23842"/>
    <cellStyle name="输入 2 3 5 9" xfId="23843"/>
    <cellStyle name="输入 2 3 6" xfId="23844"/>
    <cellStyle name="输入 2 3 6 2" xfId="23845"/>
    <cellStyle name="输入 2 3 6 2 2" xfId="23846"/>
    <cellStyle name="输入 2 3 6 2 2 2" xfId="23847"/>
    <cellStyle name="输入 2 3 6 2 2 3" xfId="23848"/>
    <cellStyle name="输入 2 3 6 2 2 4" xfId="23849"/>
    <cellStyle name="输入 2 3 6 2 2 5" xfId="23850"/>
    <cellStyle name="输入 2 3 6 2 2 6" xfId="23851"/>
    <cellStyle name="输入 2 3 6 2 2 7" xfId="23852"/>
    <cellStyle name="输入 2 3 6 2 3" xfId="23853"/>
    <cellStyle name="输入 2 3 6 2 3 2" xfId="23854"/>
    <cellStyle name="输入 2 3 6 2 3 3" xfId="23855"/>
    <cellStyle name="输入 2 3 6 2 3 4" xfId="23856"/>
    <cellStyle name="输入 2 3 6 2 3 5" xfId="23857"/>
    <cellStyle name="输入 2 3 6 2 3 6" xfId="23858"/>
    <cellStyle name="输入 2 3 6 2 3 7" xfId="23859"/>
    <cellStyle name="输入 2 3 6 2 4" xfId="23860"/>
    <cellStyle name="输入 2 3 6 2 4 2" xfId="23861"/>
    <cellStyle name="输入 2 3 6 2 4 3" xfId="23862"/>
    <cellStyle name="输入 2 3 6 2 4 4" xfId="23863"/>
    <cellStyle name="输入 2 3 6 2 4 5" xfId="23864"/>
    <cellStyle name="输入 2 3 6 2 4 6" xfId="23865"/>
    <cellStyle name="输入 2 3 6 2 4 7" xfId="23866"/>
    <cellStyle name="输入 2 3 6 2 5" xfId="23867"/>
    <cellStyle name="输入 2 3 6 2 5 2" xfId="23868"/>
    <cellStyle name="输入 2 3 6 2 5 3" xfId="23869"/>
    <cellStyle name="输入 2 3 6 2 5 4" xfId="23870"/>
    <cellStyle name="输入 2 3 6 2 5 5" xfId="23871"/>
    <cellStyle name="输入 2 3 6 2 5 6" xfId="23872"/>
    <cellStyle name="输入 2 3 6 2 6" xfId="23873"/>
    <cellStyle name="输入 2 3 6 2 6 10" xfId="23874"/>
    <cellStyle name="输入 2 3 6 2 6 11" xfId="23875"/>
    <cellStyle name="输入 2 3 6 2 6 12" xfId="23876"/>
    <cellStyle name="输入 2 3 6 2 6 2" xfId="23877"/>
    <cellStyle name="输入 2 3 6 2 6 3" xfId="23878"/>
    <cellStyle name="输入 2 3 6 2 6 4" xfId="23879"/>
    <cellStyle name="输入 2 3 6 2 6 5" xfId="23880"/>
    <cellStyle name="输入 2 3 6 2 6 6" xfId="23881"/>
    <cellStyle name="输入 2 3 6 2 6 7" xfId="23882"/>
    <cellStyle name="输入 2 3 6 2 6 8" xfId="23883"/>
    <cellStyle name="输入 2 3 6 2 6 9" xfId="23884"/>
    <cellStyle name="输入 2 3 6 2 7" xfId="23885"/>
    <cellStyle name="输入 2 3 6 2 8" xfId="23886"/>
    <cellStyle name="输入 2 3 6 3" xfId="23887"/>
    <cellStyle name="输入 2 3 6 3 2" xfId="23888"/>
    <cellStyle name="输入 2 3 6 3 3" xfId="23889"/>
    <cellStyle name="输入 2 3 6 3 4" xfId="23890"/>
    <cellStyle name="输入 2 3 6 3 5" xfId="23891"/>
    <cellStyle name="输入 2 3 6 3 6" xfId="23892"/>
    <cellStyle name="输入 2 3 6 3 7" xfId="23893"/>
    <cellStyle name="输入 2 3 6 4" xfId="23894"/>
    <cellStyle name="输入 2 3 6 4 2" xfId="23895"/>
    <cellStyle name="输入 2 3 6 4 3" xfId="23896"/>
    <cellStyle name="输入 2 3 6 4 4" xfId="23897"/>
    <cellStyle name="输入 2 3 6 4 5" xfId="23898"/>
    <cellStyle name="输入 2 3 6 4 6" xfId="23899"/>
    <cellStyle name="输入 2 3 6 4 7" xfId="23900"/>
    <cellStyle name="输入 2 3 6 5" xfId="23901"/>
    <cellStyle name="输入 2 3 6 5 2" xfId="23902"/>
    <cellStyle name="输入 2 3 6 5 3" xfId="23903"/>
    <cellStyle name="输入 2 3 6 5 4" xfId="23904"/>
    <cellStyle name="输入 2 3 6 5 5" xfId="23905"/>
    <cellStyle name="输入 2 3 6 5 6" xfId="23906"/>
    <cellStyle name="输入 2 3 6 5 7" xfId="23907"/>
    <cellStyle name="输入 2 3 6 6" xfId="23908"/>
    <cellStyle name="输入 2 3 6 6 2" xfId="23909"/>
    <cellStyle name="输入 2 3 6 6 3" xfId="23910"/>
    <cellStyle name="输入 2 3 6 6 4" xfId="23911"/>
    <cellStyle name="输入 2 3 6 6 5" xfId="23912"/>
    <cellStyle name="输入 2 3 6 6 6" xfId="23913"/>
    <cellStyle name="输入 2 3 6 7" xfId="23914"/>
    <cellStyle name="输入 2 3 6 7 10" xfId="23915"/>
    <cellStyle name="输入 2 3 6 7 11" xfId="23916"/>
    <cellStyle name="输入 2 3 6 7 12" xfId="23917"/>
    <cellStyle name="输入 2 3 6 7 2" xfId="23918"/>
    <cellStyle name="输入 2 3 6 7 3" xfId="23919"/>
    <cellStyle name="输入 2 3 6 7 4" xfId="23920"/>
    <cellStyle name="输入 2 3 6 7 5" xfId="23921"/>
    <cellStyle name="输入 2 3 6 7 6" xfId="23922"/>
    <cellStyle name="输入 2 3 6 7 7" xfId="23923"/>
    <cellStyle name="输入 2 3 6 7 8" xfId="23924"/>
    <cellStyle name="输入 2 3 6 7 9" xfId="23925"/>
    <cellStyle name="输入 2 3 6 8" xfId="23926"/>
    <cellStyle name="输入 2 3 6 9" xfId="23927"/>
    <cellStyle name="输入 2 3 7" xfId="23928"/>
    <cellStyle name="输入 2 3 7 2" xfId="23929"/>
    <cellStyle name="输入 2 3 7 2 2" xfId="23930"/>
    <cellStyle name="输入 2 3 7 2 2 2" xfId="23931"/>
    <cellStyle name="输入 2 3 7 2 2 3" xfId="23932"/>
    <cellStyle name="输入 2 3 7 2 2 4" xfId="23933"/>
    <cellStyle name="输入 2 3 7 2 2 5" xfId="23934"/>
    <cellStyle name="输入 2 3 7 2 2 6" xfId="23935"/>
    <cellStyle name="输入 2 3 7 2 2 7" xfId="23936"/>
    <cellStyle name="输入 2 3 7 2 3" xfId="23937"/>
    <cellStyle name="输入 2 3 7 2 3 2" xfId="23938"/>
    <cellStyle name="输入 2 3 7 2 3 3" xfId="23939"/>
    <cellStyle name="输入 2 3 7 2 3 4" xfId="23940"/>
    <cellStyle name="输入 2 3 7 2 3 5" xfId="23941"/>
    <cellStyle name="输入 2 3 7 2 3 6" xfId="23942"/>
    <cellStyle name="输入 2 3 7 2 3 7" xfId="23943"/>
    <cellStyle name="输入 2 3 7 2 4" xfId="23944"/>
    <cellStyle name="输入 2 3 7 2 4 2" xfId="23945"/>
    <cellStyle name="输入 2 3 7 2 4 3" xfId="23946"/>
    <cellStyle name="输入 2 3 7 2 4 4" xfId="23947"/>
    <cellStyle name="输入 2 3 7 2 4 5" xfId="23948"/>
    <cellStyle name="输入 2 3 7 2 4 6" xfId="23949"/>
    <cellStyle name="输入 2 3 7 2 4 7" xfId="23950"/>
    <cellStyle name="输入 2 3 7 2 5" xfId="23951"/>
    <cellStyle name="输入 2 3 7 2 5 2" xfId="23952"/>
    <cellStyle name="输入 2 3 7 2 5 3" xfId="23953"/>
    <cellStyle name="输入 2 3 7 2 5 4" xfId="23954"/>
    <cellStyle name="输入 2 3 7 2 5 5" xfId="23955"/>
    <cellStyle name="输入 2 3 7 2 5 6" xfId="23956"/>
    <cellStyle name="输入 2 3 7 2 6" xfId="23957"/>
    <cellStyle name="输入 2 3 7 2 6 10" xfId="23958"/>
    <cellStyle name="输入 2 3 7 2 6 11" xfId="23959"/>
    <cellStyle name="输入 2 3 7 2 6 12" xfId="23960"/>
    <cellStyle name="输入 2 3 7 2 6 2" xfId="23961"/>
    <cellStyle name="输入 2 3 7 2 6 3" xfId="23962"/>
    <cellStyle name="输入 2 3 7 2 6 4" xfId="23963"/>
    <cellStyle name="输入 2 3 7 2 6 5" xfId="23964"/>
    <cellStyle name="输入 2 3 7 2 6 6" xfId="23965"/>
    <cellStyle name="输入 2 3 7 2 6 7" xfId="23966"/>
    <cellStyle name="输入 2 3 7 2 6 8" xfId="23967"/>
    <cellStyle name="输入 2 3 7 2 6 9" xfId="23968"/>
    <cellStyle name="输入 2 3 7 2 7" xfId="23969"/>
    <cellStyle name="输入 2 3 7 2 8" xfId="23970"/>
    <cellStyle name="输入 2 3 7 3" xfId="23971"/>
    <cellStyle name="输入 2 3 7 3 2" xfId="23972"/>
    <cellStyle name="输入 2 3 7 3 3" xfId="23973"/>
    <cellStyle name="输入 2 3 7 3 4" xfId="23974"/>
    <cellStyle name="输入 2 3 7 3 5" xfId="23975"/>
    <cellStyle name="输入 2 3 7 3 6" xfId="23976"/>
    <cellStyle name="输入 2 3 7 3 7" xfId="23977"/>
    <cellStyle name="输入 2 3 7 4" xfId="23978"/>
    <cellStyle name="输入 2 3 7 4 2" xfId="23979"/>
    <cellStyle name="输入 2 3 7 4 3" xfId="23980"/>
    <cellStyle name="输入 2 3 7 4 4" xfId="23981"/>
    <cellStyle name="输入 2 3 7 4 5" xfId="23982"/>
    <cellStyle name="输入 2 3 7 4 6" xfId="23983"/>
    <cellStyle name="输入 2 3 7 4 7" xfId="23984"/>
    <cellStyle name="输入 2 3 7 5" xfId="23985"/>
    <cellStyle name="输入 2 3 7 5 2" xfId="23986"/>
    <cellStyle name="输入 2 3 7 5 3" xfId="23987"/>
    <cellStyle name="输入 2 3 7 5 4" xfId="23988"/>
    <cellStyle name="输入 2 3 7 5 5" xfId="23989"/>
    <cellStyle name="输入 2 3 7 5 6" xfId="23990"/>
    <cellStyle name="输入 2 3 7 5 7" xfId="23991"/>
    <cellStyle name="输入 2 3 7 6" xfId="23992"/>
    <cellStyle name="输入 2 3 7 6 2" xfId="23993"/>
    <cellStyle name="输入 2 3 7 6 3" xfId="23994"/>
    <cellStyle name="输入 2 3 7 6 4" xfId="23995"/>
    <cellStyle name="输入 2 3 7 6 5" xfId="23996"/>
    <cellStyle name="输入 2 3 7 6 6" xfId="23997"/>
    <cellStyle name="输入 2 3 7 7" xfId="23998"/>
    <cellStyle name="输入 2 3 7 7 10" xfId="23999"/>
    <cellStyle name="输入 2 3 7 7 11" xfId="24000"/>
    <cellStyle name="输入 2 3 7 7 12" xfId="24001"/>
    <cellStyle name="输入 2 3 7 7 2" xfId="24002"/>
    <cellStyle name="输入 2 3 7 7 3" xfId="24003"/>
    <cellStyle name="输入 2 3 7 7 4" xfId="24004"/>
    <cellStyle name="输入 2 3 7 7 5" xfId="24005"/>
    <cellStyle name="输入 2 3 7 7 6" xfId="24006"/>
    <cellStyle name="输入 2 3 7 7 7" xfId="24007"/>
    <cellStyle name="输入 2 3 7 7 8" xfId="24008"/>
    <cellStyle name="输入 2 3 7 7 9" xfId="24009"/>
    <cellStyle name="输入 2 3 7 8" xfId="24010"/>
    <cellStyle name="输入 2 3 7 9" xfId="24011"/>
    <cellStyle name="输入 2 3 8" xfId="24012"/>
    <cellStyle name="输入 2 3 8 2" xfId="24013"/>
    <cellStyle name="输入 2 3 8 2 2" xfId="24014"/>
    <cellStyle name="输入 2 3 8 2 2 2" xfId="24015"/>
    <cellStyle name="输入 2 3 8 2 2 3" xfId="24016"/>
    <cellStyle name="输入 2 3 8 2 2 4" xfId="24017"/>
    <cellStyle name="输入 2 3 8 2 2 5" xfId="24018"/>
    <cellStyle name="输入 2 3 8 2 2 6" xfId="24019"/>
    <cellStyle name="输入 2 3 8 2 2 7" xfId="24020"/>
    <cellStyle name="输入 2 3 8 2 3" xfId="24021"/>
    <cellStyle name="输入 2 3 8 2 3 2" xfId="24022"/>
    <cellStyle name="输入 2 3 8 2 3 3" xfId="24023"/>
    <cellStyle name="输入 2 3 8 2 3 4" xfId="24024"/>
    <cellStyle name="输入 2 3 8 2 3 5" xfId="24025"/>
    <cellStyle name="输入 2 3 8 2 3 6" xfId="24026"/>
    <cellStyle name="输入 2 3 8 2 3 7" xfId="24027"/>
    <cellStyle name="输入 2 3 8 2 4" xfId="24028"/>
    <cellStyle name="输入 2 3 8 2 4 2" xfId="24029"/>
    <cellStyle name="输入 2 3 8 2 4 3" xfId="24030"/>
    <cellStyle name="输入 2 3 8 2 4 4" xfId="24031"/>
    <cellStyle name="输入 2 3 8 2 4 5" xfId="24032"/>
    <cellStyle name="输入 2 3 8 2 4 6" xfId="24033"/>
    <cellStyle name="输入 2 3 8 2 4 7" xfId="24034"/>
    <cellStyle name="输入 2 3 8 2 5" xfId="24035"/>
    <cellStyle name="输入 2 3 8 2 5 2" xfId="24036"/>
    <cellStyle name="输入 2 3 8 2 5 3" xfId="24037"/>
    <cellStyle name="输入 2 3 8 2 5 4" xfId="24038"/>
    <cellStyle name="输入 2 3 8 2 5 5" xfId="24039"/>
    <cellStyle name="输入 2 3 8 2 5 6" xfId="24040"/>
    <cellStyle name="输入 2 3 8 2 6" xfId="24041"/>
    <cellStyle name="输入 2 3 8 2 6 10" xfId="24042"/>
    <cellStyle name="输入 2 3 8 2 6 11" xfId="24043"/>
    <cellStyle name="输入 2 3 8 2 6 12" xfId="24044"/>
    <cellStyle name="输入 2 3 8 2 6 2" xfId="24045"/>
    <cellStyle name="输入 2 3 8 2 6 3" xfId="24046"/>
    <cellStyle name="输入 2 3 8 2 6 4" xfId="24047"/>
    <cellStyle name="输入 2 3 8 2 6 5" xfId="24048"/>
    <cellStyle name="输入 2 3 8 2 6 6" xfId="24049"/>
    <cellStyle name="输入 2 3 8 2 6 7" xfId="24050"/>
    <cellStyle name="输入 2 3 8 2 6 8" xfId="24051"/>
    <cellStyle name="输入 2 3 8 2 6 9" xfId="24052"/>
    <cellStyle name="输入 2 3 8 2 7" xfId="24053"/>
    <cellStyle name="输入 2 3 8 2 8" xfId="24054"/>
    <cellStyle name="输入 2 3 8 3" xfId="24055"/>
    <cellStyle name="输入 2 3 8 3 2" xfId="24056"/>
    <cellStyle name="输入 2 3 8 3 3" xfId="24057"/>
    <cellStyle name="输入 2 3 8 3 4" xfId="24058"/>
    <cellStyle name="输入 2 3 8 3 5" xfId="24059"/>
    <cellStyle name="输入 2 3 8 3 6" xfId="24060"/>
    <cellStyle name="输入 2 3 8 3 7" xfId="24061"/>
    <cellStyle name="输入 2 3 8 4" xfId="24062"/>
    <cellStyle name="输入 2 3 8 4 2" xfId="24063"/>
    <cellStyle name="输入 2 3 8 4 3" xfId="24064"/>
    <cellStyle name="输入 2 3 8 4 4" xfId="24065"/>
    <cellStyle name="输入 2 3 8 4 5" xfId="24066"/>
    <cellStyle name="输入 2 3 8 4 6" xfId="24067"/>
    <cellStyle name="输入 2 3 8 4 7" xfId="24068"/>
    <cellStyle name="输入 2 3 8 5" xfId="24069"/>
    <cellStyle name="输入 2 3 8 5 2" xfId="24070"/>
    <cellStyle name="输入 2 3 8 5 3" xfId="24071"/>
    <cellStyle name="输入 2 3 8 5 4" xfId="24072"/>
    <cellStyle name="输入 2 3 8 5 5" xfId="24073"/>
    <cellStyle name="输入 2 3 8 5 6" xfId="24074"/>
    <cellStyle name="输入 2 3 8 5 7" xfId="24075"/>
    <cellStyle name="输入 2 3 8 6" xfId="24076"/>
    <cellStyle name="输入 2 3 8 6 2" xfId="24077"/>
    <cellStyle name="输入 2 3 8 6 3" xfId="24078"/>
    <cellStyle name="输入 2 3 8 6 4" xfId="24079"/>
    <cellStyle name="输入 2 3 8 6 5" xfId="24080"/>
    <cellStyle name="输入 2 3 8 6 6" xfId="24081"/>
    <cellStyle name="输入 2 3 8 7" xfId="24082"/>
    <cellStyle name="输入 2 3 8 7 10" xfId="24083"/>
    <cellStyle name="输入 2 3 8 7 11" xfId="24084"/>
    <cellStyle name="输入 2 3 8 7 12" xfId="24085"/>
    <cellStyle name="输入 2 3 8 7 2" xfId="24086"/>
    <cellStyle name="输入 2 3 8 7 3" xfId="24087"/>
    <cellStyle name="输入 2 3 8 7 4" xfId="24088"/>
    <cellStyle name="输入 2 3 8 7 5" xfId="24089"/>
    <cellStyle name="输入 2 3 8 7 6" xfId="24090"/>
    <cellStyle name="输入 2 3 8 7 7" xfId="24091"/>
    <cellStyle name="输入 2 3 8 7 8" xfId="24092"/>
    <cellStyle name="输入 2 3 8 7 9" xfId="24093"/>
    <cellStyle name="输入 2 3 8 8" xfId="24094"/>
    <cellStyle name="输入 2 3 8 9" xfId="24095"/>
    <cellStyle name="输入 2 3 9" xfId="24096"/>
    <cellStyle name="输入 2 3 9 2" xfId="24097"/>
    <cellStyle name="输入 2 3 9 2 2" xfId="24098"/>
    <cellStyle name="输入 2 3 9 2 3" xfId="24099"/>
    <cellStyle name="输入 2 3 9 2 4" xfId="24100"/>
    <cellStyle name="输入 2 3 9 2 5" xfId="24101"/>
    <cellStyle name="输入 2 3 9 2 6" xfId="24102"/>
    <cellStyle name="输入 2 3 9 2 7" xfId="24103"/>
    <cellStyle name="输入 2 3 9 3" xfId="24104"/>
    <cellStyle name="输入 2 3 9 3 2" xfId="24105"/>
    <cellStyle name="输入 2 3 9 3 3" xfId="24106"/>
    <cellStyle name="输入 2 3 9 3 4" xfId="24107"/>
    <cellStyle name="输入 2 3 9 3 5" xfId="24108"/>
    <cellStyle name="输入 2 3 9 3 6" xfId="24109"/>
    <cellStyle name="输入 2 3 9 3 7" xfId="24110"/>
    <cellStyle name="输入 2 3 9 4" xfId="24111"/>
    <cellStyle name="输入 2 3 9 4 2" xfId="24112"/>
    <cellStyle name="输入 2 3 9 4 3" xfId="24113"/>
    <cellStyle name="输入 2 3 9 4 4" xfId="24114"/>
    <cellStyle name="输入 2 3 9 4 5" xfId="24115"/>
    <cellStyle name="输入 2 3 9 4 6" xfId="24116"/>
    <cellStyle name="输入 2 3 9 4 7" xfId="24117"/>
    <cellStyle name="输入 2 3 9 5" xfId="24118"/>
    <cellStyle name="输入 2 3 9 5 2" xfId="24119"/>
    <cellStyle name="输入 2 3 9 5 3" xfId="24120"/>
    <cellStyle name="输入 2 3 9 5 4" xfId="24121"/>
    <cellStyle name="输入 2 3 9 5 5" xfId="24122"/>
    <cellStyle name="输入 2 3 9 5 6" xfId="24123"/>
    <cellStyle name="输入 2 3 9 6" xfId="24124"/>
    <cellStyle name="输入 2 3 9 6 10" xfId="24125"/>
    <cellStyle name="输入 2 3 9 6 11" xfId="24126"/>
    <cellStyle name="输入 2 3 9 6 12" xfId="24127"/>
    <cellStyle name="输入 2 3 9 6 2" xfId="24128"/>
    <cellStyle name="输入 2 3 9 6 3" xfId="24129"/>
    <cellStyle name="输入 2 3 9 6 4" xfId="24130"/>
    <cellStyle name="输入 2 3 9 6 5" xfId="24131"/>
    <cellStyle name="输入 2 3 9 6 6" xfId="24132"/>
    <cellStyle name="输入 2 3 9 6 7" xfId="24133"/>
    <cellStyle name="输入 2 3 9 6 8" xfId="24134"/>
    <cellStyle name="输入 2 3 9 6 9" xfId="24135"/>
    <cellStyle name="输入 2 3 9 7" xfId="24136"/>
    <cellStyle name="输入 2 3 9 8" xfId="24137"/>
    <cellStyle name="输入 2 4" xfId="24138"/>
    <cellStyle name="输入 2 4 10" xfId="24139"/>
    <cellStyle name="输入 2 4 2" xfId="24140"/>
    <cellStyle name="输入 2 4 2 2" xfId="24141"/>
    <cellStyle name="输入 2 4 2 2 2" xfId="24142"/>
    <cellStyle name="输入 2 4 2 2 3" xfId="24143"/>
    <cellStyle name="输入 2 4 2 2 4" xfId="24144"/>
    <cellStyle name="输入 2 4 2 2 5" xfId="24145"/>
    <cellStyle name="输入 2 4 2 2 6" xfId="24146"/>
    <cellStyle name="输入 2 4 2 2 7" xfId="24147"/>
    <cellStyle name="输入 2 4 2 3" xfId="24148"/>
    <cellStyle name="输入 2 4 2 3 2" xfId="24149"/>
    <cellStyle name="输入 2 4 2 3 3" xfId="24150"/>
    <cellStyle name="输入 2 4 2 3 4" xfId="24151"/>
    <cellStyle name="输入 2 4 2 3 5" xfId="24152"/>
    <cellStyle name="输入 2 4 2 3 6" xfId="24153"/>
    <cellStyle name="输入 2 4 2 3 7" xfId="24154"/>
    <cellStyle name="输入 2 4 2 4" xfId="24155"/>
    <cellStyle name="输入 2 4 2 4 2" xfId="24156"/>
    <cellStyle name="输入 2 4 2 4 3" xfId="24157"/>
    <cellStyle name="输入 2 4 2 4 4" xfId="24158"/>
    <cellStyle name="输入 2 4 2 4 5" xfId="24159"/>
    <cellStyle name="输入 2 4 2 4 6" xfId="24160"/>
    <cellStyle name="输入 2 4 2 4 7" xfId="24161"/>
    <cellStyle name="输入 2 4 2 5" xfId="24162"/>
    <cellStyle name="输入 2 4 2 5 2" xfId="24163"/>
    <cellStyle name="输入 2 4 2 5 3" xfId="24164"/>
    <cellStyle name="输入 2 4 2 5 4" xfId="24165"/>
    <cellStyle name="输入 2 4 2 5 5" xfId="24166"/>
    <cellStyle name="输入 2 4 2 5 6" xfId="24167"/>
    <cellStyle name="输入 2 4 2 6" xfId="24168"/>
    <cellStyle name="输入 2 4 2 6 10" xfId="24169"/>
    <cellStyle name="输入 2 4 2 6 11" xfId="24170"/>
    <cellStyle name="输入 2 4 2 6 12" xfId="24171"/>
    <cellStyle name="输入 2 4 2 6 2" xfId="24172"/>
    <cellStyle name="输入 2 4 2 6 3" xfId="24173"/>
    <cellStyle name="输入 2 4 2 6 4" xfId="24174"/>
    <cellStyle name="输入 2 4 2 6 5" xfId="24175"/>
    <cellStyle name="输入 2 4 2 6 6" xfId="24176"/>
    <cellStyle name="输入 2 4 2 6 7" xfId="24177"/>
    <cellStyle name="输入 2 4 2 6 8" xfId="24178"/>
    <cellStyle name="输入 2 4 2 6 9" xfId="24179"/>
    <cellStyle name="输入 2 4 2 7" xfId="24180"/>
    <cellStyle name="输入 2 4 2 8" xfId="24181"/>
    <cellStyle name="输入 2 4 3" xfId="24182"/>
    <cellStyle name="输入 2 4 3 2" xfId="24183"/>
    <cellStyle name="输入 2 4 3 3" xfId="24184"/>
    <cellStyle name="输入 2 4 3 4" xfId="24185"/>
    <cellStyle name="输入 2 4 3 5" xfId="24186"/>
    <cellStyle name="输入 2 4 4" xfId="24187"/>
    <cellStyle name="输入 2 4 4 2" xfId="24188"/>
    <cellStyle name="输入 2 4 4 3" xfId="24189"/>
    <cellStyle name="输入 2 4 4 4" xfId="24190"/>
    <cellStyle name="输入 2 4 4 5" xfId="24191"/>
    <cellStyle name="输入 2 4 4 6" xfId="24192"/>
    <cellStyle name="输入 2 4 4 7" xfId="24193"/>
    <cellStyle name="输入 2 4 5" xfId="24194"/>
    <cellStyle name="输入 2 4 5 2" xfId="24195"/>
    <cellStyle name="输入 2 4 5 3" xfId="24196"/>
    <cellStyle name="输入 2 4 5 4" xfId="24197"/>
    <cellStyle name="输入 2 4 5 5" xfId="24198"/>
    <cellStyle name="输入 2 4 5 6" xfId="24199"/>
    <cellStyle name="输入 2 4 5 7" xfId="24200"/>
    <cellStyle name="输入 2 4 6" xfId="24201"/>
    <cellStyle name="输入 2 4 6 2" xfId="24202"/>
    <cellStyle name="输入 2 4 6 3" xfId="24203"/>
    <cellStyle name="输入 2 4 6 4" xfId="24204"/>
    <cellStyle name="输入 2 4 6 5" xfId="24205"/>
    <cellStyle name="输入 2 4 6 6" xfId="24206"/>
    <cellStyle name="输入 2 4 6 7" xfId="24207"/>
    <cellStyle name="输入 2 4 7" xfId="24208"/>
    <cellStyle name="输入 2 4 7 2" xfId="24209"/>
    <cellStyle name="输入 2 4 7 3" xfId="24210"/>
    <cellStyle name="输入 2 4 7 4" xfId="24211"/>
    <cellStyle name="输入 2 4 7 5" xfId="24212"/>
    <cellStyle name="输入 2 4 7 6" xfId="24213"/>
    <cellStyle name="输入 2 4 8" xfId="24214"/>
    <cellStyle name="输入 2 4 8 10" xfId="24215"/>
    <cellStyle name="输入 2 4 8 11" xfId="24216"/>
    <cellStyle name="输入 2 4 8 12" xfId="24217"/>
    <cellStyle name="输入 2 4 8 2" xfId="24218"/>
    <cellStyle name="输入 2 4 8 3" xfId="24219"/>
    <cellStyle name="输入 2 4 8 4" xfId="24220"/>
    <cellStyle name="输入 2 4 8 5" xfId="24221"/>
    <cellStyle name="输入 2 4 8 6" xfId="24222"/>
    <cellStyle name="输入 2 4 8 7" xfId="24223"/>
    <cellStyle name="输入 2 4 8 8" xfId="24224"/>
    <cellStyle name="输入 2 4 8 9" xfId="24225"/>
    <cellStyle name="输入 2 4 9" xfId="24226"/>
    <cellStyle name="输入 2 5" xfId="24227"/>
    <cellStyle name="输入 2 5 2" xfId="24228"/>
    <cellStyle name="输入 2 5 2 2" xfId="24229"/>
    <cellStyle name="输入 2 5 2 2 2" xfId="24230"/>
    <cellStyle name="输入 2 5 2 2 3" xfId="24231"/>
    <cellStyle name="输入 2 5 2 2 4" xfId="24232"/>
    <cellStyle name="输入 2 5 2 2 5" xfId="24233"/>
    <cellStyle name="输入 2 5 2 2 6" xfId="24234"/>
    <cellStyle name="输入 2 5 2 2 7" xfId="24235"/>
    <cellStyle name="输入 2 5 2 3" xfId="24236"/>
    <cellStyle name="输入 2 5 2 3 2" xfId="24237"/>
    <cellStyle name="输入 2 5 2 3 3" xfId="24238"/>
    <cellStyle name="输入 2 5 2 3 4" xfId="24239"/>
    <cellStyle name="输入 2 5 2 3 5" xfId="24240"/>
    <cellStyle name="输入 2 5 2 3 6" xfId="24241"/>
    <cellStyle name="输入 2 5 2 3 7" xfId="24242"/>
    <cellStyle name="输入 2 5 2 4" xfId="24243"/>
    <cellStyle name="输入 2 5 2 4 2" xfId="24244"/>
    <cellStyle name="输入 2 5 2 4 3" xfId="24245"/>
    <cellStyle name="输入 2 5 2 4 4" xfId="24246"/>
    <cellStyle name="输入 2 5 2 4 5" xfId="24247"/>
    <cellStyle name="输入 2 5 2 4 6" xfId="24248"/>
    <cellStyle name="输入 2 5 2 4 7" xfId="24249"/>
    <cellStyle name="输入 2 5 2 5" xfId="24250"/>
    <cellStyle name="输入 2 5 2 5 2" xfId="24251"/>
    <cellStyle name="输入 2 5 2 5 3" xfId="24252"/>
    <cellStyle name="输入 2 5 2 5 4" xfId="24253"/>
    <cellStyle name="输入 2 5 2 5 5" xfId="24254"/>
    <cellStyle name="输入 2 5 2 5 6" xfId="24255"/>
    <cellStyle name="输入 2 5 2 6" xfId="24256"/>
    <cellStyle name="输入 2 5 2 6 10" xfId="24257"/>
    <cellStyle name="输入 2 5 2 6 11" xfId="24258"/>
    <cellStyle name="输入 2 5 2 6 12" xfId="24259"/>
    <cellStyle name="输入 2 5 2 6 2" xfId="24260"/>
    <cellStyle name="输入 2 5 2 6 3" xfId="24261"/>
    <cellStyle name="输入 2 5 2 6 4" xfId="24262"/>
    <cellStyle name="输入 2 5 2 6 5" xfId="24263"/>
    <cellStyle name="输入 2 5 2 6 6" xfId="24264"/>
    <cellStyle name="输入 2 5 2 6 7" xfId="24265"/>
    <cellStyle name="输入 2 5 2 6 8" xfId="24266"/>
    <cellStyle name="输入 2 5 2 6 9" xfId="24267"/>
    <cellStyle name="输入 2 5 2 7" xfId="24268"/>
    <cellStyle name="输入 2 5 2 8" xfId="24269"/>
    <cellStyle name="输入 2 5 3" xfId="24270"/>
    <cellStyle name="输入 2 5 3 2" xfId="24271"/>
    <cellStyle name="输入 2 5 3 3" xfId="24272"/>
    <cellStyle name="输入 2 5 3 4" xfId="24273"/>
    <cellStyle name="输入 2 5 3 5" xfId="24274"/>
    <cellStyle name="输入 2 5 3 6" xfId="24275"/>
    <cellStyle name="输入 2 5 3 7" xfId="24276"/>
    <cellStyle name="输入 2 5 4" xfId="24277"/>
    <cellStyle name="输入 2 5 4 2" xfId="24278"/>
    <cellStyle name="输入 2 5 4 3" xfId="24279"/>
    <cellStyle name="输入 2 5 4 4" xfId="24280"/>
    <cellStyle name="输入 2 5 4 5" xfId="24281"/>
    <cellStyle name="输入 2 5 4 6" xfId="24282"/>
    <cellStyle name="输入 2 5 4 7" xfId="24283"/>
    <cellStyle name="输入 2 5 5" xfId="24284"/>
    <cellStyle name="输入 2 5 5 2" xfId="24285"/>
    <cellStyle name="输入 2 5 5 3" xfId="24286"/>
    <cellStyle name="输入 2 5 5 4" xfId="24287"/>
    <cellStyle name="输入 2 5 5 5" xfId="24288"/>
    <cellStyle name="输入 2 5 5 6" xfId="24289"/>
    <cellStyle name="输入 2 5 5 7" xfId="24290"/>
    <cellStyle name="输入 2 5 6" xfId="24291"/>
    <cellStyle name="输入 2 5 6 2" xfId="24292"/>
    <cellStyle name="输入 2 5 6 3" xfId="24293"/>
    <cellStyle name="输入 2 5 6 4" xfId="24294"/>
    <cellStyle name="输入 2 5 6 5" xfId="24295"/>
    <cellStyle name="输入 2 5 6 6" xfId="24296"/>
    <cellStyle name="输入 2 5 7" xfId="24297"/>
    <cellStyle name="输入 2 5 7 10" xfId="24298"/>
    <cellStyle name="输入 2 5 7 11" xfId="24299"/>
    <cellStyle name="输入 2 5 7 12" xfId="24300"/>
    <cellStyle name="输入 2 5 7 2" xfId="24301"/>
    <cellStyle name="输入 2 5 7 3" xfId="24302"/>
    <cellStyle name="输入 2 5 7 4" xfId="24303"/>
    <cellStyle name="输入 2 5 7 5" xfId="24304"/>
    <cellStyle name="输入 2 5 7 6" xfId="24305"/>
    <cellStyle name="输入 2 5 7 7" xfId="24306"/>
    <cellStyle name="输入 2 5 7 8" xfId="24307"/>
    <cellStyle name="输入 2 5 7 9" xfId="24308"/>
    <cellStyle name="输入 2 5 8" xfId="24309"/>
    <cellStyle name="输入 2 5 9" xfId="24310"/>
    <cellStyle name="输入 2 6" xfId="24311"/>
    <cellStyle name="输入 2 6 2" xfId="24312"/>
    <cellStyle name="输入 2 6 2 2" xfId="24313"/>
    <cellStyle name="输入 2 6 2 2 2" xfId="24314"/>
    <cellStyle name="输入 2 6 2 2 3" xfId="24315"/>
    <cellStyle name="输入 2 6 2 2 4" xfId="24316"/>
    <cellStyle name="输入 2 6 2 2 5" xfId="24317"/>
    <cellStyle name="输入 2 6 2 2 6" xfId="24318"/>
    <cellStyle name="输入 2 6 2 2 7" xfId="24319"/>
    <cellStyle name="输入 2 6 2 3" xfId="24320"/>
    <cellStyle name="输入 2 6 2 3 2" xfId="24321"/>
    <cellStyle name="输入 2 6 2 3 3" xfId="24322"/>
    <cellStyle name="输入 2 6 2 3 4" xfId="24323"/>
    <cellStyle name="输入 2 6 2 3 5" xfId="24324"/>
    <cellStyle name="输入 2 6 2 3 6" xfId="24325"/>
    <cellStyle name="输入 2 6 2 3 7" xfId="24326"/>
    <cellStyle name="输入 2 6 2 4" xfId="24327"/>
    <cellStyle name="输入 2 6 2 4 2" xfId="24328"/>
    <cellStyle name="输入 2 6 2 4 3" xfId="24329"/>
    <cellStyle name="输入 2 6 2 4 4" xfId="24330"/>
    <cellStyle name="输入 2 6 2 4 5" xfId="24331"/>
    <cellStyle name="输入 2 6 2 4 6" xfId="24332"/>
    <cellStyle name="输入 2 6 2 4 7" xfId="24333"/>
    <cellStyle name="输入 2 6 2 5" xfId="24334"/>
    <cellStyle name="输入 2 6 2 5 2" xfId="24335"/>
    <cellStyle name="输入 2 6 2 5 3" xfId="24336"/>
    <cellStyle name="输入 2 6 2 5 4" xfId="24337"/>
    <cellStyle name="输入 2 6 2 5 5" xfId="24338"/>
    <cellStyle name="输入 2 6 2 5 6" xfId="24339"/>
    <cellStyle name="输入 2 6 2 6" xfId="24340"/>
    <cellStyle name="输入 2 6 2 6 10" xfId="24341"/>
    <cellStyle name="输入 2 6 2 6 11" xfId="24342"/>
    <cellStyle name="输入 2 6 2 6 12" xfId="24343"/>
    <cellStyle name="输入 2 6 2 6 2" xfId="24344"/>
    <cellStyle name="输入 2 6 2 6 3" xfId="24345"/>
    <cellStyle name="输入 2 6 2 6 4" xfId="24346"/>
    <cellStyle name="输入 2 6 2 6 5" xfId="24347"/>
    <cellStyle name="输入 2 6 2 6 6" xfId="24348"/>
    <cellStyle name="输入 2 6 2 6 7" xfId="24349"/>
    <cellStyle name="输入 2 6 2 6 8" xfId="24350"/>
    <cellStyle name="输入 2 6 2 6 9" xfId="24351"/>
    <cellStyle name="输入 2 6 2 7" xfId="24352"/>
    <cellStyle name="输入 2 6 2 8" xfId="24353"/>
    <cellStyle name="输入 2 6 3" xfId="24354"/>
    <cellStyle name="输入 2 6 3 2" xfId="24355"/>
    <cellStyle name="输入 2 6 3 3" xfId="24356"/>
    <cellStyle name="输入 2 6 3 4" xfId="24357"/>
    <cellStyle name="输入 2 6 3 5" xfId="24358"/>
    <cellStyle name="输入 2 6 3 6" xfId="24359"/>
    <cellStyle name="输入 2 6 3 7" xfId="24360"/>
    <cellStyle name="输入 2 6 4" xfId="24361"/>
    <cellStyle name="输入 2 6 4 2" xfId="24362"/>
    <cellStyle name="输入 2 6 4 3" xfId="24363"/>
    <cellStyle name="输入 2 6 4 4" xfId="24364"/>
    <cellStyle name="输入 2 6 4 5" xfId="24365"/>
    <cellStyle name="输入 2 6 4 6" xfId="24366"/>
    <cellStyle name="输入 2 6 4 7" xfId="24367"/>
    <cellStyle name="输入 2 6 5" xfId="24368"/>
    <cellStyle name="输入 2 6 5 2" xfId="24369"/>
    <cellStyle name="输入 2 6 5 3" xfId="24370"/>
    <cellStyle name="输入 2 6 5 4" xfId="24371"/>
    <cellStyle name="输入 2 6 5 5" xfId="24372"/>
    <cellStyle name="输入 2 6 5 6" xfId="24373"/>
    <cellStyle name="输入 2 6 5 7" xfId="24374"/>
    <cellStyle name="输入 2 6 6" xfId="24375"/>
    <cellStyle name="输入 2 6 6 2" xfId="24376"/>
    <cellStyle name="输入 2 6 6 3" xfId="24377"/>
    <cellStyle name="输入 2 6 6 4" xfId="24378"/>
    <cellStyle name="输入 2 6 6 5" xfId="24379"/>
    <cellStyle name="输入 2 6 6 6" xfId="24380"/>
    <cellStyle name="输入 2 6 7" xfId="24381"/>
    <cellStyle name="输入 2 6 7 10" xfId="24382"/>
    <cellStyle name="输入 2 6 7 11" xfId="24383"/>
    <cellStyle name="输入 2 6 7 12" xfId="24384"/>
    <cellStyle name="输入 2 6 7 2" xfId="24385"/>
    <cellStyle name="输入 2 6 7 3" xfId="24386"/>
    <cellStyle name="输入 2 6 7 4" xfId="24387"/>
    <cellStyle name="输入 2 6 7 5" xfId="24388"/>
    <cellStyle name="输入 2 6 7 6" xfId="24389"/>
    <cellStyle name="输入 2 6 7 7" xfId="24390"/>
    <cellStyle name="输入 2 6 7 8" xfId="24391"/>
    <cellStyle name="输入 2 6 7 9" xfId="24392"/>
    <cellStyle name="输入 2 6 8" xfId="24393"/>
    <cellStyle name="输入 2 6 9" xfId="24394"/>
    <cellStyle name="输入 2 7" xfId="24395"/>
    <cellStyle name="输入 2 7 2" xfId="24396"/>
    <cellStyle name="输入 2 7 2 2" xfId="24397"/>
    <cellStyle name="输入 2 7 2 2 2" xfId="24398"/>
    <cellStyle name="输入 2 7 2 2 3" xfId="24399"/>
    <cellStyle name="输入 2 7 2 2 4" xfId="24400"/>
    <cellStyle name="输入 2 7 2 2 5" xfId="24401"/>
    <cellStyle name="输入 2 7 2 2 6" xfId="24402"/>
    <cellStyle name="输入 2 7 2 2 7" xfId="24403"/>
    <cellStyle name="输入 2 7 2 3" xfId="24404"/>
    <cellStyle name="输入 2 7 2 3 2" xfId="24405"/>
    <cellStyle name="输入 2 7 2 3 3" xfId="24406"/>
    <cellStyle name="输入 2 7 2 3 4" xfId="24407"/>
    <cellStyle name="输入 2 7 2 3 5" xfId="24408"/>
    <cellStyle name="输入 2 7 2 3 6" xfId="24409"/>
    <cellStyle name="输入 2 7 2 3 7" xfId="24410"/>
    <cellStyle name="输入 2 7 2 4" xfId="24411"/>
    <cellStyle name="输入 2 7 2 4 2" xfId="24412"/>
    <cellStyle name="输入 2 7 2 4 3" xfId="24413"/>
    <cellStyle name="输入 2 7 2 4 4" xfId="24414"/>
    <cellStyle name="输入 2 7 2 4 5" xfId="24415"/>
    <cellStyle name="输入 2 7 2 4 6" xfId="24416"/>
    <cellStyle name="输入 2 7 2 4 7" xfId="24417"/>
    <cellStyle name="输入 2 7 2 5" xfId="24418"/>
    <cellStyle name="输入 2 7 2 5 2" xfId="24419"/>
    <cellStyle name="输入 2 7 2 5 3" xfId="24420"/>
    <cellStyle name="输入 2 7 2 5 4" xfId="24421"/>
    <cellStyle name="输入 2 7 2 5 5" xfId="24422"/>
    <cellStyle name="输入 2 7 2 5 6" xfId="24423"/>
    <cellStyle name="输入 2 7 2 6" xfId="24424"/>
    <cellStyle name="输入 2 7 2 6 10" xfId="24425"/>
    <cellStyle name="输入 2 7 2 6 11" xfId="24426"/>
    <cellStyle name="输入 2 7 2 6 12" xfId="24427"/>
    <cellStyle name="输入 2 7 2 6 2" xfId="24428"/>
    <cellStyle name="输入 2 7 2 6 3" xfId="24429"/>
    <cellStyle name="输入 2 7 2 6 4" xfId="24430"/>
    <cellStyle name="输入 2 7 2 6 5" xfId="24431"/>
    <cellStyle name="输入 2 7 2 6 6" xfId="24432"/>
    <cellStyle name="输入 2 7 2 6 7" xfId="24433"/>
    <cellStyle name="输入 2 7 2 6 8" xfId="24434"/>
    <cellStyle name="输入 2 7 2 6 9" xfId="24435"/>
    <cellStyle name="输入 2 7 2 7" xfId="24436"/>
    <cellStyle name="输入 2 7 2 8" xfId="24437"/>
    <cellStyle name="输入 2 7 3" xfId="24438"/>
    <cellStyle name="输入 2 7 3 2" xfId="24439"/>
    <cellStyle name="输入 2 7 3 3" xfId="24440"/>
    <cellStyle name="输入 2 7 3 4" xfId="24441"/>
    <cellStyle name="输入 2 7 3 5" xfId="24442"/>
    <cellStyle name="输入 2 7 3 6" xfId="24443"/>
    <cellStyle name="输入 2 7 3 7" xfId="24444"/>
    <cellStyle name="输入 2 7 4" xfId="24445"/>
    <cellStyle name="输入 2 7 4 2" xfId="24446"/>
    <cellStyle name="输入 2 7 4 3" xfId="24447"/>
    <cellStyle name="输入 2 7 4 4" xfId="24448"/>
    <cellStyle name="输入 2 7 4 5" xfId="24449"/>
    <cellStyle name="输入 2 7 4 6" xfId="24450"/>
    <cellStyle name="输入 2 7 4 7" xfId="24451"/>
    <cellStyle name="输入 2 7 5" xfId="24452"/>
    <cellStyle name="输入 2 7 5 2" xfId="24453"/>
    <cellStyle name="输入 2 7 5 3" xfId="24454"/>
    <cellStyle name="输入 2 7 5 4" xfId="24455"/>
    <cellStyle name="输入 2 7 5 5" xfId="24456"/>
    <cellStyle name="输入 2 7 5 6" xfId="24457"/>
    <cellStyle name="输入 2 7 5 7" xfId="24458"/>
    <cellStyle name="输入 2 7 6" xfId="24459"/>
    <cellStyle name="输入 2 7 6 2" xfId="24460"/>
    <cellStyle name="输入 2 7 6 3" xfId="24461"/>
    <cellStyle name="输入 2 7 6 4" xfId="24462"/>
    <cellStyle name="输入 2 7 6 5" xfId="24463"/>
    <cellStyle name="输入 2 7 6 6" xfId="24464"/>
    <cellStyle name="输入 2 7 7" xfId="24465"/>
    <cellStyle name="输入 2 7 7 10" xfId="24466"/>
    <cellStyle name="输入 2 7 7 11" xfId="24467"/>
    <cellStyle name="输入 2 7 7 12" xfId="24468"/>
    <cellStyle name="输入 2 7 7 2" xfId="24469"/>
    <cellStyle name="输入 2 7 7 3" xfId="24470"/>
    <cellStyle name="输入 2 7 7 4" xfId="24471"/>
    <cellStyle name="输入 2 7 7 5" xfId="24472"/>
    <cellStyle name="输入 2 7 7 6" xfId="24473"/>
    <cellStyle name="输入 2 7 7 7" xfId="24474"/>
    <cellStyle name="输入 2 7 7 8" xfId="24475"/>
    <cellStyle name="输入 2 7 7 9" xfId="24476"/>
    <cellStyle name="输入 2 7 8" xfId="24477"/>
    <cellStyle name="输入 2 7 9" xfId="24478"/>
    <cellStyle name="输入 2 8" xfId="24479"/>
    <cellStyle name="输入 2 8 2" xfId="24480"/>
    <cellStyle name="输入 2 8 2 2" xfId="24481"/>
    <cellStyle name="输入 2 8 2 2 2" xfId="24482"/>
    <cellStyle name="输入 2 8 2 2 3" xfId="24483"/>
    <cellStyle name="输入 2 8 2 2 4" xfId="24484"/>
    <cellStyle name="输入 2 8 2 2 5" xfId="24485"/>
    <cellStyle name="输入 2 8 2 2 6" xfId="24486"/>
    <cellStyle name="输入 2 8 2 2 7" xfId="24487"/>
    <cellStyle name="输入 2 8 2 3" xfId="24488"/>
    <cellStyle name="输入 2 8 2 3 2" xfId="24489"/>
    <cellStyle name="输入 2 8 2 3 3" xfId="24490"/>
    <cellStyle name="输入 2 8 2 3 4" xfId="24491"/>
    <cellStyle name="输入 2 8 2 3 5" xfId="24492"/>
    <cellStyle name="输入 2 8 2 3 6" xfId="24493"/>
    <cellStyle name="输入 2 8 2 3 7" xfId="24494"/>
    <cellStyle name="输入 2 8 2 4" xfId="24495"/>
    <cellStyle name="输入 2 8 2 4 2" xfId="24496"/>
    <cellStyle name="输入 2 8 2 4 3" xfId="24497"/>
    <cellStyle name="输入 2 8 2 4 4" xfId="24498"/>
    <cellStyle name="输入 2 8 2 4 5" xfId="24499"/>
    <cellStyle name="输入 2 8 2 4 6" xfId="24500"/>
    <cellStyle name="输入 2 8 2 4 7" xfId="24501"/>
    <cellStyle name="输入 2 8 2 5" xfId="24502"/>
    <cellStyle name="输入 2 8 2 5 2" xfId="24503"/>
    <cellStyle name="输入 2 8 2 5 3" xfId="24504"/>
    <cellStyle name="输入 2 8 2 5 4" xfId="24505"/>
    <cellStyle name="输入 2 8 2 5 5" xfId="24506"/>
    <cellStyle name="输入 2 8 2 5 6" xfId="24507"/>
    <cellStyle name="输入 2 8 2 6" xfId="24508"/>
    <cellStyle name="输入 2 8 2 6 10" xfId="24509"/>
    <cellStyle name="输入 2 8 2 6 11" xfId="24510"/>
    <cellStyle name="输入 2 8 2 6 12" xfId="24511"/>
    <cellStyle name="输入 2 8 2 6 2" xfId="24512"/>
    <cellStyle name="输入 2 8 2 6 3" xfId="24513"/>
    <cellStyle name="输入 2 8 2 6 4" xfId="24514"/>
    <cellStyle name="输入 2 8 2 6 5" xfId="24515"/>
    <cellStyle name="输入 2 8 2 6 6" xfId="24516"/>
    <cellStyle name="输入 2 8 2 6 7" xfId="24517"/>
    <cellStyle name="输入 2 8 2 6 8" xfId="24518"/>
    <cellStyle name="输入 2 8 2 6 9" xfId="24519"/>
    <cellStyle name="输入 2 8 2 7" xfId="24520"/>
    <cellStyle name="输入 2 8 2 8" xfId="24521"/>
    <cellStyle name="输入 2 8 3" xfId="24522"/>
    <cellStyle name="输入 2 8 3 2" xfId="24523"/>
    <cellStyle name="输入 2 8 3 3" xfId="24524"/>
    <cellStyle name="输入 2 8 3 4" xfId="24525"/>
    <cellStyle name="输入 2 8 3 5" xfId="24526"/>
    <cellStyle name="输入 2 8 3 6" xfId="24527"/>
    <cellStyle name="输入 2 8 3 7" xfId="24528"/>
    <cellStyle name="输入 2 8 4" xfId="24529"/>
    <cellStyle name="输入 2 8 4 2" xfId="24530"/>
    <cellStyle name="输入 2 8 4 3" xfId="24531"/>
    <cellStyle name="输入 2 8 4 4" xfId="24532"/>
    <cellStyle name="输入 2 8 4 5" xfId="24533"/>
    <cellStyle name="输入 2 8 4 6" xfId="24534"/>
    <cellStyle name="输入 2 8 4 7" xfId="24535"/>
    <cellStyle name="输入 2 8 5" xfId="24536"/>
    <cellStyle name="输入 2 8 5 2" xfId="24537"/>
    <cellStyle name="输入 2 8 5 3" xfId="24538"/>
    <cellStyle name="输入 2 8 5 4" xfId="24539"/>
    <cellStyle name="输入 2 8 5 5" xfId="24540"/>
    <cellStyle name="输入 2 8 5 6" xfId="24541"/>
    <cellStyle name="输入 2 8 5 7" xfId="24542"/>
    <cellStyle name="输入 2 8 6" xfId="24543"/>
    <cellStyle name="输入 2 8 6 2" xfId="24544"/>
    <cellStyle name="输入 2 8 6 3" xfId="24545"/>
    <cellStyle name="输入 2 8 6 4" xfId="24546"/>
    <cellStyle name="输入 2 8 6 5" xfId="24547"/>
    <cellStyle name="输入 2 8 6 6" xfId="24548"/>
    <cellStyle name="输入 2 8 7" xfId="24549"/>
    <cellStyle name="输入 2 8 7 10" xfId="24550"/>
    <cellStyle name="输入 2 8 7 11" xfId="24551"/>
    <cellStyle name="输入 2 8 7 12" xfId="24552"/>
    <cellStyle name="输入 2 8 7 2" xfId="24553"/>
    <cellStyle name="输入 2 8 7 3" xfId="24554"/>
    <cellStyle name="输入 2 8 7 4" xfId="24555"/>
    <cellStyle name="输入 2 8 7 5" xfId="24556"/>
    <cellStyle name="输入 2 8 7 6" xfId="24557"/>
    <cellStyle name="输入 2 8 7 7" xfId="24558"/>
    <cellStyle name="输入 2 8 7 8" xfId="24559"/>
    <cellStyle name="输入 2 8 7 9" xfId="24560"/>
    <cellStyle name="输入 2 8 8" xfId="24561"/>
    <cellStyle name="输入 2 8 9" xfId="24562"/>
    <cellStyle name="输入 2 9" xfId="24563"/>
    <cellStyle name="输入 2 9 2" xfId="24564"/>
    <cellStyle name="输入 2 9 2 2" xfId="24565"/>
    <cellStyle name="输入 2 9 2 2 2" xfId="24566"/>
    <cellStyle name="输入 2 9 2 2 3" xfId="24567"/>
    <cellStyle name="输入 2 9 2 2 4" xfId="24568"/>
    <cellStyle name="输入 2 9 2 2 5" xfId="24569"/>
    <cellStyle name="输入 2 9 2 2 6" xfId="24570"/>
    <cellStyle name="输入 2 9 2 2 7" xfId="24571"/>
    <cellStyle name="输入 2 9 2 3" xfId="24572"/>
    <cellStyle name="输入 2 9 2 3 2" xfId="24573"/>
    <cellStyle name="输入 2 9 2 3 3" xfId="24574"/>
    <cellStyle name="输入 2 9 2 3 4" xfId="24575"/>
    <cellStyle name="输入 2 9 2 3 5" xfId="24576"/>
    <cellStyle name="输入 2 9 2 3 6" xfId="24577"/>
    <cellStyle name="输入 2 9 2 3 7" xfId="24578"/>
    <cellStyle name="输入 2 9 2 4" xfId="24579"/>
    <cellStyle name="输入 2 9 2 4 2" xfId="24580"/>
    <cellStyle name="输入 2 9 2 4 3" xfId="24581"/>
    <cellStyle name="输入 2 9 2 4 4" xfId="24582"/>
    <cellStyle name="输入 2 9 2 4 5" xfId="24583"/>
    <cellStyle name="输入 2 9 2 4 6" xfId="24584"/>
    <cellStyle name="输入 2 9 2 4 7" xfId="24585"/>
    <cellStyle name="输入 2 9 2 5" xfId="24586"/>
    <cellStyle name="输入 2 9 2 5 2" xfId="24587"/>
    <cellStyle name="输入 2 9 2 5 3" xfId="24588"/>
    <cellStyle name="输入 2 9 2 5 4" xfId="24589"/>
    <cellStyle name="输入 2 9 2 5 5" xfId="24590"/>
    <cellStyle name="输入 2 9 2 5 6" xfId="24591"/>
    <cellStyle name="输入 2 9 2 6" xfId="24592"/>
    <cellStyle name="输入 2 9 2 6 10" xfId="24593"/>
    <cellStyle name="输入 2 9 2 6 11" xfId="24594"/>
    <cellStyle name="输入 2 9 2 6 12" xfId="24595"/>
    <cellStyle name="输入 2 9 2 6 2" xfId="24596"/>
    <cellStyle name="输入 2 9 2 6 3" xfId="24597"/>
    <cellStyle name="输入 2 9 2 6 4" xfId="24598"/>
    <cellStyle name="输入 2 9 2 6 5" xfId="24599"/>
    <cellStyle name="输入 2 9 2 6 6" xfId="24600"/>
    <cellStyle name="输入 2 9 2 6 7" xfId="24601"/>
    <cellStyle name="输入 2 9 2 6 8" xfId="24602"/>
    <cellStyle name="输入 2 9 2 6 9" xfId="24603"/>
    <cellStyle name="输入 2 9 2 7" xfId="24604"/>
    <cellStyle name="输入 2 9 2 8" xfId="24605"/>
    <cellStyle name="输入 2 9 3" xfId="24606"/>
    <cellStyle name="输入 2 9 3 2" xfId="24607"/>
    <cellStyle name="输入 2 9 3 3" xfId="24608"/>
    <cellStyle name="输入 2 9 3 4" xfId="24609"/>
    <cellStyle name="输入 2 9 3 5" xfId="24610"/>
    <cellStyle name="输入 2 9 3 6" xfId="24611"/>
    <cellStyle name="输入 2 9 3 7" xfId="24612"/>
    <cellStyle name="输入 2 9 4" xfId="24613"/>
    <cellStyle name="输入 2 9 4 2" xfId="24614"/>
    <cellStyle name="输入 2 9 4 3" xfId="24615"/>
    <cellStyle name="输入 2 9 4 4" xfId="24616"/>
    <cellStyle name="输入 2 9 4 5" xfId="24617"/>
    <cellStyle name="输入 2 9 4 6" xfId="24618"/>
    <cellStyle name="输入 2 9 4 7" xfId="24619"/>
    <cellStyle name="输入 2 9 5" xfId="24620"/>
    <cellStyle name="输入 2 9 5 2" xfId="24621"/>
    <cellStyle name="输入 2 9 5 3" xfId="24622"/>
    <cellStyle name="输入 2 9 5 4" xfId="24623"/>
    <cellStyle name="输入 2 9 5 5" xfId="24624"/>
    <cellStyle name="输入 2 9 5 6" xfId="24625"/>
    <cellStyle name="输入 2 9 5 7" xfId="24626"/>
    <cellStyle name="输入 2 9 6" xfId="24627"/>
    <cellStyle name="输入 2 9 6 2" xfId="24628"/>
    <cellStyle name="输入 2 9 6 3" xfId="24629"/>
    <cellStyle name="输入 2 9 6 4" xfId="24630"/>
    <cellStyle name="输入 2 9 6 5" xfId="24631"/>
    <cellStyle name="输入 2 9 6 6" xfId="24632"/>
    <cellStyle name="输入 2 9 7" xfId="24633"/>
    <cellStyle name="输入 2 9 7 10" xfId="24634"/>
    <cellStyle name="输入 2 9 7 11" xfId="24635"/>
    <cellStyle name="输入 2 9 7 12" xfId="24636"/>
    <cellStyle name="输入 2 9 7 2" xfId="24637"/>
    <cellStyle name="输入 2 9 7 3" xfId="24638"/>
    <cellStyle name="输入 2 9 7 4" xfId="24639"/>
    <cellStyle name="输入 2 9 7 5" xfId="24640"/>
    <cellStyle name="输入 2 9 7 6" xfId="24641"/>
    <cellStyle name="输入 2 9 7 7" xfId="24642"/>
    <cellStyle name="输入 2 9 7 8" xfId="24643"/>
    <cellStyle name="输入 2 9 7 9" xfId="24644"/>
    <cellStyle name="输入 2 9 8" xfId="24645"/>
    <cellStyle name="输入 2 9 9" xfId="24646"/>
    <cellStyle name="输入 20" xfId="24647"/>
    <cellStyle name="输入 3" xfId="24648"/>
    <cellStyle name="输入 3 10" xfId="24649"/>
    <cellStyle name="输入 3 10 2" xfId="24650"/>
    <cellStyle name="输入 3 10 2 2" xfId="24651"/>
    <cellStyle name="输入 3 10 2 3" xfId="24652"/>
    <cellStyle name="输入 3 10 2 4" xfId="24653"/>
    <cellStyle name="输入 3 10 2 5" xfId="24654"/>
    <cellStyle name="输入 3 10 2 6" xfId="24655"/>
    <cellStyle name="输入 3 10 2 7" xfId="24656"/>
    <cellStyle name="输入 3 10 3" xfId="24657"/>
    <cellStyle name="输入 3 10 3 2" xfId="24658"/>
    <cellStyle name="输入 3 10 3 3" xfId="24659"/>
    <cellStyle name="输入 3 10 3 4" xfId="24660"/>
    <cellStyle name="输入 3 10 3 5" xfId="24661"/>
    <cellStyle name="输入 3 10 3 6" xfId="24662"/>
    <cellStyle name="输入 3 10 3 7" xfId="24663"/>
    <cellStyle name="输入 3 10 4" xfId="24664"/>
    <cellStyle name="输入 3 10 4 2" xfId="24665"/>
    <cellStyle name="输入 3 10 4 3" xfId="24666"/>
    <cellStyle name="输入 3 10 4 4" xfId="24667"/>
    <cellStyle name="输入 3 10 4 5" xfId="24668"/>
    <cellStyle name="输入 3 10 4 6" xfId="24669"/>
    <cellStyle name="输入 3 10 4 7" xfId="24670"/>
    <cellStyle name="输入 3 10 5" xfId="24671"/>
    <cellStyle name="输入 3 10 5 2" xfId="24672"/>
    <cellStyle name="输入 3 10 5 3" xfId="24673"/>
    <cellStyle name="输入 3 10 5 4" xfId="24674"/>
    <cellStyle name="输入 3 10 5 5" xfId="24675"/>
    <cellStyle name="输入 3 10 5 6" xfId="24676"/>
    <cellStyle name="输入 3 10 6" xfId="24677"/>
    <cellStyle name="输入 3 10 6 10" xfId="24678"/>
    <cellStyle name="输入 3 10 6 11" xfId="24679"/>
    <cellStyle name="输入 3 10 6 12" xfId="24680"/>
    <cellStyle name="输入 3 10 6 2" xfId="24681"/>
    <cellStyle name="输入 3 10 6 3" xfId="24682"/>
    <cellStyle name="输入 3 10 6 4" xfId="24683"/>
    <cellStyle name="输入 3 10 6 5" xfId="24684"/>
    <cellStyle name="输入 3 10 6 6" xfId="24685"/>
    <cellStyle name="输入 3 10 6 7" xfId="24686"/>
    <cellStyle name="输入 3 10 6 8" xfId="24687"/>
    <cellStyle name="输入 3 10 6 9" xfId="24688"/>
    <cellStyle name="输入 3 10 7" xfId="24689"/>
    <cellStyle name="输入 3 10 8" xfId="24690"/>
    <cellStyle name="输入 3 11" xfId="24691"/>
    <cellStyle name="输入 3 11 10" xfId="24692"/>
    <cellStyle name="输入 3 11 2" xfId="24693"/>
    <cellStyle name="输入 3 11 2 2" xfId="24694"/>
    <cellStyle name="输入 3 11 2 3" xfId="24695"/>
    <cellStyle name="输入 3 11 2 4" xfId="24696"/>
    <cellStyle name="输入 3 11 2 5" xfId="24697"/>
    <cellStyle name="输入 3 11 2 6" xfId="24698"/>
    <cellStyle name="输入 3 11 2 7" xfId="24699"/>
    <cellStyle name="输入 3 11 3" xfId="24700"/>
    <cellStyle name="输入 3 11 3 2" xfId="24701"/>
    <cellStyle name="输入 3 11 3 3" xfId="24702"/>
    <cellStyle name="输入 3 11 3 4" xfId="24703"/>
    <cellStyle name="输入 3 11 3 5" xfId="24704"/>
    <cellStyle name="输入 3 11 3 6" xfId="24705"/>
    <cellStyle name="输入 3 11 3 7" xfId="24706"/>
    <cellStyle name="输入 3 11 4" xfId="24707"/>
    <cellStyle name="输入 3 11 4 2" xfId="24708"/>
    <cellStyle name="输入 3 11 4 3" xfId="24709"/>
    <cellStyle name="输入 3 11 4 4" xfId="24710"/>
    <cellStyle name="输入 3 11 4 5" xfId="24711"/>
    <cellStyle name="输入 3 11 4 6" xfId="24712"/>
    <cellStyle name="输入 3 11 4 7" xfId="24713"/>
    <cellStyle name="输入 3 11 5" xfId="24714"/>
    <cellStyle name="输入 3 11 5 2" xfId="24715"/>
    <cellStyle name="输入 3 11 5 3" xfId="24716"/>
    <cellStyle name="输入 3 11 5 4" xfId="24717"/>
    <cellStyle name="输入 3 11 5 5" xfId="24718"/>
    <cellStyle name="输入 3 11 5 6" xfId="24719"/>
    <cellStyle name="输入 3 11 5 7" xfId="24720"/>
    <cellStyle name="输入 3 11 6" xfId="24721"/>
    <cellStyle name="输入 3 11 6 10" xfId="24722"/>
    <cellStyle name="输入 3 11 6 11" xfId="24723"/>
    <cellStyle name="输入 3 11 6 12" xfId="24724"/>
    <cellStyle name="输入 3 11 6 2" xfId="24725"/>
    <cellStyle name="输入 3 11 6 3" xfId="24726"/>
    <cellStyle name="输入 3 11 6 4" xfId="24727"/>
    <cellStyle name="输入 3 11 6 5" xfId="24728"/>
    <cellStyle name="输入 3 11 6 6" xfId="24729"/>
    <cellStyle name="输入 3 11 6 7" xfId="24730"/>
    <cellStyle name="输入 3 11 6 8" xfId="24731"/>
    <cellStyle name="输入 3 11 6 9" xfId="24732"/>
    <cellStyle name="输入 3 11 7" xfId="24733"/>
    <cellStyle name="输入 3 11 8" xfId="24734"/>
    <cellStyle name="输入 3 11 9" xfId="24735"/>
    <cellStyle name="输入 3 12" xfId="24736"/>
    <cellStyle name="输入 3 12 2" xfId="24737"/>
    <cellStyle name="输入 3 12 2 2" xfId="24738"/>
    <cellStyle name="输入 3 12 2 3" xfId="24739"/>
    <cellStyle name="输入 3 12 2 4" xfId="24740"/>
    <cellStyle name="输入 3 12 2 5" xfId="24741"/>
    <cellStyle name="输入 3 12 2 6" xfId="24742"/>
    <cellStyle name="输入 3 12 2 7" xfId="24743"/>
    <cellStyle name="输入 3 12 3" xfId="24744"/>
    <cellStyle name="输入 3 12 3 2" xfId="24745"/>
    <cellStyle name="输入 3 12 3 3" xfId="24746"/>
    <cellStyle name="输入 3 12 3 4" xfId="24747"/>
    <cellStyle name="输入 3 12 3 5" xfId="24748"/>
    <cellStyle name="输入 3 12 3 6" xfId="24749"/>
    <cellStyle name="输入 3 12 3 7" xfId="24750"/>
    <cellStyle name="输入 3 12 4" xfId="24751"/>
    <cellStyle name="输入 3 12 4 10" xfId="24752"/>
    <cellStyle name="输入 3 12 4 11" xfId="24753"/>
    <cellStyle name="输入 3 12 4 12" xfId="24754"/>
    <cellStyle name="输入 3 12 4 2" xfId="24755"/>
    <cellStyle name="输入 3 12 4 3" xfId="24756"/>
    <cellStyle name="输入 3 12 4 4" xfId="24757"/>
    <cellStyle name="输入 3 12 4 5" xfId="24758"/>
    <cellStyle name="输入 3 12 4 6" xfId="24759"/>
    <cellStyle name="输入 3 12 4 7" xfId="24760"/>
    <cellStyle name="输入 3 12 4 8" xfId="24761"/>
    <cellStyle name="输入 3 12 4 9" xfId="24762"/>
    <cellStyle name="输入 3 12 5" xfId="24763"/>
    <cellStyle name="输入 3 12 6" xfId="24764"/>
    <cellStyle name="输入 3 12 7" xfId="24765"/>
    <cellStyle name="输入 3 13" xfId="24766"/>
    <cellStyle name="输入 3 13 2" xfId="24767"/>
    <cellStyle name="输入 3 13 3" xfId="24768"/>
    <cellStyle name="输入 3 13 4" xfId="24769"/>
    <cellStyle name="输入 3 13 5" xfId="24770"/>
    <cellStyle name="输入 3 13 6" xfId="24771"/>
    <cellStyle name="输入 3 13 7" xfId="24772"/>
    <cellStyle name="输入 3 14" xfId="24773"/>
    <cellStyle name="输入 3 14 2" xfId="24774"/>
    <cellStyle name="输入 3 14 3" xfId="24775"/>
    <cellStyle name="输入 3 14 4" xfId="24776"/>
    <cellStyle name="输入 3 14 5" xfId="24777"/>
    <cellStyle name="输入 3 14 6" xfId="24778"/>
    <cellStyle name="输入 3 14 7" xfId="24779"/>
    <cellStyle name="输入 3 15" xfId="24780"/>
    <cellStyle name="输入 3 15 2" xfId="24781"/>
    <cellStyle name="输入 3 15 3" xfId="24782"/>
    <cellStyle name="输入 3 15 4" xfId="24783"/>
    <cellStyle name="输入 3 15 5" xfId="24784"/>
    <cellStyle name="输入 3 15 6" xfId="24785"/>
    <cellStyle name="输入 3 15 7" xfId="24786"/>
    <cellStyle name="输入 3 16" xfId="24787"/>
    <cellStyle name="输入 3 16 2" xfId="24788"/>
    <cellStyle name="输入 3 16 3" xfId="24789"/>
    <cellStyle name="输入 3 16 4" xfId="24790"/>
    <cellStyle name="输入 3 16 5" xfId="24791"/>
    <cellStyle name="输入 3 16 6" xfId="24792"/>
    <cellStyle name="输入 3 16 7" xfId="24793"/>
    <cellStyle name="输入 3 17" xfId="24794"/>
    <cellStyle name="输入 3 17 10" xfId="24795"/>
    <cellStyle name="输入 3 17 11" xfId="24796"/>
    <cellStyle name="输入 3 17 12" xfId="24797"/>
    <cellStyle name="输入 3 17 2" xfId="24798"/>
    <cellStyle name="输入 3 17 3" xfId="24799"/>
    <cellStyle name="输入 3 17 4" xfId="24800"/>
    <cellStyle name="输入 3 17 5" xfId="24801"/>
    <cellStyle name="输入 3 17 6" xfId="24802"/>
    <cellStyle name="输入 3 17 7" xfId="24803"/>
    <cellStyle name="输入 3 17 8" xfId="24804"/>
    <cellStyle name="输入 3 17 9" xfId="24805"/>
    <cellStyle name="输入 3 18" xfId="24806"/>
    <cellStyle name="输入 3 19" xfId="24807"/>
    <cellStyle name="输入 3 2" xfId="24808"/>
    <cellStyle name="输入 3 2 2" xfId="24809"/>
    <cellStyle name="输入 3 2 2 2" xfId="24810"/>
    <cellStyle name="输入 3 2 2 2 2" xfId="24811"/>
    <cellStyle name="输入 3 2 2 2 3" xfId="24812"/>
    <cellStyle name="输入 3 2 2 2 4" xfId="24813"/>
    <cellStyle name="输入 3 2 2 2 5" xfId="24814"/>
    <cellStyle name="输入 3 2 2 2 6" xfId="24815"/>
    <cellStyle name="输入 3 2 2 2 7" xfId="24816"/>
    <cellStyle name="输入 3 2 2 3" xfId="24817"/>
    <cellStyle name="输入 3 2 2 3 2" xfId="24818"/>
    <cellStyle name="输入 3 2 2 3 3" xfId="24819"/>
    <cellStyle name="输入 3 2 2 3 4" xfId="24820"/>
    <cellStyle name="输入 3 2 2 3 5" xfId="24821"/>
    <cellStyle name="输入 3 2 2 3 6" xfId="24822"/>
    <cellStyle name="输入 3 2 2 3 7" xfId="24823"/>
    <cellStyle name="输入 3 2 2 4" xfId="24824"/>
    <cellStyle name="输入 3 2 2 4 2" xfId="24825"/>
    <cellStyle name="输入 3 2 2 4 3" xfId="24826"/>
    <cellStyle name="输入 3 2 2 4 4" xfId="24827"/>
    <cellStyle name="输入 3 2 2 4 5" xfId="24828"/>
    <cellStyle name="输入 3 2 2 4 6" xfId="24829"/>
    <cellStyle name="输入 3 2 2 4 7" xfId="24830"/>
    <cellStyle name="输入 3 2 2 5" xfId="24831"/>
    <cellStyle name="输入 3 2 2 5 2" xfId="24832"/>
    <cellStyle name="输入 3 2 2 5 3" xfId="24833"/>
    <cellStyle name="输入 3 2 2 5 4" xfId="24834"/>
    <cellStyle name="输入 3 2 2 5 5" xfId="24835"/>
    <cellStyle name="输入 3 2 2 5 6" xfId="24836"/>
    <cellStyle name="输入 3 2 2 6" xfId="24837"/>
    <cellStyle name="输入 3 2 2 6 10" xfId="24838"/>
    <cellStyle name="输入 3 2 2 6 11" xfId="24839"/>
    <cellStyle name="输入 3 2 2 6 12" xfId="24840"/>
    <cellStyle name="输入 3 2 2 6 2" xfId="24841"/>
    <cellStyle name="输入 3 2 2 6 3" xfId="24842"/>
    <cellStyle name="输入 3 2 2 6 4" xfId="24843"/>
    <cellStyle name="输入 3 2 2 6 5" xfId="24844"/>
    <cellStyle name="输入 3 2 2 6 6" xfId="24845"/>
    <cellStyle name="输入 3 2 2 6 7" xfId="24846"/>
    <cellStyle name="输入 3 2 2 6 8" xfId="24847"/>
    <cellStyle name="输入 3 2 2 6 9" xfId="24848"/>
    <cellStyle name="输入 3 2 2 7" xfId="24849"/>
    <cellStyle name="输入 3 2 2 8" xfId="24850"/>
    <cellStyle name="输入 3 2 3" xfId="24851"/>
    <cellStyle name="输入 3 2 3 2" xfId="24852"/>
    <cellStyle name="输入 3 2 3 3" xfId="24853"/>
    <cellStyle name="输入 3 2 3 4" xfId="24854"/>
    <cellStyle name="输入 3 2 3 5" xfId="24855"/>
    <cellStyle name="输入 3 2 3 6" xfId="24856"/>
    <cellStyle name="输入 3 2 3 7" xfId="24857"/>
    <cellStyle name="输入 3 2 4" xfId="24858"/>
    <cellStyle name="输入 3 2 4 2" xfId="24859"/>
    <cellStyle name="输入 3 2 4 3" xfId="24860"/>
    <cellStyle name="输入 3 2 4 4" xfId="24861"/>
    <cellStyle name="输入 3 2 4 5" xfId="24862"/>
    <cellStyle name="输入 3 2 4 6" xfId="24863"/>
    <cellStyle name="输入 3 2 4 7" xfId="24864"/>
    <cellStyle name="输入 3 2 5" xfId="24865"/>
    <cellStyle name="输入 3 2 5 2" xfId="24866"/>
    <cellStyle name="输入 3 2 5 3" xfId="24867"/>
    <cellStyle name="输入 3 2 5 4" xfId="24868"/>
    <cellStyle name="输入 3 2 5 5" xfId="24869"/>
    <cellStyle name="输入 3 2 5 6" xfId="24870"/>
    <cellStyle name="输入 3 2 5 7" xfId="24871"/>
    <cellStyle name="输入 3 2 6" xfId="24872"/>
    <cellStyle name="输入 3 2 6 2" xfId="24873"/>
    <cellStyle name="输入 3 2 6 3" xfId="24874"/>
    <cellStyle name="输入 3 2 6 4" xfId="24875"/>
    <cellStyle name="输入 3 2 6 5" xfId="24876"/>
    <cellStyle name="输入 3 2 6 6" xfId="24877"/>
    <cellStyle name="输入 3 2 7" xfId="24878"/>
    <cellStyle name="输入 3 2 7 10" xfId="24879"/>
    <cellStyle name="输入 3 2 7 11" xfId="24880"/>
    <cellStyle name="输入 3 2 7 12" xfId="24881"/>
    <cellStyle name="输入 3 2 7 2" xfId="24882"/>
    <cellStyle name="输入 3 2 7 3" xfId="24883"/>
    <cellStyle name="输入 3 2 7 4" xfId="24884"/>
    <cellStyle name="输入 3 2 7 5" xfId="24885"/>
    <cellStyle name="输入 3 2 7 6" xfId="24886"/>
    <cellStyle name="输入 3 2 7 7" xfId="24887"/>
    <cellStyle name="输入 3 2 7 8" xfId="24888"/>
    <cellStyle name="输入 3 2 7 9" xfId="24889"/>
    <cellStyle name="输入 3 2 8" xfId="24890"/>
    <cellStyle name="输入 3 2 9" xfId="24891"/>
    <cellStyle name="输入 3 3" xfId="24892"/>
    <cellStyle name="输入 3 3 2" xfId="24893"/>
    <cellStyle name="输入 3 3 2 2" xfId="24894"/>
    <cellStyle name="输入 3 3 2 2 2" xfId="24895"/>
    <cellStyle name="输入 3 3 2 2 3" xfId="24896"/>
    <cellStyle name="输入 3 3 2 2 4" xfId="24897"/>
    <cellStyle name="输入 3 3 2 2 5" xfId="24898"/>
    <cellStyle name="输入 3 3 2 2 6" xfId="24899"/>
    <cellStyle name="输入 3 3 2 2 7" xfId="24900"/>
    <cellStyle name="输入 3 3 2 3" xfId="24901"/>
    <cellStyle name="输入 3 3 2 3 2" xfId="24902"/>
    <cellStyle name="输入 3 3 2 3 3" xfId="24903"/>
    <cellStyle name="输入 3 3 2 3 4" xfId="24904"/>
    <cellStyle name="输入 3 3 2 3 5" xfId="24905"/>
    <cellStyle name="输入 3 3 2 3 6" xfId="24906"/>
    <cellStyle name="输入 3 3 2 3 7" xfId="24907"/>
    <cellStyle name="输入 3 3 2 4" xfId="24908"/>
    <cellStyle name="输入 3 3 2 4 2" xfId="24909"/>
    <cellStyle name="输入 3 3 2 4 3" xfId="24910"/>
    <cellStyle name="输入 3 3 2 4 4" xfId="24911"/>
    <cellStyle name="输入 3 3 2 4 5" xfId="24912"/>
    <cellStyle name="输入 3 3 2 4 6" xfId="24913"/>
    <cellStyle name="输入 3 3 2 4 7" xfId="24914"/>
    <cellStyle name="输入 3 3 2 5" xfId="24915"/>
    <cellStyle name="输入 3 3 2 5 2" xfId="24916"/>
    <cellStyle name="输入 3 3 2 5 3" xfId="24917"/>
    <cellStyle name="输入 3 3 2 5 4" xfId="24918"/>
    <cellStyle name="输入 3 3 2 5 5" xfId="24919"/>
    <cellStyle name="输入 3 3 2 5 6" xfId="24920"/>
    <cellStyle name="输入 3 3 2 6" xfId="24921"/>
    <cellStyle name="输入 3 3 2 6 10" xfId="24922"/>
    <cellStyle name="输入 3 3 2 6 11" xfId="24923"/>
    <cellStyle name="输入 3 3 2 6 12" xfId="24924"/>
    <cellStyle name="输入 3 3 2 6 2" xfId="24925"/>
    <cellStyle name="输入 3 3 2 6 3" xfId="24926"/>
    <cellStyle name="输入 3 3 2 6 4" xfId="24927"/>
    <cellStyle name="输入 3 3 2 6 5" xfId="24928"/>
    <cellStyle name="输入 3 3 2 6 6" xfId="24929"/>
    <cellStyle name="输入 3 3 2 6 7" xfId="24930"/>
    <cellStyle name="输入 3 3 2 6 8" xfId="24931"/>
    <cellStyle name="输入 3 3 2 6 9" xfId="24932"/>
    <cellStyle name="输入 3 3 2 7" xfId="24933"/>
    <cellStyle name="输入 3 3 2 8" xfId="24934"/>
    <cellStyle name="输入 3 3 3" xfId="24935"/>
    <cellStyle name="输入 3 3 3 2" xfId="24936"/>
    <cellStyle name="输入 3 3 3 3" xfId="24937"/>
    <cellStyle name="输入 3 3 3 4" xfId="24938"/>
    <cellStyle name="输入 3 3 3 5" xfId="24939"/>
    <cellStyle name="输入 3 3 3 6" xfId="24940"/>
    <cellStyle name="输入 3 3 3 7" xfId="24941"/>
    <cellStyle name="输入 3 3 4" xfId="24942"/>
    <cellStyle name="输入 3 3 4 2" xfId="24943"/>
    <cellStyle name="输入 3 3 4 3" xfId="24944"/>
    <cellStyle name="输入 3 3 4 4" xfId="24945"/>
    <cellStyle name="输入 3 3 4 5" xfId="24946"/>
    <cellStyle name="输入 3 3 4 6" xfId="24947"/>
    <cellStyle name="输入 3 3 4 7" xfId="24948"/>
    <cellStyle name="输入 3 3 5" xfId="24949"/>
    <cellStyle name="输入 3 3 5 2" xfId="24950"/>
    <cellStyle name="输入 3 3 5 3" xfId="24951"/>
    <cellStyle name="输入 3 3 5 4" xfId="24952"/>
    <cellStyle name="输入 3 3 5 5" xfId="24953"/>
    <cellStyle name="输入 3 3 5 6" xfId="24954"/>
    <cellStyle name="输入 3 3 5 7" xfId="24955"/>
    <cellStyle name="输入 3 3 6" xfId="24956"/>
    <cellStyle name="输入 3 3 6 2" xfId="24957"/>
    <cellStyle name="输入 3 3 6 3" xfId="24958"/>
    <cellStyle name="输入 3 3 6 4" xfId="24959"/>
    <cellStyle name="输入 3 3 6 5" xfId="24960"/>
    <cellStyle name="输入 3 3 6 6" xfId="24961"/>
    <cellStyle name="输入 3 3 7" xfId="24962"/>
    <cellStyle name="输入 3 3 7 10" xfId="24963"/>
    <cellStyle name="输入 3 3 7 11" xfId="24964"/>
    <cellStyle name="输入 3 3 7 12" xfId="24965"/>
    <cellStyle name="输入 3 3 7 2" xfId="24966"/>
    <cellStyle name="输入 3 3 7 3" xfId="24967"/>
    <cellStyle name="输入 3 3 7 4" xfId="24968"/>
    <cellStyle name="输入 3 3 7 5" xfId="24969"/>
    <cellStyle name="输入 3 3 7 6" xfId="24970"/>
    <cellStyle name="输入 3 3 7 7" xfId="24971"/>
    <cellStyle name="输入 3 3 7 8" xfId="24972"/>
    <cellStyle name="输入 3 3 7 9" xfId="24973"/>
    <cellStyle name="输入 3 3 8" xfId="24974"/>
    <cellStyle name="输入 3 3 9" xfId="24975"/>
    <cellStyle name="输入 3 4" xfId="24976"/>
    <cellStyle name="输入 3 4 2" xfId="24977"/>
    <cellStyle name="输入 3 4 2 2" xfId="24978"/>
    <cellStyle name="输入 3 4 2 2 2" xfId="24979"/>
    <cellStyle name="输入 3 4 2 2 3" xfId="24980"/>
    <cellStyle name="输入 3 4 2 2 4" xfId="24981"/>
    <cellStyle name="输入 3 4 2 2 5" xfId="24982"/>
    <cellStyle name="输入 3 4 2 2 6" xfId="24983"/>
    <cellStyle name="输入 3 4 2 2 7" xfId="24984"/>
    <cellStyle name="输入 3 4 2 3" xfId="24985"/>
    <cellStyle name="输入 3 4 2 3 2" xfId="24986"/>
    <cellStyle name="输入 3 4 2 3 3" xfId="24987"/>
    <cellStyle name="输入 3 4 2 3 4" xfId="24988"/>
    <cellStyle name="输入 3 4 2 3 5" xfId="24989"/>
    <cellStyle name="输入 3 4 2 3 6" xfId="24990"/>
    <cellStyle name="输入 3 4 2 3 7" xfId="24991"/>
    <cellStyle name="输入 3 4 2 4" xfId="24992"/>
    <cellStyle name="输入 3 4 2 4 2" xfId="24993"/>
    <cellStyle name="输入 3 4 2 4 3" xfId="24994"/>
    <cellStyle name="输入 3 4 2 4 4" xfId="24995"/>
    <cellStyle name="输入 3 4 2 4 5" xfId="24996"/>
    <cellStyle name="输入 3 4 2 4 6" xfId="24997"/>
    <cellStyle name="输入 3 4 2 4 7" xfId="24998"/>
    <cellStyle name="输入 3 4 2 5" xfId="24999"/>
    <cellStyle name="输入 3 4 2 5 2" xfId="25000"/>
    <cellStyle name="输入 3 4 2 5 3" xfId="25001"/>
    <cellStyle name="输入 3 4 2 5 4" xfId="25002"/>
    <cellStyle name="输入 3 4 2 5 5" xfId="25003"/>
    <cellStyle name="输入 3 4 2 5 6" xfId="25004"/>
    <cellStyle name="输入 3 4 2 6" xfId="25005"/>
    <cellStyle name="输入 3 4 2 6 10" xfId="25006"/>
    <cellStyle name="输入 3 4 2 6 11" xfId="25007"/>
    <cellStyle name="输入 3 4 2 6 12" xfId="25008"/>
    <cellStyle name="输入 3 4 2 6 2" xfId="25009"/>
    <cellStyle name="输入 3 4 2 6 3" xfId="25010"/>
    <cellStyle name="输入 3 4 2 6 4" xfId="25011"/>
    <cellStyle name="输入 3 4 2 6 5" xfId="25012"/>
    <cellStyle name="输入 3 4 2 6 6" xfId="25013"/>
    <cellStyle name="输入 3 4 2 6 7" xfId="25014"/>
    <cellStyle name="输入 3 4 2 6 8" xfId="25015"/>
    <cellStyle name="输入 3 4 2 6 9" xfId="25016"/>
    <cellStyle name="输入 3 4 2 7" xfId="25017"/>
    <cellStyle name="输入 3 4 2 8" xfId="25018"/>
    <cellStyle name="输入 3 4 3" xfId="25019"/>
    <cellStyle name="输入 3 4 3 2" xfId="25020"/>
    <cellStyle name="输入 3 4 3 3" xfId="25021"/>
    <cellStyle name="输入 3 4 3 4" xfId="25022"/>
    <cellStyle name="输入 3 4 3 5" xfId="25023"/>
    <cellStyle name="输入 3 4 3 6" xfId="25024"/>
    <cellStyle name="输入 3 4 3 7" xfId="25025"/>
    <cellStyle name="输入 3 4 4" xfId="25026"/>
    <cellStyle name="输入 3 4 4 2" xfId="25027"/>
    <cellStyle name="输入 3 4 4 3" xfId="25028"/>
    <cellStyle name="输入 3 4 4 4" xfId="25029"/>
    <cellStyle name="输入 3 4 4 5" xfId="25030"/>
    <cellStyle name="输入 3 4 4 6" xfId="25031"/>
    <cellStyle name="输入 3 4 4 7" xfId="25032"/>
    <cellStyle name="输入 3 4 5" xfId="25033"/>
    <cellStyle name="输入 3 4 5 2" xfId="25034"/>
    <cellStyle name="输入 3 4 5 3" xfId="25035"/>
    <cellStyle name="输入 3 4 5 4" xfId="25036"/>
    <cellStyle name="输入 3 4 5 5" xfId="25037"/>
    <cellStyle name="输入 3 4 5 6" xfId="25038"/>
    <cellStyle name="输入 3 4 5 7" xfId="25039"/>
    <cellStyle name="输入 3 4 6" xfId="25040"/>
    <cellStyle name="输入 3 4 6 2" xfId="25041"/>
    <cellStyle name="输入 3 4 6 3" xfId="25042"/>
    <cellStyle name="输入 3 4 6 4" xfId="25043"/>
    <cellStyle name="输入 3 4 6 5" xfId="25044"/>
    <cellStyle name="输入 3 4 6 6" xfId="25045"/>
    <cellStyle name="输入 3 4 7" xfId="25046"/>
    <cellStyle name="输入 3 4 7 10" xfId="25047"/>
    <cellStyle name="输入 3 4 7 11" xfId="25048"/>
    <cellStyle name="输入 3 4 7 12" xfId="25049"/>
    <cellStyle name="输入 3 4 7 2" xfId="25050"/>
    <cellStyle name="输入 3 4 7 3" xfId="25051"/>
    <cellStyle name="输入 3 4 7 4" xfId="25052"/>
    <cellStyle name="输入 3 4 7 5" xfId="25053"/>
    <cellStyle name="输入 3 4 7 6" xfId="25054"/>
    <cellStyle name="输入 3 4 7 7" xfId="25055"/>
    <cellStyle name="输入 3 4 7 8" xfId="25056"/>
    <cellStyle name="输入 3 4 7 9" xfId="25057"/>
    <cellStyle name="输入 3 4 8" xfId="25058"/>
    <cellStyle name="输入 3 4 9" xfId="25059"/>
    <cellStyle name="输入 3 5" xfId="25060"/>
    <cellStyle name="输入 3 5 2" xfId="25061"/>
    <cellStyle name="输入 3 5 2 2" xfId="25062"/>
    <cellStyle name="输入 3 5 2 2 2" xfId="25063"/>
    <cellStyle name="输入 3 5 2 2 3" xfId="25064"/>
    <cellStyle name="输入 3 5 2 2 4" xfId="25065"/>
    <cellStyle name="输入 3 5 2 2 5" xfId="25066"/>
    <cellStyle name="输入 3 5 2 2 6" xfId="25067"/>
    <cellStyle name="输入 3 5 2 2 7" xfId="25068"/>
    <cellStyle name="输入 3 5 2 3" xfId="25069"/>
    <cellStyle name="输入 3 5 2 3 2" xfId="25070"/>
    <cellStyle name="输入 3 5 2 3 3" xfId="25071"/>
    <cellStyle name="输入 3 5 2 3 4" xfId="25072"/>
    <cellStyle name="输入 3 5 2 3 5" xfId="25073"/>
    <cellStyle name="输入 3 5 2 3 6" xfId="25074"/>
    <cellStyle name="输入 3 5 2 3 7" xfId="25075"/>
    <cellStyle name="输入 3 5 2 4" xfId="25076"/>
    <cellStyle name="输入 3 5 2 4 2" xfId="25077"/>
    <cellStyle name="输入 3 5 2 4 3" xfId="25078"/>
    <cellStyle name="输入 3 5 2 4 4" xfId="25079"/>
    <cellStyle name="输入 3 5 2 4 5" xfId="25080"/>
    <cellStyle name="输入 3 5 2 4 6" xfId="25081"/>
    <cellStyle name="输入 3 5 2 4 7" xfId="25082"/>
    <cellStyle name="输入 3 5 2 5" xfId="25083"/>
    <cellStyle name="输入 3 5 2 5 2" xfId="25084"/>
    <cellStyle name="输入 3 5 2 5 3" xfId="25085"/>
    <cellStyle name="输入 3 5 2 5 4" xfId="25086"/>
    <cellStyle name="输入 3 5 2 5 5" xfId="25087"/>
    <cellStyle name="输入 3 5 2 5 6" xfId="25088"/>
    <cellStyle name="输入 3 5 2 6" xfId="25089"/>
    <cellStyle name="输入 3 5 2 6 10" xfId="25090"/>
    <cellStyle name="输入 3 5 2 6 11" xfId="25091"/>
    <cellStyle name="输入 3 5 2 6 12" xfId="25092"/>
    <cellStyle name="输入 3 5 2 6 2" xfId="25093"/>
    <cellStyle name="输入 3 5 2 6 3" xfId="25094"/>
    <cellStyle name="输入 3 5 2 6 4" xfId="25095"/>
    <cellStyle name="输入 3 5 2 6 5" xfId="25096"/>
    <cellStyle name="输入 3 5 2 6 6" xfId="25097"/>
    <cellStyle name="输入 3 5 2 6 7" xfId="25098"/>
    <cellStyle name="输入 3 5 2 6 8" xfId="25099"/>
    <cellStyle name="输入 3 5 2 6 9" xfId="25100"/>
    <cellStyle name="输入 3 5 2 7" xfId="25101"/>
    <cellStyle name="输入 3 5 2 8" xfId="25102"/>
    <cellStyle name="输入 3 5 3" xfId="25103"/>
    <cellStyle name="输入 3 5 3 2" xfId="25104"/>
    <cellStyle name="输入 3 5 3 3" xfId="25105"/>
    <cellStyle name="输入 3 5 3 4" xfId="25106"/>
    <cellStyle name="输入 3 5 3 5" xfId="25107"/>
    <cellStyle name="输入 3 5 3 6" xfId="25108"/>
    <cellStyle name="输入 3 5 3 7" xfId="25109"/>
    <cellStyle name="输入 3 5 4" xfId="25110"/>
    <cellStyle name="输入 3 5 4 2" xfId="25111"/>
    <cellStyle name="输入 3 5 4 3" xfId="25112"/>
    <cellStyle name="输入 3 5 4 4" xfId="25113"/>
    <cellStyle name="输入 3 5 4 5" xfId="25114"/>
    <cellStyle name="输入 3 5 4 6" xfId="25115"/>
    <cellStyle name="输入 3 5 4 7" xfId="25116"/>
    <cellStyle name="输入 3 5 5" xfId="25117"/>
    <cellStyle name="输入 3 5 5 2" xfId="25118"/>
    <cellStyle name="输入 3 5 5 3" xfId="25119"/>
    <cellStyle name="输入 3 5 5 4" xfId="25120"/>
    <cellStyle name="输入 3 5 5 5" xfId="25121"/>
    <cellStyle name="输入 3 5 5 6" xfId="25122"/>
    <cellStyle name="输入 3 5 5 7" xfId="25123"/>
    <cellStyle name="输入 3 5 6" xfId="25124"/>
    <cellStyle name="输入 3 5 6 2" xfId="25125"/>
    <cellStyle name="输入 3 5 6 3" xfId="25126"/>
    <cellStyle name="输入 3 5 6 4" xfId="25127"/>
    <cellStyle name="输入 3 5 6 5" xfId="25128"/>
    <cellStyle name="输入 3 5 6 6" xfId="25129"/>
    <cellStyle name="输入 3 5 7" xfId="25130"/>
    <cellStyle name="输入 3 5 7 10" xfId="25131"/>
    <cellStyle name="输入 3 5 7 11" xfId="25132"/>
    <cellStyle name="输入 3 5 7 12" xfId="25133"/>
    <cellStyle name="输入 3 5 7 2" xfId="25134"/>
    <cellStyle name="输入 3 5 7 3" xfId="25135"/>
    <cellStyle name="输入 3 5 7 4" xfId="25136"/>
    <cellStyle name="输入 3 5 7 5" xfId="25137"/>
    <cellStyle name="输入 3 5 7 6" xfId="25138"/>
    <cellStyle name="输入 3 5 7 7" xfId="25139"/>
    <cellStyle name="输入 3 5 7 8" xfId="25140"/>
    <cellStyle name="输入 3 5 7 9" xfId="25141"/>
    <cellStyle name="输入 3 5 8" xfId="25142"/>
    <cellStyle name="输入 3 5 9" xfId="25143"/>
    <cellStyle name="输入 3 6" xfId="25144"/>
    <cellStyle name="输入 3 6 2" xfId="25145"/>
    <cellStyle name="输入 3 6 2 2" xfId="25146"/>
    <cellStyle name="输入 3 6 2 2 2" xfId="25147"/>
    <cellStyle name="输入 3 6 2 2 3" xfId="25148"/>
    <cellStyle name="输入 3 6 2 2 4" xfId="25149"/>
    <cellStyle name="输入 3 6 2 2 5" xfId="25150"/>
    <cellStyle name="输入 3 6 2 2 6" xfId="25151"/>
    <cellStyle name="输入 3 6 2 2 7" xfId="25152"/>
    <cellStyle name="输入 3 6 2 3" xfId="25153"/>
    <cellStyle name="输入 3 6 2 3 2" xfId="25154"/>
    <cellStyle name="输入 3 6 2 3 3" xfId="25155"/>
    <cellStyle name="输入 3 6 2 3 4" xfId="25156"/>
    <cellStyle name="输入 3 6 2 3 5" xfId="25157"/>
    <cellStyle name="输入 3 6 2 3 6" xfId="25158"/>
    <cellStyle name="输入 3 6 2 3 7" xfId="25159"/>
    <cellStyle name="输入 3 6 2 4" xfId="25160"/>
    <cellStyle name="输入 3 6 2 4 2" xfId="25161"/>
    <cellStyle name="输入 3 6 2 4 3" xfId="25162"/>
    <cellStyle name="输入 3 6 2 4 4" xfId="25163"/>
    <cellStyle name="输入 3 6 2 4 5" xfId="25164"/>
    <cellStyle name="输入 3 6 2 4 6" xfId="25165"/>
    <cellStyle name="输入 3 6 2 4 7" xfId="25166"/>
    <cellStyle name="输入 3 6 2 5" xfId="25167"/>
    <cellStyle name="输入 3 6 2 5 2" xfId="25168"/>
    <cellStyle name="输入 3 6 2 5 3" xfId="25169"/>
    <cellStyle name="输入 3 6 2 5 4" xfId="25170"/>
    <cellStyle name="输入 3 6 2 5 5" xfId="25171"/>
    <cellStyle name="输入 3 6 2 5 6" xfId="25172"/>
    <cellStyle name="输入 3 6 2 6" xfId="25173"/>
    <cellStyle name="输入 3 6 2 6 10" xfId="25174"/>
    <cellStyle name="输入 3 6 2 6 11" xfId="25175"/>
    <cellStyle name="输入 3 6 2 6 12" xfId="25176"/>
    <cellStyle name="输入 3 6 2 6 2" xfId="25177"/>
    <cellStyle name="输入 3 6 2 6 3" xfId="25178"/>
    <cellStyle name="输入 3 6 2 6 4" xfId="25179"/>
    <cellStyle name="输入 3 6 2 6 5" xfId="25180"/>
    <cellStyle name="输入 3 6 2 6 6" xfId="25181"/>
    <cellStyle name="输入 3 6 2 6 7" xfId="25182"/>
    <cellStyle name="输入 3 6 2 6 8" xfId="25183"/>
    <cellStyle name="输入 3 6 2 6 9" xfId="25184"/>
    <cellStyle name="输入 3 6 2 7" xfId="25185"/>
    <cellStyle name="输入 3 6 2 8" xfId="25186"/>
    <cellStyle name="输入 3 6 3" xfId="25187"/>
    <cellStyle name="输入 3 6 3 2" xfId="25188"/>
    <cellStyle name="输入 3 6 3 3" xfId="25189"/>
    <cellStyle name="输入 3 6 3 4" xfId="25190"/>
    <cellStyle name="输入 3 6 3 5" xfId="25191"/>
    <cellStyle name="输入 3 6 3 6" xfId="25192"/>
    <cellStyle name="输入 3 6 3 7" xfId="25193"/>
    <cellStyle name="输入 3 6 4" xfId="25194"/>
    <cellStyle name="输入 3 6 4 2" xfId="25195"/>
    <cellStyle name="输入 3 6 4 3" xfId="25196"/>
    <cellStyle name="输入 3 6 4 4" xfId="25197"/>
    <cellStyle name="输入 3 6 4 5" xfId="25198"/>
    <cellStyle name="输入 3 6 4 6" xfId="25199"/>
    <cellStyle name="输入 3 6 4 7" xfId="25200"/>
    <cellStyle name="输入 3 6 5" xfId="25201"/>
    <cellStyle name="输入 3 6 5 2" xfId="25202"/>
    <cellStyle name="输入 3 6 5 3" xfId="25203"/>
    <cellStyle name="输入 3 6 5 4" xfId="25204"/>
    <cellStyle name="输入 3 6 5 5" xfId="25205"/>
    <cellStyle name="输入 3 6 5 6" xfId="25206"/>
    <cellStyle name="输入 3 6 5 7" xfId="25207"/>
    <cellStyle name="输入 3 6 6" xfId="25208"/>
    <cellStyle name="输入 3 6 6 2" xfId="25209"/>
    <cellStyle name="输入 3 6 6 3" xfId="25210"/>
    <cellStyle name="输入 3 6 6 4" xfId="25211"/>
    <cellStyle name="输入 3 6 6 5" xfId="25212"/>
    <cellStyle name="输入 3 6 6 6" xfId="25213"/>
    <cellStyle name="输入 3 6 7" xfId="25214"/>
    <cellStyle name="输入 3 6 7 10" xfId="25215"/>
    <cellStyle name="输入 3 6 7 11" xfId="25216"/>
    <cellStyle name="输入 3 6 7 12" xfId="25217"/>
    <cellStyle name="输入 3 6 7 2" xfId="25218"/>
    <cellStyle name="输入 3 6 7 3" xfId="25219"/>
    <cellStyle name="输入 3 6 7 4" xfId="25220"/>
    <cellStyle name="输入 3 6 7 5" xfId="25221"/>
    <cellStyle name="输入 3 6 7 6" xfId="25222"/>
    <cellStyle name="输入 3 6 7 7" xfId="25223"/>
    <cellStyle name="输入 3 6 7 8" xfId="25224"/>
    <cellStyle name="输入 3 6 7 9" xfId="25225"/>
    <cellStyle name="输入 3 6 8" xfId="25226"/>
    <cellStyle name="输入 3 6 9" xfId="25227"/>
    <cellStyle name="输入 3 7" xfId="25228"/>
    <cellStyle name="输入 3 7 2" xfId="25229"/>
    <cellStyle name="输入 3 7 2 2" xfId="25230"/>
    <cellStyle name="输入 3 7 2 2 2" xfId="25231"/>
    <cellStyle name="输入 3 7 2 2 3" xfId="25232"/>
    <cellStyle name="输入 3 7 2 2 4" xfId="25233"/>
    <cellStyle name="输入 3 7 2 2 5" xfId="25234"/>
    <cellStyle name="输入 3 7 2 2 6" xfId="25235"/>
    <cellStyle name="输入 3 7 2 2 7" xfId="25236"/>
    <cellStyle name="输入 3 7 2 3" xfId="25237"/>
    <cellStyle name="输入 3 7 2 3 2" xfId="25238"/>
    <cellStyle name="输入 3 7 2 3 3" xfId="25239"/>
    <cellStyle name="输入 3 7 2 3 4" xfId="25240"/>
    <cellStyle name="输入 3 7 2 3 5" xfId="25241"/>
    <cellStyle name="输入 3 7 2 3 6" xfId="25242"/>
    <cellStyle name="输入 3 7 2 3 7" xfId="25243"/>
    <cellStyle name="输入 3 7 2 4" xfId="25244"/>
    <cellStyle name="输入 3 7 2 4 2" xfId="25245"/>
    <cellStyle name="输入 3 7 2 4 3" xfId="25246"/>
    <cellStyle name="输入 3 7 2 4 4" xfId="25247"/>
    <cellStyle name="输入 3 7 2 4 5" xfId="25248"/>
    <cellStyle name="输入 3 7 2 4 6" xfId="25249"/>
    <cellStyle name="输入 3 7 2 4 7" xfId="25250"/>
    <cellStyle name="输入 3 7 2 5" xfId="25251"/>
    <cellStyle name="输入 3 7 2 5 2" xfId="25252"/>
    <cellStyle name="输入 3 7 2 5 3" xfId="25253"/>
    <cellStyle name="输入 3 7 2 5 4" xfId="25254"/>
    <cellStyle name="输入 3 7 2 5 5" xfId="25255"/>
    <cellStyle name="输入 3 7 2 5 6" xfId="25256"/>
    <cellStyle name="输入 3 7 2 6" xfId="25257"/>
    <cellStyle name="输入 3 7 2 6 10" xfId="25258"/>
    <cellStyle name="输入 3 7 2 6 11" xfId="25259"/>
    <cellStyle name="输入 3 7 2 6 12" xfId="25260"/>
    <cellStyle name="输入 3 7 2 6 2" xfId="25261"/>
    <cellStyle name="输入 3 7 2 6 3" xfId="25262"/>
    <cellStyle name="输入 3 7 2 6 4" xfId="25263"/>
    <cellStyle name="输入 3 7 2 6 5" xfId="25264"/>
    <cellStyle name="输入 3 7 2 6 6" xfId="25265"/>
    <cellStyle name="输入 3 7 2 6 7" xfId="25266"/>
    <cellStyle name="输入 3 7 2 6 8" xfId="25267"/>
    <cellStyle name="输入 3 7 2 6 9" xfId="25268"/>
    <cellStyle name="输入 3 7 2 7" xfId="25269"/>
    <cellStyle name="输入 3 7 2 8" xfId="25270"/>
    <cellStyle name="输入 3 7 3" xfId="25271"/>
    <cellStyle name="输入 3 7 3 2" xfId="25272"/>
    <cellStyle name="输入 3 7 3 3" xfId="25273"/>
    <cellStyle name="输入 3 7 3 4" xfId="25274"/>
    <cellStyle name="输入 3 7 3 5" xfId="25275"/>
    <cellStyle name="输入 3 7 3 6" xfId="25276"/>
    <cellStyle name="输入 3 7 3 7" xfId="25277"/>
    <cellStyle name="输入 3 7 4" xfId="25278"/>
    <cellStyle name="输入 3 7 4 2" xfId="25279"/>
    <cellStyle name="输入 3 7 4 3" xfId="25280"/>
    <cellStyle name="输入 3 7 4 4" xfId="25281"/>
    <cellStyle name="输入 3 7 4 5" xfId="25282"/>
    <cellStyle name="输入 3 7 4 6" xfId="25283"/>
    <cellStyle name="输入 3 7 4 7" xfId="25284"/>
    <cellStyle name="输入 3 7 5" xfId="25285"/>
    <cellStyle name="输入 3 7 5 2" xfId="25286"/>
    <cellStyle name="输入 3 7 5 3" xfId="25287"/>
    <cellStyle name="输入 3 7 5 4" xfId="25288"/>
    <cellStyle name="输入 3 7 5 5" xfId="25289"/>
    <cellStyle name="输入 3 7 5 6" xfId="25290"/>
    <cellStyle name="输入 3 7 5 7" xfId="25291"/>
    <cellStyle name="输入 3 7 6" xfId="25292"/>
    <cellStyle name="输入 3 7 6 2" xfId="25293"/>
    <cellStyle name="输入 3 7 6 3" xfId="25294"/>
    <cellStyle name="输入 3 7 6 4" xfId="25295"/>
    <cellStyle name="输入 3 7 6 5" xfId="25296"/>
    <cellStyle name="输入 3 7 6 6" xfId="25297"/>
    <cellStyle name="输入 3 7 7" xfId="25298"/>
    <cellStyle name="输入 3 7 7 10" xfId="25299"/>
    <cellStyle name="输入 3 7 7 11" xfId="25300"/>
    <cellStyle name="输入 3 7 7 12" xfId="25301"/>
    <cellStyle name="输入 3 7 7 2" xfId="25302"/>
    <cellStyle name="输入 3 7 7 3" xfId="25303"/>
    <cellStyle name="输入 3 7 7 4" xfId="25304"/>
    <cellStyle name="输入 3 7 7 5" xfId="25305"/>
    <cellStyle name="输入 3 7 7 6" xfId="25306"/>
    <cellStyle name="输入 3 7 7 7" xfId="25307"/>
    <cellStyle name="输入 3 7 7 8" xfId="25308"/>
    <cellStyle name="输入 3 7 7 9" xfId="25309"/>
    <cellStyle name="输入 3 7 8" xfId="25310"/>
    <cellStyle name="输入 3 7 9" xfId="25311"/>
    <cellStyle name="输入 3 8" xfId="25312"/>
    <cellStyle name="输入 3 8 2" xfId="25313"/>
    <cellStyle name="输入 3 8 2 2" xfId="25314"/>
    <cellStyle name="输入 3 8 2 2 2" xfId="25315"/>
    <cellStyle name="输入 3 8 2 2 3" xfId="25316"/>
    <cellStyle name="输入 3 8 2 2 4" xfId="25317"/>
    <cellStyle name="输入 3 8 2 2 5" xfId="25318"/>
    <cellStyle name="输入 3 8 2 2 6" xfId="25319"/>
    <cellStyle name="输入 3 8 2 2 7" xfId="25320"/>
    <cellStyle name="输入 3 8 2 3" xfId="25321"/>
    <cellStyle name="输入 3 8 2 3 2" xfId="25322"/>
    <cellStyle name="输入 3 8 2 3 3" xfId="25323"/>
    <cellStyle name="输入 3 8 2 3 4" xfId="25324"/>
    <cellStyle name="输入 3 8 2 3 5" xfId="25325"/>
    <cellStyle name="输入 3 8 2 3 6" xfId="25326"/>
    <cellStyle name="输入 3 8 2 3 7" xfId="25327"/>
    <cellStyle name="输入 3 8 2 4" xfId="25328"/>
    <cellStyle name="输入 3 8 2 4 2" xfId="25329"/>
    <cellStyle name="输入 3 8 2 4 3" xfId="25330"/>
    <cellStyle name="输入 3 8 2 4 4" xfId="25331"/>
    <cellStyle name="输入 3 8 2 4 5" xfId="25332"/>
    <cellStyle name="输入 3 8 2 4 6" xfId="25333"/>
    <cellStyle name="输入 3 8 2 4 7" xfId="25334"/>
    <cellStyle name="输入 3 8 2 5" xfId="25335"/>
    <cellStyle name="输入 3 8 2 5 2" xfId="25336"/>
    <cellStyle name="输入 3 8 2 5 3" xfId="25337"/>
    <cellStyle name="输入 3 8 2 5 4" xfId="25338"/>
    <cellStyle name="输入 3 8 2 5 5" xfId="25339"/>
    <cellStyle name="输入 3 8 2 5 6" xfId="25340"/>
    <cellStyle name="输入 3 8 2 6" xfId="25341"/>
    <cellStyle name="输入 3 8 2 6 10" xfId="25342"/>
    <cellStyle name="输入 3 8 2 6 11" xfId="25343"/>
    <cellStyle name="输入 3 8 2 6 12" xfId="25344"/>
    <cellStyle name="输入 3 8 2 6 2" xfId="25345"/>
    <cellStyle name="输入 3 8 2 6 3" xfId="25346"/>
    <cellStyle name="输入 3 8 2 6 4" xfId="25347"/>
    <cellStyle name="输入 3 8 2 6 5" xfId="25348"/>
    <cellStyle name="输入 3 8 2 6 6" xfId="25349"/>
    <cellStyle name="输入 3 8 2 6 7" xfId="25350"/>
    <cellStyle name="输入 3 8 2 6 8" xfId="25351"/>
    <cellStyle name="输入 3 8 2 6 9" xfId="25352"/>
    <cellStyle name="输入 3 8 2 7" xfId="25353"/>
    <cellStyle name="输入 3 8 2 8" xfId="25354"/>
    <cellStyle name="输入 3 8 3" xfId="25355"/>
    <cellStyle name="输入 3 8 3 2" xfId="25356"/>
    <cellStyle name="输入 3 8 3 3" xfId="25357"/>
    <cellStyle name="输入 3 8 3 4" xfId="25358"/>
    <cellStyle name="输入 3 8 3 5" xfId="25359"/>
    <cellStyle name="输入 3 8 3 6" xfId="25360"/>
    <cellStyle name="输入 3 8 3 7" xfId="25361"/>
    <cellStyle name="输入 3 8 4" xfId="25362"/>
    <cellStyle name="输入 3 8 4 2" xfId="25363"/>
    <cellStyle name="输入 3 8 4 3" xfId="25364"/>
    <cellStyle name="输入 3 8 4 4" xfId="25365"/>
    <cellStyle name="输入 3 8 4 5" xfId="25366"/>
    <cellStyle name="输入 3 8 4 6" xfId="25367"/>
    <cellStyle name="输入 3 8 4 7" xfId="25368"/>
    <cellStyle name="输入 3 8 5" xfId="25369"/>
    <cellStyle name="输入 3 8 5 2" xfId="25370"/>
    <cellStyle name="输入 3 8 5 3" xfId="25371"/>
    <cellStyle name="输入 3 8 5 4" xfId="25372"/>
    <cellStyle name="输入 3 8 5 5" xfId="25373"/>
    <cellStyle name="输入 3 8 5 6" xfId="25374"/>
    <cellStyle name="输入 3 8 5 7" xfId="25375"/>
    <cellStyle name="输入 3 8 6" xfId="25376"/>
    <cellStyle name="输入 3 8 6 2" xfId="25377"/>
    <cellStyle name="输入 3 8 6 3" xfId="25378"/>
    <cellStyle name="输入 3 8 6 4" xfId="25379"/>
    <cellStyle name="输入 3 8 6 5" xfId="25380"/>
    <cellStyle name="输入 3 8 6 6" xfId="25381"/>
    <cellStyle name="输入 3 8 7" xfId="25382"/>
    <cellStyle name="输入 3 8 7 10" xfId="25383"/>
    <cellStyle name="输入 3 8 7 11" xfId="25384"/>
    <cellStyle name="输入 3 8 7 12" xfId="25385"/>
    <cellStyle name="输入 3 8 7 2" xfId="25386"/>
    <cellStyle name="输入 3 8 7 3" xfId="25387"/>
    <cellStyle name="输入 3 8 7 4" xfId="25388"/>
    <cellStyle name="输入 3 8 7 5" xfId="25389"/>
    <cellStyle name="输入 3 8 7 6" xfId="25390"/>
    <cellStyle name="输入 3 8 7 7" xfId="25391"/>
    <cellStyle name="输入 3 8 7 8" xfId="25392"/>
    <cellStyle name="输入 3 8 7 9" xfId="25393"/>
    <cellStyle name="输入 3 8 8" xfId="25394"/>
    <cellStyle name="输入 3 8 9" xfId="25395"/>
    <cellStyle name="输入 3 9" xfId="25396"/>
    <cellStyle name="输入 3 9 2" xfId="25397"/>
    <cellStyle name="输入 3 9 2 2" xfId="25398"/>
    <cellStyle name="输入 3 9 2 2 2" xfId="25399"/>
    <cellStyle name="输入 3 9 2 2 3" xfId="25400"/>
    <cellStyle name="输入 3 9 2 2 4" xfId="25401"/>
    <cellStyle name="输入 3 9 2 2 5" xfId="25402"/>
    <cellStyle name="输入 3 9 2 2 6" xfId="25403"/>
    <cellStyle name="输入 3 9 2 2 7" xfId="25404"/>
    <cellStyle name="输入 3 9 2 3" xfId="25405"/>
    <cellStyle name="输入 3 9 2 3 2" xfId="25406"/>
    <cellStyle name="输入 3 9 2 3 3" xfId="25407"/>
    <cellStyle name="输入 3 9 2 3 4" xfId="25408"/>
    <cellStyle name="输入 3 9 2 3 5" xfId="25409"/>
    <cellStyle name="输入 3 9 2 3 6" xfId="25410"/>
    <cellStyle name="输入 3 9 2 3 7" xfId="25411"/>
    <cellStyle name="输入 3 9 2 4" xfId="25412"/>
    <cellStyle name="输入 3 9 2 4 2" xfId="25413"/>
    <cellStyle name="输入 3 9 2 4 3" xfId="25414"/>
    <cellStyle name="输入 3 9 2 4 4" xfId="25415"/>
    <cellStyle name="输入 3 9 2 4 5" xfId="25416"/>
    <cellStyle name="输入 3 9 2 4 6" xfId="25417"/>
    <cellStyle name="输入 3 9 2 4 7" xfId="25418"/>
    <cellStyle name="输入 3 9 2 5" xfId="25419"/>
    <cellStyle name="输入 3 9 2 5 2" xfId="25420"/>
    <cellStyle name="输入 3 9 2 5 3" xfId="25421"/>
    <cellStyle name="输入 3 9 2 5 4" xfId="25422"/>
    <cellStyle name="输入 3 9 2 5 5" xfId="25423"/>
    <cellStyle name="输入 3 9 2 5 6" xfId="25424"/>
    <cellStyle name="输入 3 9 2 6" xfId="25425"/>
    <cellStyle name="输入 3 9 2 6 10" xfId="25426"/>
    <cellStyle name="输入 3 9 2 6 11" xfId="25427"/>
    <cellStyle name="输入 3 9 2 6 12" xfId="25428"/>
    <cellStyle name="输入 3 9 2 6 2" xfId="25429"/>
    <cellStyle name="输入 3 9 2 6 3" xfId="25430"/>
    <cellStyle name="输入 3 9 2 6 4" xfId="25431"/>
    <cellStyle name="输入 3 9 2 6 5" xfId="25432"/>
    <cellStyle name="输入 3 9 2 6 6" xfId="25433"/>
    <cellStyle name="输入 3 9 2 6 7" xfId="25434"/>
    <cellStyle name="输入 3 9 2 6 8" xfId="25435"/>
    <cellStyle name="输入 3 9 2 6 9" xfId="25436"/>
    <cellStyle name="输入 3 9 2 7" xfId="25437"/>
    <cellStyle name="输入 3 9 2 8" xfId="25438"/>
    <cellStyle name="输入 3 9 3" xfId="25439"/>
    <cellStyle name="输入 3 9 3 2" xfId="25440"/>
    <cellStyle name="输入 3 9 3 3" xfId="25441"/>
    <cellStyle name="输入 3 9 3 4" xfId="25442"/>
    <cellStyle name="输入 3 9 3 5" xfId="25443"/>
    <cellStyle name="输入 3 9 3 6" xfId="25444"/>
    <cellStyle name="输入 3 9 3 7" xfId="25445"/>
    <cellStyle name="输入 3 9 4" xfId="25446"/>
    <cellStyle name="输入 3 9 4 2" xfId="25447"/>
    <cellStyle name="输入 3 9 4 3" xfId="25448"/>
    <cellStyle name="输入 3 9 4 4" xfId="25449"/>
    <cellStyle name="输入 3 9 4 5" xfId="25450"/>
    <cellStyle name="输入 3 9 4 6" xfId="25451"/>
    <cellStyle name="输入 3 9 4 7" xfId="25452"/>
    <cellStyle name="输入 3 9 5" xfId="25453"/>
    <cellStyle name="输入 3 9 5 2" xfId="25454"/>
    <cellStyle name="输入 3 9 5 3" xfId="25455"/>
    <cellStyle name="输入 3 9 5 4" xfId="25456"/>
    <cellStyle name="输入 3 9 5 5" xfId="25457"/>
    <cellStyle name="输入 3 9 5 6" xfId="25458"/>
    <cellStyle name="输入 3 9 5 7" xfId="25459"/>
    <cellStyle name="输入 3 9 6" xfId="25460"/>
    <cellStyle name="输入 3 9 6 2" xfId="25461"/>
    <cellStyle name="输入 3 9 6 3" xfId="25462"/>
    <cellStyle name="输入 3 9 6 4" xfId="25463"/>
    <cellStyle name="输入 3 9 6 5" xfId="25464"/>
    <cellStyle name="输入 3 9 6 6" xfId="25465"/>
    <cellStyle name="输入 3 9 7" xfId="25466"/>
    <cellStyle name="输入 3 9 7 10" xfId="25467"/>
    <cellStyle name="输入 3 9 7 11" xfId="25468"/>
    <cellStyle name="输入 3 9 7 12" xfId="25469"/>
    <cellStyle name="输入 3 9 7 2" xfId="25470"/>
    <cellStyle name="输入 3 9 7 3" xfId="25471"/>
    <cellStyle name="输入 3 9 7 4" xfId="25472"/>
    <cellStyle name="输入 3 9 7 5" xfId="25473"/>
    <cellStyle name="输入 3 9 7 6" xfId="25474"/>
    <cellStyle name="输入 3 9 7 7" xfId="25475"/>
    <cellStyle name="输入 3 9 7 8" xfId="25476"/>
    <cellStyle name="输入 3 9 7 9" xfId="25477"/>
    <cellStyle name="输入 3 9 8" xfId="25478"/>
    <cellStyle name="输入 3 9 9" xfId="25479"/>
    <cellStyle name="输入 4" xfId="25480"/>
    <cellStyle name="输入 4 10" xfId="25481"/>
    <cellStyle name="输入 4 10 2" xfId="25482"/>
    <cellStyle name="输入 4 10 2 2" xfId="25483"/>
    <cellStyle name="输入 4 10 2 3" xfId="25484"/>
    <cellStyle name="输入 4 10 2 4" xfId="25485"/>
    <cellStyle name="输入 4 10 2 5" xfId="25486"/>
    <cellStyle name="输入 4 10 2 6" xfId="25487"/>
    <cellStyle name="输入 4 10 2 7" xfId="25488"/>
    <cellStyle name="输入 4 10 3" xfId="25489"/>
    <cellStyle name="输入 4 10 3 2" xfId="25490"/>
    <cellStyle name="输入 4 10 3 3" xfId="25491"/>
    <cellStyle name="输入 4 10 3 4" xfId="25492"/>
    <cellStyle name="输入 4 10 3 5" xfId="25493"/>
    <cellStyle name="输入 4 10 3 6" xfId="25494"/>
    <cellStyle name="输入 4 10 3 7" xfId="25495"/>
    <cellStyle name="输入 4 10 4" xfId="25496"/>
    <cellStyle name="输入 4 10 4 2" xfId="25497"/>
    <cellStyle name="输入 4 10 4 3" xfId="25498"/>
    <cellStyle name="输入 4 10 4 4" xfId="25499"/>
    <cellStyle name="输入 4 10 4 5" xfId="25500"/>
    <cellStyle name="输入 4 10 4 6" xfId="25501"/>
    <cellStyle name="输入 4 10 4 7" xfId="25502"/>
    <cellStyle name="输入 4 10 5" xfId="25503"/>
    <cellStyle name="输入 4 10 5 2" xfId="25504"/>
    <cellStyle name="输入 4 10 5 3" xfId="25505"/>
    <cellStyle name="输入 4 10 5 4" xfId="25506"/>
    <cellStyle name="输入 4 10 5 5" xfId="25507"/>
    <cellStyle name="输入 4 10 5 6" xfId="25508"/>
    <cellStyle name="输入 4 10 6" xfId="25509"/>
    <cellStyle name="输入 4 10 6 10" xfId="25510"/>
    <cellStyle name="输入 4 10 6 11" xfId="25511"/>
    <cellStyle name="输入 4 10 6 12" xfId="25512"/>
    <cellStyle name="输入 4 10 6 2" xfId="25513"/>
    <cellStyle name="输入 4 10 6 3" xfId="25514"/>
    <cellStyle name="输入 4 10 6 4" xfId="25515"/>
    <cellStyle name="输入 4 10 6 5" xfId="25516"/>
    <cellStyle name="输入 4 10 6 6" xfId="25517"/>
    <cellStyle name="输入 4 10 6 7" xfId="25518"/>
    <cellStyle name="输入 4 10 6 8" xfId="25519"/>
    <cellStyle name="输入 4 10 6 9" xfId="25520"/>
    <cellStyle name="输入 4 10 7" xfId="25521"/>
    <cellStyle name="输入 4 10 8" xfId="25522"/>
    <cellStyle name="输入 4 11" xfId="25523"/>
    <cellStyle name="输入 4 11 10" xfId="25524"/>
    <cellStyle name="输入 4 11 2" xfId="25525"/>
    <cellStyle name="输入 4 11 2 2" xfId="25526"/>
    <cellStyle name="输入 4 11 2 3" xfId="25527"/>
    <cellStyle name="输入 4 11 2 4" xfId="25528"/>
    <cellStyle name="输入 4 11 2 5" xfId="25529"/>
    <cellStyle name="输入 4 11 2 6" xfId="25530"/>
    <cellStyle name="输入 4 11 2 7" xfId="25531"/>
    <cellStyle name="输入 4 11 3" xfId="25532"/>
    <cellStyle name="输入 4 11 3 2" xfId="25533"/>
    <cellStyle name="输入 4 11 3 3" xfId="25534"/>
    <cellStyle name="输入 4 11 3 4" xfId="25535"/>
    <cellStyle name="输入 4 11 3 5" xfId="25536"/>
    <cellStyle name="输入 4 11 3 6" xfId="25537"/>
    <cellStyle name="输入 4 11 3 7" xfId="25538"/>
    <cellStyle name="输入 4 11 4" xfId="25539"/>
    <cellStyle name="输入 4 11 4 2" xfId="25540"/>
    <cellStyle name="输入 4 11 4 3" xfId="25541"/>
    <cellStyle name="输入 4 11 4 4" xfId="25542"/>
    <cellStyle name="输入 4 11 4 5" xfId="25543"/>
    <cellStyle name="输入 4 11 4 6" xfId="25544"/>
    <cellStyle name="输入 4 11 4 7" xfId="25545"/>
    <cellStyle name="输入 4 11 5" xfId="25546"/>
    <cellStyle name="输入 4 11 5 2" xfId="25547"/>
    <cellStyle name="输入 4 11 5 3" xfId="25548"/>
    <cellStyle name="输入 4 11 5 4" xfId="25549"/>
    <cellStyle name="输入 4 11 5 5" xfId="25550"/>
    <cellStyle name="输入 4 11 5 6" xfId="25551"/>
    <cellStyle name="输入 4 11 5 7" xfId="25552"/>
    <cellStyle name="输入 4 11 6" xfId="25553"/>
    <cellStyle name="输入 4 11 6 10" xfId="25554"/>
    <cellStyle name="输入 4 11 6 11" xfId="25555"/>
    <cellStyle name="输入 4 11 6 12" xfId="25556"/>
    <cellStyle name="输入 4 11 6 2" xfId="25557"/>
    <cellStyle name="输入 4 11 6 3" xfId="25558"/>
    <cellStyle name="输入 4 11 6 4" xfId="25559"/>
    <cellStyle name="输入 4 11 6 5" xfId="25560"/>
    <cellStyle name="输入 4 11 6 6" xfId="25561"/>
    <cellStyle name="输入 4 11 6 7" xfId="25562"/>
    <cellStyle name="输入 4 11 6 8" xfId="25563"/>
    <cellStyle name="输入 4 11 6 9" xfId="25564"/>
    <cellStyle name="输入 4 11 7" xfId="25565"/>
    <cellStyle name="输入 4 11 8" xfId="25566"/>
    <cellStyle name="输入 4 11 9" xfId="25567"/>
    <cellStyle name="输入 4 12" xfId="25568"/>
    <cellStyle name="输入 4 12 2" xfId="25569"/>
    <cellStyle name="输入 4 12 3" xfId="25570"/>
    <cellStyle name="输入 4 12 4" xfId="25571"/>
    <cellStyle name="输入 4 12 5" xfId="25572"/>
    <cellStyle name="输入 4 12 6" xfId="25573"/>
    <cellStyle name="输入 4 12 7" xfId="25574"/>
    <cellStyle name="输入 4 13" xfId="25575"/>
    <cellStyle name="输入 4 13 2" xfId="25576"/>
    <cellStyle name="输入 4 13 3" xfId="25577"/>
    <cellStyle name="输入 4 13 4" xfId="25578"/>
    <cellStyle name="输入 4 13 5" xfId="25579"/>
    <cellStyle name="输入 4 13 6" xfId="25580"/>
    <cellStyle name="输入 4 13 7" xfId="25581"/>
    <cellStyle name="输入 4 14" xfId="25582"/>
    <cellStyle name="输入 4 14 2" xfId="25583"/>
    <cellStyle name="输入 4 14 3" xfId="25584"/>
    <cellStyle name="输入 4 14 4" xfId="25585"/>
    <cellStyle name="输入 4 14 5" xfId="25586"/>
    <cellStyle name="输入 4 14 6" xfId="25587"/>
    <cellStyle name="输入 4 14 7" xfId="25588"/>
    <cellStyle name="输入 4 15" xfId="25589"/>
    <cellStyle name="输入 4 15 2" xfId="25590"/>
    <cellStyle name="输入 4 15 3" xfId="25591"/>
    <cellStyle name="输入 4 15 4" xfId="25592"/>
    <cellStyle name="输入 4 15 5" xfId="25593"/>
    <cellStyle name="输入 4 15 6" xfId="25594"/>
    <cellStyle name="输入 4 15 7" xfId="25595"/>
    <cellStyle name="输入 4 16" xfId="25596"/>
    <cellStyle name="输入 4 16 10" xfId="25597"/>
    <cellStyle name="输入 4 16 11" xfId="25598"/>
    <cellStyle name="输入 4 16 12" xfId="25599"/>
    <cellStyle name="输入 4 16 2" xfId="25600"/>
    <cellStyle name="输入 4 16 3" xfId="25601"/>
    <cellStyle name="输入 4 16 4" xfId="25602"/>
    <cellStyle name="输入 4 16 5" xfId="25603"/>
    <cellStyle name="输入 4 16 6" xfId="25604"/>
    <cellStyle name="输入 4 16 7" xfId="25605"/>
    <cellStyle name="输入 4 16 8" xfId="25606"/>
    <cellStyle name="输入 4 16 9" xfId="25607"/>
    <cellStyle name="输入 4 17" xfId="25608"/>
    <cellStyle name="输入 4 18" xfId="25609"/>
    <cellStyle name="输入 4 2" xfId="25610"/>
    <cellStyle name="输入 4 2 2" xfId="25611"/>
    <cellStyle name="输入 4 2 2 2" xfId="25612"/>
    <cellStyle name="输入 4 2 2 2 2" xfId="25613"/>
    <cellStyle name="输入 4 2 2 2 3" xfId="25614"/>
    <cellStyle name="输入 4 2 2 2 4" xfId="25615"/>
    <cellStyle name="输入 4 2 2 2 5" xfId="25616"/>
    <cellStyle name="输入 4 2 2 2 6" xfId="25617"/>
    <cellStyle name="输入 4 2 2 2 7" xfId="25618"/>
    <cellStyle name="输入 4 2 2 3" xfId="25619"/>
    <cellStyle name="输入 4 2 2 3 2" xfId="25620"/>
    <cellStyle name="输入 4 2 2 3 3" xfId="25621"/>
    <cellStyle name="输入 4 2 2 3 4" xfId="25622"/>
    <cellStyle name="输入 4 2 2 3 5" xfId="25623"/>
    <cellStyle name="输入 4 2 2 3 6" xfId="25624"/>
    <cellStyle name="输入 4 2 2 3 7" xfId="25625"/>
    <cellStyle name="输入 4 2 2 4" xfId="25626"/>
    <cellStyle name="输入 4 2 2 4 2" xfId="25627"/>
    <cellStyle name="输入 4 2 2 4 3" xfId="25628"/>
    <cellStyle name="输入 4 2 2 4 4" xfId="25629"/>
    <cellStyle name="输入 4 2 2 4 5" xfId="25630"/>
    <cellStyle name="输入 4 2 2 4 6" xfId="25631"/>
    <cellStyle name="输入 4 2 2 4 7" xfId="25632"/>
    <cellStyle name="输入 4 2 2 5" xfId="25633"/>
    <cellStyle name="输入 4 2 2 5 2" xfId="25634"/>
    <cellStyle name="输入 4 2 2 5 3" xfId="25635"/>
    <cellStyle name="输入 4 2 2 5 4" xfId="25636"/>
    <cellStyle name="输入 4 2 2 5 5" xfId="25637"/>
    <cellStyle name="输入 4 2 2 5 6" xfId="25638"/>
    <cellStyle name="输入 4 2 2 6" xfId="25639"/>
    <cellStyle name="输入 4 2 2 6 10" xfId="25640"/>
    <cellStyle name="输入 4 2 2 6 11" xfId="25641"/>
    <cellStyle name="输入 4 2 2 6 12" xfId="25642"/>
    <cellStyle name="输入 4 2 2 6 2" xfId="25643"/>
    <cellStyle name="输入 4 2 2 6 3" xfId="25644"/>
    <cellStyle name="输入 4 2 2 6 4" xfId="25645"/>
    <cellStyle name="输入 4 2 2 6 5" xfId="25646"/>
    <cellStyle name="输入 4 2 2 6 6" xfId="25647"/>
    <cellStyle name="输入 4 2 2 6 7" xfId="25648"/>
    <cellStyle name="输入 4 2 2 6 8" xfId="25649"/>
    <cellStyle name="输入 4 2 2 6 9" xfId="25650"/>
    <cellStyle name="输入 4 2 2 7" xfId="25651"/>
    <cellStyle name="输入 4 2 2 8" xfId="25652"/>
    <cellStyle name="输入 4 2 3" xfId="25653"/>
    <cellStyle name="输入 4 2 3 2" xfId="25654"/>
    <cellStyle name="输入 4 2 3 3" xfId="25655"/>
    <cellStyle name="输入 4 2 3 4" xfId="25656"/>
    <cellStyle name="输入 4 2 3 5" xfId="25657"/>
    <cellStyle name="输入 4 2 3 6" xfId="25658"/>
    <cellStyle name="输入 4 2 3 7" xfId="25659"/>
    <cellStyle name="输入 4 2 4" xfId="25660"/>
    <cellStyle name="输入 4 2 4 2" xfId="25661"/>
    <cellStyle name="输入 4 2 4 3" xfId="25662"/>
    <cellStyle name="输入 4 2 4 4" xfId="25663"/>
    <cellStyle name="输入 4 2 4 5" xfId="25664"/>
    <cellStyle name="输入 4 2 4 6" xfId="25665"/>
    <cellStyle name="输入 4 2 4 7" xfId="25666"/>
    <cellStyle name="输入 4 2 5" xfId="25667"/>
    <cellStyle name="输入 4 2 5 2" xfId="25668"/>
    <cellStyle name="输入 4 2 5 3" xfId="25669"/>
    <cellStyle name="输入 4 2 5 4" xfId="25670"/>
    <cellStyle name="输入 4 2 5 5" xfId="25671"/>
    <cellStyle name="输入 4 2 5 6" xfId="25672"/>
    <cellStyle name="输入 4 2 5 7" xfId="25673"/>
    <cellStyle name="输入 4 2 6" xfId="25674"/>
    <cellStyle name="输入 4 2 6 2" xfId="25675"/>
    <cellStyle name="输入 4 2 6 3" xfId="25676"/>
    <cellStyle name="输入 4 2 6 4" xfId="25677"/>
    <cellStyle name="输入 4 2 6 5" xfId="25678"/>
    <cellStyle name="输入 4 2 6 6" xfId="25679"/>
    <cellStyle name="输入 4 2 7" xfId="25680"/>
    <cellStyle name="输入 4 2 7 10" xfId="25681"/>
    <cellStyle name="输入 4 2 7 11" xfId="25682"/>
    <cellStyle name="输入 4 2 7 12" xfId="25683"/>
    <cellStyle name="输入 4 2 7 2" xfId="25684"/>
    <cellStyle name="输入 4 2 7 3" xfId="25685"/>
    <cellStyle name="输入 4 2 7 4" xfId="25686"/>
    <cellStyle name="输入 4 2 7 5" xfId="25687"/>
    <cellStyle name="输入 4 2 7 6" xfId="25688"/>
    <cellStyle name="输入 4 2 7 7" xfId="25689"/>
    <cellStyle name="输入 4 2 7 8" xfId="25690"/>
    <cellStyle name="输入 4 2 7 9" xfId="25691"/>
    <cellStyle name="输入 4 2 8" xfId="25692"/>
    <cellStyle name="输入 4 2 9" xfId="25693"/>
    <cellStyle name="输入 4 3" xfId="25694"/>
    <cellStyle name="输入 4 3 2" xfId="25695"/>
    <cellStyle name="输入 4 3 2 2" xfId="25696"/>
    <cellStyle name="输入 4 3 2 2 2" xfId="25697"/>
    <cellStyle name="输入 4 3 2 2 3" xfId="25698"/>
    <cellStyle name="输入 4 3 2 2 4" xfId="25699"/>
    <cellStyle name="输入 4 3 2 2 5" xfId="25700"/>
    <cellStyle name="输入 4 3 2 2 6" xfId="25701"/>
    <cellStyle name="输入 4 3 2 2 7" xfId="25702"/>
    <cellStyle name="输入 4 3 2 3" xfId="25703"/>
    <cellStyle name="输入 4 3 2 3 2" xfId="25704"/>
    <cellStyle name="输入 4 3 2 3 3" xfId="25705"/>
    <cellStyle name="输入 4 3 2 3 4" xfId="25706"/>
    <cellStyle name="输入 4 3 2 3 5" xfId="25707"/>
    <cellStyle name="输入 4 3 2 3 6" xfId="25708"/>
    <cellStyle name="输入 4 3 2 3 7" xfId="25709"/>
    <cellStyle name="输入 4 3 2 4" xfId="25710"/>
    <cellStyle name="输入 4 3 2 4 2" xfId="25711"/>
    <cellStyle name="输入 4 3 2 4 3" xfId="25712"/>
    <cellStyle name="输入 4 3 2 4 4" xfId="25713"/>
    <cellStyle name="输入 4 3 2 4 5" xfId="25714"/>
    <cellStyle name="输入 4 3 2 4 6" xfId="25715"/>
    <cellStyle name="输入 4 3 2 4 7" xfId="25716"/>
    <cellStyle name="输入 4 3 2 5" xfId="25717"/>
    <cellStyle name="输入 4 3 2 5 2" xfId="25718"/>
    <cellStyle name="输入 4 3 2 5 3" xfId="25719"/>
    <cellStyle name="输入 4 3 2 5 4" xfId="25720"/>
    <cellStyle name="输入 4 3 2 5 5" xfId="25721"/>
    <cellStyle name="输入 4 3 2 5 6" xfId="25722"/>
    <cellStyle name="输入 4 3 2 6" xfId="25723"/>
    <cellStyle name="输入 4 3 2 6 10" xfId="25724"/>
    <cellStyle name="输入 4 3 2 6 11" xfId="25725"/>
    <cellStyle name="输入 4 3 2 6 12" xfId="25726"/>
    <cellStyle name="输入 4 3 2 6 2" xfId="25727"/>
    <cellStyle name="输入 4 3 2 6 3" xfId="25728"/>
    <cellStyle name="输入 4 3 2 6 4" xfId="25729"/>
    <cellStyle name="输入 4 3 2 6 5" xfId="25730"/>
    <cellStyle name="输入 4 3 2 6 6" xfId="25731"/>
    <cellStyle name="输入 4 3 2 6 7" xfId="25732"/>
    <cellStyle name="输入 4 3 2 6 8" xfId="25733"/>
    <cellStyle name="输入 4 3 2 6 9" xfId="25734"/>
    <cellStyle name="输入 4 3 2 7" xfId="25735"/>
    <cellStyle name="输入 4 3 2 8" xfId="25736"/>
    <cellStyle name="输入 4 3 3" xfId="25737"/>
    <cellStyle name="输入 4 3 3 2" xfId="25738"/>
    <cellStyle name="输入 4 3 3 3" xfId="25739"/>
    <cellStyle name="输入 4 3 3 4" xfId="25740"/>
    <cellStyle name="输入 4 3 3 5" xfId="25741"/>
    <cellStyle name="输入 4 3 3 6" xfId="25742"/>
    <cellStyle name="输入 4 3 3 7" xfId="25743"/>
    <cellStyle name="输入 4 3 4" xfId="25744"/>
    <cellStyle name="输入 4 3 4 2" xfId="25745"/>
    <cellStyle name="输入 4 3 4 3" xfId="25746"/>
    <cellStyle name="输入 4 3 4 4" xfId="25747"/>
    <cellStyle name="输入 4 3 4 5" xfId="25748"/>
    <cellStyle name="输入 4 3 4 6" xfId="25749"/>
    <cellStyle name="输入 4 3 4 7" xfId="25750"/>
    <cellStyle name="输入 4 3 5" xfId="25751"/>
    <cellStyle name="输入 4 3 5 2" xfId="25752"/>
    <cellStyle name="输入 4 3 5 3" xfId="25753"/>
    <cellStyle name="输入 4 3 5 4" xfId="25754"/>
    <cellStyle name="输入 4 3 5 5" xfId="25755"/>
    <cellStyle name="输入 4 3 5 6" xfId="25756"/>
    <cellStyle name="输入 4 3 5 7" xfId="25757"/>
    <cellStyle name="输入 4 3 6" xfId="25758"/>
    <cellStyle name="输入 4 3 6 2" xfId="25759"/>
    <cellStyle name="输入 4 3 6 3" xfId="25760"/>
    <cellStyle name="输入 4 3 6 4" xfId="25761"/>
    <cellStyle name="输入 4 3 6 5" xfId="25762"/>
    <cellStyle name="输入 4 3 6 6" xfId="25763"/>
    <cellStyle name="输入 4 3 7" xfId="25764"/>
    <cellStyle name="输入 4 3 7 10" xfId="25765"/>
    <cellStyle name="输入 4 3 7 11" xfId="25766"/>
    <cellStyle name="输入 4 3 7 12" xfId="25767"/>
    <cellStyle name="输入 4 3 7 2" xfId="25768"/>
    <cellStyle name="输入 4 3 7 3" xfId="25769"/>
    <cellStyle name="输入 4 3 7 4" xfId="25770"/>
    <cellStyle name="输入 4 3 7 5" xfId="25771"/>
    <cellStyle name="输入 4 3 7 6" xfId="25772"/>
    <cellStyle name="输入 4 3 7 7" xfId="25773"/>
    <cellStyle name="输入 4 3 7 8" xfId="25774"/>
    <cellStyle name="输入 4 3 7 9" xfId="25775"/>
    <cellStyle name="输入 4 3 8" xfId="25776"/>
    <cellStyle name="输入 4 3 9" xfId="25777"/>
    <cellStyle name="输入 4 4" xfId="25778"/>
    <cellStyle name="输入 4 4 2" xfId="25779"/>
    <cellStyle name="输入 4 4 2 2" xfId="25780"/>
    <cellStyle name="输入 4 4 2 2 2" xfId="25781"/>
    <cellStyle name="输入 4 4 2 2 3" xfId="25782"/>
    <cellStyle name="输入 4 4 2 2 4" xfId="25783"/>
    <cellStyle name="输入 4 4 2 2 5" xfId="25784"/>
    <cellStyle name="输入 4 4 2 2 6" xfId="25785"/>
    <cellStyle name="输入 4 4 2 2 7" xfId="25786"/>
    <cellStyle name="输入 4 4 2 3" xfId="25787"/>
    <cellStyle name="输入 4 4 2 3 2" xfId="25788"/>
    <cellStyle name="输入 4 4 2 3 3" xfId="25789"/>
    <cellStyle name="输入 4 4 2 3 4" xfId="25790"/>
    <cellStyle name="输入 4 4 2 3 5" xfId="25791"/>
    <cellStyle name="输入 4 4 2 3 6" xfId="25792"/>
    <cellStyle name="输入 4 4 2 3 7" xfId="25793"/>
    <cellStyle name="输入 4 4 2 4" xfId="25794"/>
    <cellStyle name="输入 4 4 2 4 2" xfId="25795"/>
    <cellStyle name="输入 4 4 2 4 3" xfId="25796"/>
    <cellStyle name="输入 4 4 2 4 4" xfId="25797"/>
    <cellStyle name="输入 4 4 2 4 5" xfId="25798"/>
    <cellStyle name="输入 4 4 2 4 6" xfId="25799"/>
    <cellStyle name="输入 4 4 2 4 7" xfId="25800"/>
    <cellStyle name="输入 4 4 2 5" xfId="25801"/>
    <cellStyle name="输入 4 4 2 5 2" xfId="25802"/>
    <cellStyle name="输入 4 4 2 5 3" xfId="25803"/>
    <cellStyle name="输入 4 4 2 5 4" xfId="25804"/>
    <cellStyle name="输入 4 4 2 5 5" xfId="25805"/>
    <cellStyle name="输入 4 4 2 5 6" xfId="25806"/>
    <cellStyle name="输入 4 4 2 6" xfId="25807"/>
    <cellStyle name="输入 4 4 2 6 10" xfId="25808"/>
    <cellStyle name="输入 4 4 2 6 11" xfId="25809"/>
    <cellStyle name="输入 4 4 2 6 12" xfId="25810"/>
    <cellStyle name="输入 4 4 2 6 2" xfId="25811"/>
    <cellStyle name="输入 4 4 2 6 3" xfId="25812"/>
    <cellStyle name="输入 4 4 2 6 4" xfId="25813"/>
    <cellStyle name="输入 4 4 2 6 5" xfId="25814"/>
    <cellStyle name="输入 4 4 2 6 6" xfId="25815"/>
    <cellStyle name="输入 4 4 2 6 7" xfId="25816"/>
    <cellStyle name="输入 4 4 2 6 8" xfId="25817"/>
    <cellStyle name="输入 4 4 2 6 9" xfId="25818"/>
    <cellStyle name="输入 4 4 2 7" xfId="25819"/>
    <cellStyle name="输入 4 4 2 8" xfId="25820"/>
    <cellStyle name="输入 4 4 3" xfId="25821"/>
    <cellStyle name="输入 4 4 3 2" xfId="25822"/>
    <cellStyle name="输入 4 4 3 3" xfId="25823"/>
    <cellStyle name="输入 4 4 3 4" xfId="25824"/>
    <cellStyle name="输入 4 4 3 5" xfId="25825"/>
    <cellStyle name="输入 4 4 3 6" xfId="25826"/>
    <cellStyle name="输入 4 4 3 7" xfId="25827"/>
    <cellStyle name="输入 4 4 4" xfId="25828"/>
    <cellStyle name="输入 4 4 4 2" xfId="25829"/>
    <cellStyle name="输入 4 4 4 3" xfId="25830"/>
    <cellStyle name="输入 4 4 4 4" xfId="25831"/>
    <cellStyle name="输入 4 4 4 5" xfId="25832"/>
    <cellStyle name="输入 4 4 4 6" xfId="25833"/>
    <cellStyle name="输入 4 4 4 7" xfId="25834"/>
    <cellStyle name="输入 4 4 5" xfId="25835"/>
    <cellStyle name="输入 4 4 5 2" xfId="25836"/>
    <cellStyle name="输入 4 4 5 3" xfId="25837"/>
    <cellStyle name="输入 4 4 5 4" xfId="25838"/>
    <cellStyle name="输入 4 4 5 5" xfId="25839"/>
    <cellStyle name="输入 4 4 5 6" xfId="25840"/>
    <cellStyle name="输入 4 4 5 7" xfId="25841"/>
    <cellStyle name="输入 4 4 6" xfId="25842"/>
    <cellStyle name="输入 4 4 6 2" xfId="25843"/>
    <cellStyle name="输入 4 4 6 3" xfId="25844"/>
    <cellStyle name="输入 4 4 6 4" xfId="25845"/>
    <cellStyle name="输入 4 4 6 5" xfId="25846"/>
    <cellStyle name="输入 4 4 6 6" xfId="25847"/>
    <cellStyle name="输入 4 4 7" xfId="25848"/>
    <cellStyle name="输入 4 4 7 10" xfId="25849"/>
    <cellStyle name="输入 4 4 7 11" xfId="25850"/>
    <cellStyle name="输入 4 4 7 12" xfId="25851"/>
    <cellStyle name="输入 4 4 7 2" xfId="25852"/>
    <cellStyle name="输入 4 4 7 3" xfId="25853"/>
    <cellStyle name="输入 4 4 7 4" xfId="25854"/>
    <cellStyle name="输入 4 4 7 5" xfId="25855"/>
    <cellStyle name="输入 4 4 7 6" xfId="25856"/>
    <cellStyle name="输入 4 4 7 7" xfId="25857"/>
    <cellStyle name="输入 4 4 7 8" xfId="25858"/>
    <cellStyle name="输入 4 4 7 9" xfId="25859"/>
    <cellStyle name="输入 4 4 8" xfId="25860"/>
    <cellStyle name="输入 4 4 9" xfId="25861"/>
    <cellStyle name="输入 4 5" xfId="25862"/>
    <cellStyle name="输入 4 5 2" xfId="25863"/>
    <cellStyle name="输入 4 5 2 2" xfId="25864"/>
    <cellStyle name="输入 4 5 2 2 2" xfId="25865"/>
    <cellStyle name="输入 4 5 2 2 3" xfId="25866"/>
    <cellStyle name="输入 4 5 2 2 4" xfId="25867"/>
    <cellStyle name="输入 4 5 2 2 5" xfId="25868"/>
    <cellStyle name="输入 4 5 2 2 6" xfId="25869"/>
    <cellStyle name="输入 4 5 2 2 7" xfId="25870"/>
    <cellStyle name="输入 4 5 2 3" xfId="25871"/>
    <cellStyle name="输入 4 5 2 3 2" xfId="25872"/>
    <cellStyle name="输入 4 5 2 3 3" xfId="25873"/>
    <cellStyle name="输入 4 5 2 3 4" xfId="25874"/>
    <cellStyle name="输入 4 5 2 3 5" xfId="25875"/>
    <cellStyle name="输入 4 5 2 3 6" xfId="25876"/>
    <cellStyle name="输入 4 5 2 3 7" xfId="25877"/>
    <cellStyle name="输入 4 5 2 4" xfId="25878"/>
    <cellStyle name="输入 4 5 2 4 2" xfId="25879"/>
    <cellStyle name="输入 4 5 2 4 3" xfId="25880"/>
    <cellStyle name="输入 4 5 2 4 4" xfId="25881"/>
    <cellStyle name="输入 4 5 2 4 5" xfId="25882"/>
    <cellStyle name="输入 4 5 2 4 6" xfId="25883"/>
    <cellStyle name="输入 4 5 2 4 7" xfId="25884"/>
    <cellStyle name="输入 4 5 2 5" xfId="25885"/>
    <cellStyle name="输入 4 5 2 5 2" xfId="25886"/>
    <cellStyle name="输入 4 5 2 5 3" xfId="25887"/>
    <cellStyle name="输入 4 5 2 5 4" xfId="25888"/>
    <cellStyle name="输入 4 5 2 5 5" xfId="25889"/>
    <cellStyle name="输入 4 5 2 5 6" xfId="25890"/>
    <cellStyle name="输入 4 5 2 6" xfId="25891"/>
    <cellStyle name="输入 4 5 2 6 10" xfId="25892"/>
    <cellStyle name="输入 4 5 2 6 11" xfId="25893"/>
    <cellStyle name="输入 4 5 2 6 12" xfId="25894"/>
    <cellStyle name="输入 4 5 2 6 2" xfId="25895"/>
    <cellStyle name="输入 4 5 2 6 3" xfId="25896"/>
    <cellStyle name="输入 4 5 2 6 4" xfId="25897"/>
    <cellStyle name="输入 4 5 2 6 5" xfId="25898"/>
    <cellStyle name="输入 4 5 2 6 6" xfId="25899"/>
    <cellStyle name="输入 4 5 2 6 7" xfId="25900"/>
    <cellStyle name="输入 4 5 2 6 8" xfId="25901"/>
    <cellStyle name="输入 4 5 2 6 9" xfId="25902"/>
    <cellStyle name="输入 4 5 2 7" xfId="25903"/>
    <cellStyle name="输入 4 5 2 8" xfId="25904"/>
    <cellStyle name="输入 4 5 3" xfId="25905"/>
    <cellStyle name="输入 4 5 3 2" xfId="25906"/>
    <cellStyle name="输入 4 5 3 3" xfId="25907"/>
    <cellStyle name="输入 4 5 3 4" xfId="25908"/>
    <cellStyle name="输入 4 5 3 5" xfId="25909"/>
    <cellStyle name="输入 4 5 3 6" xfId="25910"/>
    <cellStyle name="输入 4 5 3 7" xfId="25911"/>
    <cellStyle name="输入 4 5 4" xfId="25912"/>
    <cellStyle name="输入 4 5 4 2" xfId="25913"/>
    <cellStyle name="输入 4 5 4 3" xfId="25914"/>
    <cellStyle name="输入 4 5 4 4" xfId="25915"/>
    <cellStyle name="输入 4 5 4 5" xfId="25916"/>
    <cellStyle name="输入 4 5 4 6" xfId="25917"/>
    <cellStyle name="输入 4 5 4 7" xfId="25918"/>
    <cellStyle name="输入 4 5 5" xfId="25919"/>
    <cellStyle name="输入 4 5 5 2" xfId="25920"/>
    <cellStyle name="输入 4 5 5 3" xfId="25921"/>
    <cellStyle name="输入 4 5 5 4" xfId="25922"/>
    <cellStyle name="输入 4 5 5 5" xfId="25923"/>
    <cellStyle name="输入 4 5 5 6" xfId="25924"/>
    <cellStyle name="输入 4 5 5 7" xfId="25925"/>
    <cellStyle name="输入 4 5 6" xfId="25926"/>
    <cellStyle name="输入 4 5 6 2" xfId="25927"/>
    <cellStyle name="输入 4 5 6 3" xfId="25928"/>
    <cellStyle name="输入 4 5 6 4" xfId="25929"/>
    <cellStyle name="输入 4 5 6 5" xfId="25930"/>
    <cellStyle name="输入 4 5 6 6" xfId="25931"/>
    <cellStyle name="输入 4 5 7" xfId="25932"/>
    <cellStyle name="输入 4 5 7 10" xfId="25933"/>
    <cellStyle name="输入 4 5 7 11" xfId="25934"/>
    <cellStyle name="输入 4 5 7 12" xfId="25935"/>
    <cellStyle name="输入 4 5 7 2" xfId="25936"/>
    <cellStyle name="输入 4 5 7 3" xfId="25937"/>
    <cellStyle name="输入 4 5 7 4" xfId="25938"/>
    <cellStyle name="输入 4 5 7 5" xfId="25939"/>
    <cellStyle name="输入 4 5 7 6" xfId="25940"/>
    <cellStyle name="输入 4 5 7 7" xfId="25941"/>
    <cellStyle name="输入 4 5 7 8" xfId="25942"/>
    <cellStyle name="输入 4 5 7 9" xfId="25943"/>
    <cellStyle name="输入 4 5 8" xfId="25944"/>
    <cellStyle name="输入 4 5 9" xfId="25945"/>
    <cellStyle name="输入 4 6" xfId="25946"/>
    <cellStyle name="输入 4 6 2" xfId="25947"/>
    <cellStyle name="输入 4 6 2 2" xfId="25948"/>
    <cellStyle name="输入 4 6 2 2 2" xfId="25949"/>
    <cellStyle name="输入 4 6 2 2 3" xfId="25950"/>
    <cellStyle name="输入 4 6 2 2 4" xfId="25951"/>
    <cellStyle name="输入 4 6 2 2 5" xfId="25952"/>
    <cellStyle name="输入 4 6 2 2 6" xfId="25953"/>
    <cellStyle name="输入 4 6 2 2 7" xfId="25954"/>
    <cellStyle name="输入 4 6 2 3" xfId="25955"/>
    <cellStyle name="输入 4 6 2 3 2" xfId="25956"/>
    <cellStyle name="输入 4 6 2 3 3" xfId="25957"/>
    <cellStyle name="输入 4 6 2 3 4" xfId="25958"/>
    <cellStyle name="输入 4 6 2 3 5" xfId="25959"/>
    <cellStyle name="输入 4 6 2 3 6" xfId="25960"/>
    <cellStyle name="输入 4 6 2 3 7" xfId="25961"/>
    <cellStyle name="输入 4 6 2 4" xfId="25962"/>
    <cellStyle name="输入 4 6 2 4 2" xfId="25963"/>
    <cellStyle name="输入 4 6 2 4 3" xfId="25964"/>
    <cellStyle name="输入 4 6 2 4 4" xfId="25965"/>
    <cellStyle name="输入 4 6 2 4 5" xfId="25966"/>
    <cellStyle name="输入 4 6 2 4 6" xfId="25967"/>
    <cellStyle name="输入 4 6 2 4 7" xfId="25968"/>
    <cellStyle name="输入 4 6 2 5" xfId="25969"/>
    <cellStyle name="输入 4 6 2 5 2" xfId="25970"/>
    <cellStyle name="输入 4 6 2 5 3" xfId="25971"/>
    <cellStyle name="输入 4 6 2 5 4" xfId="25972"/>
    <cellStyle name="输入 4 6 2 5 5" xfId="25973"/>
    <cellStyle name="输入 4 6 2 5 6" xfId="25974"/>
    <cellStyle name="输入 4 6 2 6" xfId="25975"/>
    <cellStyle name="输入 4 6 2 6 10" xfId="25976"/>
    <cellStyle name="输入 4 6 2 6 11" xfId="25977"/>
    <cellStyle name="输入 4 6 2 6 12" xfId="25978"/>
    <cellStyle name="输入 4 6 2 6 2" xfId="25979"/>
    <cellStyle name="输入 4 6 2 6 3" xfId="25980"/>
    <cellStyle name="输入 4 6 2 6 4" xfId="25981"/>
    <cellStyle name="输入 4 6 2 6 5" xfId="25982"/>
    <cellStyle name="输入 4 6 2 6 6" xfId="25983"/>
    <cellStyle name="输入 4 6 2 6 7" xfId="25984"/>
    <cellStyle name="输入 4 6 2 6 8" xfId="25985"/>
    <cellStyle name="输入 4 6 2 6 9" xfId="25986"/>
    <cellStyle name="输入 4 6 2 7" xfId="25987"/>
    <cellStyle name="输入 4 6 2 8" xfId="25988"/>
    <cellStyle name="输入 4 6 3" xfId="25989"/>
    <cellStyle name="输入 4 6 3 2" xfId="25990"/>
    <cellStyle name="输入 4 6 3 3" xfId="25991"/>
    <cellStyle name="输入 4 6 3 4" xfId="25992"/>
    <cellStyle name="输入 4 6 3 5" xfId="25993"/>
    <cellStyle name="输入 4 6 3 6" xfId="25994"/>
    <cellStyle name="输入 4 6 3 7" xfId="25995"/>
    <cellStyle name="输入 4 6 4" xfId="25996"/>
    <cellStyle name="输入 4 6 4 2" xfId="25997"/>
    <cellStyle name="输入 4 6 4 3" xfId="25998"/>
    <cellStyle name="输入 4 6 4 4" xfId="25999"/>
    <cellStyle name="输入 4 6 4 5" xfId="26000"/>
    <cellStyle name="输入 4 6 4 6" xfId="26001"/>
    <cellStyle name="输入 4 6 4 7" xfId="26002"/>
    <cellStyle name="输入 4 6 5" xfId="26003"/>
    <cellStyle name="输入 4 6 5 2" xfId="26004"/>
    <cellStyle name="输入 4 6 5 3" xfId="26005"/>
    <cellStyle name="输入 4 6 5 4" xfId="26006"/>
    <cellStyle name="输入 4 6 5 5" xfId="26007"/>
    <cellStyle name="输入 4 6 5 6" xfId="26008"/>
    <cellStyle name="输入 4 6 5 7" xfId="26009"/>
    <cellStyle name="输入 4 6 6" xfId="26010"/>
    <cellStyle name="输入 4 6 6 2" xfId="26011"/>
    <cellStyle name="输入 4 6 6 3" xfId="26012"/>
    <cellStyle name="输入 4 6 6 4" xfId="26013"/>
    <cellStyle name="输入 4 6 6 5" xfId="26014"/>
    <cellStyle name="输入 4 6 6 6" xfId="26015"/>
    <cellStyle name="输入 4 6 7" xfId="26016"/>
    <cellStyle name="输入 4 6 7 10" xfId="26017"/>
    <cellStyle name="输入 4 6 7 11" xfId="26018"/>
    <cellStyle name="输入 4 6 7 12" xfId="26019"/>
    <cellStyle name="输入 4 6 7 2" xfId="26020"/>
    <cellStyle name="输入 4 6 7 3" xfId="26021"/>
    <cellStyle name="输入 4 6 7 4" xfId="26022"/>
    <cellStyle name="输入 4 6 7 5" xfId="26023"/>
    <cellStyle name="输入 4 6 7 6" xfId="26024"/>
    <cellStyle name="输入 4 6 7 7" xfId="26025"/>
    <cellStyle name="输入 4 6 7 8" xfId="26026"/>
    <cellStyle name="输入 4 6 7 9" xfId="26027"/>
    <cellStyle name="输入 4 6 8" xfId="26028"/>
    <cellStyle name="输入 4 6 9" xfId="26029"/>
    <cellStyle name="输入 4 7" xfId="26030"/>
    <cellStyle name="输入 4 7 2" xfId="26031"/>
    <cellStyle name="输入 4 7 2 2" xfId="26032"/>
    <cellStyle name="输入 4 7 2 2 2" xfId="26033"/>
    <cellStyle name="输入 4 7 2 2 3" xfId="26034"/>
    <cellStyle name="输入 4 7 2 2 4" xfId="26035"/>
    <cellStyle name="输入 4 7 2 2 5" xfId="26036"/>
    <cellStyle name="输入 4 7 2 2 6" xfId="26037"/>
    <cellStyle name="输入 4 7 2 2 7" xfId="26038"/>
    <cellStyle name="输入 4 7 2 3" xfId="26039"/>
    <cellStyle name="输入 4 7 2 3 2" xfId="26040"/>
    <cellStyle name="输入 4 7 2 3 3" xfId="26041"/>
    <cellStyle name="输入 4 7 2 3 4" xfId="26042"/>
    <cellStyle name="输入 4 7 2 3 5" xfId="26043"/>
    <cellStyle name="输入 4 7 2 3 6" xfId="26044"/>
    <cellStyle name="输入 4 7 2 3 7" xfId="26045"/>
    <cellStyle name="输入 4 7 2 4" xfId="26046"/>
    <cellStyle name="输入 4 7 2 4 2" xfId="26047"/>
    <cellStyle name="输入 4 7 2 4 3" xfId="26048"/>
    <cellStyle name="输入 4 7 2 4 4" xfId="26049"/>
    <cellStyle name="输入 4 7 2 4 5" xfId="26050"/>
    <cellStyle name="输入 4 7 2 4 6" xfId="26051"/>
    <cellStyle name="输入 4 7 2 4 7" xfId="26052"/>
    <cellStyle name="输入 4 7 2 5" xfId="26053"/>
    <cellStyle name="输入 4 7 2 5 2" xfId="26054"/>
    <cellStyle name="输入 4 7 2 5 3" xfId="26055"/>
    <cellStyle name="输入 4 7 2 5 4" xfId="26056"/>
    <cellStyle name="输入 4 7 2 5 5" xfId="26057"/>
    <cellStyle name="输入 4 7 2 5 6" xfId="26058"/>
    <cellStyle name="输入 4 7 2 6" xfId="26059"/>
    <cellStyle name="输入 4 7 2 6 10" xfId="26060"/>
    <cellStyle name="输入 4 7 2 6 11" xfId="26061"/>
    <cellStyle name="输入 4 7 2 6 12" xfId="26062"/>
    <cellStyle name="输入 4 7 2 6 2" xfId="26063"/>
    <cellStyle name="输入 4 7 2 6 3" xfId="26064"/>
    <cellStyle name="输入 4 7 2 6 4" xfId="26065"/>
    <cellStyle name="输入 4 7 2 6 5" xfId="26066"/>
    <cellStyle name="输入 4 7 2 6 6" xfId="26067"/>
    <cellStyle name="输入 4 7 2 6 7" xfId="26068"/>
    <cellStyle name="输入 4 7 2 6 8" xfId="26069"/>
    <cellStyle name="输入 4 7 2 6 9" xfId="26070"/>
    <cellStyle name="输入 4 7 2 7" xfId="26071"/>
    <cellStyle name="输入 4 7 2 8" xfId="26072"/>
    <cellStyle name="输入 4 7 3" xfId="26073"/>
    <cellStyle name="输入 4 7 3 2" xfId="26074"/>
    <cellStyle name="输入 4 7 3 3" xfId="26075"/>
    <cellStyle name="输入 4 7 3 4" xfId="26076"/>
    <cellStyle name="输入 4 7 3 5" xfId="26077"/>
    <cellStyle name="输入 4 7 3 6" xfId="26078"/>
    <cellStyle name="输入 4 7 3 7" xfId="26079"/>
    <cellStyle name="输入 4 7 4" xfId="26080"/>
    <cellStyle name="输入 4 7 4 2" xfId="26081"/>
    <cellStyle name="输入 4 7 4 3" xfId="26082"/>
    <cellStyle name="输入 4 7 4 4" xfId="26083"/>
    <cellStyle name="输入 4 7 4 5" xfId="26084"/>
    <cellStyle name="输入 4 7 4 6" xfId="26085"/>
    <cellStyle name="输入 4 7 4 7" xfId="26086"/>
    <cellStyle name="输入 4 7 5" xfId="26087"/>
    <cellStyle name="输入 4 7 5 2" xfId="26088"/>
    <cellStyle name="输入 4 7 5 3" xfId="26089"/>
    <cellStyle name="输入 4 7 5 4" xfId="26090"/>
    <cellStyle name="输入 4 7 5 5" xfId="26091"/>
    <cellStyle name="输入 4 7 5 6" xfId="26092"/>
    <cellStyle name="输入 4 7 5 7" xfId="26093"/>
    <cellStyle name="输入 4 7 6" xfId="26094"/>
    <cellStyle name="输入 4 7 6 2" xfId="26095"/>
    <cellStyle name="输入 4 7 6 3" xfId="26096"/>
    <cellStyle name="输入 4 7 6 4" xfId="26097"/>
    <cellStyle name="输入 4 7 6 5" xfId="26098"/>
    <cellStyle name="输入 4 7 6 6" xfId="26099"/>
    <cellStyle name="输入 4 7 7" xfId="26100"/>
    <cellStyle name="输入 4 7 7 10" xfId="26101"/>
    <cellStyle name="输入 4 7 7 11" xfId="26102"/>
    <cellStyle name="输入 4 7 7 12" xfId="26103"/>
    <cellStyle name="输入 4 7 7 2" xfId="26104"/>
    <cellStyle name="输入 4 7 7 3" xfId="26105"/>
    <cellStyle name="输入 4 7 7 4" xfId="26106"/>
    <cellStyle name="输入 4 7 7 5" xfId="26107"/>
    <cellStyle name="输入 4 7 7 6" xfId="26108"/>
    <cellStyle name="输入 4 7 7 7" xfId="26109"/>
    <cellStyle name="输入 4 7 7 8" xfId="26110"/>
    <cellStyle name="输入 4 7 7 9" xfId="26111"/>
    <cellStyle name="输入 4 7 8" xfId="26112"/>
    <cellStyle name="输入 4 7 9" xfId="26113"/>
    <cellStyle name="输入 4 8" xfId="26114"/>
    <cellStyle name="输入 4 8 2" xfId="26115"/>
    <cellStyle name="输入 4 8 2 2" xfId="26116"/>
    <cellStyle name="输入 4 8 2 2 2" xfId="26117"/>
    <cellStyle name="输入 4 8 2 2 3" xfId="26118"/>
    <cellStyle name="输入 4 8 2 2 4" xfId="26119"/>
    <cellStyle name="输入 4 8 2 2 5" xfId="26120"/>
    <cellStyle name="输入 4 8 2 2 6" xfId="26121"/>
    <cellStyle name="输入 4 8 2 2 7" xfId="26122"/>
    <cellStyle name="输入 4 8 2 3" xfId="26123"/>
    <cellStyle name="输入 4 8 2 3 2" xfId="26124"/>
    <cellStyle name="输入 4 8 2 3 3" xfId="26125"/>
    <cellStyle name="输入 4 8 2 3 4" xfId="26126"/>
    <cellStyle name="输入 4 8 2 3 5" xfId="26127"/>
    <cellStyle name="输入 4 8 2 3 6" xfId="26128"/>
    <cellStyle name="输入 4 8 2 3 7" xfId="26129"/>
    <cellStyle name="输入 4 8 2 4" xfId="26130"/>
    <cellStyle name="输入 4 8 2 4 2" xfId="26131"/>
    <cellStyle name="输入 4 8 2 4 3" xfId="26132"/>
    <cellStyle name="输入 4 8 2 4 4" xfId="26133"/>
    <cellStyle name="输入 4 8 2 4 5" xfId="26134"/>
    <cellStyle name="输入 4 8 2 4 6" xfId="26135"/>
    <cellStyle name="输入 4 8 2 4 7" xfId="26136"/>
    <cellStyle name="输入 4 8 2 5" xfId="26137"/>
    <cellStyle name="输入 4 8 2 5 2" xfId="26138"/>
    <cellStyle name="输入 4 8 2 5 3" xfId="26139"/>
    <cellStyle name="输入 4 8 2 5 4" xfId="26140"/>
    <cellStyle name="输入 4 8 2 5 5" xfId="26141"/>
    <cellStyle name="输入 4 8 2 5 6" xfId="26142"/>
    <cellStyle name="输入 4 8 2 6" xfId="26143"/>
    <cellStyle name="输入 4 8 2 6 10" xfId="26144"/>
    <cellStyle name="输入 4 8 2 6 11" xfId="26145"/>
    <cellStyle name="输入 4 8 2 6 12" xfId="26146"/>
    <cellStyle name="输入 4 8 2 6 2" xfId="26147"/>
    <cellStyle name="输入 4 8 2 6 3" xfId="26148"/>
    <cellStyle name="输入 4 8 2 6 4" xfId="26149"/>
    <cellStyle name="输入 4 8 2 6 5" xfId="26150"/>
    <cellStyle name="输入 4 8 2 6 6" xfId="26151"/>
    <cellStyle name="输入 4 8 2 6 7" xfId="26152"/>
    <cellStyle name="输入 4 8 2 6 8" xfId="26153"/>
    <cellStyle name="输入 4 8 2 6 9" xfId="26154"/>
    <cellStyle name="输入 4 8 2 7" xfId="26155"/>
    <cellStyle name="输入 4 8 2 8" xfId="26156"/>
    <cellStyle name="输入 4 8 3" xfId="26157"/>
    <cellStyle name="输入 4 8 3 2" xfId="26158"/>
    <cellStyle name="输入 4 8 3 3" xfId="26159"/>
    <cellStyle name="输入 4 8 3 4" xfId="26160"/>
    <cellStyle name="输入 4 8 3 5" xfId="26161"/>
    <cellStyle name="输入 4 8 3 6" xfId="26162"/>
    <cellStyle name="输入 4 8 3 7" xfId="26163"/>
    <cellStyle name="输入 4 8 4" xfId="26164"/>
    <cellStyle name="输入 4 8 4 2" xfId="26165"/>
    <cellStyle name="输入 4 8 4 3" xfId="26166"/>
    <cellStyle name="输入 4 8 4 4" xfId="26167"/>
    <cellStyle name="输入 4 8 4 5" xfId="26168"/>
    <cellStyle name="输入 4 8 4 6" xfId="26169"/>
    <cellStyle name="输入 4 8 4 7" xfId="26170"/>
    <cellStyle name="输入 4 8 5" xfId="26171"/>
    <cellStyle name="输入 4 8 5 2" xfId="26172"/>
    <cellStyle name="输入 4 8 5 3" xfId="26173"/>
    <cellStyle name="输入 4 8 5 4" xfId="26174"/>
    <cellStyle name="输入 4 8 5 5" xfId="26175"/>
    <cellStyle name="输入 4 8 5 6" xfId="26176"/>
    <cellStyle name="输入 4 8 5 7" xfId="26177"/>
    <cellStyle name="输入 4 8 6" xfId="26178"/>
    <cellStyle name="输入 4 8 6 2" xfId="26179"/>
    <cellStyle name="输入 4 8 6 3" xfId="26180"/>
    <cellStyle name="输入 4 8 6 4" xfId="26181"/>
    <cellStyle name="输入 4 8 6 5" xfId="26182"/>
    <cellStyle name="输入 4 8 6 6" xfId="26183"/>
    <cellStyle name="输入 4 8 7" xfId="26184"/>
    <cellStyle name="输入 4 8 7 10" xfId="26185"/>
    <cellStyle name="输入 4 8 7 11" xfId="26186"/>
    <cellStyle name="输入 4 8 7 12" xfId="26187"/>
    <cellStyle name="输入 4 8 7 2" xfId="26188"/>
    <cellStyle name="输入 4 8 7 3" xfId="26189"/>
    <cellStyle name="输入 4 8 7 4" xfId="26190"/>
    <cellStyle name="输入 4 8 7 5" xfId="26191"/>
    <cellStyle name="输入 4 8 7 6" xfId="26192"/>
    <cellStyle name="输入 4 8 7 7" xfId="26193"/>
    <cellStyle name="输入 4 8 7 8" xfId="26194"/>
    <cellStyle name="输入 4 8 7 9" xfId="26195"/>
    <cellStyle name="输入 4 8 8" xfId="26196"/>
    <cellStyle name="输入 4 8 9" xfId="26197"/>
    <cellStyle name="输入 4 9" xfId="26198"/>
    <cellStyle name="输入 4 9 2" xfId="26199"/>
    <cellStyle name="输入 4 9 2 2" xfId="26200"/>
    <cellStyle name="输入 4 9 2 2 2" xfId="26201"/>
    <cellStyle name="输入 4 9 2 2 3" xfId="26202"/>
    <cellStyle name="输入 4 9 2 2 4" xfId="26203"/>
    <cellStyle name="输入 4 9 2 2 5" xfId="26204"/>
    <cellStyle name="输入 4 9 2 2 6" xfId="26205"/>
    <cellStyle name="输入 4 9 2 2 7" xfId="26206"/>
    <cellStyle name="输入 4 9 2 3" xfId="26207"/>
    <cellStyle name="输入 4 9 2 3 2" xfId="26208"/>
    <cellStyle name="输入 4 9 2 3 3" xfId="26209"/>
    <cellStyle name="输入 4 9 2 3 4" xfId="26210"/>
    <cellStyle name="输入 4 9 2 3 5" xfId="26211"/>
    <cellStyle name="输入 4 9 2 3 6" xfId="26212"/>
    <cellStyle name="输入 4 9 2 3 7" xfId="26213"/>
    <cellStyle name="输入 4 9 2 4" xfId="26214"/>
    <cellStyle name="输入 4 9 2 4 2" xfId="26215"/>
    <cellStyle name="输入 4 9 2 4 3" xfId="26216"/>
    <cellStyle name="输入 4 9 2 4 4" xfId="26217"/>
    <cellStyle name="输入 4 9 2 4 5" xfId="26218"/>
    <cellStyle name="输入 4 9 2 4 6" xfId="26219"/>
    <cellStyle name="输入 4 9 2 4 7" xfId="26220"/>
    <cellStyle name="输入 4 9 2 5" xfId="26221"/>
    <cellStyle name="输入 4 9 2 5 2" xfId="26222"/>
    <cellStyle name="输入 4 9 2 5 3" xfId="26223"/>
    <cellStyle name="输入 4 9 2 5 4" xfId="26224"/>
    <cellStyle name="输入 4 9 2 5 5" xfId="26225"/>
    <cellStyle name="输入 4 9 2 5 6" xfId="26226"/>
    <cellStyle name="输入 4 9 2 6" xfId="26227"/>
    <cellStyle name="输入 4 9 2 6 10" xfId="26228"/>
    <cellStyle name="输入 4 9 2 6 11" xfId="26229"/>
    <cellStyle name="输入 4 9 2 6 12" xfId="26230"/>
    <cellStyle name="输入 4 9 2 6 2" xfId="26231"/>
    <cellStyle name="输入 4 9 2 6 3" xfId="26232"/>
    <cellStyle name="输入 4 9 2 6 4" xfId="26233"/>
    <cellStyle name="输入 4 9 2 6 5" xfId="26234"/>
    <cellStyle name="输入 4 9 2 6 6" xfId="26235"/>
    <cellStyle name="输入 4 9 2 6 7" xfId="26236"/>
    <cellStyle name="输入 4 9 2 6 8" xfId="26237"/>
    <cellStyle name="输入 4 9 2 6 9" xfId="26238"/>
    <cellStyle name="输入 4 9 2 7" xfId="26239"/>
    <cellStyle name="输入 4 9 2 8" xfId="26240"/>
    <cellStyle name="输入 4 9 3" xfId="26241"/>
    <cellStyle name="输入 4 9 3 2" xfId="26242"/>
    <cellStyle name="输入 4 9 3 3" xfId="26243"/>
    <cellStyle name="输入 4 9 3 4" xfId="26244"/>
    <cellStyle name="输入 4 9 3 5" xfId="26245"/>
    <cellStyle name="输入 4 9 3 6" xfId="26246"/>
    <cellStyle name="输入 4 9 3 7" xfId="26247"/>
    <cellStyle name="输入 4 9 4" xfId="26248"/>
    <cellStyle name="输入 4 9 4 2" xfId="26249"/>
    <cellStyle name="输入 4 9 4 3" xfId="26250"/>
    <cellStyle name="输入 4 9 4 4" xfId="26251"/>
    <cellStyle name="输入 4 9 4 5" xfId="26252"/>
    <cellStyle name="输入 4 9 4 6" xfId="26253"/>
    <cellStyle name="输入 4 9 4 7" xfId="26254"/>
    <cellStyle name="输入 4 9 5" xfId="26255"/>
    <cellStyle name="输入 4 9 5 2" xfId="26256"/>
    <cellStyle name="输入 4 9 5 3" xfId="26257"/>
    <cellStyle name="输入 4 9 5 4" xfId="26258"/>
    <cellStyle name="输入 4 9 5 5" xfId="26259"/>
    <cellStyle name="输入 4 9 5 6" xfId="26260"/>
    <cellStyle name="输入 4 9 5 7" xfId="26261"/>
    <cellStyle name="输入 4 9 6" xfId="26262"/>
    <cellStyle name="输入 4 9 6 2" xfId="26263"/>
    <cellStyle name="输入 4 9 6 3" xfId="26264"/>
    <cellStyle name="输入 4 9 6 4" xfId="26265"/>
    <cellStyle name="输入 4 9 6 5" xfId="26266"/>
    <cellStyle name="输入 4 9 6 6" xfId="26267"/>
    <cellStyle name="输入 4 9 7" xfId="26268"/>
    <cellStyle name="输入 4 9 7 10" xfId="26269"/>
    <cellStyle name="输入 4 9 7 11" xfId="26270"/>
    <cellStyle name="输入 4 9 7 12" xfId="26271"/>
    <cellStyle name="输入 4 9 7 2" xfId="26272"/>
    <cellStyle name="输入 4 9 7 3" xfId="26273"/>
    <cellStyle name="输入 4 9 7 4" xfId="26274"/>
    <cellStyle name="输入 4 9 7 5" xfId="26275"/>
    <cellStyle name="输入 4 9 7 6" xfId="26276"/>
    <cellStyle name="输入 4 9 7 7" xfId="26277"/>
    <cellStyle name="输入 4 9 7 8" xfId="26278"/>
    <cellStyle name="输入 4 9 7 9" xfId="26279"/>
    <cellStyle name="输入 4 9 8" xfId="26280"/>
    <cellStyle name="输入 4 9 9" xfId="26281"/>
    <cellStyle name="输入 5" xfId="26282"/>
    <cellStyle name="输入 5 10" xfId="26283"/>
    <cellStyle name="输入 5 10 2" xfId="26284"/>
    <cellStyle name="输入 5 10 3" xfId="26285"/>
    <cellStyle name="输入 5 10 4" xfId="26286"/>
    <cellStyle name="输入 5 10 5" xfId="26287"/>
    <cellStyle name="输入 5 10 6" xfId="26288"/>
    <cellStyle name="输入 5 10 7" xfId="26289"/>
    <cellStyle name="输入 5 11" xfId="26290"/>
    <cellStyle name="输入 5 11 2" xfId="26291"/>
    <cellStyle name="输入 5 11 3" xfId="26292"/>
    <cellStyle name="输入 5 11 4" xfId="26293"/>
    <cellStyle name="输入 5 11 5" xfId="26294"/>
    <cellStyle name="输入 5 11 6" xfId="26295"/>
    <cellStyle name="输入 5 11 7" xfId="26296"/>
    <cellStyle name="输入 5 12" xfId="26297"/>
    <cellStyle name="输入 5 12 2" xfId="26298"/>
    <cellStyle name="输入 5 12 3" xfId="26299"/>
    <cellStyle name="输入 5 12 4" xfId="26300"/>
    <cellStyle name="输入 5 12 5" xfId="26301"/>
    <cellStyle name="输入 5 12 6" xfId="26302"/>
    <cellStyle name="输入 5 12 7" xfId="26303"/>
    <cellStyle name="输入 5 13" xfId="26304"/>
    <cellStyle name="输入 5 13 2" xfId="26305"/>
    <cellStyle name="输入 5 13 3" xfId="26306"/>
    <cellStyle name="输入 5 13 4" xfId="26307"/>
    <cellStyle name="输入 5 13 5" xfId="26308"/>
    <cellStyle name="输入 5 13 6" xfId="26309"/>
    <cellStyle name="输入 5 14" xfId="26310"/>
    <cellStyle name="输入 5 14 10" xfId="26311"/>
    <cellStyle name="输入 5 14 11" xfId="26312"/>
    <cellStyle name="输入 5 14 12" xfId="26313"/>
    <cellStyle name="输入 5 14 2" xfId="26314"/>
    <cellStyle name="输入 5 14 3" xfId="26315"/>
    <cellStyle name="输入 5 14 4" xfId="26316"/>
    <cellStyle name="输入 5 14 5" xfId="26317"/>
    <cellStyle name="输入 5 14 6" xfId="26318"/>
    <cellStyle name="输入 5 14 7" xfId="26319"/>
    <cellStyle name="输入 5 14 8" xfId="26320"/>
    <cellStyle name="输入 5 14 9" xfId="26321"/>
    <cellStyle name="输入 5 15" xfId="26322"/>
    <cellStyle name="输入 5 16" xfId="26323"/>
    <cellStyle name="输入 5 2" xfId="26324"/>
    <cellStyle name="输入 5 2 2" xfId="26325"/>
    <cellStyle name="输入 5 2 2 2" xfId="26326"/>
    <cellStyle name="输入 5 2 2 2 2" xfId="26327"/>
    <cellStyle name="输入 5 2 2 2 3" xfId="26328"/>
    <cellStyle name="输入 5 2 2 2 4" xfId="26329"/>
    <cellStyle name="输入 5 2 2 2 5" xfId="26330"/>
    <cellStyle name="输入 5 2 2 2 6" xfId="26331"/>
    <cellStyle name="输入 5 2 2 2 7" xfId="26332"/>
    <cellStyle name="输入 5 2 2 3" xfId="26333"/>
    <cellStyle name="输入 5 2 2 3 2" xfId="26334"/>
    <cellStyle name="输入 5 2 2 3 3" xfId="26335"/>
    <cellStyle name="输入 5 2 2 3 4" xfId="26336"/>
    <cellStyle name="输入 5 2 2 3 5" xfId="26337"/>
    <cellStyle name="输入 5 2 2 3 6" xfId="26338"/>
    <cellStyle name="输入 5 2 2 3 7" xfId="26339"/>
    <cellStyle name="输入 5 2 2 4" xfId="26340"/>
    <cellStyle name="输入 5 2 2 4 2" xfId="26341"/>
    <cellStyle name="输入 5 2 2 4 3" xfId="26342"/>
    <cellStyle name="输入 5 2 2 4 4" xfId="26343"/>
    <cellStyle name="输入 5 2 2 4 5" xfId="26344"/>
    <cellStyle name="输入 5 2 2 4 6" xfId="26345"/>
    <cellStyle name="输入 5 2 2 4 7" xfId="26346"/>
    <cellStyle name="输入 5 2 2 5" xfId="26347"/>
    <cellStyle name="输入 5 2 2 5 2" xfId="26348"/>
    <cellStyle name="输入 5 2 2 5 3" xfId="26349"/>
    <cellStyle name="输入 5 2 2 5 4" xfId="26350"/>
    <cellStyle name="输入 5 2 2 5 5" xfId="26351"/>
    <cellStyle name="输入 5 2 2 5 6" xfId="26352"/>
    <cellStyle name="输入 5 2 2 6" xfId="26353"/>
    <cellStyle name="输入 5 2 2 6 10" xfId="26354"/>
    <cellStyle name="输入 5 2 2 6 11" xfId="26355"/>
    <cellStyle name="输入 5 2 2 6 12" xfId="26356"/>
    <cellStyle name="输入 5 2 2 6 2" xfId="26357"/>
    <cellStyle name="输入 5 2 2 6 3" xfId="26358"/>
    <cellStyle name="输入 5 2 2 6 4" xfId="26359"/>
    <cellStyle name="输入 5 2 2 6 5" xfId="26360"/>
    <cellStyle name="输入 5 2 2 6 6" xfId="26361"/>
    <cellStyle name="输入 5 2 2 6 7" xfId="26362"/>
    <cellStyle name="输入 5 2 2 6 8" xfId="26363"/>
    <cellStyle name="输入 5 2 2 6 9" xfId="26364"/>
    <cellStyle name="输入 5 2 2 7" xfId="26365"/>
    <cellStyle name="输入 5 2 2 8" xfId="26366"/>
    <cellStyle name="输入 5 2 3" xfId="26367"/>
    <cellStyle name="输入 5 2 3 2" xfId="26368"/>
    <cellStyle name="输入 5 2 3 3" xfId="26369"/>
    <cellStyle name="输入 5 2 3 4" xfId="26370"/>
    <cellStyle name="输入 5 2 3 5" xfId="26371"/>
    <cellStyle name="输入 5 2 3 6" xfId="26372"/>
    <cellStyle name="输入 5 2 3 7" xfId="26373"/>
    <cellStyle name="输入 5 2 4" xfId="26374"/>
    <cellStyle name="输入 5 2 4 2" xfId="26375"/>
    <cellStyle name="输入 5 2 4 3" xfId="26376"/>
    <cellStyle name="输入 5 2 4 4" xfId="26377"/>
    <cellStyle name="输入 5 2 4 5" xfId="26378"/>
    <cellStyle name="输入 5 2 4 6" xfId="26379"/>
    <cellStyle name="输入 5 2 4 7" xfId="26380"/>
    <cellStyle name="输入 5 2 5" xfId="26381"/>
    <cellStyle name="输入 5 2 5 2" xfId="26382"/>
    <cellStyle name="输入 5 2 5 3" xfId="26383"/>
    <cellStyle name="输入 5 2 5 4" xfId="26384"/>
    <cellStyle name="输入 5 2 5 5" xfId="26385"/>
    <cellStyle name="输入 5 2 5 6" xfId="26386"/>
    <cellStyle name="输入 5 2 5 7" xfId="26387"/>
    <cellStyle name="输入 5 2 6" xfId="26388"/>
    <cellStyle name="输入 5 2 6 2" xfId="26389"/>
    <cellStyle name="输入 5 2 6 3" xfId="26390"/>
    <cellStyle name="输入 5 2 6 4" xfId="26391"/>
    <cellStyle name="输入 5 2 6 5" xfId="26392"/>
    <cellStyle name="输入 5 2 6 6" xfId="26393"/>
    <cellStyle name="输入 5 2 7" xfId="26394"/>
    <cellStyle name="输入 5 2 7 10" xfId="26395"/>
    <cellStyle name="输入 5 2 7 11" xfId="26396"/>
    <cellStyle name="输入 5 2 7 12" xfId="26397"/>
    <cellStyle name="输入 5 2 7 2" xfId="26398"/>
    <cellStyle name="输入 5 2 7 3" xfId="26399"/>
    <cellStyle name="输入 5 2 7 4" xfId="26400"/>
    <cellStyle name="输入 5 2 7 5" xfId="26401"/>
    <cellStyle name="输入 5 2 7 6" xfId="26402"/>
    <cellStyle name="输入 5 2 7 7" xfId="26403"/>
    <cellStyle name="输入 5 2 7 8" xfId="26404"/>
    <cellStyle name="输入 5 2 7 9" xfId="26405"/>
    <cellStyle name="输入 5 2 8" xfId="26406"/>
    <cellStyle name="输入 5 2 9" xfId="26407"/>
    <cellStyle name="输入 5 3" xfId="26408"/>
    <cellStyle name="输入 5 3 2" xfId="26409"/>
    <cellStyle name="输入 5 3 2 2" xfId="26410"/>
    <cellStyle name="输入 5 3 2 2 2" xfId="26411"/>
    <cellStyle name="输入 5 3 2 2 3" xfId="26412"/>
    <cellStyle name="输入 5 3 2 2 4" xfId="26413"/>
    <cellStyle name="输入 5 3 2 2 5" xfId="26414"/>
    <cellStyle name="输入 5 3 2 2 6" xfId="26415"/>
    <cellStyle name="输入 5 3 2 2 7" xfId="26416"/>
    <cellStyle name="输入 5 3 2 3" xfId="26417"/>
    <cellStyle name="输入 5 3 2 3 2" xfId="26418"/>
    <cellStyle name="输入 5 3 2 3 3" xfId="26419"/>
    <cellStyle name="输入 5 3 2 3 4" xfId="26420"/>
    <cellStyle name="输入 5 3 2 3 5" xfId="26421"/>
    <cellStyle name="输入 5 3 2 3 6" xfId="26422"/>
    <cellStyle name="输入 5 3 2 3 7" xfId="26423"/>
    <cellStyle name="输入 5 3 2 4" xfId="26424"/>
    <cellStyle name="输入 5 3 2 4 2" xfId="26425"/>
    <cellStyle name="输入 5 3 2 4 3" xfId="26426"/>
    <cellStyle name="输入 5 3 2 4 4" xfId="26427"/>
    <cellStyle name="输入 5 3 2 4 5" xfId="26428"/>
    <cellStyle name="输入 5 3 2 4 6" xfId="26429"/>
    <cellStyle name="输入 5 3 2 4 7" xfId="26430"/>
    <cellStyle name="输入 5 3 2 5" xfId="26431"/>
    <cellStyle name="输入 5 3 2 5 2" xfId="26432"/>
    <cellStyle name="输入 5 3 2 5 3" xfId="26433"/>
    <cellStyle name="输入 5 3 2 5 4" xfId="26434"/>
    <cellStyle name="输入 5 3 2 5 5" xfId="26435"/>
    <cellStyle name="输入 5 3 2 5 6" xfId="26436"/>
    <cellStyle name="输入 5 3 2 6" xfId="26437"/>
    <cellStyle name="输入 5 3 2 6 10" xfId="26438"/>
    <cellStyle name="输入 5 3 2 6 11" xfId="26439"/>
    <cellStyle name="输入 5 3 2 6 12" xfId="26440"/>
    <cellStyle name="输入 5 3 2 6 2" xfId="26441"/>
    <cellStyle name="输入 5 3 2 6 3" xfId="26442"/>
    <cellStyle name="输入 5 3 2 6 4" xfId="26443"/>
    <cellStyle name="输入 5 3 2 6 5" xfId="26444"/>
    <cellStyle name="输入 5 3 2 6 6" xfId="26445"/>
    <cellStyle name="输入 5 3 2 6 7" xfId="26446"/>
    <cellStyle name="输入 5 3 2 6 8" xfId="26447"/>
    <cellStyle name="输入 5 3 2 6 9" xfId="26448"/>
    <cellStyle name="输入 5 3 2 7" xfId="26449"/>
    <cellStyle name="输入 5 3 2 8" xfId="26450"/>
    <cellStyle name="输入 5 3 3" xfId="26451"/>
    <cellStyle name="输入 5 3 3 2" xfId="26452"/>
    <cellStyle name="输入 5 3 3 3" xfId="26453"/>
    <cellStyle name="输入 5 3 3 4" xfId="26454"/>
    <cellStyle name="输入 5 3 3 5" xfId="26455"/>
    <cellStyle name="输入 5 3 3 6" xfId="26456"/>
    <cellStyle name="输入 5 3 3 7" xfId="26457"/>
    <cellStyle name="输入 5 3 4" xfId="26458"/>
    <cellStyle name="输入 5 3 4 2" xfId="26459"/>
    <cellStyle name="输入 5 3 4 3" xfId="26460"/>
    <cellStyle name="输入 5 3 4 4" xfId="26461"/>
    <cellStyle name="输入 5 3 4 5" xfId="26462"/>
    <cellStyle name="输入 5 3 4 6" xfId="26463"/>
    <cellStyle name="输入 5 3 4 7" xfId="26464"/>
    <cellStyle name="输入 5 3 5" xfId="26465"/>
    <cellStyle name="输入 5 3 5 2" xfId="26466"/>
    <cellStyle name="输入 5 3 5 3" xfId="26467"/>
    <cellStyle name="输入 5 3 5 4" xfId="26468"/>
    <cellStyle name="输入 5 3 5 5" xfId="26469"/>
    <cellStyle name="输入 5 3 5 6" xfId="26470"/>
    <cellStyle name="输入 5 3 5 7" xfId="26471"/>
    <cellStyle name="输入 5 3 6" xfId="26472"/>
    <cellStyle name="输入 5 3 6 2" xfId="26473"/>
    <cellStyle name="输入 5 3 6 3" xfId="26474"/>
    <cellStyle name="输入 5 3 6 4" xfId="26475"/>
    <cellStyle name="输入 5 3 6 5" xfId="26476"/>
    <cellStyle name="输入 5 3 6 6" xfId="26477"/>
    <cellStyle name="输入 5 3 7" xfId="26478"/>
    <cellStyle name="输入 5 3 7 10" xfId="26479"/>
    <cellStyle name="输入 5 3 7 11" xfId="26480"/>
    <cellStyle name="输入 5 3 7 12" xfId="26481"/>
    <cellStyle name="输入 5 3 7 2" xfId="26482"/>
    <cellStyle name="输入 5 3 7 3" xfId="26483"/>
    <cellStyle name="输入 5 3 7 4" xfId="26484"/>
    <cellStyle name="输入 5 3 7 5" xfId="26485"/>
    <cellStyle name="输入 5 3 7 6" xfId="26486"/>
    <cellStyle name="输入 5 3 7 7" xfId="26487"/>
    <cellStyle name="输入 5 3 7 8" xfId="26488"/>
    <cellStyle name="输入 5 3 7 9" xfId="26489"/>
    <cellStyle name="输入 5 3 8" xfId="26490"/>
    <cellStyle name="输入 5 3 9" xfId="26491"/>
    <cellStyle name="输入 5 4" xfId="26492"/>
    <cellStyle name="输入 5 4 2" xfId="26493"/>
    <cellStyle name="输入 5 4 2 2" xfId="26494"/>
    <cellStyle name="输入 5 4 2 2 2" xfId="26495"/>
    <cellStyle name="输入 5 4 2 2 3" xfId="26496"/>
    <cellStyle name="输入 5 4 2 2 4" xfId="26497"/>
    <cellStyle name="输入 5 4 2 2 5" xfId="26498"/>
    <cellStyle name="输入 5 4 2 2 6" xfId="26499"/>
    <cellStyle name="输入 5 4 2 2 7" xfId="26500"/>
    <cellStyle name="输入 5 4 2 3" xfId="26501"/>
    <cellStyle name="输入 5 4 2 3 2" xfId="26502"/>
    <cellStyle name="输入 5 4 2 3 3" xfId="26503"/>
    <cellStyle name="输入 5 4 2 3 4" xfId="26504"/>
    <cellStyle name="输入 5 4 2 3 5" xfId="26505"/>
    <cellStyle name="输入 5 4 2 3 6" xfId="26506"/>
    <cellStyle name="输入 5 4 2 3 7" xfId="26507"/>
    <cellStyle name="输入 5 4 2 4" xfId="26508"/>
    <cellStyle name="输入 5 4 2 4 2" xfId="26509"/>
    <cellStyle name="输入 5 4 2 4 3" xfId="26510"/>
    <cellStyle name="输入 5 4 2 4 4" xfId="26511"/>
    <cellStyle name="输入 5 4 2 4 5" xfId="26512"/>
    <cellStyle name="输入 5 4 2 4 6" xfId="26513"/>
    <cellStyle name="输入 5 4 2 4 7" xfId="26514"/>
    <cellStyle name="输入 5 4 2 5" xfId="26515"/>
    <cellStyle name="输入 5 4 2 5 2" xfId="26516"/>
    <cellStyle name="输入 5 4 2 5 3" xfId="26517"/>
    <cellStyle name="输入 5 4 2 5 4" xfId="26518"/>
    <cellStyle name="输入 5 4 2 5 5" xfId="26519"/>
    <cellStyle name="输入 5 4 2 5 6" xfId="26520"/>
    <cellStyle name="输入 5 4 2 6" xfId="26521"/>
    <cellStyle name="输入 5 4 2 6 10" xfId="26522"/>
    <cellStyle name="输入 5 4 2 6 11" xfId="26523"/>
    <cellStyle name="输入 5 4 2 6 12" xfId="26524"/>
    <cellStyle name="输入 5 4 2 6 2" xfId="26525"/>
    <cellStyle name="输入 5 4 2 6 3" xfId="26526"/>
    <cellStyle name="输入 5 4 2 6 4" xfId="26527"/>
    <cellStyle name="输入 5 4 2 6 5" xfId="26528"/>
    <cellStyle name="输入 5 4 2 6 6" xfId="26529"/>
    <cellStyle name="输入 5 4 2 6 7" xfId="26530"/>
    <cellStyle name="输入 5 4 2 6 8" xfId="26531"/>
    <cellStyle name="输入 5 4 2 6 9" xfId="26532"/>
    <cellStyle name="输入 5 4 2 7" xfId="26533"/>
    <cellStyle name="输入 5 4 2 8" xfId="26534"/>
    <cellStyle name="输入 5 4 3" xfId="26535"/>
    <cellStyle name="输入 5 4 3 2" xfId="26536"/>
    <cellStyle name="输入 5 4 3 3" xfId="26537"/>
    <cellStyle name="输入 5 4 3 4" xfId="26538"/>
    <cellStyle name="输入 5 4 3 5" xfId="26539"/>
    <cellStyle name="输入 5 4 3 6" xfId="26540"/>
    <cellStyle name="输入 5 4 3 7" xfId="26541"/>
    <cellStyle name="输入 5 4 4" xfId="26542"/>
    <cellStyle name="输入 5 4 4 2" xfId="26543"/>
    <cellStyle name="输入 5 4 4 3" xfId="26544"/>
    <cellStyle name="输入 5 4 4 4" xfId="26545"/>
    <cellStyle name="输入 5 4 4 5" xfId="26546"/>
    <cellStyle name="输入 5 4 4 6" xfId="26547"/>
    <cellStyle name="输入 5 4 4 7" xfId="26548"/>
    <cellStyle name="输入 5 4 5" xfId="26549"/>
    <cellStyle name="输入 5 4 5 2" xfId="26550"/>
    <cellStyle name="输入 5 4 5 3" xfId="26551"/>
    <cellStyle name="输入 5 4 5 4" xfId="26552"/>
    <cellStyle name="输入 5 4 5 5" xfId="26553"/>
    <cellStyle name="输入 5 4 5 6" xfId="26554"/>
    <cellStyle name="输入 5 4 5 7" xfId="26555"/>
    <cellStyle name="输入 5 4 6" xfId="26556"/>
    <cellStyle name="输入 5 4 6 2" xfId="26557"/>
    <cellStyle name="输入 5 4 6 3" xfId="26558"/>
    <cellStyle name="输入 5 4 6 4" xfId="26559"/>
    <cellStyle name="输入 5 4 6 5" xfId="26560"/>
    <cellStyle name="输入 5 4 6 6" xfId="26561"/>
    <cellStyle name="输入 5 4 7" xfId="26562"/>
    <cellStyle name="输入 5 4 7 10" xfId="26563"/>
    <cellStyle name="输入 5 4 7 11" xfId="26564"/>
    <cellStyle name="输入 5 4 7 12" xfId="26565"/>
    <cellStyle name="输入 5 4 7 2" xfId="26566"/>
    <cellStyle name="输入 5 4 7 3" xfId="26567"/>
    <cellStyle name="输入 5 4 7 4" xfId="26568"/>
    <cellStyle name="输入 5 4 7 5" xfId="26569"/>
    <cellStyle name="输入 5 4 7 6" xfId="26570"/>
    <cellStyle name="输入 5 4 7 7" xfId="26571"/>
    <cellStyle name="输入 5 4 7 8" xfId="26572"/>
    <cellStyle name="输入 5 4 7 9" xfId="26573"/>
    <cellStyle name="输入 5 4 8" xfId="26574"/>
    <cellStyle name="输入 5 4 9" xfId="26575"/>
    <cellStyle name="输入 5 5" xfId="26576"/>
    <cellStyle name="输入 5 5 2" xfId="26577"/>
    <cellStyle name="输入 5 5 2 2" xfId="26578"/>
    <cellStyle name="输入 5 5 2 2 2" xfId="26579"/>
    <cellStyle name="输入 5 5 2 2 3" xfId="26580"/>
    <cellStyle name="输入 5 5 2 2 4" xfId="26581"/>
    <cellStyle name="输入 5 5 2 2 5" xfId="26582"/>
    <cellStyle name="输入 5 5 2 2 6" xfId="26583"/>
    <cellStyle name="输入 5 5 2 2 7" xfId="26584"/>
    <cellStyle name="输入 5 5 2 3" xfId="26585"/>
    <cellStyle name="输入 5 5 2 3 2" xfId="26586"/>
    <cellStyle name="输入 5 5 2 3 3" xfId="26587"/>
    <cellStyle name="输入 5 5 2 3 4" xfId="26588"/>
    <cellStyle name="输入 5 5 2 3 5" xfId="26589"/>
    <cellStyle name="输入 5 5 2 3 6" xfId="26590"/>
    <cellStyle name="输入 5 5 2 3 7" xfId="26591"/>
    <cellStyle name="输入 5 5 2 4" xfId="26592"/>
    <cellStyle name="输入 5 5 2 4 2" xfId="26593"/>
    <cellStyle name="输入 5 5 2 4 3" xfId="26594"/>
    <cellStyle name="输入 5 5 2 4 4" xfId="26595"/>
    <cellStyle name="输入 5 5 2 4 5" xfId="26596"/>
    <cellStyle name="输入 5 5 2 4 6" xfId="26597"/>
    <cellStyle name="输入 5 5 2 4 7" xfId="26598"/>
    <cellStyle name="输入 5 5 2 5" xfId="26599"/>
    <cellStyle name="输入 5 5 2 5 2" xfId="26600"/>
    <cellStyle name="输入 5 5 2 5 3" xfId="26601"/>
    <cellStyle name="输入 5 5 2 5 4" xfId="26602"/>
    <cellStyle name="输入 5 5 2 5 5" xfId="26603"/>
    <cellStyle name="输入 5 5 2 5 6" xfId="26604"/>
    <cellStyle name="输入 5 5 2 6" xfId="26605"/>
    <cellStyle name="输入 5 5 2 6 10" xfId="26606"/>
    <cellStyle name="输入 5 5 2 6 11" xfId="26607"/>
    <cellStyle name="输入 5 5 2 6 12" xfId="26608"/>
    <cellStyle name="输入 5 5 2 6 2" xfId="26609"/>
    <cellStyle name="输入 5 5 2 6 3" xfId="26610"/>
    <cellStyle name="输入 5 5 2 6 4" xfId="26611"/>
    <cellStyle name="输入 5 5 2 6 5" xfId="26612"/>
    <cellStyle name="输入 5 5 2 6 6" xfId="26613"/>
    <cellStyle name="输入 5 5 2 6 7" xfId="26614"/>
    <cellStyle name="输入 5 5 2 6 8" xfId="26615"/>
    <cellStyle name="输入 5 5 2 6 9" xfId="26616"/>
    <cellStyle name="输入 5 5 2 7" xfId="26617"/>
    <cellStyle name="输入 5 5 2 8" xfId="26618"/>
    <cellStyle name="输入 5 5 3" xfId="26619"/>
    <cellStyle name="输入 5 5 3 2" xfId="26620"/>
    <cellStyle name="输入 5 5 3 3" xfId="26621"/>
    <cellStyle name="输入 5 5 3 4" xfId="26622"/>
    <cellStyle name="输入 5 5 3 5" xfId="26623"/>
    <cellStyle name="输入 5 5 3 6" xfId="26624"/>
    <cellStyle name="输入 5 5 3 7" xfId="26625"/>
    <cellStyle name="输入 5 5 4" xfId="26626"/>
    <cellStyle name="输入 5 5 4 2" xfId="26627"/>
    <cellStyle name="输入 5 5 4 3" xfId="26628"/>
    <cellStyle name="输入 5 5 4 4" xfId="26629"/>
    <cellStyle name="输入 5 5 4 5" xfId="26630"/>
    <cellStyle name="输入 5 5 4 6" xfId="26631"/>
    <cellStyle name="输入 5 5 4 7" xfId="26632"/>
    <cellStyle name="输入 5 5 5" xfId="26633"/>
    <cellStyle name="输入 5 5 5 2" xfId="26634"/>
    <cellStyle name="输入 5 5 5 3" xfId="26635"/>
    <cellStyle name="输入 5 5 5 4" xfId="26636"/>
    <cellStyle name="输入 5 5 5 5" xfId="26637"/>
    <cellStyle name="输入 5 5 5 6" xfId="26638"/>
    <cellStyle name="输入 5 5 5 7" xfId="26639"/>
    <cellStyle name="输入 5 5 6" xfId="26640"/>
    <cellStyle name="输入 5 5 6 2" xfId="26641"/>
    <cellStyle name="输入 5 5 6 3" xfId="26642"/>
    <cellStyle name="输入 5 5 6 4" xfId="26643"/>
    <cellStyle name="输入 5 5 6 5" xfId="26644"/>
    <cellStyle name="输入 5 5 6 6" xfId="26645"/>
    <cellStyle name="输入 5 5 7" xfId="26646"/>
    <cellStyle name="输入 5 5 7 10" xfId="26647"/>
    <cellStyle name="输入 5 5 7 11" xfId="26648"/>
    <cellStyle name="输入 5 5 7 12" xfId="26649"/>
    <cellStyle name="输入 5 5 7 2" xfId="26650"/>
    <cellStyle name="输入 5 5 7 3" xfId="26651"/>
    <cellStyle name="输入 5 5 7 4" xfId="26652"/>
    <cellStyle name="输入 5 5 7 5" xfId="26653"/>
    <cellStyle name="输入 5 5 7 6" xfId="26654"/>
    <cellStyle name="输入 5 5 7 7" xfId="26655"/>
    <cellStyle name="输入 5 5 7 8" xfId="26656"/>
    <cellStyle name="输入 5 5 7 9" xfId="26657"/>
    <cellStyle name="输入 5 5 8" xfId="26658"/>
    <cellStyle name="输入 5 5 9" xfId="26659"/>
    <cellStyle name="输入 5 6" xfId="26660"/>
    <cellStyle name="输入 5 6 2" xfId="26661"/>
    <cellStyle name="输入 5 6 2 2" xfId="26662"/>
    <cellStyle name="输入 5 6 2 2 2" xfId="26663"/>
    <cellStyle name="输入 5 6 2 2 3" xfId="26664"/>
    <cellStyle name="输入 5 6 2 2 4" xfId="26665"/>
    <cellStyle name="输入 5 6 2 2 5" xfId="26666"/>
    <cellStyle name="输入 5 6 2 2 6" xfId="26667"/>
    <cellStyle name="输入 5 6 2 2 7" xfId="26668"/>
    <cellStyle name="输入 5 6 2 3" xfId="26669"/>
    <cellStyle name="输入 5 6 2 3 2" xfId="26670"/>
    <cellStyle name="输入 5 6 2 3 3" xfId="26671"/>
    <cellStyle name="输入 5 6 2 3 4" xfId="26672"/>
    <cellStyle name="输入 5 6 2 3 5" xfId="26673"/>
    <cellStyle name="输入 5 6 2 3 6" xfId="26674"/>
    <cellStyle name="输入 5 6 2 3 7" xfId="26675"/>
    <cellStyle name="输入 5 6 2 4" xfId="26676"/>
    <cellStyle name="输入 5 6 2 4 2" xfId="26677"/>
    <cellStyle name="输入 5 6 2 4 3" xfId="26678"/>
    <cellStyle name="输入 5 6 2 4 4" xfId="26679"/>
    <cellStyle name="输入 5 6 2 4 5" xfId="26680"/>
    <cellStyle name="输入 5 6 2 4 6" xfId="26681"/>
    <cellStyle name="输入 5 6 2 4 7" xfId="26682"/>
    <cellStyle name="输入 5 6 2 5" xfId="26683"/>
    <cellStyle name="输入 5 6 2 5 2" xfId="26684"/>
    <cellStyle name="输入 5 6 2 5 3" xfId="26685"/>
    <cellStyle name="输入 5 6 2 5 4" xfId="26686"/>
    <cellStyle name="输入 5 6 2 5 5" xfId="26687"/>
    <cellStyle name="输入 5 6 2 5 6" xfId="26688"/>
    <cellStyle name="输入 5 6 2 6" xfId="26689"/>
    <cellStyle name="输入 5 6 2 6 10" xfId="26690"/>
    <cellStyle name="输入 5 6 2 6 11" xfId="26691"/>
    <cellStyle name="输入 5 6 2 6 12" xfId="26692"/>
    <cellStyle name="输入 5 6 2 6 2" xfId="26693"/>
    <cellStyle name="输入 5 6 2 6 3" xfId="26694"/>
    <cellStyle name="输入 5 6 2 6 4" xfId="26695"/>
    <cellStyle name="输入 5 6 2 6 5" xfId="26696"/>
    <cellStyle name="输入 5 6 2 6 6" xfId="26697"/>
    <cellStyle name="输入 5 6 2 6 7" xfId="26698"/>
    <cellStyle name="输入 5 6 2 6 8" xfId="26699"/>
    <cellStyle name="输入 5 6 2 6 9" xfId="26700"/>
    <cellStyle name="输入 5 6 2 7" xfId="26701"/>
    <cellStyle name="输入 5 6 2 8" xfId="26702"/>
    <cellStyle name="输入 5 6 3" xfId="26703"/>
    <cellStyle name="输入 5 6 3 2" xfId="26704"/>
    <cellStyle name="输入 5 6 3 3" xfId="26705"/>
    <cellStyle name="输入 5 6 3 4" xfId="26706"/>
    <cellStyle name="输入 5 6 3 5" xfId="26707"/>
    <cellStyle name="输入 5 6 3 6" xfId="26708"/>
    <cellStyle name="输入 5 6 3 7" xfId="26709"/>
    <cellStyle name="输入 5 6 4" xfId="26710"/>
    <cellStyle name="输入 5 6 4 2" xfId="26711"/>
    <cellStyle name="输入 5 6 4 3" xfId="26712"/>
    <cellStyle name="输入 5 6 4 4" xfId="26713"/>
    <cellStyle name="输入 5 6 4 5" xfId="26714"/>
    <cellStyle name="输入 5 6 4 6" xfId="26715"/>
    <cellStyle name="输入 5 6 4 7" xfId="26716"/>
    <cellStyle name="输入 5 6 5" xfId="26717"/>
    <cellStyle name="输入 5 6 5 2" xfId="26718"/>
    <cellStyle name="输入 5 6 5 3" xfId="26719"/>
    <cellStyle name="输入 5 6 5 4" xfId="26720"/>
    <cellStyle name="输入 5 6 5 5" xfId="26721"/>
    <cellStyle name="输入 5 6 5 6" xfId="26722"/>
    <cellStyle name="输入 5 6 5 7" xfId="26723"/>
    <cellStyle name="输入 5 6 6" xfId="26724"/>
    <cellStyle name="输入 5 6 6 2" xfId="26725"/>
    <cellStyle name="输入 5 6 6 3" xfId="26726"/>
    <cellStyle name="输入 5 6 6 4" xfId="26727"/>
    <cellStyle name="输入 5 6 6 5" xfId="26728"/>
    <cellStyle name="输入 5 6 6 6" xfId="26729"/>
    <cellStyle name="输入 5 6 7" xfId="26730"/>
    <cellStyle name="输入 5 6 7 10" xfId="26731"/>
    <cellStyle name="输入 5 6 7 11" xfId="26732"/>
    <cellStyle name="输入 5 6 7 12" xfId="26733"/>
    <cellStyle name="输入 5 6 7 2" xfId="26734"/>
    <cellStyle name="输入 5 6 7 3" xfId="26735"/>
    <cellStyle name="输入 5 6 7 4" xfId="26736"/>
    <cellStyle name="输入 5 6 7 5" xfId="26737"/>
    <cellStyle name="输入 5 6 7 6" xfId="26738"/>
    <cellStyle name="输入 5 6 7 7" xfId="26739"/>
    <cellStyle name="输入 5 6 7 8" xfId="26740"/>
    <cellStyle name="输入 5 6 7 9" xfId="26741"/>
    <cellStyle name="输入 5 6 8" xfId="26742"/>
    <cellStyle name="输入 5 6 9" xfId="26743"/>
    <cellStyle name="输入 5 7" xfId="26744"/>
    <cellStyle name="输入 5 7 2" xfId="26745"/>
    <cellStyle name="输入 5 7 2 2" xfId="26746"/>
    <cellStyle name="输入 5 7 2 2 2" xfId="26747"/>
    <cellStyle name="输入 5 7 2 2 3" xfId="26748"/>
    <cellStyle name="输入 5 7 2 2 4" xfId="26749"/>
    <cellStyle name="输入 5 7 2 2 5" xfId="26750"/>
    <cellStyle name="输入 5 7 2 2 6" xfId="26751"/>
    <cellStyle name="输入 5 7 2 2 7" xfId="26752"/>
    <cellStyle name="输入 5 7 2 3" xfId="26753"/>
    <cellStyle name="输入 5 7 2 3 2" xfId="26754"/>
    <cellStyle name="输入 5 7 2 3 3" xfId="26755"/>
    <cellStyle name="输入 5 7 2 3 4" xfId="26756"/>
    <cellStyle name="输入 5 7 2 3 5" xfId="26757"/>
    <cellStyle name="输入 5 7 2 3 6" xfId="26758"/>
    <cellStyle name="输入 5 7 2 3 7" xfId="26759"/>
    <cellStyle name="输入 5 7 2 4" xfId="26760"/>
    <cellStyle name="输入 5 7 2 4 2" xfId="26761"/>
    <cellStyle name="输入 5 7 2 4 3" xfId="26762"/>
    <cellStyle name="输入 5 7 2 4 4" xfId="26763"/>
    <cellStyle name="输入 5 7 2 4 5" xfId="26764"/>
    <cellStyle name="输入 5 7 2 4 6" xfId="26765"/>
    <cellStyle name="输入 5 7 2 4 7" xfId="26766"/>
    <cellStyle name="输入 5 7 2 5" xfId="26767"/>
    <cellStyle name="输入 5 7 2 5 2" xfId="26768"/>
    <cellStyle name="输入 5 7 2 5 3" xfId="26769"/>
    <cellStyle name="输入 5 7 2 5 4" xfId="26770"/>
    <cellStyle name="输入 5 7 2 5 5" xfId="26771"/>
    <cellStyle name="输入 5 7 2 5 6" xfId="26772"/>
    <cellStyle name="输入 5 7 2 6" xfId="26773"/>
    <cellStyle name="输入 5 7 2 6 10" xfId="26774"/>
    <cellStyle name="输入 5 7 2 6 11" xfId="26775"/>
    <cellStyle name="输入 5 7 2 6 12" xfId="26776"/>
    <cellStyle name="输入 5 7 2 6 2" xfId="26777"/>
    <cellStyle name="输入 5 7 2 6 3" xfId="26778"/>
    <cellStyle name="输入 5 7 2 6 4" xfId="26779"/>
    <cellStyle name="输入 5 7 2 6 5" xfId="26780"/>
    <cellStyle name="输入 5 7 2 6 6" xfId="26781"/>
    <cellStyle name="输入 5 7 2 6 7" xfId="26782"/>
    <cellStyle name="输入 5 7 2 6 8" xfId="26783"/>
    <cellStyle name="输入 5 7 2 6 9" xfId="26784"/>
    <cellStyle name="输入 5 7 2 7" xfId="26785"/>
    <cellStyle name="输入 5 7 2 8" xfId="26786"/>
    <cellStyle name="输入 5 7 3" xfId="26787"/>
    <cellStyle name="输入 5 7 3 2" xfId="26788"/>
    <cellStyle name="输入 5 7 3 3" xfId="26789"/>
    <cellStyle name="输入 5 7 3 4" xfId="26790"/>
    <cellStyle name="输入 5 7 3 5" xfId="26791"/>
    <cellStyle name="输入 5 7 3 6" xfId="26792"/>
    <cellStyle name="输入 5 7 3 7" xfId="26793"/>
    <cellStyle name="输入 5 7 4" xfId="26794"/>
    <cellStyle name="输入 5 7 4 2" xfId="26795"/>
    <cellStyle name="输入 5 7 4 3" xfId="26796"/>
    <cellStyle name="输入 5 7 4 4" xfId="26797"/>
    <cellStyle name="输入 5 7 4 5" xfId="26798"/>
    <cellStyle name="输入 5 7 4 6" xfId="26799"/>
    <cellStyle name="输入 5 7 4 7" xfId="26800"/>
    <cellStyle name="输入 5 7 5" xfId="26801"/>
    <cellStyle name="输入 5 7 5 2" xfId="26802"/>
    <cellStyle name="输入 5 7 5 3" xfId="26803"/>
    <cellStyle name="输入 5 7 5 4" xfId="26804"/>
    <cellStyle name="输入 5 7 5 5" xfId="26805"/>
    <cellStyle name="输入 5 7 5 6" xfId="26806"/>
    <cellStyle name="输入 5 7 5 7" xfId="26807"/>
    <cellStyle name="输入 5 7 6" xfId="26808"/>
    <cellStyle name="输入 5 7 6 2" xfId="26809"/>
    <cellStyle name="输入 5 7 6 3" xfId="26810"/>
    <cellStyle name="输入 5 7 6 4" xfId="26811"/>
    <cellStyle name="输入 5 7 6 5" xfId="26812"/>
    <cellStyle name="输入 5 7 6 6" xfId="26813"/>
    <cellStyle name="输入 5 7 7" xfId="26814"/>
    <cellStyle name="输入 5 7 7 10" xfId="26815"/>
    <cellStyle name="输入 5 7 7 11" xfId="26816"/>
    <cellStyle name="输入 5 7 7 12" xfId="26817"/>
    <cellStyle name="输入 5 7 7 2" xfId="26818"/>
    <cellStyle name="输入 5 7 7 3" xfId="26819"/>
    <cellStyle name="输入 5 7 7 4" xfId="26820"/>
    <cellStyle name="输入 5 7 7 5" xfId="26821"/>
    <cellStyle name="输入 5 7 7 6" xfId="26822"/>
    <cellStyle name="输入 5 7 7 7" xfId="26823"/>
    <cellStyle name="输入 5 7 7 8" xfId="26824"/>
    <cellStyle name="输入 5 7 7 9" xfId="26825"/>
    <cellStyle name="输入 5 7 8" xfId="26826"/>
    <cellStyle name="输入 5 7 9" xfId="26827"/>
    <cellStyle name="输入 5 8" xfId="26828"/>
    <cellStyle name="输入 5 8 2" xfId="26829"/>
    <cellStyle name="输入 5 8 2 2" xfId="26830"/>
    <cellStyle name="输入 5 8 2 2 2" xfId="26831"/>
    <cellStyle name="输入 5 8 2 2 3" xfId="26832"/>
    <cellStyle name="输入 5 8 2 2 4" xfId="26833"/>
    <cellStyle name="输入 5 8 2 2 5" xfId="26834"/>
    <cellStyle name="输入 5 8 2 2 6" xfId="26835"/>
    <cellStyle name="输入 5 8 2 2 7" xfId="26836"/>
    <cellStyle name="输入 5 8 2 3" xfId="26837"/>
    <cellStyle name="输入 5 8 2 3 2" xfId="26838"/>
    <cellStyle name="输入 5 8 2 3 3" xfId="26839"/>
    <cellStyle name="输入 5 8 2 3 4" xfId="26840"/>
    <cellStyle name="输入 5 8 2 3 5" xfId="26841"/>
    <cellStyle name="输入 5 8 2 3 6" xfId="26842"/>
    <cellStyle name="输入 5 8 2 3 7" xfId="26843"/>
    <cellStyle name="输入 5 8 2 4" xfId="26844"/>
    <cellStyle name="输入 5 8 2 4 2" xfId="26845"/>
    <cellStyle name="输入 5 8 2 4 3" xfId="26846"/>
    <cellStyle name="输入 5 8 2 4 4" xfId="26847"/>
    <cellStyle name="输入 5 8 2 4 5" xfId="26848"/>
    <cellStyle name="输入 5 8 2 4 6" xfId="26849"/>
    <cellStyle name="输入 5 8 2 4 7" xfId="26850"/>
    <cellStyle name="输入 5 8 2 5" xfId="26851"/>
    <cellStyle name="输入 5 8 2 5 2" xfId="26852"/>
    <cellStyle name="输入 5 8 2 5 3" xfId="26853"/>
    <cellStyle name="输入 5 8 2 5 4" xfId="26854"/>
    <cellStyle name="输入 5 8 2 5 5" xfId="26855"/>
    <cellStyle name="输入 5 8 2 5 6" xfId="26856"/>
    <cellStyle name="输入 5 8 2 6" xfId="26857"/>
    <cellStyle name="输入 5 8 2 6 10" xfId="26858"/>
    <cellStyle name="输入 5 8 2 6 11" xfId="26859"/>
    <cellStyle name="输入 5 8 2 6 12" xfId="26860"/>
    <cellStyle name="输入 5 8 2 6 2" xfId="26861"/>
    <cellStyle name="输入 5 8 2 6 3" xfId="26862"/>
    <cellStyle name="输入 5 8 2 6 4" xfId="26863"/>
    <cellStyle name="输入 5 8 2 6 5" xfId="26864"/>
    <cellStyle name="输入 5 8 2 6 6" xfId="26865"/>
    <cellStyle name="输入 5 8 2 6 7" xfId="26866"/>
    <cellStyle name="输入 5 8 2 6 8" xfId="26867"/>
    <cellStyle name="输入 5 8 2 6 9" xfId="26868"/>
    <cellStyle name="输入 5 8 2 7" xfId="26869"/>
    <cellStyle name="输入 5 8 2 8" xfId="26870"/>
    <cellStyle name="输入 5 8 3" xfId="26871"/>
    <cellStyle name="输入 5 8 3 2" xfId="26872"/>
    <cellStyle name="输入 5 8 3 3" xfId="26873"/>
    <cellStyle name="输入 5 8 3 4" xfId="26874"/>
    <cellStyle name="输入 5 8 3 5" xfId="26875"/>
    <cellStyle name="输入 5 8 3 6" xfId="26876"/>
    <cellStyle name="输入 5 8 3 7" xfId="26877"/>
    <cellStyle name="输入 5 8 4" xfId="26878"/>
    <cellStyle name="输入 5 8 4 2" xfId="26879"/>
    <cellStyle name="输入 5 8 4 3" xfId="26880"/>
    <cellStyle name="输入 5 8 4 4" xfId="26881"/>
    <cellStyle name="输入 5 8 4 5" xfId="26882"/>
    <cellStyle name="输入 5 8 4 6" xfId="26883"/>
    <cellStyle name="输入 5 8 4 7" xfId="26884"/>
    <cellStyle name="输入 5 8 5" xfId="26885"/>
    <cellStyle name="输入 5 8 5 2" xfId="26886"/>
    <cellStyle name="输入 5 8 5 3" xfId="26887"/>
    <cellStyle name="输入 5 8 5 4" xfId="26888"/>
    <cellStyle name="输入 5 8 5 5" xfId="26889"/>
    <cellStyle name="输入 5 8 5 6" xfId="26890"/>
    <cellStyle name="输入 5 8 5 7" xfId="26891"/>
    <cellStyle name="输入 5 8 6" xfId="26892"/>
    <cellStyle name="输入 5 8 6 2" xfId="26893"/>
    <cellStyle name="输入 5 8 6 3" xfId="26894"/>
    <cellStyle name="输入 5 8 6 4" xfId="26895"/>
    <cellStyle name="输入 5 8 6 5" xfId="26896"/>
    <cellStyle name="输入 5 8 6 6" xfId="26897"/>
    <cellStyle name="输入 5 8 7" xfId="26898"/>
    <cellStyle name="输入 5 8 7 10" xfId="26899"/>
    <cellStyle name="输入 5 8 7 11" xfId="26900"/>
    <cellStyle name="输入 5 8 7 12" xfId="26901"/>
    <cellStyle name="输入 5 8 7 2" xfId="26902"/>
    <cellStyle name="输入 5 8 7 3" xfId="26903"/>
    <cellStyle name="输入 5 8 7 4" xfId="26904"/>
    <cellStyle name="输入 5 8 7 5" xfId="26905"/>
    <cellStyle name="输入 5 8 7 6" xfId="26906"/>
    <cellStyle name="输入 5 8 7 7" xfId="26907"/>
    <cellStyle name="输入 5 8 7 8" xfId="26908"/>
    <cellStyle name="输入 5 8 7 9" xfId="26909"/>
    <cellStyle name="输入 5 8 8" xfId="26910"/>
    <cellStyle name="输入 5 8 9" xfId="26911"/>
    <cellStyle name="输入 5 9" xfId="26912"/>
    <cellStyle name="输入 5 9 2" xfId="26913"/>
    <cellStyle name="输入 5 9 2 2" xfId="26914"/>
    <cellStyle name="输入 5 9 2 3" xfId="26915"/>
    <cellStyle name="输入 5 9 2 4" xfId="26916"/>
    <cellStyle name="输入 5 9 2 5" xfId="26917"/>
    <cellStyle name="输入 5 9 2 6" xfId="26918"/>
    <cellStyle name="输入 5 9 2 7" xfId="26919"/>
    <cellStyle name="输入 5 9 3" xfId="26920"/>
    <cellStyle name="输入 5 9 3 2" xfId="26921"/>
    <cellStyle name="输入 5 9 3 3" xfId="26922"/>
    <cellStyle name="输入 5 9 3 4" xfId="26923"/>
    <cellStyle name="输入 5 9 3 5" xfId="26924"/>
    <cellStyle name="输入 5 9 3 6" xfId="26925"/>
    <cellStyle name="输入 5 9 3 7" xfId="26926"/>
    <cellStyle name="输入 5 9 4" xfId="26927"/>
    <cellStyle name="输入 5 9 4 2" xfId="26928"/>
    <cellStyle name="输入 5 9 4 3" xfId="26929"/>
    <cellStyle name="输入 5 9 4 4" xfId="26930"/>
    <cellStyle name="输入 5 9 4 5" xfId="26931"/>
    <cellStyle name="输入 5 9 4 6" xfId="26932"/>
    <cellStyle name="输入 5 9 4 7" xfId="26933"/>
    <cellStyle name="输入 5 9 5" xfId="26934"/>
    <cellStyle name="输入 5 9 5 2" xfId="26935"/>
    <cellStyle name="输入 5 9 5 3" xfId="26936"/>
    <cellStyle name="输入 5 9 5 4" xfId="26937"/>
    <cellStyle name="输入 5 9 5 5" xfId="26938"/>
    <cellStyle name="输入 5 9 5 6" xfId="26939"/>
    <cellStyle name="输入 5 9 6" xfId="26940"/>
    <cellStyle name="输入 5 9 6 10" xfId="26941"/>
    <cellStyle name="输入 5 9 6 11" xfId="26942"/>
    <cellStyle name="输入 5 9 6 12" xfId="26943"/>
    <cellStyle name="输入 5 9 6 2" xfId="26944"/>
    <cellStyle name="输入 5 9 6 3" xfId="26945"/>
    <cellStyle name="输入 5 9 6 4" xfId="26946"/>
    <cellStyle name="输入 5 9 6 5" xfId="26947"/>
    <cellStyle name="输入 5 9 6 6" xfId="26948"/>
    <cellStyle name="输入 5 9 6 7" xfId="26949"/>
    <cellStyle name="输入 5 9 6 8" xfId="26950"/>
    <cellStyle name="输入 5 9 6 9" xfId="26951"/>
    <cellStyle name="输入 5 9 7" xfId="26952"/>
    <cellStyle name="输入 5 9 8" xfId="26953"/>
    <cellStyle name="输入 6" xfId="26954"/>
    <cellStyle name="输入 6 10" xfId="26955"/>
    <cellStyle name="输入 6 2" xfId="26956"/>
    <cellStyle name="输入 6 2 2" xfId="26957"/>
    <cellStyle name="输入 6 2 2 2" xfId="26958"/>
    <cellStyle name="输入 6 2 2 3" xfId="26959"/>
    <cellStyle name="输入 6 2 2 4" xfId="26960"/>
    <cellStyle name="输入 6 2 2 5" xfId="26961"/>
    <cellStyle name="输入 6 2 2 6" xfId="26962"/>
    <cellStyle name="输入 6 2 2 7" xfId="26963"/>
    <cellStyle name="输入 6 2 3" xfId="26964"/>
    <cellStyle name="输入 6 2 3 2" xfId="26965"/>
    <cellStyle name="输入 6 2 3 3" xfId="26966"/>
    <cellStyle name="输入 6 2 3 4" xfId="26967"/>
    <cellStyle name="输入 6 2 3 5" xfId="26968"/>
    <cellStyle name="输入 6 2 3 6" xfId="26969"/>
    <cellStyle name="输入 6 2 3 7" xfId="26970"/>
    <cellStyle name="输入 6 2 4" xfId="26971"/>
    <cellStyle name="输入 6 2 4 2" xfId="26972"/>
    <cellStyle name="输入 6 2 4 3" xfId="26973"/>
    <cellStyle name="输入 6 2 4 4" xfId="26974"/>
    <cellStyle name="输入 6 2 4 5" xfId="26975"/>
    <cellStyle name="输入 6 2 4 6" xfId="26976"/>
    <cellStyle name="输入 6 2 4 7" xfId="26977"/>
    <cellStyle name="输入 6 2 5" xfId="26978"/>
    <cellStyle name="输入 6 2 5 2" xfId="26979"/>
    <cellStyle name="输入 6 2 5 3" xfId="26980"/>
    <cellStyle name="输入 6 2 5 4" xfId="26981"/>
    <cellStyle name="输入 6 2 5 5" xfId="26982"/>
    <cellStyle name="输入 6 2 5 6" xfId="26983"/>
    <cellStyle name="输入 6 2 6" xfId="26984"/>
    <cellStyle name="输入 6 2 6 10" xfId="26985"/>
    <cellStyle name="输入 6 2 6 11" xfId="26986"/>
    <cellStyle name="输入 6 2 6 12" xfId="26987"/>
    <cellStyle name="输入 6 2 6 2" xfId="26988"/>
    <cellStyle name="输入 6 2 6 3" xfId="26989"/>
    <cellStyle name="输入 6 2 6 4" xfId="26990"/>
    <cellStyle name="输入 6 2 6 5" xfId="26991"/>
    <cellStyle name="输入 6 2 6 6" xfId="26992"/>
    <cellStyle name="输入 6 2 6 7" xfId="26993"/>
    <cellStyle name="输入 6 2 6 8" xfId="26994"/>
    <cellStyle name="输入 6 2 6 9" xfId="26995"/>
    <cellStyle name="输入 6 2 7" xfId="26996"/>
    <cellStyle name="输入 6 2 8" xfId="26997"/>
    <cellStyle name="输入 6 3" xfId="26998"/>
    <cellStyle name="输入 6 3 2" xfId="26999"/>
    <cellStyle name="输入 6 3 3" xfId="27000"/>
    <cellStyle name="输入 6 3 4" xfId="27001"/>
    <cellStyle name="输入 6 3 5" xfId="27002"/>
    <cellStyle name="输入 6 4" xfId="27003"/>
    <cellStyle name="输入 6 4 2" xfId="27004"/>
    <cellStyle name="输入 6 4 3" xfId="27005"/>
    <cellStyle name="输入 6 4 4" xfId="27006"/>
    <cellStyle name="输入 6 4 5" xfId="27007"/>
    <cellStyle name="输入 6 4 6" xfId="27008"/>
    <cellStyle name="输入 6 4 7" xfId="27009"/>
    <cellStyle name="输入 6 5" xfId="27010"/>
    <cellStyle name="输入 6 5 2" xfId="27011"/>
    <cellStyle name="输入 6 5 3" xfId="27012"/>
    <cellStyle name="输入 6 5 4" xfId="27013"/>
    <cellStyle name="输入 6 5 5" xfId="27014"/>
    <cellStyle name="输入 6 5 6" xfId="27015"/>
    <cellStyle name="输入 6 5 7" xfId="27016"/>
    <cellStyle name="输入 6 6" xfId="27017"/>
    <cellStyle name="输入 6 6 2" xfId="27018"/>
    <cellStyle name="输入 6 6 3" xfId="27019"/>
    <cellStyle name="输入 6 6 4" xfId="27020"/>
    <cellStyle name="输入 6 6 5" xfId="27021"/>
    <cellStyle name="输入 6 6 6" xfId="27022"/>
    <cellStyle name="输入 6 6 7" xfId="27023"/>
    <cellStyle name="输入 6 7" xfId="27024"/>
    <cellStyle name="输入 6 7 2" xfId="27025"/>
    <cellStyle name="输入 6 7 3" xfId="27026"/>
    <cellStyle name="输入 6 7 4" xfId="27027"/>
    <cellStyle name="输入 6 7 5" xfId="27028"/>
    <cellStyle name="输入 6 7 6" xfId="27029"/>
    <cellStyle name="输入 6 8" xfId="27030"/>
    <cellStyle name="输入 6 8 10" xfId="27031"/>
    <cellStyle name="输入 6 8 11" xfId="27032"/>
    <cellStyle name="输入 6 8 12" xfId="27033"/>
    <cellStyle name="输入 6 8 2" xfId="27034"/>
    <cellStyle name="输入 6 8 3" xfId="27035"/>
    <cellStyle name="输入 6 8 4" xfId="27036"/>
    <cellStyle name="输入 6 8 5" xfId="27037"/>
    <cellStyle name="输入 6 8 6" xfId="27038"/>
    <cellStyle name="输入 6 8 7" xfId="27039"/>
    <cellStyle name="输入 6 8 8" xfId="27040"/>
    <cellStyle name="输入 6 8 9" xfId="27041"/>
    <cellStyle name="输入 6 9" xfId="27042"/>
    <cellStyle name="输入 7" xfId="27043"/>
    <cellStyle name="输入 7 2" xfId="27044"/>
    <cellStyle name="输入 7 2 2" xfId="27045"/>
    <cellStyle name="输入 7 2 2 2" xfId="27046"/>
    <cellStyle name="输入 7 2 2 3" xfId="27047"/>
    <cellStyle name="输入 7 2 2 4" xfId="27048"/>
    <cellStyle name="输入 7 2 2 5" xfId="27049"/>
    <cellStyle name="输入 7 2 2 6" xfId="27050"/>
    <cellStyle name="输入 7 2 2 7" xfId="27051"/>
    <cellStyle name="输入 7 2 3" xfId="27052"/>
    <cellStyle name="输入 7 2 3 2" xfId="27053"/>
    <cellStyle name="输入 7 2 3 3" xfId="27054"/>
    <cellStyle name="输入 7 2 3 4" xfId="27055"/>
    <cellStyle name="输入 7 2 3 5" xfId="27056"/>
    <cellStyle name="输入 7 2 3 6" xfId="27057"/>
    <cellStyle name="输入 7 2 3 7" xfId="27058"/>
    <cellStyle name="输入 7 2 4" xfId="27059"/>
    <cellStyle name="输入 7 2 4 2" xfId="27060"/>
    <cellStyle name="输入 7 2 4 3" xfId="27061"/>
    <cellStyle name="输入 7 2 4 4" xfId="27062"/>
    <cellStyle name="输入 7 2 4 5" xfId="27063"/>
    <cellStyle name="输入 7 2 4 6" xfId="27064"/>
    <cellStyle name="输入 7 2 4 7" xfId="27065"/>
    <cellStyle name="输入 7 2 5" xfId="27066"/>
    <cellStyle name="输入 7 2 5 2" xfId="27067"/>
    <cellStyle name="输入 7 2 5 3" xfId="27068"/>
    <cellStyle name="输入 7 2 5 4" xfId="27069"/>
    <cellStyle name="输入 7 2 5 5" xfId="27070"/>
    <cellStyle name="输入 7 2 5 6" xfId="27071"/>
    <cellStyle name="输入 7 2 6" xfId="27072"/>
    <cellStyle name="输入 7 2 6 10" xfId="27073"/>
    <cellStyle name="输入 7 2 6 11" xfId="27074"/>
    <cellStyle name="输入 7 2 6 12" xfId="27075"/>
    <cellStyle name="输入 7 2 6 2" xfId="27076"/>
    <cellStyle name="输入 7 2 6 3" xfId="27077"/>
    <cellStyle name="输入 7 2 6 4" xfId="27078"/>
    <cellStyle name="输入 7 2 6 5" xfId="27079"/>
    <cellStyle name="输入 7 2 6 6" xfId="27080"/>
    <cellStyle name="输入 7 2 6 7" xfId="27081"/>
    <cellStyle name="输入 7 2 6 8" xfId="27082"/>
    <cellStyle name="输入 7 2 6 9" xfId="27083"/>
    <cellStyle name="输入 7 2 7" xfId="27084"/>
    <cellStyle name="输入 7 2 8" xfId="27085"/>
    <cellStyle name="输入 7 3" xfId="27086"/>
    <cellStyle name="输入 7 3 2" xfId="27087"/>
    <cellStyle name="输入 7 3 3" xfId="27088"/>
    <cellStyle name="输入 7 3 4" xfId="27089"/>
    <cellStyle name="输入 7 3 5" xfId="27090"/>
    <cellStyle name="输入 7 3 6" xfId="27091"/>
    <cellStyle name="输入 7 3 7" xfId="27092"/>
    <cellStyle name="输入 7 4" xfId="27093"/>
    <cellStyle name="输入 7 4 2" xfId="27094"/>
    <cellStyle name="输入 7 4 3" xfId="27095"/>
    <cellStyle name="输入 7 4 4" xfId="27096"/>
    <cellStyle name="输入 7 4 5" xfId="27097"/>
    <cellStyle name="输入 7 4 6" xfId="27098"/>
    <cellStyle name="输入 7 4 7" xfId="27099"/>
    <cellStyle name="输入 7 5" xfId="27100"/>
    <cellStyle name="输入 7 5 2" xfId="27101"/>
    <cellStyle name="输入 7 5 3" xfId="27102"/>
    <cellStyle name="输入 7 5 4" xfId="27103"/>
    <cellStyle name="输入 7 5 5" xfId="27104"/>
    <cellStyle name="输入 7 5 6" xfId="27105"/>
    <cellStyle name="输入 7 5 7" xfId="27106"/>
    <cellStyle name="输入 7 6" xfId="27107"/>
    <cellStyle name="输入 7 6 2" xfId="27108"/>
    <cellStyle name="输入 7 6 3" xfId="27109"/>
    <cellStyle name="输入 7 6 4" xfId="27110"/>
    <cellStyle name="输入 7 6 5" xfId="27111"/>
    <cellStyle name="输入 7 6 6" xfId="27112"/>
    <cellStyle name="输入 7 7" xfId="27113"/>
    <cellStyle name="输入 7 7 10" xfId="27114"/>
    <cellStyle name="输入 7 7 11" xfId="27115"/>
    <cellStyle name="输入 7 7 12" xfId="27116"/>
    <cellStyle name="输入 7 7 2" xfId="27117"/>
    <cellStyle name="输入 7 7 3" xfId="27118"/>
    <cellStyle name="输入 7 7 4" xfId="27119"/>
    <cellStyle name="输入 7 7 5" xfId="27120"/>
    <cellStyle name="输入 7 7 6" xfId="27121"/>
    <cellStyle name="输入 7 7 7" xfId="27122"/>
    <cellStyle name="输入 7 7 8" xfId="27123"/>
    <cellStyle name="输入 7 7 9" xfId="27124"/>
    <cellStyle name="输入 7 8" xfId="27125"/>
    <cellStyle name="输入 7 9" xfId="27126"/>
    <cellStyle name="输入 8" xfId="27127"/>
    <cellStyle name="输入 8 2" xfId="27128"/>
    <cellStyle name="输入 8 2 2" xfId="27129"/>
    <cellStyle name="输入 8 2 2 2" xfId="27130"/>
    <cellStyle name="输入 8 2 2 3" xfId="27131"/>
    <cellStyle name="输入 8 2 2 4" xfId="27132"/>
    <cellStyle name="输入 8 2 2 5" xfId="27133"/>
    <cellStyle name="输入 8 2 2 6" xfId="27134"/>
    <cellStyle name="输入 8 2 2 7" xfId="27135"/>
    <cellStyle name="输入 8 2 3" xfId="27136"/>
    <cellStyle name="输入 8 2 3 2" xfId="27137"/>
    <cellStyle name="输入 8 2 3 3" xfId="27138"/>
    <cellStyle name="输入 8 2 3 4" xfId="27139"/>
    <cellStyle name="输入 8 2 3 5" xfId="27140"/>
    <cellStyle name="输入 8 2 3 6" xfId="27141"/>
    <cellStyle name="输入 8 2 3 7" xfId="27142"/>
    <cellStyle name="输入 8 2 4" xfId="27143"/>
    <cellStyle name="输入 8 2 4 2" xfId="27144"/>
    <cellStyle name="输入 8 2 4 3" xfId="27145"/>
    <cellStyle name="输入 8 2 4 4" xfId="27146"/>
    <cellStyle name="输入 8 2 4 5" xfId="27147"/>
    <cellStyle name="输入 8 2 4 6" xfId="27148"/>
    <cellStyle name="输入 8 2 4 7" xfId="27149"/>
    <cellStyle name="输入 8 2 5" xfId="27150"/>
    <cellStyle name="输入 8 2 5 2" xfId="27151"/>
    <cellStyle name="输入 8 2 5 3" xfId="27152"/>
    <cellStyle name="输入 8 2 5 4" xfId="27153"/>
    <cellStyle name="输入 8 2 5 5" xfId="27154"/>
    <cellStyle name="输入 8 2 5 6" xfId="27155"/>
    <cellStyle name="输入 8 2 6" xfId="27156"/>
    <cellStyle name="输入 8 2 6 10" xfId="27157"/>
    <cellStyle name="输入 8 2 6 11" xfId="27158"/>
    <cellStyle name="输入 8 2 6 12" xfId="27159"/>
    <cellStyle name="输入 8 2 6 2" xfId="27160"/>
    <cellStyle name="输入 8 2 6 3" xfId="27161"/>
    <cellStyle name="输入 8 2 6 4" xfId="27162"/>
    <cellStyle name="输入 8 2 6 5" xfId="27163"/>
    <cellStyle name="输入 8 2 6 6" xfId="27164"/>
    <cellStyle name="输入 8 2 6 7" xfId="27165"/>
    <cellStyle name="输入 8 2 6 8" xfId="27166"/>
    <cellStyle name="输入 8 2 6 9" xfId="27167"/>
    <cellStyle name="输入 8 2 7" xfId="27168"/>
    <cellStyle name="输入 8 2 8" xfId="27169"/>
    <cellStyle name="输入 8 3" xfId="27170"/>
    <cellStyle name="输入 8 3 2" xfId="27171"/>
    <cellStyle name="输入 8 3 3" xfId="27172"/>
    <cellStyle name="输入 8 3 4" xfId="27173"/>
    <cellStyle name="输入 8 3 5" xfId="27174"/>
    <cellStyle name="输入 8 3 6" xfId="27175"/>
    <cellStyle name="输入 8 3 7" xfId="27176"/>
    <cellStyle name="输入 8 4" xfId="27177"/>
    <cellStyle name="输入 8 4 2" xfId="27178"/>
    <cellStyle name="输入 8 4 3" xfId="27179"/>
    <cellStyle name="输入 8 4 4" xfId="27180"/>
    <cellStyle name="输入 8 4 5" xfId="27181"/>
    <cellStyle name="输入 8 4 6" xfId="27182"/>
    <cellStyle name="输入 8 4 7" xfId="27183"/>
    <cellStyle name="输入 8 5" xfId="27184"/>
    <cellStyle name="输入 8 5 2" xfId="27185"/>
    <cellStyle name="输入 8 5 3" xfId="27186"/>
    <cellStyle name="输入 8 5 4" xfId="27187"/>
    <cellStyle name="输入 8 5 5" xfId="27188"/>
    <cellStyle name="输入 8 5 6" xfId="27189"/>
    <cellStyle name="输入 8 5 7" xfId="27190"/>
    <cellStyle name="输入 8 6" xfId="27191"/>
    <cellStyle name="输入 8 6 2" xfId="27192"/>
    <cellStyle name="输入 8 6 3" xfId="27193"/>
    <cellStyle name="输入 8 6 4" xfId="27194"/>
    <cellStyle name="输入 8 6 5" xfId="27195"/>
    <cellStyle name="输入 8 6 6" xfId="27196"/>
    <cellStyle name="输入 8 7" xfId="27197"/>
    <cellStyle name="输入 8 7 10" xfId="27198"/>
    <cellStyle name="输入 8 7 11" xfId="27199"/>
    <cellStyle name="输入 8 7 12" xfId="27200"/>
    <cellStyle name="输入 8 7 2" xfId="27201"/>
    <cellStyle name="输入 8 7 3" xfId="27202"/>
    <cellStyle name="输入 8 7 4" xfId="27203"/>
    <cellStyle name="输入 8 7 5" xfId="27204"/>
    <cellStyle name="输入 8 7 6" xfId="27205"/>
    <cellStyle name="输入 8 7 7" xfId="27206"/>
    <cellStyle name="输入 8 7 8" xfId="27207"/>
    <cellStyle name="输入 8 7 9" xfId="27208"/>
    <cellStyle name="输入 8 8" xfId="27209"/>
    <cellStyle name="输入 8 9" xfId="27210"/>
    <cellStyle name="输入 9" xfId="27211"/>
    <cellStyle name="输入 9 2" xfId="27212"/>
    <cellStyle name="输入 9 2 2" xfId="27213"/>
    <cellStyle name="输入 9 2 2 2" xfId="27214"/>
    <cellStyle name="输入 9 2 2 3" xfId="27215"/>
    <cellStyle name="输入 9 2 2 4" xfId="27216"/>
    <cellStyle name="输入 9 2 2 5" xfId="27217"/>
    <cellStyle name="输入 9 2 2 6" xfId="27218"/>
    <cellStyle name="输入 9 2 2 7" xfId="27219"/>
    <cellStyle name="输入 9 2 3" xfId="27220"/>
    <cellStyle name="输入 9 2 3 2" xfId="27221"/>
    <cellStyle name="输入 9 2 3 3" xfId="27222"/>
    <cellStyle name="输入 9 2 3 4" xfId="27223"/>
    <cellStyle name="输入 9 2 3 5" xfId="27224"/>
    <cellStyle name="输入 9 2 3 6" xfId="27225"/>
    <cellStyle name="输入 9 2 3 7" xfId="27226"/>
    <cellStyle name="输入 9 2 4" xfId="27227"/>
    <cellStyle name="输入 9 2 4 2" xfId="27228"/>
    <cellStyle name="输入 9 2 4 3" xfId="27229"/>
    <cellStyle name="输入 9 2 4 4" xfId="27230"/>
    <cellStyle name="输入 9 2 4 5" xfId="27231"/>
    <cellStyle name="输入 9 2 4 6" xfId="27232"/>
    <cellStyle name="输入 9 2 4 7" xfId="27233"/>
    <cellStyle name="输入 9 2 5" xfId="27234"/>
    <cellStyle name="输入 9 2 5 2" xfId="27235"/>
    <cellStyle name="输入 9 2 5 3" xfId="27236"/>
    <cellStyle name="输入 9 2 5 4" xfId="27237"/>
    <cellStyle name="输入 9 2 5 5" xfId="27238"/>
    <cellStyle name="输入 9 2 5 6" xfId="27239"/>
    <cellStyle name="输入 9 2 6" xfId="27240"/>
    <cellStyle name="输入 9 2 6 10" xfId="27241"/>
    <cellStyle name="输入 9 2 6 11" xfId="27242"/>
    <cellStyle name="输入 9 2 6 12" xfId="27243"/>
    <cellStyle name="输入 9 2 6 2" xfId="27244"/>
    <cellStyle name="输入 9 2 6 3" xfId="27245"/>
    <cellStyle name="输入 9 2 6 4" xfId="27246"/>
    <cellStyle name="输入 9 2 6 5" xfId="27247"/>
    <cellStyle name="输入 9 2 6 6" xfId="27248"/>
    <cellStyle name="输入 9 2 6 7" xfId="27249"/>
    <cellStyle name="输入 9 2 6 8" xfId="27250"/>
    <cellStyle name="输入 9 2 6 9" xfId="27251"/>
    <cellStyle name="输入 9 2 7" xfId="27252"/>
    <cellStyle name="输入 9 2 8" xfId="27253"/>
    <cellStyle name="输入 9 3" xfId="27254"/>
    <cellStyle name="输入 9 3 2" xfId="27255"/>
    <cellStyle name="输入 9 3 3" xfId="27256"/>
    <cellStyle name="输入 9 3 4" xfId="27257"/>
    <cellStyle name="输入 9 3 5" xfId="27258"/>
    <cellStyle name="输入 9 3 6" xfId="27259"/>
    <cellStyle name="输入 9 3 7" xfId="27260"/>
    <cellStyle name="输入 9 4" xfId="27261"/>
    <cellStyle name="输入 9 4 2" xfId="27262"/>
    <cellStyle name="输入 9 4 3" xfId="27263"/>
    <cellStyle name="输入 9 4 4" xfId="27264"/>
    <cellStyle name="输入 9 4 5" xfId="27265"/>
    <cellStyle name="输入 9 4 6" xfId="27266"/>
    <cellStyle name="输入 9 4 7" xfId="27267"/>
    <cellStyle name="输入 9 5" xfId="27268"/>
    <cellStyle name="输入 9 5 2" xfId="27269"/>
    <cellStyle name="输入 9 5 3" xfId="27270"/>
    <cellStyle name="输入 9 5 4" xfId="27271"/>
    <cellStyle name="输入 9 5 5" xfId="27272"/>
    <cellStyle name="输入 9 5 6" xfId="27273"/>
    <cellStyle name="输入 9 5 7" xfId="27274"/>
    <cellStyle name="输入 9 6" xfId="27275"/>
    <cellStyle name="输入 9 6 2" xfId="27276"/>
    <cellStyle name="输入 9 6 3" xfId="27277"/>
    <cellStyle name="输入 9 6 4" xfId="27278"/>
    <cellStyle name="输入 9 6 5" xfId="27279"/>
    <cellStyle name="输入 9 6 6" xfId="27280"/>
    <cellStyle name="输入 9 7" xfId="27281"/>
    <cellStyle name="输入 9 7 10" xfId="27282"/>
    <cellStyle name="输入 9 7 11" xfId="27283"/>
    <cellStyle name="输入 9 7 12" xfId="27284"/>
    <cellStyle name="输入 9 7 2" xfId="27285"/>
    <cellStyle name="输入 9 7 3" xfId="27286"/>
    <cellStyle name="输入 9 7 4" xfId="27287"/>
    <cellStyle name="输入 9 7 5" xfId="27288"/>
    <cellStyle name="输入 9 7 6" xfId="27289"/>
    <cellStyle name="输入 9 7 7" xfId="27290"/>
    <cellStyle name="输入 9 7 8" xfId="27291"/>
    <cellStyle name="输入 9 7 9" xfId="27292"/>
    <cellStyle name="输入 9 8" xfId="27293"/>
    <cellStyle name="输入 9 9" xfId="27294"/>
    <cellStyle name="網かけ-" xfId="27295"/>
    <cellStyle name="網かけ- 2" xfId="27296"/>
    <cellStyle name="網かけ- 3" xfId="27297"/>
    <cellStyle name="網かけ+" xfId="27298"/>
    <cellStyle name="網かけ+ 2" xfId="27299"/>
    <cellStyle name="網かけ+ 3" xfId="27300"/>
    <cellStyle name="样式 1" xfId="27301"/>
    <cellStyle name="样式 1 2" xfId="27302"/>
    <cellStyle name="样式 1 3" xfId="27303"/>
    <cellStyle name="样式 2" xfId="27304"/>
    <cellStyle name="一般_twinstars-calendar-01" xfId="27305"/>
    <cellStyle name="注释" xfId="27306"/>
    <cellStyle name="注释 10" xfId="27307"/>
    <cellStyle name="注释 10 2" xfId="27308"/>
    <cellStyle name="注释 10 2 2" xfId="27309"/>
    <cellStyle name="注释 10 2 3" xfId="27310"/>
    <cellStyle name="注释 10 2 4" xfId="27311"/>
    <cellStyle name="注释 10 2 5" xfId="27312"/>
    <cellStyle name="注释 10 2 6" xfId="27313"/>
    <cellStyle name="注释 10 2 7" xfId="27314"/>
    <cellStyle name="注释 10 2 8" xfId="27315"/>
    <cellStyle name="注释 10 3" xfId="27316"/>
    <cellStyle name="注释 10 3 2" xfId="27317"/>
    <cellStyle name="注释 10 3 3" xfId="27318"/>
    <cellStyle name="注释 10 3 4" xfId="27319"/>
    <cellStyle name="注释 10 3 5" xfId="27320"/>
    <cellStyle name="注释 10 3 6" xfId="27321"/>
    <cellStyle name="注释 10 3 7" xfId="27322"/>
    <cellStyle name="注释 10 3 8" xfId="27323"/>
    <cellStyle name="注释 10 4" xfId="27324"/>
    <cellStyle name="注释 10 4 2" xfId="27325"/>
    <cellStyle name="注释 10 4 3" xfId="27326"/>
    <cellStyle name="注释 10 4 4" xfId="27327"/>
    <cellStyle name="注释 10 4 5" xfId="27328"/>
    <cellStyle name="注释 10 4 6" xfId="27329"/>
    <cellStyle name="注释 10 4 7" xfId="27330"/>
    <cellStyle name="注释 10 4 8" xfId="27331"/>
    <cellStyle name="注释 10 5" xfId="27332"/>
    <cellStyle name="注释 10 5 2" xfId="27333"/>
    <cellStyle name="注释 10 5 3" xfId="27334"/>
    <cellStyle name="注释 10 5 4" xfId="27335"/>
    <cellStyle name="注释 10 5 5" xfId="27336"/>
    <cellStyle name="注释 10 5 6" xfId="27337"/>
    <cellStyle name="注释 10 5 7" xfId="27338"/>
    <cellStyle name="注释 10 6" xfId="27339"/>
    <cellStyle name="注释 10 6 10" xfId="27340"/>
    <cellStyle name="注释 10 6 11" xfId="27341"/>
    <cellStyle name="注释 10 6 12" xfId="27342"/>
    <cellStyle name="注释 10 6 2" xfId="27343"/>
    <cellStyle name="注释 10 6 3" xfId="27344"/>
    <cellStyle name="注释 10 6 4" xfId="27345"/>
    <cellStyle name="注释 10 6 5" xfId="27346"/>
    <cellStyle name="注释 10 6 6" xfId="27347"/>
    <cellStyle name="注释 10 6 7" xfId="27348"/>
    <cellStyle name="注释 10 6 8" xfId="27349"/>
    <cellStyle name="注释 10 6 9" xfId="27350"/>
    <cellStyle name="注释 10 7" xfId="27351"/>
    <cellStyle name="注释 10 8" xfId="27352"/>
    <cellStyle name="注释 11" xfId="27353"/>
    <cellStyle name="注释 11 2" xfId="27354"/>
    <cellStyle name="注释 11 3" xfId="27355"/>
    <cellStyle name="注释 11 4" xfId="27356"/>
    <cellStyle name="注释 11 5" xfId="27357"/>
    <cellStyle name="注释 11 6" xfId="27358"/>
    <cellStyle name="注释 11 7" xfId="27359"/>
    <cellStyle name="注释 11 8" xfId="27360"/>
    <cellStyle name="注释 12" xfId="27361"/>
    <cellStyle name="注释 12 2" xfId="27362"/>
    <cellStyle name="注释 12 3" xfId="27363"/>
    <cellStyle name="注释 12 4" xfId="27364"/>
    <cellStyle name="注释 12 5" xfId="27365"/>
    <cellStyle name="注释 12 6" xfId="27366"/>
    <cellStyle name="注释 12 7" xfId="27367"/>
    <cellStyle name="注释 12 8" xfId="27368"/>
    <cellStyle name="注释 13" xfId="27369"/>
    <cellStyle name="注释 13 2" xfId="27370"/>
    <cellStyle name="注释 13 3" xfId="27371"/>
    <cellStyle name="注释 13 4" xfId="27372"/>
    <cellStyle name="注释 13 5" xfId="27373"/>
    <cellStyle name="注释 13 6" xfId="27374"/>
    <cellStyle name="注释 13 7" xfId="27375"/>
    <cellStyle name="注释 13 8" xfId="27376"/>
    <cellStyle name="注释 14" xfId="27377"/>
    <cellStyle name="注释 14 2" xfId="27378"/>
    <cellStyle name="注释 14 3" xfId="27379"/>
    <cellStyle name="注释 14 4" xfId="27380"/>
    <cellStyle name="注释 14 5" xfId="27381"/>
    <cellStyle name="注释 14 6" xfId="27382"/>
    <cellStyle name="注释 14 7" xfId="27383"/>
    <cellStyle name="注释 15" xfId="27384"/>
    <cellStyle name="注释 15 10" xfId="27385"/>
    <cellStyle name="注释 15 11" xfId="27386"/>
    <cellStyle name="注释 15 12" xfId="27387"/>
    <cellStyle name="注释 15 2" xfId="27388"/>
    <cellStyle name="注释 15 3" xfId="27389"/>
    <cellStyle name="注释 15 4" xfId="27390"/>
    <cellStyle name="注释 15 5" xfId="27391"/>
    <cellStyle name="注释 15 6" xfId="27392"/>
    <cellStyle name="注释 15 7" xfId="27393"/>
    <cellStyle name="注释 15 8" xfId="27394"/>
    <cellStyle name="注释 15 9" xfId="27395"/>
    <cellStyle name="注释 16" xfId="27396"/>
    <cellStyle name="注释 17" xfId="27397"/>
    <cellStyle name="注释 2" xfId="27398"/>
    <cellStyle name="注释 2 10" xfId="27399"/>
    <cellStyle name="注释 2 10 2" xfId="27400"/>
    <cellStyle name="注释 2 10 3" xfId="27401"/>
    <cellStyle name="注释 2 10 4" xfId="27402"/>
    <cellStyle name="注释 2 10 5" xfId="27403"/>
    <cellStyle name="注释 2 10 6" xfId="27404"/>
    <cellStyle name="注释 2 10 7" xfId="27405"/>
    <cellStyle name="注释 2 10 8" xfId="27406"/>
    <cellStyle name="注释 2 11" xfId="27407"/>
    <cellStyle name="注释 2 11 2" xfId="27408"/>
    <cellStyle name="注释 2 11 3" xfId="27409"/>
    <cellStyle name="注释 2 11 4" xfId="27410"/>
    <cellStyle name="注释 2 11 5" xfId="27411"/>
    <cellStyle name="注释 2 11 6" xfId="27412"/>
    <cellStyle name="注释 2 11 7" xfId="27413"/>
    <cellStyle name="注释 2 11 8" xfId="27414"/>
    <cellStyle name="注释 2 12" xfId="27415"/>
    <cellStyle name="注释 2 12 2" xfId="27416"/>
    <cellStyle name="注释 2 12 3" xfId="27417"/>
    <cellStyle name="注释 2 12 4" xfId="27418"/>
    <cellStyle name="注释 2 12 5" xfId="27419"/>
    <cellStyle name="注释 2 12 6" xfId="27420"/>
    <cellStyle name="注释 2 12 7" xfId="27421"/>
    <cellStyle name="注释 2 12 8" xfId="27422"/>
    <cellStyle name="注释 2 13" xfId="27423"/>
    <cellStyle name="注释 2 13 2" xfId="27424"/>
    <cellStyle name="注释 2 13 3" xfId="27425"/>
    <cellStyle name="注释 2 13 4" xfId="27426"/>
    <cellStyle name="注释 2 13 5" xfId="27427"/>
    <cellStyle name="注释 2 13 6" xfId="27428"/>
    <cellStyle name="注释 2 13 7" xfId="27429"/>
    <cellStyle name="注释 2 14" xfId="27430"/>
    <cellStyle name="注释 2 14 10" xfId="27431"/>
    <cellStyle name="注释 2 14 11" xfId="27432"/>
    <cellStyle name="注释 2 14 12" xfId="27433"/>
    <cellStyle name="注释 2 14 2" xfId="27434"/>
    <cellStyle name="注释 2 14 3" xfId="27435"/>
    <cellStyle name="注释 2 14 4" xfId="27436"/>
    <cellStyle name="注释 2 14 5" xfId="27437"/>
    <cellStyle name="注释 2 14 6" xfId="27438"/>
    <cellStyle name="注释 2 14 7" xfId="27439"/>
    <cellStyle name="注释 2 14 8" xfId="27440"/>
    <cellStyle name="注释 2 14 9" xfId="27441"/>
    <cellStyle name="注释 2 15" xfId="27442"/>
    <cellStyle name="注释 2 16" xfId="27443"/>
    <cellStyle name="注释 2 2" xfId="27444"/>
    <cellStyle name="注释 2 2 10" xfId="27445"/>
    <cellStyle name="注释 2 2 2" xfId="27446"/>
    <cellStyle name="注释 2 2 2 2" xfId="27447"/>
    <cellStyle name="注释 2 2 2 2 2" xfId="27448"/>
    <cellStyle name="注释 2 2 2 2 3" xfId="27449"/>
    <cellStyle name="注释 2 2 2 2 4" xfId="27450"/>
    <cellStyle name="注释 2 2 2 2 5" xfId="27451"/>
    <cellStyle name="注释 2 2 2 2 6" xfId="27452"/>
    <cellStyle name="注释 2 2 2 2 7" xfId="27453"/>
    <cellStyle name="注释 2 2 2 2 8" xfId="27454"/>
    <cellStyle name="注释 2 2 2 3" xfId="27455"/>
    <cellStyle name="注释 2 2 2 3 2" xfId="27456"/>
    <cellStyle name="注释 2 2 2 3 3" xfId="27457"/>
    <cellStyle name="注释 2 2 2 3 4" xfId="27458"/>
    <cellStyle name="注释 2 2 2 3 5" xfId="27459"/>
    <cellStyle name="注释 2 2 2 3 6" xfId="27460"/>
    <cellStyle name="注释 2 2 2 3 7" xfId="27461"/>
    <cellStyle name="注释 2 2 2 3 8" xfId="27462"/>
    <cellStyle name="注释 2 2 2 4" xfId="27463"/>
    <cellStyle name="注释 2 2 2 4 2" xfId="27464"/>
    <cellStyle name="注释 2 2 2 4 3" xfId="27465"/>
    <cellStyle name="注释 2 2 2 4 4" xfId="27466"/>
    <cellStyle name="注释 2 2 2 4 5" xfId="27467"/>
    <cellStyle name="注释 2 2 2 4 6" xfId="27468"/>
    <cellStyle name="注释 2 2 2 4 7" xfId="27469"/>
    <cellStyle name="注释 2 2 2 4 8" xfId="27470"/>
    <cellStyle name="注释 2 2 2 5" xfId="27471"/>
    <cellStyle name="注释 2 2 2 5 2" xfId="27472"/>
    <cellStyle name="注释 2 2 2 5 3" xfId="27473"/>
    <cellStyle name="注释 2 2 2 5 4" xfId="27474"/>
    <cellStyle name="注释 2 2 2 5 5" xfId="27475"/>
    <cellStyle name="注释 2 2 2 5 6" xfId="27476"/>
    <cellStyle name="注释 2 2 2 5 7" xfId="27477"/>
    <cellStyle name="注释 2 2 2 6" xfId="27478"/>
    <cellStyle name="注释 2 2 2 6 10" xfId="27479"/>
    <cellStyle name="注释 2 2 2 6 11" xfId="27480"/>
    <cellStyle name="注释 2 2 2 6 12" xfId="27481"/>
    <cellStyle name="注释 2 2 2 6 2" xfId="27482"/>
    <cellStyle name="注释 2 2 2 6 3" xfId="27483"/>
    <cellStyle name="注释 2 2 2 6 4" xfId="27484"/>
    <cellStyle name="注释 2 2 2 6 5" xfId="27485"/>
    <cellStyle name="注释 2 2 2 6 6" xfId="27486"/>
    <cellStyle name="注释 2 2 2 6 7" xfId="27487"/>
    <cellStyle name="注释 2 2 2 6 8" xfId="27488"/>
    <cellStyle name="注释 2 2 2 6 9" xfId="27489"/>
    <cellStyle name="注释 2 2 2 7" xfId="27490"/>
    <cellStyle name="注释 2 2 2 8" xfId="27491"/>
    <cellStyle name="注释 2 2 3" xfId="27492"/>
    <cellStyle name="注释 2 2 3 2" xfId="27493"/>
    <cellStyle name="注释 2 2 3 2 2" xfId="27494"/>
    <cellStyle name="注释 2 2 3 2 3" xfId="27495"/>
    <cellStyle name="注释 2 2 3 2 4" xfId="27496"/>
    <cellStyle name="注释 2 2 3 2 5" xfId="27497"/>
    <cellStyle name="注释 2 2 3 2 6" xfId="27498"/>
    <cellStyle name="注释 2 2 3 2 7" xfId="27499"/>
    <cellStyle name="注释 2 2 3 2 8" xfId="27500"/>
    <cellStyle name="注释 2 2 3 3" xfId="27501"/>
    <cellStyle name="注释 2 2 3 3 2" xfId="27502"/>
    <cellStyle name="注释 2 2 3 3 3" xfId="27503"/>
    <cellStyle name="注释 2 2 3 3 4" xfId="27504"/>
    <cellStyle name="注释 2 2 3 3 5" xfId="27505"/>
    <cellStyle name="注释 2 2 3 3 6" xfId="27506"/>
    <cellStyle name="注释 2 2 3 3 7" xfId="27507"/>
    <cellStyle name="注释 2 2 3 3 8" xfId="27508"/>
    <cellStyle name="注释 2 2 3 4" xfId="27509"/>
    <cellStyle name="注释 2 2 3 4 2" xfId="27510"/>
    <cellStyle name="注释 2 2 3 4 3" xfId="27511"/>
    <cellStyle name="注释 2 2 3 4 4" xfId="27512"/>
    <cellStyle name="注释 2 2 3 4 5" xfId="27513"/>
    <cellStyle name="注释 2 2 3 4 6" xfId="27514"/>
    <cellStyle name="注释 2 2 3 4 7" xfId="27515"/>
    <cellStyle name="注释 2 2 3 4 8" xfId="27516"/>
    <cellStyle name="注释 2 2 3 5" xfId="27517"/>
    <cellStyle name="注释 2 2 3 5 10" xfId="27518"/>
    <cellStyle name="注释 2 2 3 5 11" xfId="27519"/>
    <cellStyle name="注释 2 2 3 5 12" xfId="27520"/>
    <cellStyle name="注释 2 2 3 5 2" xfId="27521"/>
    <cellStyle name="注释 2 2 3 5 3" xfId="27522"/>
    <cellStyle name="注释 2 2 3 5 4" xfId="27523"/>
    <cellStyle name="注释 2 2 3 5 5" xfId="27524"/>
    <cellStyle name="注释 2 2 3 5 6" xfId="27525"/>
    <cellStyle name="注释 2 2 3 5 7" xfId="27526"/>
    <cellStyle name="注释 2 2 3 5 8" xfId="27527"/>
    <cellStyle name="注释 2 2 3 5 9" xfId="27528"/>
    <cellStyle name="注释 2 2 3 6" xfId="27529"/>
    <cellStyle name="注释 2 2 3 7" xfId="27530"/>
    <cellStyle name="注释 2 2 3 8" xfId="27531"/>
    <cellStyle name="注释 2 2 4" xfId="27532"/>
    <cellStyle name="注释 2 2 4 2" xfId="27533"/>
    <cellStyle name="注释 2 2 4 3" xfId="27534"/>
    <cellStyle name="注释 2 2 4 4" xfId="27535"/>
    <cellStyle name="注释 2 2 4 5" xfId="27536"/>
    <cellStyle name="注释 2 2 4 6" xfId="27537"/>
    <cellStyle name="注释 2 2 4 7" xfId="27538"/>
    <cellStyle name="注释 2 2 4 8" xfId="27539"/>
    <cellStyle name="注释 2 2 5" xfId="27540"/>
    <cellStyle name="注释 2 2 5 2" xfId="27541"/>
    <cellStyle name="注释 2 2 5 3" xfId="27542"/>
    <cellStyle name="注释 2 2 5 4" xfId="27543"/>
    <cellStyle name="注释 2 2 5 5" xfId="27544"/>
    <cellStyle name="注释 2 2 5 6" xfId="27545"/>
    <cellStyle name="注释 2 2 5 7" xfId="27546"/>
    <cellStyle name="注释 2 2 5 8" xfId="27547"/>
    <cellStyle name="注释 2 2 6" xfId="27548"/>
    <cellStyle name="注释 2 2 6 2" xfId="27549"/>
    <cellStyle name="注释 2 2 6 3" xfId="27550"/>
    <cellStyle name="注释 2 2 6 4" xfId="27551"/>
    <cellStyle name="注释 2 2 6 5" xfId="27552"/>
    <cellStyle name="注释 2 2 6 6" xfId="27553"/>
    <cellStyle name="注释 2 2 6 7" xfId="27554"/>
    <cellStyle name="注释 2 2 6 8" xfId="27555"/>
    <cellStyle name="注释 2 2 7" xfId="27556"/>
    <cellStyle name="注释 2 2 7 2" xfId="27557"/>
    <cellStyle name="注释 2 2 7 3" xfId="27558"/>
    <cellStyle name="注释 2 2 7 4" xfId="27559"/>
    <cellStyle name="注释 2 2 7 5" xfId="27560"/>
    <cellStyle name="注释 2 2 7 6" xfId="27561"/>
    <cellStyle name="注释 2 2 7 7" xfId="27562"/>
    <cellStyle name="注释 2 2 8" xfId="27563"/>
    <cellStyle name="注释 2 2 8 10" xfId="27564"/>
    <cellStyle name="注释 2 2 8 11" xfId="27565"/>
    <cellStyle name="注释 2 2 8 12" xfId="27566"/>
    <cellStyle name="注释 2 2 8 2" xfId="27567"/>
    <cellStyle name="注释 2 2 8 3" xfId="27568"/>
    <cellStyle name="注释 2 2 8 4" xfId="27569"/>
    <cellStyle name="注释 2 2 8 5" xfId="27570"/>
    <cellStyle name="注释 2 2 8 6" xfId="27571"/>
    <cellStyle name="注释 2 2 8 7" xfId="27572"/>
    <cellStyle name="注释 2 2 8 8" xfId="27573"/>
    <cellStyle name="注释 2 2 8 9" xfId="27574"/>
    <cellStyle name="注释 2 2 9" xfId="27575"/>
    <cellStyle name="注释 2 3" xfId="27576"/>
    <cellStyle name="注释 2 3 2" xfId="27577"/>
    <cellStyle name="注释 2 3 2 2" xfId="27578"/>
    <cellStyle name="注释 2 3 2 2 2" xfId="27579"/>
    <cellStyle name="注释 2 3 2 2 3" xfId="27580"/>
    <cellStyle name="注释 2 3 2 2 4" xfId="27581"/>
    <cellStyle name="注释 2 3 2 2 5" xfId="27582"/>
    <cellStyle name="注释 2 3 2 2 6" xfId="27583"/>
    <cellStyle name="注释 2 3 2 2 7" xfId="27584"/>
    <cellStyle name="注释 2 3 2 2 8" xfId="27585"/>
    <cellStyle name="注释 2 3 2 3" xfId="27586"/>
    <cellStyle name="注释 2 3 2 3 2" xfId="27587"/>
    <cellStyle name="注释 2 3 2 3 3" xfId="27588"/>
    <cellStyle name="注释 2 3 2 3 4" xfId="27589"/>
    <cellStyle name="注释 2 3 2 3 5" xfId="27590"/>
    <cellStyle name="注释 2 3 2 3 6" xfId="27591"/>
    <cellStyle name="注释 2 3 2 3 7" xfId="27592"/>
    <cellStyle name="注释 2 3 2 3 8" xfId="27593"/>
    <cellStyle name="注释 2 3 2 4" xfId="27594"/>
    <cellStyle name="注释 2 3 2 4 2" xfId="27595"/>
    <cellStyle name="注释 2 3 2 4 3" xfId="27596"/>
    <cellStyle name="注释 2 3 2 4 4" xfId="27597"/>
    <cellStyle name="注释 2 3 2 4 5" xfId="27598"/>
    <cellStyle name="注释 2 3 2 4 6" xfId="27599"/>
    <cellStyle name="注释 2 3 2 4 7" xfId="27600"/>
    <cellStyle name="注释 2 3 2 4 8" xfId="27601"/>
    <cellStyle name="注释 2 3 2 5" xfId="27602"/>
    <cellStyle name="注释 2 3 2 5 2" xfId="27603"/>
    <cellStyle name="注释 2 3 2 5 3" xfId="27604"/>
    <cellStyle name="注释 2 3 2 5 4" xfId="27605"/>
    <cellStyle name="注释 2 3 2 5 5" xfId="27606"/>
    <cellStyle name="注释 2 3 2 5 6" xfId="27607"/>
    <cellStyle name="注释 2 3 2 5 7" xfId="27608"/>
    <cellStyle name="注释 2 3 2 6" xfId="27609"/>
    <cellStyle name="注释 2 3 2 6 10" xfId="27610"/>
    <cellStyle name="注释 2 3 2 6 11" xfId="27611"/>
    <cellStyle name="注释 2 3 2 6 12" xfId="27612"/>
    <cellStyle name="注释 2 3 2 6 2" xfId="27613"/>
    <cellStyle name="注释 2 3 2 6 3" xfId="27614"/>
    <cellStyle name="注释 2 3 2 6 4" xfId="27615"/>
    <cellStyle name="注释 2 3 2 6 5" xfId="27616"/>
    <cellStyle name="注释 2 3 2 6 6" xfId="27617"/>
    <cellStyle name="注释 2 3 2 6 7" xfId="27618"/>
    <cellStyle name="注释 2 3 2 6 8" xfId="27619"/>
    <cellStyle name="注释 2 3 2 6 9" xfId="27620"/>
    <cellStyle name="注释 2 3 2 7" xfId="27621"/>
    <cellStyle name="注释 2 3 2 8" xfId="27622"/>
    <cellStyle name="注释 2 3 3" xfId="27623"/>
    <cellStyle name="注释 2 3 3 2" xfId="27624"/>
    <cellStyle name="注释 2 3 3 3" xfId="27625"/>
    <cellStyle name="注释 2 3 3 4" xfId="27626"/>
    <cellStyle name="注释 2 3 3 5" xfId="27627"/>
    <cellStyle name="注释 2 3 3 6" xfId="27628"/>
    <cellStyle name="注释 2 3 3 7" xfId="27629"/>
    <cellStyle name="注释 2 3 3 8" xfId="27630"/>
    <cellStyle name="注释 2 3 4" xfId="27631"/>
    <cellStyle name="注释 2 3 4 2" xfId="27632"/>
    <cellStyle name="注释 2 3 4 3" xfId="27633"/>
    <cellStyle name="注释 2 3 4 4" xfId="27634"/>
    <cellStyle name="注释 2 3 4 5" xfId="27635"/>
    <cellStyle name="注释 2 3 4 6" xfId="27636"/>
    <cellStyle name="注释 2 3 4 7" xfId="27637"/>
    <cellStyle name="注释 2 3 4 8" xfId="27638"/>
    <cellStyle name="注释 2 3 5" xfId="27639"/>
    <cellStyle name="注释 2 3 5 2" xfId="27640"/>
    <cellStyle name="注释 2 3 5 3" xfId="27641"/>
    <cellStyle name="注释 2 3 5 4" xfId="27642"/>
    <cellStyle name="注释 2 3 5 5" xfId="27643"/>
    <cellStyle name="注释 2 3 5 6" xfId="27644"/>
    <cellStyle name="注释 2 3 5 7" xfId="27645"/>
    <cellStyle name="注释 2 3 5 8" xfId="27646"/>
    <cellStyle name="注释 2 3 6" xfId="27647"/>
    <cellStyle name="注释 2 3 6 2" xfId="27648"/>
    <cellStyle name="注释 2 3 6 3" xfId="27649"/>
    <cellStyle name="注释 2 3 6 4" xfId="27650"/>
    <cellStyle name="注释 2 3 6 5" xfId="27651"/>
    <cellStyle name="注释 2 3 6 6" xfId="27652"/>
    <cellStyle name="注释 2 3 6 7" xfId="27653"/>
    <cellStyle name="注释 2 3 7" xfId="27654"/>
    <cellStyle name="注释 2 3 7 10" xfId="27655"/>
    <cellStyle name="注释 2 3 7 11" xfId="27656"/>
    <cellStyle name="注释 2 3 7 12" xfId="27657"/>
    <cellStyle name="注释 2 3 7 2" xfId="27658"/>
    <cellStyle name="注释 2 3 7 3" xfId="27659"/>
    <cellStyle name="注释 2 3 7 4" xfId="27660"/>
    <cellStyle name="注释 2 3 7 5" xfId="27661"/>
    <cellStyle name="注释 2 3 7 6" xfId="27662"/>
    <cellStyle name="注释 2 3 7 7" xfId="27663"/>
    <cellStyle name="注释 2 3 7 8" xfId="27664"/>
    <cellStyle name="注释 2 3 7 9" xfId="27665"/>
    <cellStyle name="注释 2 3 8" xfId="27666"/>
    <cellStyle name="注释 2 3 9" xfId="27667"/>
    <cellStyle name="注释 2 4" xfId="27668"/>
    <cellStyle name="注释 2 4 2" xfId="27669"/>
    <cellStyle name="注释 2 4 2 2" xfId="27670"/>
    <cellStyle name="注释 2 4 2 2 2" xfId="27671"/>
    <cellStyle name="注释 2 4 2 2 3" xfId="27672"/>
    <cellStyle name="注释 2 4 2 2 4" xfId="27673"/>
    <cellStyle name="注释 2 4 2 2 5" xfId="27674"/>
    <cellStyle name="注释 2 4 2 2 6" xfId="27675"/>
    <cellStyle name="注释 2 4 2 2 7" xfId="27676"/>
    <cellStyle name="注释 2 4 2 2 8" xfId="27677"/>
    <cellStyle name="注释 2 4 2 3" xfId="27678"/>
    <cellStyle name="注释 2 4 2 3 2" xfId="27679"/>
    <cellStyle name="注释 2 4 2 3 3" xfId="27680"/>
    <cellStyle name="注释 2 4 2 3 4" xfId="27681"/>
    <cellStyle name="注释 2 4 2 3 5" xfId="27682"/>
    <cellStyle name="注释 2 4 2 3 6" xfId="27683"/>
    <cellStyle name="注释 2 4 2 3 7" xfId="27684"/>
    <cellStyle name="注释 2 4 2 3 8" xfId="27685"/>
    <cellStyle name="注释 2 4 2 4" xfId="27686"/>
    <cellStyle name="注释 2 4 2 4 2" xfId="27687"/>
    <cellStyle name="注释 2 4 2 4 3" xfId="27688"/>
    <cellStyle name="注释 2 4 2 4 4" xfId="27689"/>
    <cellStyle name="注释 2 4 2 4 5" xfId="27690"/>
    <cellStyle name="注释 2 4 2 4 6" xfId="27691"/>
    <cellStyle name="注释 2 4 2 4 7" xfId="27692"/>
    <cellStyle name="注释 2 4 2 4 8" xfId="27693"/>
    <cellStyle name="注释 2 4 2 5" xfId="27694"/>
    <cellStyle name="注释 2 4 2 5 2" xfId="27695"/>
    <cellStyle name="注释 2 4 2 5 3" xfId="27696"/>
    <cellStyle name="注释 2 4 2 5 4" xfId="27697"/>
    <cellStyle name="注释 2 4 2 5 5" xfId="27698"/>
    <cellStyle name="注释 2 4 2 5 6" xfId="27699"/>
    <cellStyle name="注释 2 4 2 5 7" xfId="27700"/>
    <cellStyle name="注释 2 4 2 6" xfId="27701"/>
    <cellStyle name="注释 2 4 2 6 10" xfId="27702"/>
    <cellStyle name="注释 2 4 2 6 11" xfId="27703"/>
    <cellStyle name="注释 2 4 2 6 12" xfId="27704"/>
    <cellStyle name="注释 2 4 2 6 2" xfId="27705"/>
    <cellStyle name="注释 2 4 2 6 3" xfId="27706"/>
    <cellStyle name="注释 2 4 2 6 4" xfId="27707"/>
    <cellStyle name="注释 2 4 2 6 5" xfId="27708"/>
    <cellStyle name="注释 2 4 2 6 6" xfId="27709"/>
    <cellStyle name="注释 2 4 2 6 7" xfId="27710"/>
    <cellStyle name="注释 2 4 2 6 8" xfId="27711"/>
    <cellStyle name="注释 2 4 2 6 9" xfId="27712"/>
    <cellStyle name="注释 2 4 2 7" xfId="27713"/>
    <cellStyle name="注释 2 4 2 8" xfId="27714"/>
    <cellStyle name="注释 2 4 3" xfId="27715"/>
    <cellStyle name="注释 2 4 3 2" xfId="27716"/>
    <cellStyle name="注释 2 4 3 3" xfId="27717"/>
    <cellStyle name="注释 2 4 3 4" xfId="27718"/>
    <cellStyle name="注释 2 4 3 5" xfId="27719"/>
    <cellStyle name="注释 2 4 3 6" xfId="27720"/>
    <cellStyle name="注释 2 4 3 7" xfId="27721"/>
    <cellStyle name="注释 2 4 3 8" xfId="27722"/>
    <cellStyle name="注释 2 4 4" xfId="27723"/>
    <cellStyle name="注释 2 4 4 2" xfId="27724"/>
    <cellStyle name="注释 2 4 4 3" xfId="27725"/>
    <cellStyle name="注释 2 4 4 4" xfId="27726"/>
    <cellStyle name="注释 2 4 4 5" xfId="27727"/>
    <cellStyle name="注释 2 4 4 6" xfId="27728"/>
    <cellStyle name="注释 2 4 4 7" xfId="27729"/>
    <cellStyle name="注释 2 4 4 8" xfId="27730"/>
    <cellStyle name="注释 2 4 5" xfId="27731"/>
    <cellStyle name="注释 2 4 5 2" xfId="27732"/>
    <cellStyle name="注释 2 4 5 3" xfId="27733"/>
    <cellStyle name="注释 2 4 5 4" xfId="27734"/>
    <cellStyle name="注释 2 4 5 5" xfId="27735"/>
    <cellStyle name="注释 2 4 5 6" xfId="27736"/>
    <cellStyle name="注释 2 4 5 7" xfId="27737"/>
    <cellStyle name="注释 2 4 5 8" xfId="27738"/>
    <cellStyle name="注释 2 4 6" xfId="27739"/>
    <cellStyle name="注释 2 4 6 2" xfId="27740"/>
    <cellStyle name="注释 2 4 6 3" xfId="27741"/>
    <cellStyle name="注释 2 4 6 4" xfId="27742"/>
    <cellStyle name="注释 2 4 6 5" xfId="27743"/>
    <cellStyle name="注释 2 4 6 6" xfId="27744"/>
    <cellStyle name="注释 2 4 6 7" xfId="27745"/>
    <cellStyle name="注释 2 4 7" xfId="27746"/>
    <cellStyle name="注释 2 4 7 10" xfId="27747"/>
    <cellStyle name="注释 2 4 7 11" xfId="27748"/>
    <cellStyle name="注释 2 4 7 12" xfId="27749"/>
    <cellStyle name="注释 2 4 7 2" xfId="27750"/>
    <cellStyle name="注释 2 4 7 3" xfId="27751"/>
    <cellStyle name="注释 2 4 7 4" xfId="27752"/>
    <cellStyle name="注释 2 4 7 5" xfId="27753"/>
    <cellStyle name="注释 2 4 7 6" xfId="27754"/>
    <cellStyle name="注释 2 4 7 7" xfId="27755"/>
    <cellStyle name="注释 2 4 7 8" xfId="27756"/>
    <cellStyle name="注释 2 4 7 9" xfId="27757"/>
    <cellStyle name="注释 2 4 8" xfId="27758"/>
    <cellStyle name="注释 2 4 9" xfId="27759"/>
    <cellStyle name="注释 2 5" xfId="27760"/>
    <cellStyle name="注释 2 5 2" xfId="27761"/>
    <cellStyle name="注释 2 5 2 2" xfId="27762"/>
    <cellStyle name="注释 2 5 2 2 2" xfId="27763"/>
    <cellStyle name="注释 2 5 2 2 3" xfId="27764"/>
    <cellStyle name="注释 2 5 2 2 4" xfId="27765"/>
    <cellStyle name="注释 2 5 2 2 5" xfId="27766"/>
    <cellStyle name="注释 2 5 2 2 6" xfId="27767"/>
    <cellStyle name="注释 2 5 2 2 7" xfId="27768"/>
    <cellStyle name="注释 2 5 2 2 8" xfId="27769"/>
    <cellStyle name="注释 2 5 2 3" xfId="27770"/>
    <cellStyle name="注释 2 5 2 3 2" xfId="27771"/>
    <cellStyle name="注释 2 5 2 3 3" xfId="27772"/>
    <cellStyle name="注释 2 5 2 3 4" xfId="27773"/>
    <cellStyle name="注释 2 5 2 3 5" xfId="27774"/>
    <cellStyle name="注释 2 5 2 3 6" xfId="27775"/>
    <cellStyle name="注释 2 5 2 3 7" xfId="27776"/>
    <cellStyle name="注释 2 5 2 3 8" xfId="27777"/>
    <cellStyle name="注释 2 5 2 4" xfId="27778"/>
    <cellStyle name="注释 2 5 2 4 2" xfId="27779"/>
    <cellStyle name="注释 2 5 2 4 3" xfId="27780"/>
    <cellStyle name="注释 2 5 2 4 4" xfId="27781"/>
    <cellStyle name="注释 2 5 2 4 5" xfId="27782"/>
    <cellStyle name="注释 2 5 2 4 6" xfId="27783"/>
    <cellStyle name="注释 2 5 2 4 7" xfId="27784"/>
    <cellStyle name="注释 2 5 2 4 8" xfId="27785"/>
    <cellStyle name="注释 2 5 2 5" xfId="27786"/>
    <cellStyle name="注释 2 5 2 5 2" xfId="27787"/>
    <cellStyle name="注释 2 5 2 5 3" xfId="27788"/>
    <cellStyle name="注释 2 5 2 5 4" xfId="27789"/>
    <cellStyle name="注释 2 5 2 5 5" xfId="27790"/>
    <cellStyle name="注释 2 5 2 5 6" xfId="27791"/>
    <cellStyle name="注释 2 5 2 5 7" xfId="27792"/>
    <cellStyle name="注释 2 5 2 6" xfId="27793"/>
    <cellStyle name="注释 2 5 2 6 10" xfId="27794"/>
    <cellStyle name="注释 2 5 2 6 11" xfId="27795"/>
    <cellStyle name="注释 2 5 2 6 12" xfId="27796"/>
    <cellStyle name="注释 2 5 2 6 2" xfId="27797"/>
    <cellStyle name="注释 2 5 2 6 3" xfId="27798"/>
    <cellStyle name="注释 2 5 2 6 4" xfId="27799"/>
    <cellStyle name="注释 2 5 2 6 5" xfId="27800"/>
    <cellStyle name="注释 2 5 2 6 6" xfId="27801"/>
    <cellStyle name="注释 2 5 2 6 7" xfId="27802"/>
    <cellStyle name="注释 2 5 2 6 8" xfId="27803"/>
    <cellStyle name="注释 2 5 2 6 9" xfId="27804"/>
    <cellStyle name="注释 2 5 2 7" xfId="27805"/>
    <cellStyle name="注释 2 5 2 8" xfId="27806"/>
    <cellStyle name="注释 2 5 3" xfId="27807"/>
    <cellStyle name="注释 2 5 3 2" xfId="27808"/>
    <cellStyle name="注释 2 5 3 3" xfId="27809"/>
    <cellStyle name="注释 2 5 3 4" xfId="27810"/>
    <cellStyle name="注释 2 5 3 5" xfId="27811"/>
    <cellStyle name="注释 2 5 3 6" xfId="27812"/>
    <cellStyle name="注释 2 5 3 7" xfId="27813"/>
    <cellStyle name="注释 2 5 3 8" xfId="27814"/>
    <cellStyle name="注释 2 5 4" xfId="27815"/>
    <cellStyle name="注释 2 5 4 2" xfId="27816"/>
    <cellStyle name="注释 2 5 4 3" xfId="27817"/>
    <cellStyle name="注释 2 5 4 4" xfId="27818"/>
    <cellStyle name="注释 2 5 4 5" xfId="27819"/>
    <cellStyle name="注释 2 5 4 6" xfId="27820"/>
    <cellStyle name="注释 2 5 4 7" xfId="27821"/>
    <cellStyle name="注释 2 5 4 8" xfId="27822"/>
    <cellStyle name="注释 2 5 5" xfId="27823"/>
    <cellStyle name="注释 2 5 5 2" xfId="27824"/>
    <cellStyle name="注释 2 5 5 3" xfId="27825"/>
    <cellStyle name="注释 2 5 5 4" xfId="27826"/>
    <cellStyle name="注释 2 5 5 5" xfId="27827"/>
    <cellStyle name="注释 2 5 5 6" xfId="27828"/>
    <cellStyle name="注释 2 5 5 7" xfId="27829"/>
    <cellStyle name="注释 2 5 5 8" xfId="27830"/>
    <cellStyle name="注释 2 5 6" xfId="27831"/>
    <cellStyle name="注释 2 5 6 2" xfId="27832"/>
    <cellStyle name="注释 2 5 6 3" xfId="27833"/>
    <cellStyle name="注释 2 5 6 4" xfId="27834"/>
    <cellStyle name="注释 2 5 6 5" xfId="27835"/>
    <cellStyle name="注释 2 5 6 6" xfId="27836"/>
    <cellStyle name="注释 2 5 6 7" xfId="27837"/>
    <cellStyle name="注释 2 5 7" xfId="27838"/>
    <cellStyle name="注释 2 5 7 10" xfId="27839"/>
    <cellStyle name="注释 2 5 7 11" xfId="27840"/>
    <cellStyle name="注释 2 5 7 12" xfId="27841"/>
    <cellStyle name="注释 2 5 7 2" xfId="27842"/>
    <cellStyle name="注释 2 5 7 3" xfId="27843"/>
    <cellStyle name="注释 2 5 7 4" xfId="27844"/>
    <cellStyle name="注释 2 5 7 5" xfId="27845"/>
    <cellStyle name="注释 2 5 7 6" xfId="27846"/>
    <cellStyle name="注释 2 5 7 7" xfId="27847"/>
    <cellStyle name="注释 2 5 7 8" xfId="27848"/>
    <cellStyle name="注释 2 5 7 9" xfId="27849"/>
    <cellStyle name="注释 2 5 8" xfId="27850"/>
    <cellStyle name="注释 2 5 9" xfId="27851"/>
    <cellStyle name="注释 2 6" xfId="27852"/>
    <cellStyle name="注释 2 6 2" xfId="27853"/>
    <cellStyle name="注释 2 6 2 2" xfId="27854"/>
    <cellStyle name="注释 2 6 2 2 2" xfId="27855"/>
    <cellStyle name="注释 2 6 2 2 3" xfId="27856"/>
    <cellStyle name="注释 2 6 2 2 4" xfId="27857"/>
    <cellStyle name="注释 2 6 2 2 5" xfId="27858"/>
    <cellStyle name="注释 2 6 2 2 6" xfId="27859"/>
    <cellStyle name="注释 2 6 2 2 7" xfId="27860"/>
    <cellStyle name="注释 2 6 2 2 8" xfId="27861"/>
    <cellStyle name="注释 2 6 2 3" xfId="27862"/>
    <cellStyle name="注释 2 6 2 3 2" xfId="27863"/>
    <cellStyle name="注释 2 6 2 3 3" xfId="27864"/>
    <cellStyle name="注释 2 6 2 3 4" xfId="27865"/>
    <cellStyle name="注释 2 6 2 3 5" xfId="27866"/>
    <cellStyle name="注释 2 6 2 3 6" xfId="27867"/>
    <cellStyle name="注释 2 6 2 3 7" xfId="27868"/>
    <cellStyle name="注释 2 6 2 3 8" xfId="27869"/>
    <cellStyle name="注释 2 6 2 4" xfId="27870"/>
    <cellStyle name="注释 2 6 2 4 2" xfId="27871"/>
    <cellStyle name="注释 2 6 2 4 3" xfId="27872"/>
    <cellStyle name="注释 2 6 2 4 4" xfId="27873"/>
    <cellStyle name="注释 2 6 2 4 5" xfId="27874"/>
    <cellStyle name="注释 2 6 2 4 6" xfId="27875"/>
    <cellStyle name="注释 2 6 2 4 7" xfId="27876"/>
    <cellStyle name="注释 2 6 2 4 8" xfId="27877"/>
    <cellStyle name="注释 2 6 2 5" xfId="27878"/>
    <cellStyle name="注释 2 6 2 5 2" xfId="27879"/>
    <cellStyle name="注释 2 6 2 5 3" xfId="27880"/>
    <cellStyle name="注释 2 6 2 5 4" xfId="27881"/>
    <cellStyle name="注释 2 6 2 5 5" xfId="27882"/>
    <cellStyle name="注释 2 6 2 5 6" xfId="27883"/>
    <cellStyle name="注释 2 6 2 5 7" xfId="27884"/>
    <cellStyle name="注释 2 6 2 6" xfId="27885"/>
    <cellStyle name="注释 2 6 2 6 10" xfId="27886"/>
    <cellStyle name="注释 2 6 2 6 11" xfId="27887"/>
    <cellStyle name="注释 2 6 2 6 12" xfId="27888"/>
    <cellStyle name="注释 2 6 2 6 2" xfId="27889"/>
    <cellStyle name="注释 2 6 2 6 3" xfId="27890"/>
    <cellStyle name="注释 2 6 2 6 4" xfId="27891"/>
    <cellStyle name="注释 2 6 2 6 5" xfId="27892"/>
    <cellStyle name="注释 2 6 2 6 6" xfId="27893"/>
    <cellStyle name="注释 2 6 2 6 7" xfId="27894"/>
    <cellStyle name="注释 2 6 2 6 8" xfId="27895"/>
    <cellStyle name="注释 2 6 2 6 9" xfId="27896"/>
    <cellStyle name="注释 2 6 2 7" xfId="27897"/>
    <cellStyle name="注释 2 6 2 8" xfId="27898"/>
    <cellStyle name="注释 2 6 3" xfId="27899"/>
    <cellStyle name="注释 2 6 3 2" xfId="27900"/>
    <cellStyle name="注释 2 6 3 3" xfId="27901"/>
    <cellStyle name="注释 2 6 3 4" xfId="27902"/>
    <cellStyle name="注释 2 6 3 5" xfId="27903"/>
    <cellStyle name="注释 2 6 3 6" xfId="27904"/>
    <cellStyle name="注释 2 6 3 7" xfId="27905"/>
    <cellStyle name="注释 2 6 3 8" xfId="27906"/>
    <cellStyle name="注释 2 6 4" xfId="27907"/>
    <cellStyle name="注释 2 6 4 2" xfId="27908"/>
    <cellStyle name="注释 2 6 4 3" xfId="27909"/>
    <cellStyle name="注释 2 6 4 4" xfId="27910"/>
    <cellStyle name="注释 2 6 4 5" xfId="27911"/>
    <cellStyle name="注释 2 6 4 6" xfId="27912"/>
    <cellStyle name="注释 2 6 4 7" xfId="27913"/>
    <cellStyle name="注释 2 6 4 8" xfId="27914"/>
    <cellStyle name="注释 2 6 5" xfId="27915"/>
    <cellStyle name="注释 2 6 5 2" xfId="27916"/>
    <cellStyle name="注释 2 6 5 3" xfId="27917"/>
    <cellStyle name="注释 2 6 5 4" xfId="27918"/>
    <cellStyle name="注释 2 6 5 5" xfId="27919"/>
    <cellStyle name="注释 2 6 5 6" xfId="27920"/>
    <cellStyle name="注释 2 6 5 7" xfId="27921"/>
    <cellStyle name="注释 2 6 5 8" xfId="27922"/>
    <cellStyle name="注释 2 6 6" xfId="27923"/>
    <cellStyle name="注释 2 6 6 2" xfId="27924"/>
    <cellStyle name="注释 2 6 6 3" xfId="27925"/>
    <cellStyle name="注释 2 6 6 4" xfId="27926"/>
    <cellStyle name="注释 2 6 6 5" xfId="27927"/>
    <cellStyle name="注释 2 6 6 6" xfId="27928"/>
    <cellStyle name="注释 2 6 6 7" xfId="27929"/>
    <cellStyle name="注释 2 6 7" xfId="27930"/>
    <cellStyle name="注释 2 6 7 10" xfId="27931"/>
    <cellStyle name="注释 2 6 7 11" xfId="27932"/>
    <cellStyle name="注释 2 6 7 12" xfId="27933"/>
    <cellStyle name="注释 2 6 7 2" xfId="27934"/>
    <cellStyle name="注释 2 6 7 3" xfId="27935"/>
    <cellStyle name="注释 2 6 7 4" xfId="27936"/>
    <cellStyle name="注释 2 6 7 5" xfId="27937"/>
    <cellStyle name="注释 2 6 7 6" xfId="27938"/>
    <cellStyle name="注释 2 6 7 7" xfId="27939"/>
    <cellStyle name="注释 2 6 7 8" xfId="27940"/>
    <cellStyle name="注释 2 6 7 9" xfId="27941"/>
    <cellStyle name="注释 2 6 8" xfId="27942"/>
    <cellStyle name="注释 2 6 9" xfId="27943"/>
    <cellStyle name="注释 2 7" xfId="27944"/>
    <cellStyle name="注释 2 7 2" xfId="27945"/>
    <cellStyle name="注释 2 7 2 2" xfId="27946"/>
    <cellStyle name="注释 2 7 2 2 2" xfId="27947"/>
    <cellStyle name="注释 2 7 2 2 3" xfId="27948"/>
    <cellStyle name="注释 2 7 2 2 4" xfId="27949"/>
    <cellStyle name="注释 2 7 2 2 5" xfId="27950"/>
    <cellStyle name="注释 2 7 2 2 6" xfId="27951"/>
    <cellStyle name="注释 2 7 2 2 7" xfId="27952"/>
    <cellStyle name="注释 2 7 2 2 8" xfId="27953"/>
    <cellStyle name="注释 2 7 2 3" xfId="27954"/>
    <cellStyle name="注释 2 7 2 3 2" xfId="27955"/>
    <cellStyle name="注释 2 7 2 3 3" xfId="27956"/>
    <cellStyle name="注释 2 7 2 3 4" xfId="27957"/>
    <cellStyle name="注释 2 7 2 3 5" xfId="27958"/>
    <cellStyle name="注释 2 7 2 3 6" xfId="27959"/>
    <cellStyle name="注释 2 7 2 3 7" xfId="27960"/>
    <cellStyle name="注释 2 7 2 3 8" xfId="27961"/>
    <cellStyle name="注释 2 7 2 4" xfId="27962"/>
    <cellStyle name="注释 2 7 2 4 2" xfId="27963"/>
    <cellStyle name="注释 2 7 2 4 3" xfId="27964"/>
    <cellStyle name="注释 2 7 2 4 4" xfId="27965"/>
    <cellStyle name="注释 2 7 2 4 5" xfId="27966"/>
    <cellStyle name="注释 2 7 2 4 6" xfId="27967"/>
    <cellStyle name="注释 2 7 2 4 7" xfId="27968"/>
    <cellStyle name="注释 2 7 2 4 8" xfId="27969"/>
    <cellStyle name="注释 2 7 2 5" xfId="27970"/>
    <cellStyle name="注释 2 7 2 5 2" xfId="27971"/>
    <cellStyle name="注释 2 7 2 5 3" xfId="27972"/>
    <cellStyle name="注释 2 7 2 5 4" xfId="27973"/>
    <cellStyle name="注释 2 7 2 5 5" xfId="27974"/>
    <cellStyle name="注释 2 7 2 5 6" xfId="27975"/>
    <cellStyle name="注释 2 7 2 5 7" xfId="27976"/>
    <cellStyle name="注释 2 7 2 6" xfId="27977"/>
    <cellStyle name="注释 2 7 2 6 10" xfId="27978"/>
    <cellStyle name="注释 2 7 2 6 11" xfId="27979"/>
    <cellStyle name="注释 2 7 2 6 12" xfId="27980"/>
    <cellStyle name="注释 2 7 2 6 2" xfId="27981"/>
    <cellStyle name="注释 2 7 2 6 3" xfId="27982"/>
    <cellStyle name="注释 2 7 2 6 4" xfId="27983"/>
    <cellStyle name="注释 2 7 2 6 5" xfId="27984"/>
    <cellStyle name="注释 2 7 2 6 6" xfId="27985"/>
    <cellStyle name="注释 2 7 2 6 7" xfId="27986"/>
    <cellStyle name="注释 2 7 2 6 8" xfId="27987"/>
    <cellStyle name="注释 2 7 2 6 9" xfId="27988"/>
    <cellStyle name="注释 2 7 2 7" xfId="27989"/>
    <cellStyle name="注释 2 7 2 8" xfId="27990"/>
    <cellStyle name="注释 2 7 3" xfId="27991"/>
    <cellStyle name="注释 2 7 3 2" xfId="27992"/>
    <cellStyle name="注释 2 7 3 3" xfId="27993"/>
    <cellStyle name="注释 2 7 3 4" xfId="27994"/>
    <cellStyle name="注释 2 7 3 5" xfId="27995"/>
    <cellStyle name="注释 2 7 3 6" xfId="27996"/>
    <cellStyle name="注释 2 7 3 7" xfId="27997"/>
    <cellStyle name="注释 2 7 3 8" xfId="27998"/>
    <cellStyle name="注释 2 7 4" xfId="27999"/>
    <cellStyle name="注释 2 7 4 2" xfId="28000"/>
    <cellStyle name="注释 2 7 4 3" xfId="28001"/>
    <cellStyle name="注释 2 7 4 4" xfId="28002"/>
    <cellStyle name="注释 2 7 4 5" xfId="28003"/>
    <cellStyle name="注释 2 7 4 6" xfId="28004"/>
    <cellStyle name="注释 2 7 4 7" xfId="28005"/>
    <cellStyle name="注释 2 7 4 8" xfId="28006"/>
    <cellStyle name="注释 2 7 5" xfId="28007"/>
    <cellStyle name="注释 2 7 5 2" xfId="28008"/>
    <cellStyle name="注释 2 7 5 3" xfId="28009"/>
    <cellStyle name="注释 2 7 5 4" xfId="28010"/>
    <cellStyle name="注释 2 7 5 5" xfId="28011"/>
    <cellStyle name="注释 2 7 5 6" xfId="28012"/>
    <cellStyle name="注释 2 7 5 7" xfId="28013"/>
    <cellStyle name="注释 2 7 5 8" xfId="28014"/>
    <cellStyle name="注释 2 7 6" xfId="28015"/>
    <cellStyle name="注释 2 7 6 2" xfId="28016"/>
    <cellStyle name="注释 2 7 6 3" xfId="28017"/>
    <cellStyle name="注释 2 7 6 4" xfId="28018"/>
    <cellStyle name="注释 2 7 6 5" xfId="28019"/>
    <cellStyle name="注释 2 7 6 6" xfId="28020"/>
    <cellStyle name="注释 2 7 6 7" xfId="28021"/>
    <cellStyle name="注释 2 7 7" xfId="28022"/>
    <cellStyle name="注释 2 7 7 10" xfId="28023"/>
    <cellStyle name="注释 2 7 7 11" xfId="28024"/>
    <cellStyle name="注释 2 7 7 12" xfId="28025"/>
    <cellStyle name="注释 2 7 7 2" xfId="28026"/>
    <cellStyle name="注释 2 7 7 3" xfId="28027"/>
    <cellStyle name="注释 2 7 7 4" xfId="28028"/>
    <cellStyle name="注释 2 7 7 5" xfId="28029"/>
    <cellStyle name="注释 2 7 7 6" xfId="28030"/>
    <cellStyle name="注释 2 7 7 7" xfId="28031"/>
    <cellStyle name="注释 2 7 7 8" xfId="28032"/>
    <cellStyle name="注释 2 7 7 9" xfId="28033"/>
    <cellStyle name="注释 2 7 8" xfId="28034"/>
    <cellStyle name="注释 2 7 9" xfId="28035"/>
    <cellStyle name="注释 2 8" xfId="28036"/>
    <cellStyle name="注释 2 8 2" xfId="28037"/>
    <cellStyle name="注释 2 8 2 2" xfId="28038"/>
    <cellStyle name="注释 2 8 2 2 2" xfId="28039"/>
    <cellStyle name="注释 2 8 2 2 3" xfId="28040"/>
    <cellStyle name="注释 2 8 2 2 4" xfId="28041"/>
    <cellStyle name="注释 2 8 2 2 5" xfId="28042"/>
    <cellStyle name="注释 2 8 2 2 6" xfId="28043"/>
    <cellStyle name="注释 2 8 2 2 7" xfId="28044"/>
    <cellStyle name="注释 2 8 2 2 8" xfId="28045"/>
    <cellStyle name="注释 2 8 2 3" xfId="28046"/>
    <cellStyle name="注释 2 8 2 3 2" xfId="28047"/>
    <cellStyle name="注释 2 8 2 3 3" xfId="28048"/>
    <cellStyle name="注释 2 8 2 3 4" xfId="28049"/>
    <cellStyle name="注释 2 8 2 3 5" xfId="28050"/>
    <cellStyle name="注释 2 8 2 3 6" xfId="28051"/>
    <cellStyle name="注释 2 8 2 3 7" xfId="28052"/>
    <cellStyle name="注释 2 8 2 3 8" xfId="28053"/>
    <cellStyle name="注释 2 8 2 4" xfId="28054"/>
    <cellStyle name="注释 2 8 2 4 2" xfId="28055"/>
    <cellStyle name="注释 2 8 2 4 3" xfId="28056"/>
    <cellStyle name="注释 2 8 2 4 4" xfId="28057"/>
    <cellStyle name="注释 2 8 2 4 5" xfId="28058"/>
    <cellStyle name="注释 2 8 2 4 6" xfId="28059"/>
    <cellStyle name="注释 2 8 2 4 7" xfId="28060"/>
    <cellStyle name="注释 2 8 2 4 8" xfId="28061"/>
    <cellStyle name="注释 2 8 2 5" xfId="28062"/>
    <cellStyle name="注释 2 8 2 5 2" xfId="28063"/>
    <cellStyle name="注释 2 8 2 5 3" xfId="28064"/>
    <cellStyle name="注释 2 8 2 5 4" xfId="28065"/>
    <cellStyle name="注释 2 8 2 5 5" xfId="28066"/>
    <cellStyle name="注释 2 8 2 5 6" xfId="28067"/>
    <cellStyle name="注释 2 8 2 5 7" xfId="28068"/>
    <cellStyle name="注释 2 8 2 6" xfId="28069"/>
    <cellStyle name="注释 2 8 2 6 10" xfId="28070"/>
    <cellStyle name="注释 2 8 2 6 11" xfId="28071"/>
    <cellStyle name="注释 2 8 2 6 12" xfId="28072"/>
    <cellStyle name="注释 2 8 2 6 2" xfId="28073"/>
    <cellStyle name="注释 2 8 2 6 3" xfId="28074"/>
    <cellStyle name="注释 2 8 2 6 4" xfId="28075"/>
    <cellStyle name="注释 2 8 2 6 5" xfId="28076"/>
    <cellStyle name="注释 2 8 2 6 6" xfId="28077"/>
    <cellStyle name="注释 2 8 2 6 7" xfId="28078"/>
    <cellStyle name="注释 2 8 2 6 8" xfId="28079"/>
    <cellStyle name="注释 2 8 2 6 9" xfId="28080"/>
    <cellStyle name="注释 2 8 2 7" xfId="28081"/>
    <cellStyle name="注释 2 8 2 8" xfId="28082"/>
    <cellStyle name="注释 2 8 3" xfId="28083"/>
    <cellStyle name="注释 2 8 3 2" xfId="28084"/>
    <cellStyle name="注释 2 8 3 3" xfId="28085"/>
    <cellStyle name="注释 2 8 3 4" xfId="28086"/>
    <cellStyle name="注释 2 8 3 5" xfId="28087"/>
    <cellStyle name="注释 2 8 3 6" xfId="28088"/>
    <cellStyle name="注释 2 8 3 7" xfId="28089"/>
    <cellStyle name="注释 2 8 3 8" xfId="28090"/>
    <cellStyle name="注释 2 8 4" xfId="28091"/>
    <cellStyle name="注释 2 8 4 2" xfId="28092"/>
    <cellStyle name="注释 2 8 4 3" xfId="28093"/>
    <cellStyle name="注释 2 8 4 4" xfId="28094"/>
    <cellStyle name="注释 2 8 4 5" xfId="28095"/>
    <cellStyle name="注释 2 8 4 6" xfId="28096"/>
    <cellStyle name="注释 2 8 4 7" xfId="28097"/>
    <cellStyle name="注释 2 8 4 8" xfId="28098"/>
    <cellStyle name="注释 2 8 5" xfId="28099"/>
    <cellStyle name="注释 2 8 5 2" xfId="28100"/>
    <cellStyle name="注释 2 8 5 3" xfId="28101"/>
    <cellStyle name="注释 2 8 5 4" xfId="28102"/>
    <cellStyle name="注释 2 8 5 5" xfId="28103"/>
    <cellStyle name="注释 2 8 5 6" xfId="28104"/>
    <cellStyle name="注释 2 8 5 7" xfId="28105"/>
    <cellStyle name="注释 2 8 5 8" xfId="28106"/>
    <cellStyle name="注释 2 8 6" xfId="28107"/>
    <cellStyle name="注释 2 8 6 2" xfId="28108"/>
    <cellStyle name="注释 2 8 6 3" xfId="28109"/>
    <cellStyle name="注释 2 8 6 4" xfId="28110"/>
    <cellStyle name="注释 2 8 6 5" xfId="28111"/>
    <cellStyle name="注释 2 8 6 6" xfId="28112"/>
    <cellStyle name="注释 2 8 6 7" xfId="28113"/>
    <cellStyle name="注释 2 8 7" xfId="28114"/>
    <cellStyle name="注释 2 8 7 10" xfId="28115"/>
    <cellStyle name="注释 2 8 7 11" xfId="28116"/>
    <cellStyle name="注释 2 8 7 12" xfId="28117"/>
    <cellStyle name="注释 2 8 7 2" xfId="28118"/>
    <cellStyle name="注释 2 8 7 3" xfId="28119"/>
    <cellStyle name="注释 2 8 7 4" xfId="28120"/>
    <cellStyle name="注释 2 8 7 5" xfId="28121"/>
    <cellStyle name="注释 2 8 7 6" xfId="28122"/>
    <cellStyle name="注释 2 8 7 7" xfId="28123"/>
    <cellStyle name="注释 2 8 7 8" xfId="28124"/>
    <cellStyle name="注释 2 8 7 9" xfId="28125"/>
    <cellStyle name="注释 2 8 8" xfId="28126"/>
    <cellStyle name="注释 2 8 9" xfId="28127"/>
    <cellStyle name="注释 2 9" xfId="28128"/>
    <cellStyle name="注释 2 9 2" xfId="28129"/>
    <cellStyle name="注释 2 9 2 2" xfId="28130"/>
    <cellStyle name="注释 2 9 2 3" xfId="28131"/>
    <cellStyle name="注释 2 9 2 4" xfId="28132"/>
    <cellStyle name="注释 2 9 2 5" xfId="28133"/>
    <cellStyle name="注释 2 9 2 6" xfId="28134"/>
    <cellStyle name="注释 2 9 2 7" xfId="28135"/>
    <cellStyle name="注释 2 9 2 8" xfId="28136"/>
    <cellStyle name="注释 2 9 3" xfId="28137"/>
    <cellStyle name="注释 2 9 3 2" xfId="28138"/>
    <cellStyle name="注释 2 9 3 3" xfId="28139"/>
    <cellStyle name="注释 2 9 3 4" xfId="28140"/>
    <cellStyle name="注释 2 9 3 5" xfId="28141"/>
    <cellStyle name="注释 2 9 3 6" xfId="28142"/>
    <cellStyle name="注释 2 9 3 7" xfId="28143"/>
    <cellStyle name="注释 2 9 3 8" xfId="28144"/>
    <cellStyle name="注释 2 9 4" xfId="28145"/>
    <cellStyle name="注释 2 9 4 2" xfId="28146"/>
    <cellStyle name="注释 2 9 4 3" xfId="28147"/>
    <cellStyle name="注释 2 9 4 4" xfId="28148"/>
    <cellStyle name="注释 2 9 4 5" xfId="28149"/>
    <cellStyle name="注释 2 9 4 6" xfId="28150"/>
    <cellStyle name="注释 2 9 4 7" xfId="28151"/>
    <cellStyle name="注释 2 9 4 8" xfId="28152"/>
    <cellStyle name="注释 2 9 5" xfId="28153"/>
    <cellStyle name="注释 2 9 5 2" xfId="28154"/>
    <cellStyle name="注释 2 9 5 3" xfId="28155"/>
    <cellStyle name="注释 2 9 5 4" xfId="28156"/>
    <cellStyle name="注释 2 9 5 5" xfId="28157"/>
    <cellStyle name="注释 2 9 5 6" xfId="28158"/>
    <cellStyle name="注释 2 9 5 7" xfId="28159"/>
    <cellStyle name="注释 2 9 6" xfId="28160"/>
    <cellStyle name="注释 2 9 6 10" xfId="28161"/>
    <cellStyle name="注释 2 9 6 11" xfId="28162"/>
    <cellStyle name="注释 2 9 6 12" xfId="28163"/>
    <cellStyle name="注释 2 9 6 2" xfId="28164"/>
    <cellStyle name="注释 2 9 6 3" xfId="28165"/>
    <cellStyle name="注释 2 9 6 4" xfId="28166"/>
    <cellStyle name="注释 2 9 6 5" xfId="28167"/>
    <cellStyle name="注释 2 9 6 6" xfId="28168"/>
    <cellStyle name="注释 2 9 6 7" xfId="28169"/>
    <cellStyle name="注释 2 9 6 8" xfId="28170"/>
    <cellStyle name="注释 2 9 6 9" xfId="28171"/>
    <cellStyle name="注释 2 9 7" xfId="28172"/>
    <cellStyle name="注释 2 9 8" xfId="28173"/>
    <cellStyle name="注释 3" xfId="28174"/>
    <cellStyle name="注释 3 10" xfId="28175"/>
    <cellStyle name="注释 3 2" xfId="28176"/>
    <cellStyle name="注释 3 2 2" xfId="28177"/>
    <cellStyle name="注释 3 2 2 2" xfId="28178"/>
    <cellStyle name="注释 3 2 2 3" xfId="28179"/>
    <cellStyle name="注释 3 2 2 4" xfId="28180"/>
    <cellStyle name="注释 3 2 2 5" xfId="28181"/>
    <cellStyle name="注释 3 2 2 6" xfId="28182"/>
    <cellStyle name="注释 3 2 2 7" xfId="28183"/>
    <cellStyle name="注释 3 2 2 8" xfId="28184"/>
    <cellStyle name="注释 3 2 3" xfId="28185"/>
    <cellStyle name="注释 3 2 3 2" xfId="28186"/>
    <cellStyle name="注释 3 2 3 3" xfId="28187"/>
    <cellStyle name="注释 3 2 3 4" xfId="28188"/>
    <cellStyle name="注释 3 2 3 5" xfId="28189"/>
    <cellStyle name="注释 3 2 3 6" xfId="28190"/>
    <cellStyle name="注释 3 2 3 7" xfId="28191"/>
    <cellStyle name="注释 3 2 3 8" xfId="28192"/>
    <cellStyle name="注释 3 2 4" xfId="28193"/>
    <cellStyle name="注释 3 2 4 2" xfId="28194"/>
    <cellStyle name="注释 3 2 4 3" xfId="28195"/>
    <cellStyle name="注释 3 2 4 4" xfId="28196"/>
    <cellStyle name="注释 3 2 4 5" xfId="28197"/>
    <cellStyle name="注释 3 2 4 6" xfId="28198"/>
    <cellStyle name="注释 3 2 4 7" xfId="28199"/>
    <cellStyle name="注释 3 2 4 8" xfId="28200"/>
    <cellStyle name="注释 3 2 5" xfId="28201"/>
    <cellStyle name="注释 3 2 5 2" xfId="28202"/>
    <cellStyle name="注释 3 2 5 3" xfId="28203"/>
    <cellStyle name="注释 3 2 5 4" xfId="28204"/>
    <cellStyle name="注释 3 2 5 5" xfId="28205"/>
    <cellStyle name="注释 3 2 5 6" xfId="28206"/>
    <cellStyle name="注释 3 2 5 7" xfId="28207"/>
    <cellStyle name="注释 3 2 6" xfId="28208"/>
    <cellStyle name="注释 3 2 6 10" xfId="28209"/>
    <cellStyle name="注释 3 2 6 11" xfId="28210"/>
    <cellStyle name="注释 3 2 6 12" xfId="28211"/>
    <cellStyle name="注释 3 2 6 2" xfId="28212"/>
    <cellStyle name="注释 3 2 6 3" xfId="28213"/>
    <cellStyle name="注释 3 2 6 4" xfId="28214"/>
    <cellStyle name="注释 3 2 6 5" xfId="28215"/>
    <cellStyle name="注释 3 2 6 6" xfId="28216"/>
    <cellStyle name="注释 3 2 6 7" xfId="28217"/>
    <cellStyle name="注释 3 2 6 8" xfId="28218"/>
    <cellStyle name="注释 3 2 6 9" xfId="28219"/>
    <cellStyle name="注释 3 2 7" xfId="28220"/>
    <cellStyle name="注释 3 2 8" xfId="28221"/>
    <cellStyle name="注释 3 3" xfId="28222"/>
    <cellStyle name="注释 3 3 2" xfId="28223"/>
    <cellStyle name="注释 3 3 2 2" xfId="28224"/>
    <cellStyle name="注释 3 3 2 3" xfId="28225"/>
    <cellStyle name="注释 3 3 2 4" xfId="28226"/>
    <cellStyle name="注释 3 3 2 5" xfId="28227"/>
    <cellStyle name="注释 3 3 2 6" xfId="28228"/>
    <cellStyle name="注释 3 3 2 7" xfId="28229"/>
    <cellStyle name="注释 3 3 2 8" xfId="28230"/>
    <cellStyle name="注释 3 3 3" xfId="28231"/>
    <cellStyle name="注释 3 3 3 2" xfId="28232"/>
    <cellStyle name="注释 3 3 3 3" xfId="28233"/>
    <cellStyle name="注释 3 3 3 4" xfId="28234"/>
    <cellStyle name="注释 3 3 3 5" xfId="28235"/>
    <cellStyle name="注释 3 3 3 6" xfId="28236"/>
    <cellStyle name="注释 3 3 3 7" xfId="28237"/>
    <cellStyle name="注释 3 3 3 8" xfId="28238"/>
    <cellStyle name="注释 3 3 4" xfId="28239"/>
    <cellStyle name="注释 3 3 4 2" xfId="28240"/>
    <cellStyle name="注释 3 3 4 3" xfId="28241"/>
    <cellStyle name="注释 3 3 4 4" xfId="28242"/>
    <cellStyle name="注释 3 3 4 5" xfId="28243"/>
    <cellStyle name="注释 3 3 4 6" xfId="28244"/>
    <cellStyle name="注释 3 3 4 7" xfId="28245"/>
    <cellStyle name="注释 3 3 4 8" xfId="28246"/>
    <cellStyle name="注释 3 3 5" xfId="28247"/>
    <cellStyle name="注释 3 3 5 10" xfId="28248"/>
    <cellStyle name="注释 3 3 5 11" xfId="28249"/>
    <cellStyle name="注释 3 3 5 12" xfId="28250"/>
    <cellStyle name="注释 3 3 5 2" xfId="28251"/>
    <cellStyle name="注释 3 3 5 3" xfId="28252"/>
    <cellStyle name="注释 3 3 5 4" xfId="28253"/>
    <cellStyle name="注释 3 3 5 5" xfId="28254"/>
    <cellStyle name="注释 3 3 5 6" xfId="28255"/>
    <cellStyle name="注释 3 3 5 7" xfId="28256"/>
    <cellStyle name="注释 3 3 5 8" xfId="28257"/>
    <cellStyle name="注释 3 3 5 9" xfId="28258"/>
    <cellStyle name="注释 3 3 6" xfId="28259"/>
    <cellStyle name="注释 3 3 7" xfId="28260"/>
    <cellStyle name="注释 3 3 8" xfId="28261"/>
    <cellStyle name="注释 3 4" xfId="28262"/>
    <cellStyle name="注释 3 4 2" xfId="28263"/>
    <cellStyle name="注释 3 4 3" xfId="28264"/>
    <cellStyle name="注释 3 4 4" xfId="28265"/>
    <cellStyle name="注释 3 4 5" xfId="28266"/>
    <cellStyle name="注释 3 4 6" xfId="28267"/>
    <cellStyle name="注释 3 4 7" xfId="28268"/>
    <cellStyle name="注释 3 4 8" xfId="28269"/>
    <cellStyle name="注释 3 5" xfId="28270"/>
    <cellStyle name="注释 3 5 2" xfId="28271"/>
    <cellStyle name="注释 3 5 3" xfId="28272"/>
    <cellStyle name="注释 3 5 4" xfId="28273"/>
    <cellStyle name="注释 3 5 5" xfId="28274"/>
    <cellStyle name="注释 3 5 6" xfId="28275"/>
    <cellStyle name="注释 3 5 7" xfId="28276"/>
    <cellStyle name="注释 3 5 8" xfId="28277"/>
    <cellStyle name="注释 3 6" xfId="28278"/>
    <cellStyle name="注释 3 6 2" xfId="28279"/>
    <cellStyle name="注释 3 6 3" xfId="28280"/>
    <cellStyle name="注释 3 6 4" xfId="28281"/>
    <cellStyle name="注释 3 6 5" xfId="28282"/>
    <cellStyle name="注释 3 6 6" xfId="28283"/>
    <cellStyle name="注释 3 6 7" xfId="28284"/>
    <cellStyle name="注释 3 6 8" xfId="28285"/>
    <cellStyle name="注释 3 7" xfId="28286"/>
    <cellStyle name="注释 3 7 2" xfId="28287"/>
    <cellStyle name="注释 3 7 3" xfId="28288"/>
    <cellStyle name="注释 3 7 4" xfId="28289"/>
    <cellStyle name="注释 3 7 5" xfId="28290"/>
    <cellStyle name="注释 3 7 6" xfId="28291"/>
    <cellStyle name="注释 3 7 7" xfId="28292"/>
    <cellStyle name="注释 3 8" xfId="28293"/>
    <cellStyle name="注释 3 8 10" xfId="28294"/>
    <cellStyle name="注释 3 8 11" xfId="28295"/>
    <cellStyle name="注释 3 8 12" xfId="28296"/>
    <cellStyle name="注释 3 8 2" xfId="28297"/>
    <cellStyle name="注释 3 8 3" xfId="28298"/>
    <cellStyle name="注释 3 8 4" xfId="28299"/>
    <cellStyle name="注释 3 8 5" xfId="28300"/>
    <cellStyle name="注释 3 8 6" xfId="28301"/>
    <cellStyle name="注释 3 8 7" xfId="28302"/>
    <cellStyle name="注释 3 8 8" xfId="28303"/>
    <cellStyle name="注释 3 8 9" xfId="28304"/>
    <cellStyle name="注释 3 9" xfId="28305"/>
    <cellStyle name="注释 4" xfId="28306"/>
    <cellStyle name="注释 4 2" xfId="28307"/>
    <cellStyle name="注释 4 2 2" xfId="28308"/>
    <cellStyle name="注释 4 2 2 2" xfId="28309"/>
    <cellStyle name="注释 4 2 2 3" xfId="28310"/>
    <cellStyle name="注释 4 2 2 4" xfId="28311"/>
    <cellStyle name="注释 4 2 2 5" xfId="28312"/>
    <cellStyle name="注释 4 2 2 6" xfId="28313"/>
    <cellStyle name="注释 4 2 2 7" xfId="28314"/>
    <cellStyle name="注释 4 2 2 8" xfId="28315"/>
    <cellStyle name="注释 4 2 3" xfId="28316"/>
    <cellStyle name="注释 4 2 3 2" xfId="28317"/>
    <cellStyle name="注释 4 2 3 3" xfId="28318"/>
    <cellStyle name="注释 4 2 3 4" xfId="28319"/>
    <cellStyle name="注释 4 2 3 5" xfId="28320"/>
    <cellStyle name="注释 4 2 3 6" xfId="28321"/>
    <cellStyle name="注释 4 2 3 7" xfId="28322"/>
    <cellStyle name="注释 4 2 3 8" xfId="28323"/>
    <cellStyle name="注释 4 2 4" xfId="28324"/>
    <cellStyle name="注释 4 2 4 2" xfId="28325"/>
    <cellStyle name="注释 4 2 4 3" xfId="28326"/>
    <cellStyle name="注释 4 2 4 4" xfId="28327"/>
    <cellStyle name="注释 4 2 4 5" xfId="28328"/>
    <cellStyle name="注释 4 2 4 6" xfId="28329"/>
    <cellStyle name="注释 4 2 4 7" xfId="28330"/>
    <cellStyle name="注释 4 2 4 8" xfId="28331"/>
    <cellStyle name="注释 4 2 5" xfId="28332"/>
    <cellStyle name="注释 4 2 5 2" xfId="28333"/>
    <cellStyle name="注释 4 2 5 3" xfId="28334"/>
    <cellStyle name="注释 4 2 5 4" xfId="28335"/>
    <cellStyle name="注释 4 2 5 5" xfId="28336"/>
    <cellStyle name="注释 4 2 5 6" xfId="28337"/>
    <cellStyle name="注释 4 2 5 7" xfId="28338"/>
    <cellStyle name="注释 4 2 6" xfId="28339"/>
    <cellStyle name="注释 4 2 6 10" xfId="28340"/>
    <cellStyle name="注释 4 2 6 11" xfId="28341"/>
    <cellStyle name="注释 4 2 6 12" xfId="28342"/>
    <cellStyle name="注释 4 2 6 2" xfId="28343"/>
    <cellStyle name="注释 4 2 6 3" xfId="28344"/>
    <cellStyle name="注释 4 2 6 4" xfId="28345"/>
    <cellStyle name="注释 4 2 6 5" xfId="28346"/>
    <cellStyle name="注释 4 2 6 6" xfId="28347"/>
    <cellStyle name="注释 4 2 6 7" xfId="28348"/>
    <cellStyle name="注释 4 2 6 8" xfId="28349"/>
    <cellStyle name="注释 4 2 6 9" xfId="28350"/>
    <cellStyle name="注释 4 2 7" xfId="28351"/>
    <cellStyle name="注释 4 2 8" xfId="28352"/>
    <cellStyle name="注释 4 3" xfId="28353"/>
    <cellStyle name="注释 4 3 2" xfId="28354"/>
    <cellStyle name="注释 4 3 3" xfId="28355"/>
    <cellStyle name="注释 4 3 4" xfId="28356"/>
    <cellStyle name="注释 4 3 5" xfId="28357"/>
    <cellStyle name="注释 4 3 6" xfId="28358"/>
    <cellStyle name="注释 4 3 7" xfId="28359"/>
    <cellStyle name="注释 4 3 8" xfId="28360"/>
    <cellStyle name="注释 4 4" xfId="28361"/>
    <cellStyle name="注释 4 4 2" xfId="28362"/>
    <cellStyle name="注释 4 4 3" xfId="28363"/>
    <cellStyle name="注释 4 4 4" xfId="28364"/>
    <cellStyle name="注释 4 4 5" xfId="28365"/>
    <cellStyle name="注释 4 4 6" xfId="28366"/>
    <cellStyle name="注释 4 4 7" xfId="28367"/>
    <cellStyle name="注释 4 4 8" xfId="28368"/>
    <cellStyle name="注释 4 5" xfId="28369"/>
    <cellStyle name="注释 4 5 2" xfId="28370"/>
    <cellStyle name="注释 4 5 3" xfId="28371"/>
    <cellStyle name="注释 4 5 4" xfId="28372"/>
    <cellStyle name="注释 4 5 5" xfId="28373"/>
    <cellStyle name="注释 4 5 6" xfId="28374"/>
    <cellStyle name="注释 4 5 7" xfId="28375"/>
    <cellStyle name="注释 4 5 8" xfId="28376"/>
    <cellStyle name="注释 4 6" xfId="28377"/>
    <cellStyle name="注释 4 6 2" xfId="28378"/>
    <cellStyle name="注释 4 6 3" xfId="28379"/>
    <cellStyle name="注释 4 6 4" xfId="28380"/>
    <cellStyle name="注释 4 6 5" xfId="28381"/>
    <cellStyle name="注释 4 6 6" xfId="28382"/>
    <cellStyle name="注释 4 6 7" xfId="28383"/>
    <cellStyle name="注释 4 7" xfId="28384"/>
    <cellStyle name="注释 4 7 10" xfId="28385"/>
    <cellStyle name="注释 4 7 11" xfId="28386"/>
    <cellStyle name="注释 4 7 12" xfId="28387"/>
    <cellStyle name="注释 4 7 2" xfId="28388"/>
    <cellStyle name="注释 4 7 3" xfId="28389"/>
    <cellStyle name="注释 4 7 4" xfId="28390"/>
    <cellStyle name="注释 4 7 5" xfId="28391"/>
    <cellStyle name="注释 4 7 6" xfId="28392"/>
    <cellStyle name="注释 4 7 7" xfId="28393"/>
    <cellStyle name="注释 4 7 8" xfId="28394"/>
    <cellStyle name="注释 4 7 9" xfId="28395"/>
    <cellStyle name="注释 4 8" xfId="28396"/>
    <cellStyle name="注释 4 9" xfId="28397"/>
    <cellStyle name="注释 5" xfId="28398"/>
    <cellStyle name="注释 5 2" xfId="28399"/>
    <cellStyle name="注释 5 2 2" xfId="28400"/>
    <cellStyle name="注释 5 2 2 2" xfId="28401"/>
    <cellStyle name="注释 5 2 2 3" xfId="28402"/>
    <cellStyle name="注释 5 2 2 4" xfId="28403"/>
    <cellStyle name="注释 5 2 2 5" xfId="28404"/>
    <cellStyle name="注释 5 2 2 6" xfId="28405"/>
    <cellStyle name="注释 5 2 2 7" xfId="28406"/>
    <cellStyle name="注释 5 2 2 8" xfId="28407"/>
    <cellStyle name="注释 5 2 3" xfId="28408"/>
    <cellStyle name="注释 5 2 3 2" xfId="28409"/>
    <cellStyle name="注释 5 2 3 3" xfId="28410"/>
    <cellStyle name="注释 5 2 3 4" xfId="28411"/>
    <cellStyle name="注释 5 2 3 5" xfId="28412"/>
    <cellStyle name="注释 5 2 3 6" xfId="28413"/>
    <cellStyle name="注释 5 2 3 7" xfId="28414"/>
    <cellStyle name="注释 5 2 3 8" xfId="28415"/>
    <cellStyle name="注释 5 2 4" xfId="28416"/>
    <cellStyle name="注释 5 2 4 2" xfId="28417"/>
    <cellStyle name="注释 5 2 4 3" xfId="28418"/>
    <cellStyle name="注释 5 2 4 4" xfId="28419"/>
    <cellStyle name="注释 5 2 4 5" xfId="28420"/>
    <cellStyle name="注释 5 2 4 6" xfId="28421"/>
    <cellStyle name="注释 5 2 4 7" xfId="28422"/>
    <cellStyle name="注释 5 2 4 8" xfId="28423"/>
    <cellStyle name="注释 5 2 5" xfId="28424"/>
    <cellStyle name="注释 5 2 5 2" xfId="28425"/>
    <cellStyle name="注释 5 2 5 3" xfId="28426"/>
    <cellStyle name="注释 5 2 5 4" xfId="28427"/>
    <cellStyle name="注释 5 2 5 5" xfId="28428"/>
    <cellStyle name="注释 5 2 5 6" xfId="28429"/>
    <cellStyle name="注释 5 2 5 7" xfId="28430"/>
    <cellStyle name="注释 5 2 6" xfId="28431"/>
    <cellStyle name="注释 5 2 6 10" xfId="28432"/>
    <cellStyle name="注释 5 2 6 11" xfId="28433"/>
    <cellStyle name="注释 5 2 6 12" xfId="28434"/>
    <cellStyle name="注释 5 2 6 2" xfId="28435"/>
    <cellStyle name="注释 5 2 6 3" xfId="28436"/>
    <cellStyle name="注释 5 2 6 4" xfId="28437"/>
    <cellStyle name="注释 5 2 6 5" xfId="28438"/>
    <cellStyle name="注释 5 2 6 6" xfId="28439"/>
    <cellStyle name="注释 5 2 6 7" xfId="28440"/>
    <cellStyle name="注释 5 2 6 8" xfId="28441"/>
    <cellStyle name="注释 5 2 6 9" xfId="28442"/>
    <cellStyle name="注释 5 2 7" xfId="28443"/>
    <cellStyle name="注释 5 2 8" xfId="28444"/>
    <cellStyle name="注释 5 3" xfId="28445"/>
    <cellStyle name="注释 5 3 2" xfId="28446"/>
    <cellStyle name="注释 5 3 3" xfId="28447"/>
    <cellStyle name="注释 5 3 4" xfId="28448"/>
    <cellStyle name="注释 5 3 5" xfId="28449"/>
    <cellStyle name="注释 5 3 6" xfId="28450"/>
    <cellStyle name="注释 5 3 7" xfId="28451"/>
    <cellStyle name="注释 5 3 8" xfId="28452"/>
    <cellStyle name="注释 5 4" xfId="28453"/>
    <cellStyle name="注释 5 4 2" xfId="28454"/>
    <cellStyle name="注释 5 4 3" xfId="28455"/>
    <cellStyle name="注释 5 4 4" xfId="28456"/>
    <cellStyle name="注释 5 4 5" xfId="28457"/>
    <cellStyle name="注释 5 4 6" xfId="28458"/>
    <cellStyle name="注释 5 4 7" xfId="28459"/>
    <cellStyle name="注释 5 4 8" xfId="28460"/>
    <cellStyle name="注释 5 5" xfId="28461"/>
    <cellStyle name="注释 5 5 2" xfId="28462"/>
    <cellStyle name="注释 5 5 3" xfId="28463"/>
    <cellStyle name="注释 5 5 4" xfId="28464"/>
    <cellStyle name="注释 5 5 5" xfId="28465"/>
    <cellStyle name="注释 5 5 6" xfId="28466"/>
    <cellStyle name="注释 5 5 7" xfId="28467"/>
    <cellStyle name="注释 5 5 8" xfId="28468"/>
    <cellStyle name="注释 5 6" xfId="28469"/>
    <cellStyle name="注释 5 6 2" xfId="28470"/>
    <cellStyle name="注释 5 6 3" xfId="28471"/>
    <cellStyle name="注释 5 6 4" xfId="28472"/>
    <cellStyle name="注释 5 6 5" xfId="28473"/>
    <cellStyle name="注释 5 6 6" xfId="28474"/>
    <cellStyle name="注释 5 6 7" xfId="28475"/>
    <cellStyle name="注释 5 7" xfId="28476"/>
    <cellStyle name="注释 5 7 10" xfId="28477"/>
    <cellStyle name="注释 5 7 11" xfId="28478"/>
    <cellStyle name="注释 5 7 12" xfId="28479"/>
    <cellStyle name="注释 5 7 2" xfId="28480"/>
    <cellStyle name="注释 5 7 3" xfId="28481"/>
    <cellStyle name="注释 5 7 4" xfId="28482"/>
    <cellStyle name="注释 5 7 5" xfId="28483"/>
    <cellStyle name="注释 5 7 6" xfId="28484"/>
    <cellStyle name="注释 5 7 7" xfId="28485"/>
    <cellStyle name="注释 5 7 8" xfId="28486"/>
    <cellStyle name="注释 5 7 9" xfId="28487"/>
    <cellStyle name="注释 5 8" xfId="28488"/>
    <cellStyle name="注释 5 9" xfId="28489"/>
    <cellStyle name="注释 6" xfId="28490"/>
    <cellStyle name="注释 6 2" xfId="28491"/>
    <cellStyle name="注释 6 2 2" xfId="28492"/>
    <cellStyle name="注释 6 2 2 2" xfId="28493"/>
    <cellStyle name="注释 6 2 2 3" xfId="28494"/>
    <cellStyle name="注释 6 2 2 4" xfId="28495"/>
    <cellStyle name="注释 6 2 2 5" xfId="28496"/>
    <cellStyle name="注释 6 2 2 6" xfId="28497"/>
    <cellStyle name="注释 6 2 2 7" xfId="28498"/>
    <cellStyle name="注释 6 2 2 8" xfId="28499"/>
    <cellStyle name="注释 6 2 3" xfId="28500"/>
    <cellStyle name="注释 6 2 3 2" xfId="28501"/>
    <cellStyle name="注释 6 2 3 3" xfId="28502"/>
    <cellStyle name="注释 6 2 3 4" xfId="28503"/>
    <cellStyle name="注释 6 2 3 5" xfId="28504"/>
    <cellStyle name="注释 6 2 3 6" xfId="28505"/>
    <cellStyle name="注释 6 2 3 7" xfId="28506"/>
    <cellStyle name="注释 6 2 3 8" xfId="28507"/>
    <cellStyle name="注释 6 2 4" xfId="28508"/>
    <cellStyle name="注释 6 2 4 2" xfId="28509"/>
    <cellStyle name="注释 6 2 4 3" xfId="28510"/>
    <cellStyle name="注释 6 2 4 4" xfId="28511"/>
    <cellStyle name="注释 6 2 4 5" xfId="28512"/>
    <cellStyle name="注释 6 2 4 6" xfId="28513"/>
    <cellStyle name="注释 6 2 4 7" xfId="28514"/>
    <cellStyle name="注释 6 2 4 8" xfId="28515"/>
    <cellStyle name="注释 6 2 5" xfId="28516"/>
    <cellStyle name="注释 6 2 5 2" xfId="28517"/>
    <cellStyle name="注释 6 2 5 3" xfId="28518"/>
    <cellStyle name="注释 6 2 5 4" xfId="28519"/>
    <cellStyle name="注释 6 2 5 5" xfId="28520"/>
    <cellStyle name="注释 6 2 5 6" xfId="28521"/>
    <cellStyle name="注释 6 2 5 7" xfId="28522"/>
    <cellStyle name="注释 6 2 6" xfId="28523"/>
    <cellStyle name="注释 6 2 6 10" xfId="28524"/>
    <cellStyle name="注释 6 2 6 11" xfId="28525"/>
    <cellStyle name="注释 6 2 6 12" xfId="28526"/>
    <cellStyle name="注释 6 2 6 2" xfId="28527"/>
    <cellStyle name="注释 6 2 6 3" xfId="28528"/>
    <cellStyle name="注释 6 2 6 4" xfId="28529"/>
    <cellStyle name="注释 6 2 6 5" xfId="28530"/>
    <cellStyle name="注释 6 2 6 6" xfId="28531"/>
    <cellStyle name="注释 6 2 6 7" xfId="28532"/>
    <cellStyle name="注释 6 2 6 8" xfId="28533"/>
    <cellStyle name="注释 6 2 6 9" xfId="28534"/>
    <cellStyle name="注释 6 2 7" xfId="28535"/>
    <cellStyle name="注释 6 2 8" xfId="28536"/>
    <cellStyle name="注释 6 3" xfId="28537"/>
    <cellStyle name="注释 6 3 2" xfId="28538"/>
    <cellStyle name="注释 6 3 3" xfId="28539"/>
    <cellStyle name="注释 6 3 4" xfId="28540"/>
    <cellStyle name="注释 6 3 5" xfId="28541"/>
    <cellStyle name="注释 6 3 6" xfId="28542"/>
    <cellStyle name="注释 6 3 7" xfId="28543"/>
    <cellStyle name="注释 6 3 8" xfId="28544"/>
    <cellStyle name="注释 6 4" xfId="28545"/>
    <cellStyle name="注释 6 4 2" xfId="28546"/>
    <cellStyle name="注释 6 4 3" xfId="28547"/>
    <cellStyle name="注释 6 4 4" xfId="28548"/>
    <cellStyle name="注释 6 4 5" xfId="28549"/>
    <cellStyle name="注释 6 4 6" xfId="28550"/>
    <cellStyle name="注释 6 4 7" xfId="28551"/>
    <cellStyle name="注释 6 4 8" xfId="28552"/>
    <cellStyle name="注释 6 5" xfId="28553"/>
    <cellStyle name="注释 6 5 2" xfId="28554"/>
    <cellStyle name="注释 6 5 3" xfId="28555"/>
    <cellStyle name="注释 6 5 4" xfId="28556"/>
    <cellStyle name="注释 6 5 5" xfId="28557"/>
    <cellStyle name="注释 6 5 6" xfId="28558"/>
    <cellStyle name="注释 6 5 7" xfId="28559"/>
    <cellStyle name="注释 6 5 8" xfId="28560"/>
    <cellStyle name="注释 6 6" xfId="28561"/>
    <cellStyle name="注释 6 6 2" xfId="28562"/>
    <cellStyle name="注释 6 6 3" xfId="28563"/>
    <cellStyle name="注释 6 6 4" xfId="28564"/>
    <cellStyle name="注释 6 6 5" xfId="28565"/>
    <cellStyle name="注释 6 6 6" xfId="28566"/>
    <cellStyle name="注释 6 6 7" xfId="28567"/>
    <cellStyle name="注释 6 7" xfId="28568"/>
    <cellStyle name="注释 6 7 10" xfId="28569"/>
    <cellStyle name="注释 6 7 11" xfId="28570"/>
    <cellStyle name="注释 6 7 12" xfId="28571"/>
    <cellStyle name="注释 6 7 2" xfId="28572"/>
    <cellStyle name="注释 6 7 3" xfId="28573"/>
    <cellStyle name="注释 6 7 4" xfId="28574"/>
    <cellStyle name="注释 6 7 5" xfId="28575"/>
    <cellStyle name="注释 6 7 6" xfId="28576"/>
    <cellStyle name="注释 6 7 7" xfId="28577"/>
    <cellStyle name="注释 6 7 8" xfId="28578"/>
    <cellStyle name="注释 6 7 9" xfId="28579"/>
    <cellStyle name="注释 6 8" xfId="28580"/>
    <cellStyle name="注释 6 9" xfId="28581"/>
    <cellStyle name="注释 7" xfId="28582"/>
    <cellStyle name="注释 7 2" xfId="28583"/>
    <cellStyle name="注释 7 2 2" xfId="28584"/>
    <cellStyle name="注释 7 2 2 2" xfId="28585"/>
    <cellStyle name="注释 7 2 2 3" xfId="28586"/>
    <cellStyle name="注释 7 2 2 4" xfId="28587"/>
    <cellStyle name="注释 7 2 2 5" xfId="28588"/>
    <cellStyle name="注释 7 2 2 6" xfId="28589"/>
    <cellStyle name="注释 7 2 2 7" xfId="28590"/>
    <cellStyle name="注释 7 2 2 8" xfId="28591"/>
    <cellStyle name="注释 7 2 3" xfId="28592"/>
    <cellStyle name="注释 7 2 3 2" xfId="28593"/>
    <cellStyle name="注释 7 2 3 3" xfId="28594"/>
    <cellStyle name="注释 7 2 3 4" xfId="28595"/>
    <cellStyle name="注释 7 2 3 5" xfId="28596"/>
    <cellStyle name="注释 7 2 3 6" xfId="28597"/>
    <cellStyle name="注释 7 2 3 7" xfId="28598"/>
    <cellStyle name="注释 7 2 3 8" xfId="28599"/>
    <cellStyle name="注释 7 2 4" xfId="28600"/>
    <cellStyle name="注释 7 2 4 2" xfId="28601"/>
    <cellStyle name="注释 7 2 4 3" xfId="28602"/>
    <cellStyle name="注释 7 2 4 4" xfId="28603"/>
    <cellStyle name="注释 7 2 4 5" xfId="28604"/>
    <cellStyle name="注释 7 2 4 6" xfId="28605"/>
    <cellStyle name="注释 7 2 4 7" xfId="28606"/>
    <cellStyle name="注释 7 2 4 8" xfId="28607"/>
    <cellStyle name="注释 7 2 5" xfId="28608"/>
    <cellStyle name="注释 7 2 5 2" xfId="28609"/>
    <cellStyle name="注释 7 2 5 3" xfId="28610"/>
    <cellStyle name="注释 7 2 5 4" xfId="28611"/>
    <cellStyle name="注释 7 2 5 5" xfId="28612"/>
    <cellStyle name="注释 7 2 5 6" xfId="28613"/>
    <cellStyle name="注释 7 2 5 7" xfId="28614"/>
    <cellStyle name="注释 7 2 6" xfId="28615"/>
    <cellStyle name="注释 7 2 6 10" xfId="28616"/>
    <cellStyle name="注释 7 2 6 11" xfId="28617"/>
    <cellStyle name="注释 7 2 6 12" xfId="28618"/>
    <cellStyle name="注释 7 2 6 2" xfId="28619"/>
    <cellStyle name="注释 7 2 6 3" xfId="28620"/>
    <cellStyle name="注释 7 2 6 4" xfId="28621"/>
    <cellStyle name="注释 7 2 6 5" xfId="28622"/>
    <cellStyle name="注释 7 2 6 6" xfId="28623"/>
    <cellStyle name="注释 7 2 6 7" xfId="28624"/>
    <cellStyle name="注释 7 2 6 8" xfId="28625"/>
    <cellStyle name="注释 7 2 6 9" xfId="28626"/>
    <cellStyle name="注释 7 2 7" xfId="28627"/>
    <cellStyle name="注释 7 2 8" xfId="28628"/>
    <cellStyle name="注释 7 3" xfId="28629"/>
    <cellStyle name="注释 7 3 2" xfId="28630"/>
    <cellStyle name="注释 7 3 3" xfId="28631"/>
    <cellStyle name="注释 7 3 4" xfId="28632"/>
    <cellStyle name="注释 7 3 5" xfId="28633"/>
    <cellStyle name="注释 7 3 6" xfId="28634"/>
    <cellStyle name="注释 7 3 7" xfId="28635"/>
    <cellStyle name="注释 7 3 8" xfId="28636"/>
    <cellStyle name="注释 7 4" xfId="28637"/>
    <cellStyle name="注释 7 4 2" xfId="28638"/>
    <cellStyle name="注释 7 4 3" xfId="28639"/>
    <cellStyle name="注释 7 4 4" xfId="28640"/>
    <cellStyle name="注释 7 4 5" xfId="28641"/>
    <cellStyle name="注释 7 4 6" xfId="28642"/>
    <cellStyle name="注释 7 4 7" xfId="28643"/>
    <cellStyle name="注释 7 4 8" xfId="28644"/>
    <cellStyle name="注释 7 5" xfId="28645"/>
    <cellStyle name="注释 7 5 2" xfId="28646"/>
    <cellStyle name="注释 7 5 3" xfId="28647"/>
    <cellStyle name="注释 7 5 4" xfId="28648"/>
    <cellStyle name="注释 7 5 5" xfId="28649"/>
    <cellStyle name="注释 7 5 6" xfId="28650"/>
    <cellStyle name="注释 7 5 7" xfId="28651"/>
    <cellStyle name="注释 7 5 8" xfId="28652"/>
    <cellStyle name="注释 7 6" xfId="28653"/>
    <cellStyle name="注释 7 6 2" xfId="28654"/>
    <cellStyle name="注释 7 6 3" xfId="28655"/>
    <cellStyle name="注释 7 6 4" xfId="28656"/>
    <cellStyle name="注释 7 6 5" xfId="28657"/>
    <cellStyle name="注释 7 6 6" xfId="28658"/>
    <cellStyle name="注释 7 6 7" xfId="28659"/>
    <cellStyle name="注释 7 7" xfId="28660"/>
    <cellStyle name="注释 7 7 10" xfId="28661"/>
    <cellStyle name="注释 7 7 11" xfId="28662"/>
    <cellStyle name="注释 7 7 12" xfId="28663"/>
    <cellStyle name="注释 7 7 2" xfId="28664"/>
    <cellStyle name="注释 7 7 3" xfId="28665"/>
    <cellStyle name="注释 7 7 4" xfId="28666"/>
    <cellStyle name="注释 7 7 5" xfId="28667"/>
    <cellStyle name="注释 7 7 6" xfId="28668"/>
    <cellStyle name="注释 7 7 7" xfId="28669"/>
    <cellStyle name="注释 7 7 8" xfId="28670"/>
    <cellStyle name="注释 7 7 9" xfId="28671"/>
    <cellStyle name="注释 7 8" xfId="28672"/>
    <cellStyle name="注释 7 9" xfId="28673"/>
    <cellStyle name="注释 8" xfId="28674"/>
    <cellStyle name="注释 8 2" xfId="28675"/>
    <cellStyle name="注释 8 2 2" xfId="28676"/>
    <cellStyle name="注释 8 2 2 2" xfId="28677"/>
    <cellStyle name="注释 8 2 2 3" xfId="28678"/>
    <cellStyle name="注释 8 2 2 4" xfId="28679"/>
    <cellStyle name="注释 8 2 2 5" xfId="28680"/>
    <cellStyle name="注释 8 2 2 6" xfId="28681"/>
    <cellStyle name="注释 8 2 2 7" xfId="28682"/>
    <cellStyle name="注释 8 2 2 8" xfId="28683"/>
    <cellStyle name="注释 8 2 3" xfId="28684"/>
    <cellStyle name="注释 8 2 3 2" xfId="28685"/>
    <cellStyle name="注释 8 2 3 3" xfId="28686"/>
    <cellStyle name="注释 8 2 3 4" xfId="28687"/>
    <cellStyle name="注释 8 2 3 5" xfId="28688"/>
    <cellStyle name="注释 8 2 3 6" xfId="28689"/>
    <cellStyle name="注释 8 2 3 7" xfId="28690"/>
    <cellStyle name="注释 8 2 3 8" xfId="28691"/>
    <cellStyle name="注释 8 2 4" xfId="28692"/>
    <cellStyle name="注释 8 2 4 2" xfId="28693"/>
    <cellStyle name="注释 8 2 4 3" xfId="28694"/>
    <cellStyle name="注释 8 2 4 4" xfId="28695"/>
    <cellStyle name="注释 8 2 4 5" xfId="28696"/>
    <cellStyle name="注释 8 2 4 6" xfId="28697"/>
    <cellStyle name="注释 8 2 4 7" xfId="28698"/>
    <cellStyle name="注释 8 2 4 8" xfId="28699"/>
    <cellStyle name="注释 8 2 5" xfId="28700"/>
    <cellStyle name="注释 8 2 5 2" xfId="28701"/>
    <cellStyle name="注释 8 2 5 3" xfId="28702"/>
    <cellStyle name="注释 8 2 5 4" xfId="28703"/>
    <cellStyle name="注释 8 2 5 5" xfId="28704"/>
    <cellStyle name="注释 8 2 5 6" xfId="28705"/>
    <cellStyle name="注释 8 2 5 7" xfId="28706"/>
    <cellStyle name="注释 8 2 6" xfId="28707"/>
    <cellStyle name="注释 8 2 6 10" xfId="28708"/>
    <cellStyle name="注释 8 2 6 11" xfId="28709"/>
    <cellStyle name="注释 8 2 6 12" xfId="28710"/>
    <cellStyle name="注释 8 2 6 2" xfId="28711"/>
    <cellStyle name="注释 8 2 6 3" xfId="28712"/>
    <cellStyle name="注释 8 2 6 4" xfId="28713"/>
    <cellStyle name="注释 8 2 6 5" xfId="28714"/>
    <cellStyle name="注释 8 2 6 6" xfId="28715"/>
    <cellStyle name="注释 8 2 6 7" xfId="28716"/>
    <cellStyle name="注释 8 2 6 8" xfId="28717"/>
    <cellStyle name="注释 8 2 6 9" xfId="28718"/>
    <cellStyle name="注释 8 2 7" xfId="28719"/>
    <cellStyle name="注释 8 2 8" xfId="28720"/>
    <cellStyle name="注释 8 3" xfId="28721"/>
    <cellStyle name="注释 8 3 2" xfId="28722"/>
    <cellStyle name="注释 8 3 3" xfId="28723"/>
    <cellStyle name="注释 8 3 4" xfId="28724"/>
    <cellStyle name="注释 8 3 5" xfId="28725"/>
    <cellStyle name="注释 8 3 6" xfId="28726"/>
    <cellStyle name="注释 8 3 7" xfId="28727"/>
    <cellStyle name="注释 8 3 8" xfId="28728"/>
    <cellStyle name="注释 8 4" xfId="28729"/>
    <cellStyle name="注释 8 4 2" xfId="28730"/>
    <cellStyle name="注释 8 4 3" xfId="28731"/>
    <cellStyle name="注释 8 4 4" xfId="28732"/>
    <cellStyle name="注释 8 4 5" xfId="28733"/>
    <cellStyle name="注释 8 4 6" xfId="28734"/>
    <cellStyle name="注释 8 4 7" xfId="28735"/>
    <cellStyle name="注释 8 4 8" xfId="28736"/>
    <cellStyle name="注释 8 5" xfId="28737"/>
    <cellStyle name="注释 8 5 2" xfId="28738"/>
    <cellStyle name="注释 8 5 3" xfId="28739"/>
    <cellStyle name="注释 8 5 4" xfId="28740"/>
    <cellStyle name="注释 8 5 5" xfId="28741"/>
    <cellStyle name="注释 8 5 6" xfId="28742"/>
    <cellStyle name="注释 8 5 7" xfId="28743"/>
    <cellStyle name="注释 8 5 8" xfId="28744"/>
    <cellStyle name="注释 8 6" xfId="28745"/>
    <cellStyle name="注释 8 6 2" xfId="28746"/>
    <cellStyle name="注释 8 6 3" xfId="28747"/>
    <cellStyle name="注释 8 6 4" xfId="28748"/>
    <cellStyle name="注释 8 6 5" xfId="28749"/>
    <cellStyle name="注释 8 6 6" xfId="28750"/>
    <cellStyle name="注释 8 6 7" xfId="28751"/>
    <cellStyle name="注释 8 7" xfId="28752"/>
    <cellStyle name="注释 8 7 10" xfId="28753"/>
    <cellStyle name="注释 8 7 11" xfId="28754"/>
    <cellStyle name="注释 8 7 12" xfId="28755"/>
    <cellStyle name="注释 8 7 2" xfId="28756"/>
    <cellStyle name="注释 8 7 3" xfId="28757"/>
    <cellStyle name="注释 8 7 4" xfId="28758"/>
    <cellStyle name="注释 8 7 5" xfId="28759"/>
    <cellStyle name="注释 8 7 6" xfId="28760"/>
    <cellStyle name="注释 8 7 7" xfId="28761"/>
    <cellStyle name="注释 8 7 8" xfId="28762"/>
    <cellStyle name="注释 8 7 9" xfId="28763"/>
    <cellStyle name="注释 8 8" xfId="28764"/>
    <cellStyle name="注释 8 9" xfId="28765"/>
    <cellStyle name="注释 9" xfId="28766"/>
    <cellStyle name="注释 9 2" xfId="28767"/>
    <cellStyle name="注释 9 2 2" xfId="28768"/>
    <cellStyle name="注释 9 2 2 2" xfId="28769"/>
    <cellStyle name="注释 9 2 2 3" xfId="28770"/>
    <cellStyle name="注释 9 2 2 4" xfId="28771"/>
    <cellStyle name="注释 9 2 2 5" xfId="28772"/>
    <cellStyle name="注释 9 2 2 6" xfId="28773"/>
    <cellStyle name="注释 9 2 2 7" xfId="28774"/>
    <cellStyle name="注释 9 2 2 8" xfId="28775"/>
    <cellStyle name="注释 9 2 3" xfId="28776"/>
    <cellStyle name="注释 9 2 3 2" xfId="28777"/>
    <cellStyle name="注释 9 2 3 3" xfId="28778"/>
    <cellStyle name="注释 9 2 3 4" xfId="28779"/>
    <cellStyle name="注释 9 2 3 5" xfId="28780"/>
    <cellStyle name="注释 9 2 3 6" xfId="28781"/>
    <cellStyle name="注释 9 2 3 7" xfId="28782"/>
    <cellStyle name="注释 9 2 3 8" xfId="28783"/>
    <cellStyle name="注释 9 2 4" xfId="28784"/>
    <cellStyle name="注释 9 2 4 2" xfId="28785"/>
    <cellStyle name="注释 9 2 4 3" xfId="28786"/>
    <cellStyle name="注释 9 2 4 4" xfId="28787"/>
    <cellStyle name="注释 9 2 4 5" xfId="28788"/>
    <cellStyle name="注释 9 2 4 6" xfId="28789"/>
    <cellStyle name="注释 9 2 4 7" xfId="28790"/>
    <cellStyle name="注释 9 2 4 8" xfId="28791"/>
    <cellStyle name="注释 9 2 5" xfId="28792"/>
    <cellStyle name="注释 9 2 5 2" xfId="28793"/>
    <cellStyle name="注释 9 2 5 3" xfId="28794"/>
    <cellStyle name="注释 9 2 5 4" xfId="28795"/>
    <cellStyle name="注释 9 2 5 5" xfId="28796"/>
    <cellStyle name="注释 9 2 5 6" xfId="28797"/>
    <cellStyle name="注释 9 2 5 7" xfId="28798"/>
    <cellStyle name="注释 9 2 6" xfId="28799"/>
    <cellStyle name="注释 9 2 6 10" xfId="28800"/>
    <cellStyle name="注释 9 2 6 11" xfId="28801"/>
    <cellStyle name="注释 9 2 6 12" xfId="28802"/>
    <cellStyle name="注释 9 2 6 2" xfId="28803"/>
    <cellStyle name="注释 9 2 6 3" xfId="28804"/>
    <cellStyle name="注释 9 2 6 4" xfId="28805"/>
    <cellStyle name="注释 9 2 6 5" xfId="28806"/>
    <cellStyle name="注释 9 2 6 6" xfId="28807"/>
    <cellStyle name="注释 9 2 6 7" xfId="28808"/>
    <cellStyle name="注释 9 2 6 8" xfId="28809"/>
    <cellStyle name="注释 9 2 6 9" xfId="28810"/>
    <cellStyle name="注释 9 2 7" xfId="28811"/>
    <cellStyle name="注释 9 2 8" xfId="28812"/>
    <cellStyle name="注释 9 3" xfId="28813"/>
    <cellStyle name="注释 9 3 2" xfId="28814"/>
    <cellStyle name="注释 9 3 3" xfId="28815"/>
    <cellStyle name="注释 9 3 4" xfId="28816"/>
    <cellStyle name="注释 9 3 5" xfId="28817"/>
    <cellStyle name="注释 9 3 6" xfId="28818"/>
    <cellStyle name="注释 9 3 7" xfId="28819"/>
    <cellStyle name="注释 9 3 8" xfId="28820"/>
    <cellStyle name="注释 9 4" xfId="28821"/>
    <cellStyle name="注释 9 4 2" xfId="28822"/>
    <cellStyle name="注释 9 4 3" xfId="28823"/>
    <cellStyle name="注释 9 4 4" xfId="28824"/>
    <cellStyle name="注释 9 4 5" xfId="28825"/>
    <cellStyle name="注释 9 4 6" xfId="28826"/>
    <cellStyle name="注释 9 4 7" xfId="28827"/>
    <cellStyle name="注释 9 4 8" xfId="28828"/>
    <cellStyle name="注释 9 5" xfId="28829"/>
    <cellStyle name="注释 9 5 2" xfId="28830"/>
    <cellStyle name="注释 9 5 3" xfId="28831"/>
    <cellStyle name="注释 9 5 4" xfId="28832"/>
    <cellStyle name="注释 9 5 5" xfId="28833"/>
    <cellStyle name="注释 9 5 6" xfId="28834"/>
    <cellStyle name="注释 9 5 7" xfId="28835"/>
    <cellStyle name="注释 9 5 8" xfId="28836"/>
    <cellStyle name="注释 9 6" xfId="28837"/>
    <cellStyle name="注释 9 6 2" xfId="28838"/>
    <cellStyle name="注释 9 6 3" xfId="28839"/>
    <cellStyle name="注释 9 6 4" xfId="28840"/>
    <cellStyle name="注释 9 6 5" xfId="28841"/>
    <cellStyle name="注释 9 6 6" xfId="28842"/>
    <cellStyle name="注释 9 6 7" xfId="28843"/>
    <cellStyle name="注释 9 7" xfId="28844"/>
    <cellStyle name="注释 9 7 10" xfId="28845"/>
    <cellStyle name="注释 9 7 11" xfId="28846"/>
    <cellStyle name="注释 9 7 12" xfId="28847"/>
    <cellStyle name="注释 9 7 2" xfId="28848"/>
    <cellStyle name="注释 9 7 3" xfId="28849"/>
    <cellStyle name="注释 9 7 4" xfId="28850"/>
    <cellStyle name="注释 9 7 5" xfId="28851"/>
    <cellStyle name="注释 9 7 6" xfId="28852"/>
    <cellStyle name="注释 9 7 7" xfId="28853"/>
    <cellStyle name="注释 9 7 8" xfId="28854"/>
    <cellStyle name="注释 9 7 9" xfId="28855"/>
    <cellStyle name="注释 9 8" xfId="28856"/>
    <cellStyle name="注释 9 9" xfId="28857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externalLink" Target="/xl/externalLinks/externalLink3.xml" Id="rId9"/><Relationship Type="http://schemas.openxmlformats.org/officeDocument/2006/relationships/externalLink" Target="/xl/externalLinks/externalLink4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作者</author>
  </authors>
  <commentList>
    <comment ref="I1" authorId="0" shapeId="0">
      <text>
        <t xml:space="preserve">1：派遣
2：委托
3：专项事务外包
</t>
      </text>
    </comment>
    <comment ref="J1" authorId="0" shapeId="0">
      <text>
        <t xml:space="preserve">身份证件类型：
1.身份证
2.护照
3.军官证
4.香港身份证
5.台胞证
9.其他
</t>
      </text>
    </comment>
    <comment ref="AB1" authorId="0" shapeId="0">
      <text>
        <t xml:space="preserve">系统目前存在：上海综保非过渡
上海综保过渡
标准五险
三险非过渡12+2
大连市区
大连开发区
苏州园区甲类
苏州园区乙类
苏州市区
重庆城镇
重庆农村
广州社保省标准
广州社保市标准
长沙不封顶
长沙艾珂有封顶
</t>
      </text>
    </comment>
    <comment ref="AC1" authorId="0" shapeId="0">
      <text>
        <t xml:space="preserve">0:否
1:是
</t>
      </text>
    </comment>
    <comment ref="AF1" authorId="0" shapeId="0">
      <text>
        <t>作者:
发工资且报税 
只发工资（含算薪）
只报税
无发薪业务
只发工资（不含算薪）</t>
      </text>
    </comment>
    <comment ref="AG1" authorId="0" shapeId="0">
      <text>
        <t>作者:
不需要报税
上海大库报税
单立户报税
外地大库报税
北京大库报税</t>
      </text>
    </comment>
    <comment ref="AH1" authorId="0" shapeId="0">
      <text>
        <t>作者:
客服
客户
财外
供应商</t>
      </text>
    </comment>
    <comment ref="AI1" authorId="0" shapeId="0">
      <text>
        <t>作者:
客服
客户
财外
供应商</t>
      </text>
    </comment>
    <comment ref="W2" authorId="0" shapeId="0">
      <text>
        <t xml:space="preserve">yyyy-mm-dd
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ref="D1" authorId="0" shapeId="0">
      <text>
        <t xml:space="preserve">YYYY-MM-DD
</t>
      </text>
    </comment>
    <comment ref="E1" authorId="0" shapeId="0">
      <text>
        <t>YYYY-MM-DD
建议是每月的最后一天</t>
      </text>
    </comment>
    <comment ref="F1" authorId="0" shapeId="0">
      <text>
        <t>1.合同到期终止
2.试用期解除
3.合同解除
4.死亡
5.其他
6.退休
7.个人辞职
8.劳动合同主动解除
9.劳动合同被动解除
10.撤户</t>
      </text>
    </comment>
    <comment ref="J1" authorId="0" shapeId="0">
      <text>
        <t>作者:
必填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192.174.158.247\ecteam\Documents%20and%20Settings\azuma\&#12487;&#12473;&#12463;&#12488;&#12483;&#12503;\API&#65286;&#12501;&#12449;&#12452;&#12523;&#38917;&#30446;&#26696;&#65288;&#26666;&#24335;&#27880;&#25991;&#12486;&#12540;&#12502;&#12523;&#65289;\API&#65286;&#12501;&#12449;&#12452;&#12523;&#38917;&#30446;&#26696;&#65288;&#25237;&#20449;&#27880;&#25991;&#12486;&#12540;&#12502;&#12523;&#65289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Y:\3F-&#23458;&#26381;&#37096;\&#23458;&#25143;&#31616;&#26723;\ADP\02%20&#20837;&#31163;&#32844;\2019&#24180;&#20837;&#31163;&#32844;&#27719;&#24635;&#20449;&#24687;\201905-Special%20Task\ADP-FA&#27599;&#26085;Special%20Task&#34920;20190528V3\Grammer&#22825;&#27941;&#22686;&#20943;&#21592;&#34920;-20190528&#65288;10&#22686;12&#21464;&#26356;5&#20943;&#65289;&#20197;&#27492;&#20026;&#20934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6&#26376;/6.3/ADP-FA&#27599;&#26085;Special%20Task&#34920;20200603-V1/Grammer&#27743;&#33487;&#22686;&#20943;&#21592;&#34920;20200603-3&#22686;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ADP/20190705/ADP-FA&#27599;&#26085;Special%20Task&#34920;20190705V1/Grammer&#22825;&#27941;&#22686;&#20943;&#21592;&#34920;_20190705-&#65288;2&#31038;&#20445;&#20844;&#31215;&#37329;&#22522;&#25968;&#21464;&#26356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改訂履歴"/>
      <sheetName val="テーブル定義"/>
      <sheetName val="改版履歴"/>
      <sheetName val="目次"/>
      <sheetName val="外部Function処理概要"/>
      <sheetName val="外部Function関連図"/>
      <sheetName val="使用Function・DAO一覧"/>
      <sheetName val="Function処理詳細"/>
      <sheetName val="単体チェック仕様"/>
      <sheetName val="DBチェック仕様"/>
      <sheetName val="ロック対象テーブル一覧"/>
      <sheetName val="テーブル参照仕様（国内株式注文サマリ）"/>
      <sheetName val="テーブル更新仕様(国内株式注文サマリ）"/>
      <sheetName val="テーブル登録仕様(国内株式注文移動管理)"/>
      <sheetName val="テーブル更新仕様(国内株式注文移動管理)"/>
      <sheetName val="OutDTO編集仕様"/>
      <sheetName val="Function処理詳細 (別紙)"/>
      <sheetName val="入力項目定義書"/>
      <sheetName val="出力項目定義書"/>
      <sheetName val="DataScope"/>
      <sheetName val="ListValue"/>
      <sheetName val="IR56 List"/>
      <sheetName val="Option List"/>
      <sheetName val="序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ID</v>
          </cell>
          <cell r="F2" t="str">
            <v>Active</v>
          </cell>
          <cell r="V2" t="str">
            <v>Voluntary</v>
          </cell>
        </row>
        <row r="3">
          <cell r="B3" t="str">
            <v>Passport</v>
          </cell>
          <cell r="F3" t="str">
            <v>Terminated</v>
          </cell>
          <cell r="V3" t="str">
            <v>Involuntary</v>
          </cell>
        </row>
        <row r="4">
          <cell r="B4" t="str">
            <v>Mainland Travel Permit for Taiwan Residents</v>
          </cell>
          <cell r="V4" t="str">
            <v>Others</v>
          </cell>
        </row>
        <row r="5">
          <cell r="B5" t="str">
            <v>Mainland Travel Permit for Hong Kong and Macao Residents</v>
          </cell>
        </row>
        <row r="6">
          <cell r="B6" t="str">
            <v>HK ID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 t="str">
            <v>Active</v>
          </cell>
          <cell r="J2" t="str">
            <v>Shanghai</v>
          </cell>
          <cell r="L2" t="str">
            <v>Chinese</v>
          </cell>
        </row>
        <row r="3">
          <cell r="F3" t="str">
            <v>Terminated</v>
          </cell>
          <cell r="J3" t="str">
            <v>Beijing</v>
          </cell>
          <cell r="L3" t="str">
            <v>Foreign</v>
          </cell>
        </row>
        <row r="4">
          <cell r="J4" t="str">
            <v>Changchun</v>
          </cell>
          <cell r="L4" t="str">
            <v>Labor</v>
          </cell>
        </row>
        <row r="5">
          <cell r="J5" t="str">
            <v>Tianjin</v>
          </cell>
        </row>
        <row r="6">
          <cell r="J6" t="str">
            <v>Jiangsu</v>
          </cell>
        </row>
        <row r="7">
          <cell r="J7" t="str">
            <v>Shaanxi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 t="str">
            <v>Shanghai</v>
          </cell>
        </row>
        <row r="3">
          <cell r="G3" t="str">
            <v>Beijing</v>
          </cell>
        </row>
        <row r="4">
          <cell r="G4" t="str">
            <v>Changchun</v>
          </cell>
        </row>
        <row r="5">
          <cell r="G5" t="str">
            <v>Tianjin</v>
          </cell>
        </row>
        <row r="6">
          <cell r="G6" t="str">
            <v>Jiangsu</v>
          </cell>
        </row>
        <row r="7">
          <cell r="G7" t="str">
            <v>Shaanxi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mailto:lucy.chen@grammer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G217"/>
  <sheetViews>
    <sheetView tabSelected="1" zoomScaleNormal="100" workbookViewId="0">
      <pane xSplit="8" ySplit="2" topLeftCell="I131" activePane="bottomRight" state="frozen"/>
      <selection pane="topRight" activeCell="I1" sqref="I1"/>
      <selection pane="bottomLeft" activeCell="A3" sqref="A3"/>
      <selection pane="bottomRight" activeCell="D141" sqref="D141"/>
    </sheetView>
  </sheetViews>
  <sheetFormatPr baseColWidth="8" defaultRowHeight="13.5"/>
  <cols>
    <col width="26.625" customWidth="1" style="2" min="2" max="2"/>
    <col width="6" bestFit="1" customWidth="1" style="2" min="3" max="3"/>
    <col width="23.125" customWidth="1" style="2" min="4" max="4"/>
    <col width="11.625" bestFit="1" customWidth="1" style="2" min="5" max="5"/>
    <col width="7.875" customWidth="1" style="2" min="7" max="7"/>
    <col width="11.375" customWidth="1" style="2" min="8" max="8"/>
    <col width="8" customWidth="1" style="2" min="9" max="9"/>
    <col width="9" customWidth="1" style="2" min="10" max="10"/>
    <col width="16.75" customWidth="1" style="2" min="11" max="11"/>
    <col width="15" customWidth="1" style="2" min="12" max="12"/>
    <col width="14.625" customWidth="1" style="2" min="13" max="13"/>
    <col width="10" customWidth="1" style="2" min="14" max="14"/>
    <col width="11.25" customWidth="1" style="2" min="15" max="15"/>
    <col width="12.625" customWidth="1" style="2" min="16" max="16"/>
    <col width="9" customWidth="1" style="2" min="20" max="22"/>
    <col width="10.5" bestFit="1" customWidth="1" style="2" min="23" max="23"/>
    <col width="42.5" customWidth="1" style="2" min="26" max="26"/>
    <col width="10.5" bestFit="1" customWidth="1" style="2" min="33" max="33"/>
    <col width="10.625" customWidth="1" style="2" min="36" max="36"/>
    <col width="11.125" customWidth="1" style="2" min="37" max="37"/>
    <col width="10" bestFit="1" customWidth="1" style="2" min="45" max="45"/>
    <col width="10" bestFit="1" customWidth="1" style="2" min="48" max="48"/>
    <col width="12" customWidth="1" style="2" min="57" max="57"/>
  </cols>
  <sheetData>
    <row r="1">
      <c r="A1" s="1" t="inlineStr">
        <is>
          <t>客户编号</t>
        </is>
      </c>
      <c r="B1" s="1" t="inlineStr">
        <is>
          <t>公司名字</t>
        </is>
      </c>
      <c r="C1" s="1" t="inlineStr">
        <is>
          <t>客服</t>
        </is>
      </c>
      <c r="D1" s="1" t="inlineStr">
        <is>
          <t>客服要求</t>
        </is>
      </c>
      <c r="E1" s="1" t="inlineStr">
        <is>
          <t>申报时间</t>
        </is>
      </c>
      <c r="F1" s="1" t="inlineStr">
        <is>
          <t>员工姓名</t>
        </is>
      </c>
      <c r="G1" s="1" t="inlineStr">
        <is>
          <t>唯一号</t>
        </is>
      </c>
      <c r="H1" s="1" t="inlineStr">
        <is>
          <t>身份证号</t>
        </is>
      </c>
      <c r="I1" s="1" t="inlineStr">
        <is>
          <t>委托/派遣</t>
        </is>
      </c>
      <c r="J1" s="1" t="inlineStr">
        <is>
          <t>身份证类型</t>
        </is>
      </c>
      <c r="K1" s="1" t="inlineStr">
        <is>
          <t>委派单编号</t>
        </is>
      </c>
      <c r="L1" s="1" t="inlineStr">
        <is>
          <t>报价单编号</t>
        </is>
      </c>
      <c r="M1" s="1" t="inlineStr">
        <is>
          <t>入职时间</t>
        </is>
      </c>
      <c r="N1" s="1" t="inlineStr">
        <is>
          <t>福利起始时间</t>
        </is>
      </c>
      <c r="O1" s="1" t="inlineStr">
        <is>
          <t>手机</t>
        </is>
      </c>
      <c r="P1" s="1" t="inlineStr">
        <is>
          <t>社会保险基数</t>
        </is>
      </c>
      <c r="Q1" s="1" t="inlineStr">
        <is>
          <t>住房公积金基数</t>
        </is>
      </c>
      <c r="R1" s="1" t="inlineStr">
        <is>
          <t>住房公积金个人比例</t>
        </is>
      </c>
      <c r="S1" s="1" t="inlineStr">
        <is>
          <t>住房公积金企业比例</t>
        </is>
      </c>
      <c r="T1" s="1" t="inlineStr">
        <is>
          <t>补充住房公积金基数</t>
        </is>
      </c>
      <c r="U1" s="1" t="inlineStr">
        <is>
          <t>补充住房公积金个人比例</t>
        </is>
      </c>
      <c r="V1" s="1" t="inlineStr">
        <is>
          <t>补充住房公积金企业比例</t>
        </is>
      </c>
      <c r="W1" s="1" t="inlineStr">
        <is>
          <t>报价单产品</t>
        </is>
      </c>
      <c r="X1" s="1" t="inlineStr">
        <is>
          <t>员工客户方编号</t>
        </is>
      </c>
      <c r="Y1" s="1" t="inlineStr">
        <is>
          <t>城市名称</t>
        </is>
      </c>
      <c r="Z1" s="1" t="inlineStr">
        <is>
          <t>入职备注</t>
        </is>
      </c>
      <c r="AA1" s="1" t="inlineStr">
        <is>
          <t>报税税局
（客户报税必填）</t>
        </is>
      </c>
      <c r="AB1" s="1" t="inlineStr">
        <is>
          <t>社保标准</t>
        </is>
      </c>
      <c r="AC1" s="1" t="inlineStr">
        <is>
          <t>是否线上</t>
        </is>
      </c>
      <c r="AD1" s="1" t="inlineStr">
        <is>
          <t>phenix入职</t>
        </is>
      </c>
      <c r="AE1" s="1" t="inlineStr">
        <is>
          <t>入职体检</t>
        </is>
      </c>
      <c r="AF1" s="1" t="inlineStr">
        <is>
          <t>薪资属性</t>
        </is>
      </c>
      <c r="AG1" s="1" t="inlineStr">
        <is>
          <t>是否FA报税</t>
        </is>
      </c>
      <c r="AH1" s="1" t="inlineStr">
        <is>
          <t>报税操作方</t>
        </is>
      </c>
      <c r="AI1" s="1" t="inlineStr">
        <is>
          <t>税金支付方</t>
        </is>
      </c>
      <c r="AJ1" s="1" t="inlineStr">
        <is>
          <t>报税公司抬头（仅单立户）</t>
        </is>
      </c>
      <c r="AK1" s="1" t="inlineStr">
        <is>
          <t>报税公司税号（仅单立户）</t>
        </is>
      </c>
      <c r="AL1" s="1" t="inlineStr">
        <is>
          <t>报税地</t>
        </is>
      </c>
      <c r="AM1" s="1" t="inlineStr">
        <is>
          <t>联系地址</t>
        </is>
      </c>
      <c r="AN1" s="1" t="inlineStr">
        <is>
          <t>邮政编码</t>
        </is>
      </c>
      <c r="AO1" s="1" t="inlineStr">
        <is>
          <t>户口所在地</t>
        </is>
      </c>
      <c r="AP1" s="1" t="inlineStr">
        <is>
          <t>电子邮件</t>
        </is>
      </c>
      <c r="AQ1" s="1" t="inlineStr">
        <is>
          <t>劳动合同部分（派遣必填）</t>
        </is>
      </c>
    </row>
    <row r="2">
      <c r="W2" s="1" t="inlineStr">
        <is>
          <t>收费起始日</t>
        </is>
      </c>
      <c r="AQ2" s="1" t="inlineStr">
        <is>
          <t>派遣期限起始日期</t>
        </is>
      </c>
      <c r="AR2" s="1" t="inlineStr">
        <is>
          <t>派遣期限截至日期</t>
        </is>
      </c>
      <c r="AS2" s="1" t="inlineStr">
        <is>
          <t>开始日期(试)</t>
        </is>
      </c>
      <c r="AT2" s="1" t="inlineStr">
        <is>
          <t>结束日期(试)</t>
        </is>
      </c>
      <c r="AU2" s="1" t="inlineStr">
        <is>
          <t>工资(试)</t>
        </is>
      </c>
      <c r="AV2" s="1" t="inlineStr">
        <is>
          <t>合同开始日期(正)</t>
        </is>
      </c>
      <c r="AW2" s="1" t="inlineStr">
        <is>
          <t>合同结束日期(正)</t>
        </is>
      </c>
      <c r="AX2" s="1" t="inlineStr">
        <is>
          <t>工资（正）</t>
        </is>
      </c>
      <c r="AY2" s="1" t="inlineStr">
        <is>
          <t>自动延续</t>
        </is>
      </c>
      <c r="AZ2" s="1" t="inlineStr">
        <is>
          <t>岗位</t>
        </is>
      </c>
      <c r="BA2" s="1" t="inlineStr">
        <is>
          <t>工作内容</t>
        </is>
      </c>
      <c r="BB2" s="1" t="inlineStr">
        <is>
          <t>工作地点</t>
        </is>
      </c>
      <c r="BC2" s="1" t="inlineStr">
        <is>
          <t>工作制</t>
        </is>
      </c>
      <c r="BD2" s="1" t="inlineStr">
        <is>
          <t>合同属性</t>
        </is>
      </c>
      <c r="BE2" s="1" t="inlineStr">
        <is>
          <t>收件地址                （非E化合同需寄给员工）</t>
        </is>
      </c>
      <c r="BF2" s="1" t="inlineStr">
        <is>
          <t>收件人</t>
        </is>
      </c>
      <c r="BG2" s="1" t="inlineStr">
        <is>
          <t>电话</t>
        </is>
      </c>
    </row>
    <row r="3">
      <c r="A3" s="1">
        <f>VLOOKUP(B3,委派单!A:B,2,0)</f>
        <v/>
      </c>
      <c r="B3" s="1">
        <f>'New Hire'!BT4</f>
        <v/>
      </c>
      <c r="C3" s="1" t="inlineStr">
        <is>
          <t>吴子轩</t>
        </is>
      </c>
      <c r="D3" s="1">
        <f>VLOOKUP(K3,委派单!E:H,4,0)</f>
        <v/>
      </c>
      <c r="E3" s="1" t="n">
        <v>43713</v>
      </c>
      <c r="F3" s="1">
        <f>'New Hire'!C4</f>
        <v/>
      </c>
      <c r="H3" s="1">
        <f>'New Hire'!E4</f>
        <v/>
      </c>
      <c r="I3" s="1">
        <f>'New Hire'!BX4</f>
        <v/>
      </c>
      <c r="J3" s="1">
        <f>IF(LEN(H3)=18,"身份证","护照")</f>
        <v/>
      </c>
      <c r="K3" s="1">
        <f>'New Hire'!CB4</f>
        <v/>
      </c>
      <c r="L3" s="1">
        <f>'New Hire'!CC4</f>
        <v/>
      </c>
      <c r="M3" s="1">
        <f>'New Hire'!S4</f>
        <v/>
      </c>
      <c r="N3" s="1">
        <f>'New Hire'!BV4</f>
        <v/>
      </c>
      <c r="O3" s="1">
        <f>'New Hire'!L4</f>
        <v/>
      </c>
      <c r="P3" s="1">
        <f>'New Hire'!BE4</f>
        <v/>
      </c>
      <c r="Q3" s="1">
        <f>'New Hire'!BI4</f>
        <v/>
      </c>
      <c r="R3" s="1">
        <f>IF(AND(Y3="上海",'New Hire'!BZ4="10"),7,'New Hire'!BZ4)</f>
        <v/>
      </c>
      <c r="S3" s="1">
        <f>IF(AND(Y3="上海",'New Hire'!CA4="10"),7,'New Hire'!CA4)</f>
        <v/>
      </c>
      <c r="T3" s="1">
        <f>IF(Y3="上海",Q3,"")</f>
        <v/>
      </c>
      <c r="U3" s="1">
        <f>IF(Y3="上海",3,"")</f>
        <v/>
      </c>
      <c r="V3" s="1">
        <f>IF(Y3="上海",3,"")</f>
        <v/>
      </c>
      <c r="W3" s="1">
        <f>N3</f>
        <v/>
      </c>
      <c r="X3" s="1">
        <f>'New Hire'!A4</f>
        <v/>
      </c>
      <c r="Y3" s="1">
        <f>VLOOKUP(K3,委派单!E:P,12,0)</f>
        <v/>
      </c>
      <c r="Z3" s="1">
        <f>D3&amp;IF(I3="派遣",'New Hire'!CD4,"")</f>
        <v/>
      </c>
      <c r="AB3" s="1" t="inlineStr">
        <is>
          <t>标准五险</t>
        </is>
      </c>
      <c r="AC3" s="1" t="inlineStr">
        <is>
          <t>线上</t>
        </is>
      </c>
      <c r="AD3" s="1" t="inlineStr">
        <is>
          <t>否</t>
        </is>
      </c>
      <c r="AE3" s="1" t="inlineStr">
        <is>
          <t>否</t>
        </is>
      </c>
      <c r="AF3" s="1">
        <f>VLOOKUP(K3,委派单!E:K,7,0)</f>
        <v/>
      </c>
      <c r="AG3" s="1">
        <f>VLOOKUP(K3,委派单!E:L,8,0)</f>
        <v/>
      </c>
      <c r="AH3" s="1">
        <f>IF(AG3="外地大库报税","供应商"," ")</f>
        <v/>
      </c>
      <c r="AI3" s="1">
        <f>AH3</f>
        <v/>
      </c>
      <c r="AM3" s="1" t="inlineStr">
        <is>
          <t>上海浦东杨高南路428号由由世纪广场2号楼8漏</t>
        </is>
      </c>
      <c r="AP3" s="1" t="inlineStr">
        <is>
          <t>julie.huang@adp.com</t>
        </is>
      </c>
      <c r="AQ3" s="1">
        <f>IF(I3="委托","",'New Hire'!AB4)</f>
        <v/>
      </c>
      <c r="AR3" s="1">
        <f>IF(I3="委托","",'New Hire'!AC4)</f>
        <v/>
      </c>
      <c r="AS3" s="1">
        <f>IF(I3="委托","",'New Hire'!BM4)</f>
        <v/>
      </c>
      <c r="AT3" s="1">
        <f>IF(I3="委托","",'New Hire'!BN4)</f>
        <v/>
      </c>
      <c r="AV3" s="1">
        <f>IF(I3="委托","",'New Hire'!AB4)</f>
        <v/>
      </c>
      <c r="AW3" s="1">
        <f>IF(I3="委托","",'New Hire'!AC4)</f>
        <v/>
      </c>
      <c r="AX3" s="1">
        <f>IF(I3="委托","",'New Hire'!BO4)</f>
        <v/>
      </c>
      <c r="AZ3" s="1">
        <f>IF(I3="委托","",'New Hire'!BL4)</f>
        <v/>
      </c>
      <c r="BC3" s="1">
        <f>IF(I3="委托","",'New Hire'!BP4)</f>
        <v/>
      </c>
    </row>
    <row r="4">
      <c r="A4" s="1">
        <f>VLOOKUP(B4,委派单!A:B,2,0)</f>
        <v/>
      </c>
      <c r="B4" s="1">
        <f>'New Hire'!BT5</f>
        <v/>
      </c>
      <c r="C4" s="1" t="inlineStr">
        <is>
          <t>吴子轩</t>
        </is>
      </c>
      <c r="D4" s="1">
        <f>VLOOKUP(K4,委派单!E:H,4,0)</f>
        <v/>
      </c>
      <c r="E4" s="1" t="n">
        <v>43714</v>
      </c>
      <c r="F4" s="1">
        <f>'New Hire'!C5</f>
        <v/>
      </c>
      <c r="H4" s="1">
        <f>'New Hire'!E5</f>
        <v/>
      </c>
      <c r="I4" s="1">
        <f>'New Hire'!BX5</f>
        <v/>
      </c>
      <c r="J4" s="1">
        <f>IF(LEN(H4)=18,"身份证","护照")</f>
        <v/>
      </c>
      <c r="K4" s="1">
        <f>'New Hire'!CB5</f>
        <v/>
      </c>
      <c r="L4" s="1">
        <f>'New Hire'!CC5</f>
        <v/>
      </c>
      <c r="M4" s="1">
        <f>'New Hire'!S5</f>
        <v/>
      </c>
      <c r="N4" s="1">
        <f>'New Hire'!BV5</f>
        <v/>
      </c>
      <c r="O4" s="1">
        <f>'New Hire'!L5</f>
        <v/>
      </c>
      <c r="P4" s="1">
        <f>'New Hire'!BE5</f>
        <v/>
      </c>
      <c r="Q4" s="1">
        <f>'New Hire'!BI5</f>
        <v/>
      </c>
      <c r="R4" s="1">
        <f>IF(AND(Y4="上海",'New Hire'!BZ5="10"),7,'New Hire'!BZ5)</f>
        <v/>
      </c>
      <c r="S4" s="1">
        <f>IF(AND(Y4="上海",'New Hire'!CA5="10"),7,'New Hire'!CA5)</f>
        <v/>
      </c>
      <c r="T4" s="1">
        <f>IF(Y4="上海",Q4,"")</f>
        <v/>
      </c>
      <c r="U4" s="1">
        <f>IF(Y4="上海",3,"")</f>
        <v/>
      </c>
      <c r="V4" s="1">
        <f>IF(Y4="上海",3,"")</f>
        <v/>
      </c>
      <c r="W4" s="1">
        <f>N4</f>
        <v/>
      </c>
      <c r="X4" s="1">
        <f>'New Hire'!A5</f>
        <v/>
      </c>
      <c r="Y4" s="1">
        <f>VLOOKUP(K4,委派单!E:P,12,0)</f>
        <v/>
      </c>
      <c r="Z4" s="1">
        <f>D4&amp;IF(I4="派遣",'New Hire'!CD5,"")</f>
        <v/>
      </c>
      <c r="AB4" s="1" t="inlineStr">
        <is>
          <t>标准五险</t>
        </is>
      </c>
      <c r="AC4" s="1" t="inlineStr">
        <is>
          <t>线上</t>
        </is>
      </c>
      <c r="AD4" s="1" t="inlineStr">
        <is>
          <t>否</t>
        </is>
      </c>
      <c r="AE4" s="1" t="inlineStr">
        <is>
          <t>否</t>
        </is>
      </c>
      <c r="AF4" s="1">
        <f>VLOOKUP(K4,委派单!E:K,7,0)</f>
        <v/>
      </c>
      <c r="AG4" s="1">
        <f>VLOOKUP(K4,委派单!E:L,8,0)</f>
        <v/>
      </c>
      <c r="AH4" s="1">
        <f>IF(AG4="外地大库报税","供应商"," ")</f>
        <v/>
      </c>
      <c r="AI4" s="1">
        <f>AH4</f>
        <v/>
      </c>
      <c r="AM4" s="1" t="inlineStr">
        <is>
          <t>上海浦东杨高南路428号由由世纪广场2号楼9漏</t>
        </is>
      </c>
      <c r="AP4" s="1" t="inlineStr">
        <is>
          <t>julie.huang@adp.com</t>
        </is>
      </c>
      <c r="AQ4" s="1">
        <f>IF(I4="委托","",'New Hire'!AB5)</f>
        <v/>
      </c>
      <c r="AR4" s="1">
        <f>IF(I4="委托","",'New Hire'!AC5)</f>
        <v/>
      </c>
      <c r="AS4" s="1">
        <f>IF(I4="委托","",'New Hire'!BM5)</f>
        <v/>
      </c>
      <c r="AT4" s="1">
        <f>IF(I4="委托","",'New Hire'!BN5)</f>
        <v/>
      </c>
      <c r="AV4" s="1">
        <f>IF(I4="委托","",'New Hire'!AB5)</f>
        <v/>
      </c>
      <c r="AW4" s="1">
        <f>IF(I4="委托","",'New Hire'!AC5)</f>
        <v/>
      </c>
      <c r="AX4" s="1">
        <f>IF(I4="委托","",'New Hire'!BO5)</f>
        <v/>
      </c>
      <c r="AZ4" s="1">
        <f>IF(I4="委托","",'New Hire'!BL5)</f>
        <v/>
      </c>
      <c r="BC4" s="1">
        <f>IF(I4="委托","",'New Hire'!BP5)</f>
        <v/>
      </c>
    </row>
    <row r="5">
      <c r="A5" s="1">
        <f>VLOOKUP(B5,委派单!A:B,2,0)</f>
        <v/>
      </c>
      <c r="B5" s="1">
        <f>'New Hire'!BT6</f>
        <v/>
      </c>
      <c r="C5" s="1" t="inlineStr">
        <is>
          <t>吴子轩</t>
        </is>
      </c>
      <c r="D5" s="1">
        <f>VLOOKUP(K5,委派单!E:H,4,0)</f>
        <v/>
      </c>
      <c r="E5" s="1" t="n">
        <v>43714</v>
      </c>
      <c r="F5" s="1">
        <f>'New Hire'!C6</f>
        <v/>
      </c>
      <c r="H5" s="1">
        <f>'New Hire'!E6</f>
        <v/>
      </c>
      <c r="I5" s="1">
        <f>'New Hire'!BX6</f>
        <v/>
      </c>
      <c r="J5" s="1">
        <f>IF(LEN(H5)=18,"身份证","护照")</f>
        <v/>
      </c>
      <c r="K5" s="1">
        <f>'New Hire'!CB6</f>
        <v/>
      </c>
      <c r="L5" s="1">
        <f>'New Hire'!CC6</f>
        <v/>
      </c>
      <c r="M5" s="1">
        <f>'New Hire'!S6</f>
        <v/>
      </c>
      <c r="N5" s="1">
        <f>'New Hire'!BV6</f>
        <v/>
      </c>
      <c r="O5" s="1">
        <f>'New Hire'!L6</f>
        <v/>
      </c>
      <c r="P5" s="1">
        <f>'New Hire'!BE6</f>
        <v/>
      </c>
      <c r="Q5" s="1">
        <f>'New Hire'!BI6</f>
        <v/>
      </c>
      <c r="R5" s="1">
        <f>IF(AND(Y5="上海",'New Hire'!BZ6="10"),7,'New Hire'!BZ6)</f>
        <v/>
      </c>
      <c r="S5" s="1">
        <f>IF(AND(Y5="上海",'New Hire'!CA6="10"),7,'New Hire'!CA6)</f>
        <v/>
      </c>
      <c r="T5" s="1">
        <f>IF(Y5="上海",Q5,"")</f>
        <v/>
      </c>
      <c r="U5" s="1">
        <f>IF(Y5="上海",3,"")</f>
        <v/>
      </c>
      <c r="V5" s="1">
        <f>IF(Y5="上海",3,"")</f>
        <v/>
      </c>
      <c r="W5" s="1">
        <f>N5</f>
        <v/>
      </c>
      <c r="X5" s="1">
        <f>'New Hire'!A6</f>
        <v/>
      </c>
      <c r="Y5" s="1">
        <f>VLOOKUP(K5,委派单!E:P,12,0)</f>
        <v/>
      </c>
      <c r="Z5" s="1">
        <f>D5&amp;IF(I5="派遣",'New Hire'!CD6,"")</f>
        <v/>
      </c>
      <c r="AB5" s="1" t="inlineStr">
        <is>
          <t>标准五险</t>
        </is>
      </c>
      <c r="AC5" s="1" t="inlineStr">
        <is>
          <t>线上</t>
        </is>
      </c>
      <c r="AD5" s="1" t="inlineStr">
        <is>
          <t>否</t>
        </is>
      </c>
      <c r="AE5" s="1" t="inlineStr">
        <is>
          <t>否</t>
        </is>
      </c>
      <c r="AF5" s="1">
        <f>VLOOKUP(K5,委派单!E:K,7,0)</f>
        <v/>
      </c>
      <c r="AG5" s="1">
        <f>VLOOKUP(K5,委派单!E:L,8,0)</f>
        <v/>
      </c>
      <c r="AH5" s="1">
        <f>IF(AG5="外地大库报税","供应商"," ")</f>
        <v/>
      </c>
      <c r="AI5" s="1">
        <f>AH5</f>
        <v/>
      </c>
      <c r="AM5" s="1" t="inlineStr">
        <is>
          <t>上海浦东杨高南路428号由由世纪广场2号楼9漏</t>
        </is>
      </c>
      <c r="AP5" s="1" t="inlineStr">
        <is>
          <t>julie.huang@adp.com</t>
        </is>
      </c>
      <c r="AQ5" s="1">
        <f>IF(I5="委托","",'New Hire'!AB6)</f>
        <v/>
      </c>
      <c r="AR5" s="1">
        <f>IF(I5="委托","",'New Hire'!AC6)</f>
        <v/>
      </c>
      <c r="AS5" s="1">
        <f>IF(I5="委托","",'New Hire'!BM6)</f>
        <v/>
      </c>
      <c r="AT5" s="1">
        <f>IF(I5="委托","",'New Hire'!BN6)</f>
        <v/>
      </c>
      <c r="AV5" s="1">
        <f>IF(I5="委托","",'New Hire'!AB6)</f>
        <v/>
      </c>
      <c r="AW5" s="1">
        <f>IF(I5="委托","",'New Hire'!AC6)</f>
        <v/>
      </c>
      <c r="AX5" s="1">
        <f>IF(I5="委托","",'New Hire'!BO6)</f>
        <v/>
      </c>
      <c r="AZ5" s="1">
        <f>IF(I5="委托","",'New Hire'!BL6)</f>
        <v/>
      </c>
      <c r="BC5" s="1">
        <f>IF(I5="委托","",'New Hire'!BP6)</f>
        <v/>
      </c>
    </row>
    <row r="6">
      <c r="A6" s="1">
        <f>VLOOKUP(B6,委派单!A:B,2,0)</f>
        <v/>
      </c>
      <c r="B6" s="1">
        <f>'New Hire'!BT7</f>
        <v/>
      </c>
      <c r="C6" s="1" t="inlineStr">
        <is>
          <t>吴子轩</t>
        </is>
      </c>
      <c r="D6" s="1">
        <f>VLOOKUP(K6,委派单!E:H,4,0)</f>
        <v/>
      </c>
      <c r="E6" s="1" t="n">
        <v>43714</v>
      </c>
      <c r="F6" s="1">
        <f>'New Hire'!C7</f>
        <v/>
      </c>
      <c r="H6" s="1">
        <f>'New Hire'!E7</f>
        <v/>
      </c>
      <c r="I6" s="1">
        <f>'New Hire'!BX7</f>
        <v/>
      </c>
      <c r="J6" s="1">
        <f>IF(LEN(H6)=18,"身份证","护照")</f>
        <v/>
      </c>
      <c r="K6" s="1">
        <f>'New Hire'!CB7</f>
        <v/>
      </c>
      <c r="L6" s="1">
        <f>'New Hire'!CC7</f>
        <v/>
      </c>
      <c r="M6" s="1">
        <f>'New Hire'!S7</f>
        <v/>
      </c>
      <c r="N6" s="1">
        <f>'New Hire'!BV7</f>
        <v/>
      </c>
      <c r="O6" s="1">
        <f>'New Hire'!L7</f>
        <v/>
      </c>
      <c r="P6" s="1">
        <f>'New Hire'!BE7</f>
        <v/>
      </c>
      <c r="Q6" s="1">
        <f>'New Hire'!BI7</f>
        <v/>
      </c>
      <c r="R6" s="1">
        <f>IF(AND(Y6="上海",'New Hire'!BZ7="10"),7,'New Hire'!BZ7)</f>
        <v/>
      </c>
      <c r="S6" s="1">
        <f>IF(AND(Y6="上海",'New Hire'!CA7="10"),7,'New Hire'!CA7)</f>
        <v/>
      </c>
      <c r="T6" s="1">
        <f>IF(Y6="上海",Q6,"")</f>
        <v/>
      </c>
      <c r="U6" s="1">
        <f>IF(Y6="上海",3,"")</f>
        <v/>
      </c>
      <c r="V6" s="1">
        <f>IF(Y6="上海",3,"")</f>
        <v/>
      </c>
      <c r="W6" s="1">
        <f>N6</f>
        <v/>
      </c>
      <c r="X6" s="1">
        <f>'New Hire'!A7</f>
        <v/>
      </c>
      <c r="Y6" s="1">
        <f>VLOOKUP(K6,委派单!E:P,12,0)</f>
        <v/>
      </c>
      <c r="Z6" s="1">
        <f>D6&amp;IF(I6="派遣",'New Hire'!CD7,"")</f>
        <v/>
      </c>
      <c r="AB6" s="1" t="inlineStr">
        <is>
          <t>标准五险</t>
        </is>
      </c>
      <c r="AC6" s="1" t="inlineStr">
        <is>
          <t>线上</t>
        </is>
      </c>
      <c r="AD6" s="1" t="inlineStr">
        <is>
          <t>否</t>
        </is>
      </c>
      <c r="AE6" s="1" t="inlineStr">
        <is>
          <t>否</t>
        </is>
      </c>
      <c r="AF6" s="1">
        <f>VLOOKUP(K6,委派单!E:K,7,0)</f>
        <v/>
      </c>
      <c r="AG6" s="1">
        <f>VLOOKUP(K6,委派单!E:L,8,0)</f>
        <v/>
      </c>
      <c r="AH6" s="1">
        <f>IF(AG6="外地大库报税","供应商"," ")</f>
        <v/>
      </c>
      <c r="AI6" s="1">
        <f>AH6</f>
        <v/>
      </c>
      <c r="AM6" s="1" t="inlineStr">
        <is>
          <t>上海浦东杨高南路428号由由世纪广场2号楼9漏</t>
        </is>
      </c>
      <c r="AP6" s="1" t="inlineStr">
        <is>
          <t>julie.huang@adp.com</t>
        </is>
      </c>
      <c r="AQ6" s="1">
        <f>IF(I6="委托","",'New Hire'!AB7)</f>
        <v/>
      </c>
      <c r="AR6" s="1">
        <f>IF(I6="委托","",'New Hire'!AC7)</f>
        <v/>
      </c>
      <c r="AS6" s="1">
        <f>IF(I6="委托","",'New Hire'!BM7)</f>
        <v/>
      </c>
      <c r="AT6" s="1">
        <f>IF(I6="委托","",'New Hire'!BN7)</f>
        <v/>
      </c>
      <c r="AV6" s="1">
        <f>IF(I6="委托","",'New Hire'!AB7)</f>
        <v/>
      </c>
      <c r="AW6" s="1">
        <f>IF(I6="委托","",'New Hire'!AC7)</f>
        <v/>
      </c>
      <c r="AX6" s="1">
        <f>IF(I6="委托","",'New Hire'!BO7)</f>
        <v/>
      </c>
      <c r="AZ6" s="1">
        <f>IF(I6="委托","",'New Hire'!BL7)</f>
        <v/>
      </c>
      <c r="BC6" s="1">
        <f>IF(I6="委托","",'New Hire'!BP7)</f>
        <v/>
      </c>
    </row>
    <row r="7">
      <c r="A7" s="1">
        <f>VLOOKUP(B7,委派单!A:B,2,0)</f>
        <v/>
      </c>
      <c r="B7" s="1">
        <f>'New Hire'!BT8</f>
        <v/>
      </c>
      <c r="C7" s="1" t="inlineStr">
        <is>
          <t>吴子轩</t>
        </is>
      </c>
      <c r="D7" s="1">
        <f>VLOOKUP(K7,委派单!E:H,4,0)</f>
        <v/>
      </c>
      <c r="E7" s="1" t="n">
        <v>43714</v>
      </c>
      <c r="F7" s="1">
        <f>'New Hire'!C8</f>
        <v/>
      </c>
      <c r="H7" s="1">
        <f>'New Hire'!E8</f>
        <v/>
      </c>
      <c r="I7" s="1">
        <f>'New Hire'!BX8</f>
        <v/>
      </c>
      <c r="J7" s="1">
        <f>IF(LEN(H7)=18,"身份证","护照")</f>
        <v/>
      </c>
      <c r="K7" s="1">
        <f>'New Hire'!CB8</f>
        <v/>
      </c>
      <c r="L7" s="1">
        <f>'New Hire'!CC8</f>
        <v/>
      </c>
      <c r="M7" s="1">
        <f>'New Hire'!S8</f>
        <v/>
      </c>
      <c r="N7" s="1">
        <f>'New Hire'!BV8</f>
        <v/>
      </c>
      <c r="O7" s="1">
        <f>'New Hire'!L8</f>
        <v/>
      </c>
      <c r="P7" s="1">
        <f>'New Hire'!BE8</f>
        <v/>
      </c>
      <c r="Q7" s="1">
        <f>'New Hire'!BI8</f>
        <v/>
      </c>
      <c r="R7" s="1">
        <f>IF(AND(Y7="上海",'New Hire'!BZ8="10"),7,'New Hire'!BZ8)</f>
        <v/>
      </c>
      <c r="S7" s="1">
        <f>IF(AND(Y7="上海",'New Hire'!CA8="10"),7,'New Hire'!CA8)</f>
        <v/>
      </c>
      <c r="T7" s="1">
        <f>IF(Y7="上海",Q7,"")</f>
        <v/>
      </c>
      <c r="U7" s="1">
        <f>IF(Y7="上海",3,"")</f>
        <v/>
      </c>
      <c r="V7" s="1">
        <f>IF(Y7="上海",3,"")</f>
        <v/>
      </c>
      <c r="W7" s="1">
        <f>N7</f>
        <v/>
      </c>
      <c r="X7" s="1">
        <f>'New Hire'!A8</f>
        <v/>
      </c>
      <c r="Y7" s="1">
        <f>VLOOKUP(K7,委派单!E:P,12,0)</f>
        <v/>
      </c>
      <c r="Z7" s="1">
        <f>D7&amp;IF(I7="派遣",'New Hire'!CD8,"")</f>
        <v/>
      </c>
      <c r="AB7" s="1" t="inlineStr">
        <is>
          <t>标准五险</t>
        </is>
      </c>
      <c r="AC7" s="1" t="inlineStr">
        <is>
          <t>线上</t>
        </is>
      </c>
      <c r="AD7" s="1" t="inlineStr">
        <is>
          <t>否</t>
        </is>
      </c>
      <c r="AE7" s="1" t="inlineStr">
        <is>
          <t>否</t>
        </is>
      </c>
      <c r="AF7" s="1">
        <f>VLOOKUP(K7,委派单!E:K,7,0)</f>
        <v/>
      </c>
      <c r="AG7" s="1">
        <f>VLOOKUP(K7,委派单!E:L,8,0)</f>
        <v/>
      </c>
      <c r="AH7" s="1">
        <f>IF(AG7="外地大库报税","供应商"," ")</f>
        <v/>
      </c>
      <c r="AI7" s="1">
        <f>AH7</f>
        <v/>
      </c>
      <c r="AM7" s="1" t="inlineStr">
        <is>
          <t>上海浦东杨高南路428号由由世纪广场2号楼9漏</t>
        </is>
      </c>
      <c r="AP7" s="1" t="inlineStr">
        <is>
          <t>julie.huang@adp.com</t>
        </is>
      </c>
      <c r="AQ7" s="1">
        <f>IF(I7="委托","",'New Hire'!AB8)</f>
        <v/>
      </c>
      <c r="AR7" s="1">
        <f>IF(I7="委托","",'New Hire'!AC8)</f>
        <v/>
      </c>
      <c r="AS7" s="1">
        <f>IF(I7="委托","",'New Hire'!BM8)</f>
        <v/>
      </c>
      <c r="AT7" s="1">
        <f>IF(I7="委托","",'New Hire'!BN8)</f>
        <v/>
      </c>
      <c r="AV7" s="1">
        <f>IF(I7="委托","",'New Hire'!AB8)</f>
        <v/>
      </c>
      <c r="AW7" s="1">
        <f>IF(I7="委托","",'New Hire'!AC8)</f>
        <v/>
      </c>
      <c r="AX7" s="1">
        <f>IF(I7="委托","",'New Hire'!BO8)</f>
        <v/>
      </c>
      <c r="AZ7" s="1">
        <f>IF(I7="委托","",'New Hire'!BL8)</f>
        <v/>
      </c>
      <c r="BC7" s="1">
        <f>IF(I7="委托","",'New Hire'!BP8)</f>
        <v/>
      </c>
    </row>
    <row r="8">
      <c r="A8" s="1">
        <f>VLOOKUP(B8,委派单!A:B,2,0)</f>
        <v/>
      </c>
      <c r="B8" s="1">
        <f>'New Hire'!BT9</f>
        <v/>
      </c>
      <c r="C8" s="1" t="inlineStr">
        <is>
          <t>吴子轩</t>
        </is>
      </c>
      <c r="D8" s="1">
        <f>VLOOKUP(K8,委派单!E:H,4,0)</f>
        <v/>
      </c>
      <c r="E8" s="1" t="n">
        <v>43714</v>
      </c>
      <c r="F8" s="1">
        <f>'New Hire'!C9</f>
        <v/>
      </c>
      <c r="H8" s="1">
        <f>'New Hire'!E9</f>
        <v/>
      </c>
      <c r="I8" s="1">
        <f>'New Hire'!BX9</f>
        <v/>
      </c>
      <c r="J8" s="1">
        <f>IF(LEN(H8)=18,"身份证","护照")</f>
        <v/>
      </c>
      <c r="K8" s="1">
        <f>'New Hire'!CB9</f>
        <v/>
      </c>
      <c r="L8" s="1">
        <f>'New Hire'!CC9</f>
        <v/>
      </c>
      <c r="M8" s="1">
        <f>'New Hire'!S9</f>
        <v/>
      </c>
      <c r="N8" s="1">
        <f>'New Hire'!BV9</f>
        <v/>
      </c>
      <c r="O8" s="1">
        <f>'New Hire'!L9</f>
        <v/>
      </c>
      <c r="P8" s="1">
        <f>'New Hire'!BE9</f>
        <v/>
      </c>
      <c r="Q8" s="1">
        <f>'New Hire'!BI9</f>
        <v/>
      </c>
      <c r="R8" s="1">
        <f>IF(AND(Y8="上海",'New Hire'!BZ9="10"),7,'New Hire'!BZ9)</f>
        <v/>
      </c>
      <c r="S8" s="1">
        <f>IF(AND(Y8="上海",'New Hire'!CA9="10"),7,'New Hire'!CA9)</f>
        <v/>
      </c>
      <c r="T8" s="1">
        <f>IF(Y8="上海",Q8,"")</f>
        <v/>
      </c>
      <c r="U8" s="1">
        <f>IF(Y8="上海",3,"")</f>
        <v/>
      </c>
      <c r="V8" s="1">
        <f>IF(Y8="上海",3,"")</f>
        <v/>
      </c>
      <c r="W8" s="1">
        <f>N8</f>
        <v/>
      </c>
      <c r="X8" s="1">
        <f>'New Hire'!A9</f>
        <v/>
      </c>
      <c r="Y8" s="1">
        <f>VLOOKUP(K8,委派单!E:P,12,0)</f>
        <v/>
      </c>
      <c r="Z8" s="1">
        <f>D8&amp;IF(I8="派遣",'New Hire'!CD9,"")</f>
        <v/>
      </c>
      <c r="AB8" s="1" t="inlineStr">
        <is>
          <t>标准五险</t>
        </is>
      </c>
      <c r="AC8" s="1" t="inlineStr">
        <is>
          <t>线上</t>
        </is>
      </c>
      <c r="AD8" s="1" t="inlineStr">
        <is>
          <t>否</t>
        </is>
      </c>
      <c r="AE8" s="1" t="inlineStr">
        <is>
          <t>否</t>
        </is>
      </c>
      <c r="AF8" s="1">
        <f>VLOOKUP(K8,委派单!E:K,7,0)</f>
        <v/>
      </c>
      <c r="AG8" s="1">
        <f>VLOOKUP(K8,委派单!E:L,8,0)</f>
        <v/>
      </c>
      <c r="AH8" s="1">
        <f>IF(AG8="外地大库报税","供应商"," ")</f>
        <v/>
      </c>
      <c r="AI8" s="1">
        <f>AH8</f>
        <v/>
      </c>
      <c r="AM8" s="1" t="inlineStr">
        <is>
          <t>上海浦东杨高南路428号由由世纪广场2号楼9漏</t>
        </is>
      </c>
      <c r="AP8" s="1" t="inlineStr">
        <is>
          <t>julie.huang@adp.com</t>
        </is>
      </c>
      <c r="AQ8" s="1">
        <f>IF(I8="委托","",'New Hire'!AB9)</f>
        <v/>
      </c>
      <c r="AR8" s="1">
        <f>IF(I8="委托","",'New Hire'!AC9)</f>
        <v/>
      </c>
      <c r="AS8" s="1">
        <f>IF(I8="委托","",'New Hire'!BM9)</f>
        <v/>
      </c>
      <c r="AT8" s="1">
        <f>IF(I8="委托","",'New Hire'!BN9)</f>
        <v/>
      </c>
      <c r="AV8" s="1">
        <f>IF(I8="委托","",'New Hire'!AB9)</f>
        <v/>
      </c>
      <c r="AW8" s="1">
        <f>IF(I8="委托","",'New Hire'!AC9)</f>
        <v/>
      </c>
      <c r="AX8" s="1">
        <f>IF(I8="委托","",'New Hire'!BO9)</f>
        <v/>
      </c>
      <c r="AZ8" s="1">
        <f>IF(I8="委托","",'New Hire'!BL9)</f>
        <v/>
      </c>
      <c r="BC8" s="1">
        <f>IF(I8="委托","",'New Hire'!BP9)</f>
        <v/>
      </c>
    </row>
    <row r="9">
      <c r="A9" s="1">
        <f>VLOOKUP(B9,委派单!A:B,2,0)</f>
        <v/>
      </c>
      <c r="B9" s="1">
        <f>'New Hire'!BT10</f>
        <v/>
      </c>
      <c r="C9" s="1" t="inlineStr">
        <is>
          <t>吴子轩</t>
        </is>
      </c>
      <c r="D9" s="1">
        <f>VLOOKUP(K9,委派单!E:H,4,0)</f>
        <v/>
      </c>
      <c r="E9" s="1" t="n">
        <v>43714</v>
      </c>
      <c r="F9" s="1">
        <f>'New Hire'!C10</f>
        <v/>
      </c>
      <c r="H9" s="1">
        <f>'New Hire'!E10</f>
        <v/>
      </c>
      <c r="I9" s="1">
        <f>'New Hire'!BX10</f>
        <v/>
      </c>
      <c r="J9" s="1">
        <f>IF(LEN(H9)=18,"身份证","护照")</f>
        <v/>
      </c>
      <c r="K9" s="1">
        <f>'New Hire'!CB10</f>
        <v/>
      </c>
      <c r="L9" s="1">
        <f>'New Hire'!CC10</f>
        <v/>
      </c>
      <c r="M9" s="1">
        <f>'New Hire'!S10</f>
        <v/>
      </c>
      <c r="N9" s="1">
        <f>'New Hire'!BV10</f>
        <v/>
      </c>
      <c r="O9" s="1">
        <f>'New Hire'!L10</f>
        <v/>
      </c>
      <c r="P9" s="1">
        <f>'New Hire'!BE10</f>
        <v/>
      </c>
      <c r="Q9" s="1">
        <f>'New Hire'!BI10</f>
        <v/>
      </c>
      <c r="R9" s="1">
        <f>IF(AND(Y9="上海",'New Hire'!BZ10="10"),7,'New Hire'!BZ10)</f>
        <v/>
      </c>
      <c r="S9" s="1">
        <f>IF(AND(Y9="上海",'New Hire'!CA10="10"),7,'New Hire'!CA10)</f>
        <v/>
      </c>
      <c r="T9" s="1">
        <f>IF(Y9="上海",Q9,"")</f>
        <v/>
      </c>
      <c r="U9" s="1">
        <f>IF(Y9="上海",3,"")</f>
        <v/>
      </c>
      <c r="V9" s="1">
        <f>IF(Y9="上海",3,"")</f>
        <v/>
      </c>
      <c r="W9" s="1">
        <f>N9</f>
        <v/>
      </c>
      <c r="X9" s="1">
        <f>'New Hire'!A10</f>
        <v/>
      </c>
      <c r="Y9" s="1">
        <f>VLOOKUP(K9,委派单!E:P,12,0)</f>
        <v/>
      </c>
      <c r="Z9" s="1">
        <f>D9&amp;IF(I9="派遣",'New Hire'!CD10,"")</f>
        <v/>
      </c>
      <c r="AB9" s="1" t="inlineStr">
        <is>
          <t>标准五险</t>
        </is>
      </c>
      <c r="AC9" s="1" t="inlineStr">
        <is>
          <t>线上</t>
        </is>
      </c>
      <c r="AD9" s="1" t="inlineStr">
        <is>
          <t>否</t>
        </is>
      </c>
      <c r="AE9" s="1" t="inlineStr">
        <is>
          <t>否</t>
        </is>
      </c>
      <c r="AF9" s="1">
        <f>VLOOKUP(K9,委派单!E:K,7,0)</f>
        <v/>
      </c>
      <c r="AG9" s="1">
        <f>VLOOKUP(K9,委派单!E:L,8,0)</f>
        <v/>
      </c>
      <c r="AH9" s="1">
        <f>IF(AG9="外地大库报税","供应商"," ")</f>
        <v/>
      </c>
      <c r="AI9" s="1">
        <f>AH9</f>
        <v/>
      </c>
      <c r="AM9" s="1" t="inlineStr">
        <is>
          <t>上海浦东杨高南路428号由由世纪广场2号楼9漏</t>
        </is>
      </c>
      <c r="AP9" s="1" t="inlineStr">
        <is>
          <t>julie.huang@adp.com</t>
        </is>
      </c>
      <c r="AQ9" s="1">
        <f>IF(I9="委托","",'New Hire'!AB10)</f>
        <v/>
      </c>
      <c r="AR9" s="1">
        <f>IF(I9="委托","",'New Hire'!AC10)</f>
        <v/>
      </c>
      <c r="AS9" s="1">
        <f>IF(I9="委托","",'New Hire'!BM10)</f>
        <v/>
      </c>
      <c r="AT9" s="1">
        <f>IF(I9="委托","",'New Hire'!BN10)</f>
        <v/>
      </c>
      <c r="AV9" s="1">
        <f>IF(I9="委托","",'New Hire'!AB10)</f>
        <v/>
      </c>
      <c r="AW9" s="1">
        <f>IF(I9="委托","",'New Hire'!AC10)</f>
        <v/>
      </c>
      <c r="AX9" s="1">
        <f>IF(I9="委托","",'New Hire'!BO10)</f>
        <v/>
      </c>
      <c r="AZ9" s="1">
        <f>IF(I9="委托","",'New Hire'!BL10)</f>
        <v/>
      </c>
      <c r="BC9" s="1">
        <f>IF(I9="委托","",'New Hire'!BP10)</f>
        <v/>
      </c>
    </row>
    <row r="10">
      <c r="A10" s="1">
        <f>VLOOKUP(B10,委派单!A:B,2,0)</f>
        <v/>
      </c>
      <c r="B10" s="1">
        <f>'New Hire'!BT11</f>
        <v/>
      </c>
      <c r="C10" s="1" t="inlineStr">
        <is>
          <t>吴子轩</t>
        </is>
      </c>
      <c r="D10" s="1">
        <f>VLOOKUP(K10,委派单!E:H,4,0)</f>
        <v/>
      </c>
      <c r="E10" s="1" t="n">
        <v>43714</v>
      </c>
      <c r="F10" s="1">
        <f>'New Hire'!C11</f>
        <v/>
      </c>
      <c r="H10" s="1">
        <f>'New Hire'!E11</f>
        <v/>
      </c>
      <c r="I10" s="1">
        <f>'New Hire'!BX11</f>
        <v/>
      </c>
      <c r="J10" s="1">
        <f>IF(LEN(H10)=18,"身份证","护照")</f>
        <v/>
      </c>
      <c r="K10" s="1">
        <f>'New Hire'!CB11</f>
        <v/>
      </c>
      <c r="L10" s="1">
        <f>'New Hire'!CC11</f>
        <v/>
      </c>
      <c r="M10" s="1">
        <f>'New Hire'!S11</f>
        <v/>
      </c>
      <c r="N10" s="1">
        <f>'New Hire'!BV11</f>
        <v/>
      </c>
      <c r="O10" s="1">
        <f>'New Hire'!L11</f>
        <v/>
      </c>
      <c r="P10" s="1">
        <f>'New Hire'!BE11</f>
        <v/>
      </c>
      <c r="Q10" s="1">
        <f>'New Hire'!BI11</f>
        <v/>
      </c>
      <c r="R10" s="1">
        <f>IF(AND(Y10="上海",'New Hire'!BZ11="10"),7,'New Hire'!BZ11)</f>
        <v/>
      </c>
      <c r="S10" s="1">
        <f>IF(AND(Y10="上海",'New Hire'!CA11="10"),7,'New Hire'!CA11)</f>
        <v/>
      </c>
      <c r="T10" s="1">
        <f>IF(Y10="上海",Q10,"")</f>
        <v/>
      </c>
      <c r="U10" s="1">
        <f>IF(Y10="上海",3,"")</f>
        <v/>
      </c>
      <c r="V10" s="1">
        <f>IF(Y10="上海",3,"")</f>
        <v/>
      </c>
      <c r="W10" s="1">
        <f>N10</f>
        <v/>
      </c>
      <c r="X10" s="1">
        <f>'New Hire'!A11</f>
        <v/>
      </c>
      <c r="Y10" s="1">
        <f>VLOOKUP(K10,委派单!E:P,12,0)</f>
        <v/>
      </c>
      <c r="Z10" s="1">
        <f>D10&amp;IF(I10="派遣",'New Hire'!CD11,"")</f>
        <v/>
      </c>
      <c r="AB10" s="1" t="inlineStr">
        <is>
          <t>标准五险</t>
        </is>
      </c>
      <c r="AC10" s="1" t="inlineStr">
        <is>
          <t>线上</t>
        </is>
      </c>
      <c r="AD10" s="1" t="inlineStr">
        <is>
          <t>否</t>
        </is>
      </c>
      <c r="AE10" s="1" t="inlineStr">
        <is>
          <t>否</t>
        </is>
      </c>
      <c r="AF10" s="1">
        <f>VLOOKUP(K10,委派单!E:K,7,0)</f>
        <v/>
      </c>
      <c r="AG10" s="1">
        <f>VLOOKUP(K10,委派单!E:L,8,0)</f>
        <v/>
      </c>
      <c r="AH10" s="1">
        <f>IF(AG10="外地大库报税","供应商"," ")</f>
        <v/>
      </c>
      <c r="AI10" s="1">
        <f>AH10</f>
        <v/>
      </c>
      <c r="AM10" s="1" t="inlineStr">
        <is>
          <t>上海浦东杨高南路428号由由世纪广场2号楼9漏</t>
        </is>
      </c>
      <c r="AP10" s="1" t="inlineStr">
        <is>
          <t>julie.huang@adp.com</t>
        </is>
      </c>
      <c r="AQ10" s="1">
        <f>IF(I10="委托","",'New Hire'!AB11)</f>
        <v/>
      </c>
      <c r="AR10" s="1">
        <f>IF(I10="委托","",'New Hire'!AC11)</f>
        <v/>
      </c>
      <c r="AS10" s="1">
        <f>IF(I10="委托","",'New Hire'!BM11)</f>
        <v/>
      </c>
      <c r="AT10" s="1">
        <f>IF(I10="委托","",'New Hire'!BN11)</f>
        <v/>
      </c>
      <c r="AV10" s="1">
        <f>IF(I10="委托","",'New Hire'!AB11)</f>
        <v/>
      </c>
      <c r="AW10" s="1">
        <f>IF(I10="委托","",'New Hire'!AC11)</f>
        <v/>
      </c>
      <c r="AX10" s="1">
        <f>IF(I10="委托","",'New Hire'!BO11)</f>
        <v/>
      </c>
      <c r="AZ10" s="1">
        <f>IF(I10="委托","",'New Hire'!BL11)</f>
        <v/>
      </c>
      <c r="BC10" s="1">
        <f>IF(I10="委托","",'New Hire'!BP11)</f>
        <v/>
      </c>
    </row>
    <row r="11">
      <c r="A11" s="1">
        <f>VLOOKUP(B11,委派单!A:B,2,0)</f>
        <v/>
      </c>
      <c r="B11" s="1">
        <f>'New Hire'!BT12</f>
        <v/>
      </c>
      <c r="C11" s="1" t="inlineStr">
        <is>
          <t>吴子轩</t>
        </is>
      </c>
      <c r="D11" s="1">
        <f>VLOOKUP(K11,委派单!E:H,4,0)</f>
        <v/>
      </c>
      <c r="E11" s="1" t="n">
        <v>43714</v>
      </c>
      <c r="F11" s="1">
        <f>'New Hire'!C12</f>
        <v/>
      </c>
      <c r="H11" s="1">
        <f>'New Hire'!E12</f>
        <v/>
      </c>
      <c r="I11" s="1">
        <f>'New Hire'!BX12</f>
        <v/>
      </c>
      <c r="J11" s="1">
        <f>IF(LEN(H11)=18,"身份证","护照")</f>
        <v/>
      </c>
      <c r="K11" s="1">
        <f>'New Hire'!CB12</f>
        <v/>
      </c>
      <c r="L11" s="1">
        <f>'New Hire'!CC12</f>
        <v/>
      </c>
      <c r="M11" s="1">
        <f>'New Hire'!S12</f>
        <v/>
      </c>
      <c r="N11" s="1">
        <f>'New Hire'!BV12</f>
        <v/>
      </c>
      <c r="O11" s="1">
        <f>'New Hire'!L12</f>
        <v/>
      </c>
      <c r="P11" s="1">
        <f>'New Hire'!BE12</f>
        <v/>
      </c>
      <c r="Q11" s="1">
        <f>'New Hire'!BI12</f>
        <v/>
      </c>
      <c r="R11" s="1">
        <f>IF(AND(Y11="上海",'New Hire'!BZ12="10"),7,'New Hire'!BZ12)</f>
        <v/>
      </c>
      <c r="S11" s="1">
        <f>IF(AND(Y11="上海",'New Hire'!CA12="10"),7,'New Hire'!CA12)</f>
        <v/>
      </c>
      <c r="T11" s="1">
        <f>IF(Y11="上海",Q11,"")</f>
        <v/>
      </c>
      <c r="U11" s="1">
        <f>IF(Y11="上海",3,"")</f>
        <v/>
      </c>
      <c r="V11" s="1">
        <f>IF(Y11="上海",3,"")</f>
        <v/>
      </c>
      <c r="W11" s="1">
        <f>N11</f>
        <v/>
      </c>
      <c r="X11" s="1">
        <f>'New Hire'!A12</f>
        <v/>
      </c>
      <c r="Y11" s="1">
        <f>VLOOKUP(K11,委派单!E:P,12,0)</f>
        <v/>
      </c>
      <c r="Z11" s="1">
        <f>D11&amp;IF(I11="派遣",'New Hire'!CD12,"")</f>
        <v/>
      </c>
      <c r="AB11" s="1" t="inlineStr">
        <is>
          <t>标准五险</t>
        </is>
      </c>
      <c r="AC11" s="1" t="inlineStr">
        <is>
          <t>线上</t>
        </is>
      </c>
      <c r="AD11" s="1" t="inlineStr">
        <is>
          <t>否</t>
        </is>
      </c>
      <c r="AE11" s="1" t="inlineStr">
        <is>
          <t>否</t>
        </is>
      </c>
      <c r="AF11" s="1">
        <f>VLOOKUP(K11,委派单!E:K,7,0)</f>
        <v/>
      </c>
      <c r="AG11" s="1">
        <f>VLOOKUP(K11,委派单!E:L,8,0)</f>
        <v/>
      </c>
      <c r="AH11" s="1">
        <f>IF(AG11="外地大库报税","供应商"," ")</f>
        <v/>
      </c>
      <c r="AI11" s="1">
        <f>AH11</f>
        <v/>
      </c>
      <c r="AM11" s="1" t="inlineStr">
        <is>
          <t>上海浦东杨高南路428号由由世纪广场2号楼9漏</t>
        </is>
      </c>
      <c r="AP11" s="1" t="inlineStr">
        <is>
          <t>julie.huang@adp.com</t>
        </is>
      </c>
      <c r="AQ11" s="1">
        <f>IF(I11="委托","",'New Hire'!AB12)</f>
        <v/>
      </c>
      <c r="AR11" s="1">
        <f>IF(I11="委托","",'New Hire'!AC12)</f>
        <v/>
      </c>
      <c r="AS11" s="1">
        <f>IF(I11="委托","",'New Hire'!BM12)</f>
        <v/>
      </c>
      <c r="AT11" s="1">
        <f>IF(I11="委托","",'New Hire'!BN12)</f>
        <v/>
      </c>
      <c r="AV11" s="1">
        <f>IF(I11="委托","",'New Hire'!AB12)</f>
        <v/>
      </c>
      <c r="AW11" s="1">
        <f>IF(I11="委托","",'New Hire'!AC12)</f>
        <v/>
      </c>
      <c r="AX11" s="1">
        <f>IF(I11="委托","",'New Hire'!BO12)</f>
        <v/>
      </c>
      <c r="AZ11" s="1">
        <f>IF(I11="委托","",'New Hire'!BL12)</f>
        <v/>
      </c>
      <c r="BC11" s="1">
        <f>IF(I11="委托","",'New Hire'!BP12)</f>
        <v/>
      </c>
    </row>
    <row r="12">
      <c r="A12" s="1">
        <f>VLOOKUP(B12,委派单!A:B,2,0)</f>
        <v/>
      </c>
      <c r="B12" s="1">
        <f>'New Hire'!BT13</f>
        <v/>
      </c>
      <c r="C12" s="1" t="inlineStr">
        <is>
          <t>吴子轩</t>
        </is>
      </c>
      <c r="D12" s="1">
        <f>VLOOKUP(K12,委派单!E:H,4,0)</f>
        <v/>
      </c>
      <c r="E12" s="1" t="n">
        <v>43714</v>
      </c>
      <c r="F12" s="1">
        <f>'New Hire'!C13</f>
        <v/>
      </c>
      <c r="H12" s="1">
        <f>'New Hire'!E13</f>
        <v/>
      </c>
      <c r="I12" s="1">
        <f>'New Hire'!BX13</f>
        <v/>
      </c>
      <c r="J12" s="1">
        <f>IF(LEN(H12)=18,"身份证","护照")</f>
        <v/>
      </c>
      <c r="K12" s="1">
        <f>'New Hire'!CB13</f>
        <v/>
      </c>
      <c r="L12" s="1">
        <f>'New Hire'!CC13</f>
        <v/>
      </c>
      <c r="M12" s="1">
        <f>'New Hire'!S13</f>
        <v/>
      </c>
      <c r="N12" s="1">
        <f>'New Hire'!BV13</f>
        <v/>
      </c>
      <c r="O12" s="1">
        <f>'New Hire'!L13</f>
        <v/>
      </c>
      <c r="P12" s="1">
        <f>'New Hire'!BE13</f>
        <v/>
      </c>
      <c r="Q12" s="1">
        <f>'New Hire'!BI13</f>
        <v/>
      </c>
      <c r="R12" s="1">
        <f>IF(AND(Y12="上海",'New Hire'!BZ13="10"),7,'New Hire'!BZ13)</f>
        <v/>
      </c>
      <c r="S12" s="1">
        <f>IF(AND(Y12="上海",'New Hire'!CA13="10"),7,'New Hire'!CA13)</f>
        <v/>
      </c>
      <c r="T12" s="1">
        <f>IF(Y12="上海",Q12,"")</f>
        <v/>
      </c>
      <c r="U12" s="1">
        <f>IF(Y12="上海",3,"")</f>
        <v/>
      </c>
      <c r="V12" s="1">
        <f>IF(Y12="上海",3,"")</f>
        <v/>
      </c>
      <c r="W12" s="1">
        <f>N12</f>
        <v/>
      </c>
      <c r="X12" s="1">
        <f>'New Hire'!A13</f>
        <v/>
      </c>
      <c r="Y12" s="1">
        <f>VLOOKUP(K12,委派单!E:P,12,0)</f>
        <v/>
      </c>
      <c r="Z12" s="1">
        <f>D12&amp;IF(I12="派遣",'New Hire'!CD13,"")</f>
        <v/>
      </c>
      <c r="AB12" s="1" t="inlineStr">
        <is>
          <t>标准五险</t>
        </is>
      </c>
      <c r="AC12" s="1" t="inlineStr">
        <is>
          <t>线上</t>
        </is>
      </c>
      <c r="AD12" s="1" t="inlineStr">
        <is>
          <t>否</t>
        </is>
      </c>
      <c r="AE12" s="1" t="inlineStr">
        <is>
          <t>否</t>
        </is>
      </c>
      <c r="AF12" s="1">
        <f>VLOOKUP(K12,委派单!E:K,7,0)</f>
        <v/>
      </c>
      <c r="AG12" s="1">
        <f>VLOOKUP(K12,委派单!E:L,8,0)</f>
        <v/>
      </c>
      <c r="AH12" s="1">
        <f>IF(AG12="外地大库报税","供应商"," ")</f>
        <v/>
      </c>
      <c r="AI12" s="1">
        <f>AH12</f>
        <v/>
      </c>
      <c r="AM12" s="1" t="inlineStr">
        <is>
          <t>上海浦东杨高南路428号由由世纪广场2号楼9漏</t>
        </is>
      </c>
      <c r="AP12" s="1" t="inlineStr">
        <is>
          <t>julie.huang@adp.com</t>
        </is>
      </c>
      <c r="AQ12" s="1">
        <f>IF(I12="委托","",'New Hire'!AB13)</f>
        <v/>
      </c>
      <c r="AR12" s="1">
        <f>IF(I12="委托","",'New Hire'!AC13)</f>
        <v/>
      </c>
      <c r="AS12" s="1">
        <f>IF(I12="委托","",'New Hire'!BM13)</f>
        <v/>
      </c>
      <c r="AT12" s="1">
        <f>IF(I12="委托","",'New Hire'!BN13)</f>
        <v/>
      </c>
      <c r="AV12" s="1">
        <f>IF(I12="委托","",'New Hire'!AB13)</f>
        <v/>
      </c>
      <c r="AW12" s="1">
        <f>IF(I12="委托","",'New Hire'!AC13)</f>
        <v/>
      </c>
      <c r="AX12" s="1">
        <f>IF(I12="委托","",'New Hire'!BO13)</f>
        <v/>
      </c>
      <c r="AZ12" s="1">
        <f>IF(I12="委托","",'New Hire'!BL13)</f>
        <v/>
      </c>
      <c r="BC12" s="1">
        <f>IF(I12="委托","",'New Hire'!BP13)</f>
        <v/>
      </c>
    </row>
    <row r="13">
      <c r="A13" s="1">
        <f>VLOOKUP(B13,委派单!A:B,2,0)</f>
        <v/>
      </c>
      <c r="B13" s="1">
        <f>'New Hire'!BT14</f>
        <v/>
      </c>
      <c r="C13" s="1" t="inlineStr">
        <is>
          <t>吴子轩</t>
        </is>
      </c>
      <c r="D13" s="1">
        <f>VLOOKUP(K13,委派单!E:H,4,0)</f>
        <v/>
      </c>
      <c r="E13" s="1" t="n">
        <v>43714</v>
      </c>
      <c r="F13" s="1">
        <f>'New Hire'!C14</f>
        <v/>
      </c>
      <c r="H13" s="1">
        <f>'New Hire'!E14</f>
        <v/>
      </c>
      <c r="I13" s="1">
        <f>'New Hire'!BX14</f>
        <v/>
      </c>
      <c r="J13" s="1">
        <f>IF(LEN(H13)=18,"身份证","护照")</f>
        <v/>
      </c>
      <c r="K13" s="1">
        <f>'New Hire'!CB14</f>
        <v/>
      </c>
      <c r="L13" s="1">
        <f>'New Hire'!CC14</f>
        <v/>
      </c>
      <c r="M13" s="1">
        <f>'New Hire'!S14</f>
        <v/>
      </c>
      <c r="N13" s="1">
        <f>'New Hire'!BV14</f>
        <v/>
      </c>
      <c r="O13" s="1">
        <f>'New Hire'!L14</f>
        <v/>
      </c>
      <c r="P13" s="1">
        <f>'New Hire'!BE14</f>
        <v/>
      </c>
      <c r="Q13" s="1">
        <f>'New Hire'!BI14</f>
        <v/>
      </c>
      <c r="R13" s="1">
        <f>IF(AND(Y13="上海",'New Hire'!BZ14="10"),7,'New Hire'!BZ14)</f>
        <v/>
      </c>
      <c r="S13" s="1">
        <f>IF(AND(Y13="上海",'New Hire'!CA14="10"),7,'New Hire'!CA14)</f>
        <v/>
      </c>
      <c r="T13" s="1">
        <f>IF(Y13="上海",Q13,"")</f>
        <v/>
      </c>
      <c r="U13" s="1">
        <f>IF(Y13="上海",3,"")</f>
        <v/>
      </c>
      <c r="V13" s="1">
        <f>IF(Y13="上海",3,"")</f>
        <v/>
      </c>
      <c r="W13" s="1">
        <f>N13</f>
        <v/>
      </c>
      <c r="X13" s="1">
        <f>'New Hire'!A14</f>
        <v/>
      </c>
      <c r="Y13" s="1">
        <f>VLOOKUP(K13,委派单!E:P,12,0)</f>
        <v/>
      </c>
      <c r="Z13" s="1">
        <f>D13&amp;IF(I13="派遣",'New Hire'!CD14,"")</f>
        <v/>
      </c>
      <c r="AB13" s="1" t="inlineStr">
        <is>
          <t>标准五险</t>
        </is>
      </c>
      <c r="AC13" s="1" t="inlineStr">
        <is>
          <t>线上</t>
        </is>
      </c>
      <c r="AD13" s="1" t="inlineStr">
        <is>
          <t>否</t>
        </is>
      </c>
      <c r="AE13" s="1" t="inlineStr">
        <is>
          <t>否</t>
        </is>
      </c>
      <c r="AF13" s="1">
        <f>VLOOKUP(K13,委派单!E:K,7,0)</f>
        <v/>
      </c>
      <c r="AG13" s="1">
        <f>VLOOKUP(K13,委派单!E:L,8,0)</f>
        <v/>
      </c>
      <c r="AH13" s="1">
        <f>IF(AG13="外地大库报税","供应商"," ")</f>
        <v/>
      </c>
      <c r="AI13" s="1">
        <f>AH13</f>
        <v/>
      </c>
      <c r="AM13" s="1" t="inlineStr">
        <is>
          <t>上海浦东杨高南路428号由由世纪广场2号楼9漏</t>
        </is>
      </c>
      <c r="AP13" s="1" t="inlineStr">
        <is>
          <t>julie.huang@adp.com</t>
        </is>
      </c>
      <c r="AQ13" s="1">
        <f>IF(I13="委托","",'New Hire'!AB14)</f>
        <v/>
      </c>
      <c r="AR13" s="1">
        <f>IF(I13="委托","",'New Hire'!AC14)</f>
        <v/>
      </c>
      <c r="AS13" s="1">
        <f>IF(I13="委托","",'New Hire'!BM14)</f>
        <v/>
      </c>
      <c r="AT13" s="1">
        <f>IF(I13="委托","",'New Hire'!BN14)</f>
        <v/>
      </c>
      <c r="AV13" s="1">
        <f>IF(I13="委托","",'New Hire'!AB14)</f>
        <v/>
      </c>
      <c r="AW13" s="1">
        <f>IF(I13="委托","",'New Hire'!AC14)</f>
        <v/>
      </c>
      <c r="AX13" s="1">
        <f>IF(I13="委托","",'New Hire'!BO14)</f>
        <v/>
      </c>
      <c r="AZ13" s="1">
        <f>IF(I13="委托","",'New Hire'!BL14)</f>
        <v/>
      </c>
      <c r="BC13" s="1">
        <f>IF(I13="委托","",'New Hire'!BP14)</f>
        <v/>
      </c>
    </row>
    <row r="14">
      <c r="A14" s="1">
        <f>VLOOKUP(B14,委派单!A:B,2,0)</f>
        <v/>
      </c>
      <c r="B14" s="1">
        <f>'New Hire'!BT15</f>
        <v/>
      </c>
      <c r="C14" s="1" t="inlineStr">
        <is>
          <t>吴子轩</t>
        </is>
      </c>
      <c r="D14" s="1">
        <f>VLOOKUP(K14,委派单!E:H,4,0)</f>
        <v/>
      </c>
      <c r="E14" s="1" t="n">
        <v>43714</v>
      </c>
      <c r="F14" s="1">
        <f>'New Hire'!C15</f>
        <v/>
      </c>
      <c r="H14" s="1">
        <f>'New Hire'!E15</f>
        <v/>
      </c>
      <c r="I14" s="1">
        <f>'New Hire'!BX15</f>
        <v/>
      </c>
      <c r="J14" s="1">
        <f>IF(LEN(H14)=18,"身份证","护照")</f>
        <v/>
      </c>
      <c r="K14" s="1">
        <f>'New Hire'!CB15</f>
        <v/>
      </c>
      <c r="L14" s="1">
        <f>'New Hire'!CC15</f>
        <v/>
      </c>
      <c r="M14" s="1">
        <f>'New Hire'!S15</f>
        <v/>
      </c>
      <c r="N14" s="1">
        <f>'New Hire'!BV15</f>
        <v/>
      </c>
      <c r="O14" s="1">
        <f>'New Hire'!L15</f>
        <v/>
      </c>
      <c r="P14" s="1">
        <f>'New Hire'!BE15</f>
        <v/>
      </c>
      <c r="Q14" s="1">
        <f>'New Hire'!BI15</f>
        <v/>
      </c>
      <c r="R14" s="1">
        <f>IF(AND(Y14="上海",'New Hire'!BZ15="10"),7,'New Hire'!BZ15)</f>
        <v/>
      </c>
      <c r="S14" s="1">
        <f>IF(AND(Y14="上海",'New Hire'!CA15="10"),7,'New Hire'!CA15)</f>
        <v/>
      </c>
      <c r="T14" s="1">
        <f>IF(Y14="上海",Q14,"")</f>
        <v/>
      </c>
      <c r="U14" s="1">
        <f>IF(Y14="上海",3,"")</f>
        <v/>
      </c>
      <c r="V14" s="1">
        <f>IF(Y14="上海",3,"")</f>
        <v/>
      </c>
      <c r="W14" s="1">
        <f>N14</f>
        <v/>
      </c>
      <c r="X14" s="1">
        <f>'New Hire'!A15</f>
        <v/>
      </c>
      <c r="Y14" s="1">
        <f>VLOOKUP(K14,委派单!E:P,12,0)</f>
        <v/>
      </c>
      <c r="Z14" s="1">
        <f>D14&amp;IF(I14="派遣",'New Hire'!CD15,"")</f>
        <v/>
      </c>
      <c r="AB14" s="1" t="inlineStr">
        <is>
          <t>标准五险</t>
        </is>
      </c>
      <c r="AC14" s="1" t="inlineStr">
        <is>
          <t>线上</t>
        </is>
      </c>
      <c r="AD14" s="1" t="inlineStr">
        <is>
          <t>否</t>
        </is>
      </c>
      <c r="AE14" s="1" t="inlineStr">
        <is>
          <t>否</t>
        </is>
      </c>
      <c r="AF14" s="1">
        <f>VLOOKUP(K14,委派单!E:K,7,0)</f>
        <v/>
      </c>
      <c r="AG14" s="1">
        <f>VLOOKUP(K14,委派单!E:L,8,0)</f>
        <v/>
      </c>
      <c r="AH14" s="1">
        <f>IF(AG14="外地大库报税","供应商"," ")</f>
        <v/>
      </c>
      <c r="AI14" s="1">
        <f>AH14</f>
        <v/>
      </c>
      <c r="AM14" s="1" t="inlineStr">
        <is>
          <t>上海浦东杨高南路428号由由世纪广场2号楼9漏</t>
        </is>
      </c>
      <c r="AP14" s="1" t="inlineStr">
        <is>
          <t>julie.huang@adp.com</t>
        </is>
      </c>
      <c r="AQ14" s="1">
        <f>IF(I14="委托","",'New Hire'!AB15)</f>
        <v/>
      </c>
      <c r="AR14" s="1">
        <f>IF(I14="委托","",'New Hire'!AC15)</f>
        <v/>
      </c>
      <c r="AS14" s="1">
        <f>IF(I14="委托","",'New Hire'!BM15)</f>
        <v/>
      </c>
      <c r="AT14" s="1">
        <f>IF(I14="委托","",'New Hire'!BN15)</f>
        <v/>
      </c>
      <c r="AV14" s="1">
        <f>IF(I14="委托","",'New Hire'!AB15)</f>
        <v/>
      </c>
      <c r="AW14" s="1">
        <f>IF(I14="委托","",'New Hire'!AC15)</f>
        <v/>
      </c>
      <c r="AX14" s="1">
        <f>IF(I14="委托","",'New Hire'!BO15)</f>
        <v/>
      </c>
      <c r="AZ14" s="1">
        <f>IF(I14="委托","",'New Hire'!BL15)</f>
        <v/>
      </c>
      <c r="BC14" s="1">
        <f>IF(I14="委托","",'New Hire'!BP15)</f>
        <v/>
      </c>
    </row>
    <row r="15">
      <c r="A15" s="1">
        <f>VLOOKUP(B15,委派单!A:B,2,0)</f>
        <v/>
      </c>
      <c r="B15" s="1">
        <f>'New Hire'!BT16</f>
        <v/>
      </c>
      <c r="C15" s="1" t="inlineStr">
        <is>
          <t>吴子轩</t>
        </is>
      </c>
      <c r="D15" s="1">
        <f>VLOOKUP(K15,委派单!E:H,4,0)</f>
        <v/>
      </c>
      <c r="E15" s="1" t="n">
        <v>43714</v>
      </c>
      <c r="F15" s="1">
        <f>'New Hire'!C16</f>
        <v/>
      </c>
      <c r="H15" s="1">
        <f>'New Hire'!E16</f>
        <v/>
      </c>
      <c r="I15" s="1">
        <f>'New Hire'!BX16</f>
        <v/>
      </c>
      <c r="J15" s="1">
        <f>IF(LEN(H15)=18,"身份证","护照")</f>
        <v/>
      </c>
      <c r="K15" s="1">
        <f>'New Hire'!CB16</f>
        <v/>
      </c>
      <c r="L15" s="1">
        <f>'New Hire'!CC16</f>
        <v/>
      </c>
      <c r="M15" s="1">
        <f>'New Hire'!S16</f>
        <v/>
      </c>
      <c r="N15" s="1">
        <f>'New Hire'!BV16</f>
        <v/>
      </c>
      <c r="O15" s="1">
        <f>'New Hire'!L16</f>
        <v/>
      </c>
      <c r="P15" s="1">
        <f>'New Hire'!BE16</f>
        <v/>
      </c>
      <c r="Q15" s="1">
        <f>'New Hire'!BI16</f>
        <v/>
      </c>
      <c r="R15" s="1">
        <f>IF(AND(Y15="上海",'New Hire'!BZ16="10"),7,'New Hire'!BZ16)</f>
        <v/>
      </c>
      <c r="S15" s="1">
        <f>IF(AND(Y15="上海",'New Hire'!CA16="10"),7,'New Hire'!CA16)</f>
        <v/>
      </c>
      <c r="T15" s="1">
        <f>IF(Y15="上海",Q15,"")</f>
        <v/>
      </c>
      <c r="U15" s="1">
        <f>IF(Y15="上海",3,"")</f>
        <v/>
      </c>
      <c r="V15" s="1">
        <f>IF(Y15="上海",3,"")</f>
        <v/>
      </c>
      <c r="W15" s="1">
        <f>N15</f>
        <v/>
      </c>
      <c r="X15" s="1">
        <f>'New Hire'!A16</f>
        <v/>
      </c>
      <c r="Y15" s="1">
        <f>VLOOKUP(K15,委派单!E:P,12,0)</f>
        <v/>
      </c>
      <c r="Z15" s="1">
        <f>D15&amp;IF(I15="派遣",'New Hire'!CD16,"")</f>
        <v/>
      </c>
      <c r="AB15" s="1" t="inlineStr">
        <is>
          <t>标准五险</t>
        </is>
      </c>
      <c r="AC15" s="1" t="inlineStr">
        <is>
          <t>线上</t>
        </is>
      </c>
      <c r="AD15" s="1" t="inlineStr">
        <is>
          <t>否</t>
        </is>
      </c>
      <c r="AE15" s="1" t="inlineStr">
        <is>
          <t>否</t>
        </is>
      </c>
      <c r="AF15" s="1">
        <f>VLOOKUP(K15,委派单!E:K,7,0)</f>
        <v/>
      </c>
      <c r="AG15" s="1">
        <f>VLOOKUP(K15,委派单!E:L,8,0)</f>
        <v/>
      </c>
      <c r="AH15" s="1">
        <f>IF(AG15="外地大库报税","供应商"," ")</f>
        <v/>
      </c>
      <c r="AI15" s="1">
        <f>AH15</f>
        <v/>
      </c>
      <c r="AM15" s="1" t="inlineStr">
        <is>
          <t>上海浦东杨高南路428号由由世纪广场2号楼9漏</t>
        </is>
      </c>
      <c r="AP15" s="1" t="inlineStr">
        <is>
          <t>julie.huang@adp.com</t>
        </is>
      </c>
      <c r="AQ15" s="1">
        <f>IF(I15="委托","",'New Hire'!AB16)</f>
        <v/>
      </c>
      <c r="AR15" s="1">
        <f>IF(I15="委托","",'New Hire'!AC16)</f>
        <v/>
      </c>
      <c r="AS15" s="1">
        <f>IF(I15="委托","",'New Hire'!BM16)</f>
        <v/>
      </c>
      <c r="AT15" s="1">
        <f>IF(I15="委托","",'New Hire'!BN16)</f>
        <v/>
      </c>
      <c r="AV15" s="1">
        <f>IF(I15="委托","",'New Hire'!AB16)</f>
        <v/>
      </c>
      <c r="AW15" s="1">
        <f>IF(I15="委托","",'New Hire'!AC16)</f>
        <v/>
      </c>
      <c r="AX15" s="1">
        <f>IF(I15="委托","",'New Hire'!BO16)</f>
        <v/>
      </c>
      <c r="AZ15" s="1">
        <f>IF(I15="委托","",'New Hire'!BL16)</f>
        <v/>
      </c>
      <c r="BC15" s="1">
        <f>IF(I15="委托","",'New Hire'!BP16)</f>
        <v/>
      </c>
    </row>
    <row r="16">
      <c r="A16" s="1">
        <f>VLOOKUP(B16,委派单!A:B,2,0)</f>
        <v/>
      </c>
      <c r="B16" s="1">
        <f>'New Hire'!BT17</f>
        <v/>
      </c>
      <c r="C16" s="1" t="inlineStr">
        <is>
          <t>吴子轩</t>
        </is>
      </c>
      <c r="D16" s="1">
        <f>VLOOKUP(K16,委派单!E:H,4,0)</f>
        <v/>
      </c>
      <c r="E16" s="1" t="n">
        <v>43714</v>
      </c>
      <c r="F16" s="1">
        <f>'New Hire'!C17</f>
        <v/>
      </c>
      <c r="H16" s="1">
        <f>'New Hire'!E17</f>
        <v/>
      </c>
      <c r="I16" s="1">
        <f>'New Hire'!BX17</f>
        <v/>
      </c>
      <c r="J16" s="1">
        <f>IF(LEN(H16)=18,"身份证","护照")</f>
        <v/>
      </c>
      <c r="K16" s="1">
        <f>'New Hire'!CB17</f>
        <v/>
      </c>
      <c r="L16" s="1">
        <f>'New Hire'!CC17</f>
        <v/>
      </c>
      <c r="M16" s="1">
        <f>'New Hire'!S17</f>
        <v/>
      </c>
      <c r="N16" s="1">
        <f>'New Hire'!BV17</f>
        <v/>
      </c>
      <c r="O16" s="1">
        <f>'New Hire'!L17</f>
        <v/>
      </c>
      <c r="P16" s="1">
        <f>'New Hire'!BE17</f>
        <v/>
      </c>
      <c r="Q16" s="1">
        <f>'New Hire'!BI17</f>
        <v/>
      </c>
      <c r="R16" s="1">
        <f>IF(AND(Y16="上海",'New Hire'!BZ17="10"),7,'New Hire'!BZ17)</f>
        <v/>
      </c>
      <c r="S16" s="1">
        <f>IF(AND(Y16="上海",'New Hire'!CA17="10"),7,'New Hire'!CA17)</f>
        <v/>
      </c>
      <c r="T16" s="1">
        <f>IF(Y16="上海",Q16,"")</f>
        <v/>
      </c>
      <c r="U16" s="1">
        <f>IF(Y16="上海",3,"")</f>
        <v/>
      </c>
      <c r="V16" s="1">
        <f>IF(Y16="上海",3,"")</f>
        <v/>
      </c>
      <c r="W16" s="1">
        <f>N16</f>
        <v/>
      </c>
      <c r="X16" s="1">
        <f>'New Hire'!A17</f>
        <v/>
      </c>
      <c r="Y16" s="1">
        <f>VLOOKUP(K16,委派单!E:P,12,0)</f>
        <v/>
      </c>
      <c r="Z16" s="1">
        <f>D16&amp;IF(I16="派遣",'New Hire'!CD17,"")</f>
        <v/>
      </c>
      <c r="AB16" s="1" t="inlineStr">
        <is>
          <t>标准五险</t>
        </is>
      </c>
      <c r="AC16" s="1" t="inlineStr">
        <is>
          <t>线上</t>
        </is>
      </c>
      <c r="AD16" s="1" t="inlineStr">
        <is>
          <t>否</t>
        </is>
      </c>
      <c r="AE16" s="1" t="inlineStr">
        <is>
          <t>否</t>
        </is>
      </c>
      <c r="AF16" s="1">
        <f>VLOOKUP(K16,委派单!E:K,7,0)</f>
        <v/>
      </c>
      <c r="AG16" s="1">
        <f>VLOOKUP(K16,委派单!E:L,8,0)</f>
        <v/>
      </c>
      <c r="AH16" s="1">
        <f>IF(AG16="外地大库报税","供应商"," ")</f>
        <v/>
      </c>
      <c r="AI16" s="1">
        <f>AH16</f>
        <v/>
      </c>
      <c r="AM16" s="1" t="inlineStr">
        <is>
          <t>上海浦东杨高南路428号由由世纪广场2号楼9漏</t>
        </is>
      </c>
      <c r="AP16" s="1" t="inlineStr">
        <is>
          <t>julie.huang@adp.com</t>
        </is>
      </c>
      <c r="AQ16" s="1">
        <f>IF(I16="委托","",'New Hire'!AB17)</f>
        <v/>
      </c>
      <c r="AR16" s="1">
        <f>IF(I16="委托","",'New Hire'!AC17)</f>
        <v/>
      </c>
      <c r="AS16" s="1">
        <f>IF(I16="委托","",'New Hire'!BM17)</f>
        <v/>
      </c>
      <c r="AT16" s="1">
        <f>IF(I16="委托","",'New Hire'!BN17)</f>
        <v/>
      </c>
      <c r="AV16" s="1">
        <f>IF(I16="委托","",'New Hire'!AB17)</f>
        <v/>
      </c>
      <c r="AW16" s="1">
        <f>IF(I16="委托","",'New Hire'!AC17)</f>
        <v/>
      </c>
      <c r="AX16" s="1">
        <f>IF(I16="委托","",'New Hire'!BO17)</f>
        <v/>
      </c>
      <c r="AZ16" s="1">
        <f>IF(I16="委托","",'New Hire'!BL17)</f>
        <v/>
      </c>
      <c r="BC16" s="1">
        <f>IF(I16="委托","",'New Hire'!BP17)</f>
        <v/>
      </c>
    </row>
    <row r="17">
      <c r="A17" s="1">
        <f>VLOOKUP(B17,委派单!A:B,2,0)</f>
        <v/>
      </c>
      <c r="B17" s="1">
        <f>'New Hire'!BT18</f>
        <v/>
      </c>
      <c r="C17" s="1" t="inlineStr">
        <is>
          <t>吴子轩</t>
        </is>
      </c>
      <c r="D17" s="1">
        <f>VLOOKUP(K17,委派单!E:H,4,0)</f>
        <v/>
      </c>
      <c r="E17" s="1" t="n">
        <v>43714</v>
      </c>
      <c r="F17" s="1">
        <f>'New Hire'!C18</f>
        <v/>
      </c>
      <c r="H17" s="1">
        <f>'New Hire'!E18</f>
        <v/>
      </c>
      <c r="I17" s="1">
        <f>'New Hire'!BX18</f>
        <v/>
      </c>
      <c r="J17" s="1">
        <f>IF(LEN(H17)=18,"身份证","护照")</f>
        <v/>
      </c>
      <c r="K17" s="1">
        <f>'New Hire'!CB18</f>
        <v/>
      </c>
      <c r="L17" s="1">
        <f>'New Hire'!CC18</f>
        <v/>
      </c>
      <c r="M17" s="1">
        <f>'New Hire'!S18</f>
        <v/>
      </c>
      <c r="N17" s="1">
        <f>'New Hire'!BV18</f>
        <v/>
      </c>
      <c r="O17" s="1">
        <f>'New Hire'!L18</f>
        <v/>
      </c>
      <c r="P17" s="1">
        <f>'New Hire'!BE18</f>
        <v/>
      </c>
      <c r="Q17" s="1">
        <f>'New Hire'!BI18</f>
        <v/>
      </c>
      <c r="R17" s="1">
        <f>IF(AND(Y17="上海",'New Hire'!BZ18="10"),7,'New Hire'!BZ18)</f>
        <v/>
      </c>
      <c r="S17" s="1">
        <f>IF(AND(Y17="上海",'New Hire'!CA18="10"),7,'New Hire'!CA18)</f>
        <v/>
      </c>
      <c r="T17" s="1">
        <f>IF(Y17="上海",Q17,"")</f>
        <v/>
      </c>
      <c r="U17" s="1">
        <f>IF(Y17="上海",3,"")</f>
        <v/>
      </c>
      <c r="V17" s="1">
        <f>IF(Y17="上海",3,"")</f>
        <v/>
      </c>
      <c r="W17" s="1">
        <f>N17</f>
        <v/>
      </c>
      <c r="X17" s="1">
        <f>'New Hire'!A18</f>
        <v/>
      </c>
      <c r="Y17" s="1">
        <f>VLOOKUP(K17,委派单!E:P,12,0)</f>
        <v/>
      </c>
      <c r="Z17" s="1">
        <f>D17&amp;IF(I17="派遣",'New Hire'!CD18,"")</f>
        <v/>
      </c>
      <c r="AB17" s="1" t="inlineStr">
        <is>
          <t>标准五险</t>
        </is>
      </c>
      <c r="AC17" s="1" t="inlineStr">
        <is>
          <t>线上</t>
        </is>
      </c>
      <c r="AD17" s="1" t="inlineStr">
        <is>
          <t>否</t>
        </is>
      </c>
      <c r="AE17" s="1" t="inlineStr">
        <is>
          <t>否</t>
        </is>
      </c>
      <c r="AF17" s="1">
        <f>VLOOKUP(K17,委派单!E:K,7,0)</f>
        <v/>
      </c>
      <c r="AG17" s="1">
        <f>VLOOKUP(K17,委派单!E:L,8,0)</f>
        <v/>
      </c>
      <c r="AH17" s="1">
        <f>IF(AG17="外地大库报税","供应商"," ")</f>
        <v/>
      </c>
      <c r="AI17" s="1">
        <f>AH17</f>
        <v/>
      </c>
      <c r="AM17" s="1" t="inlineStr">
        <is>
          <t>上海浦东杨高南路428号由由世纪广场2号楼9漏</t>
        </is>
      </c>
      <c r="AP17" s="1" t="inlineStr">
        <is>
          <t>julie.huang@adp.com</t>
        </is>
      </c>
      <c r="AQ17" s="1">
        <f>IF(I17="委托","",'New Hire'!AB18)</f>
        <v/>
      </c>
      <c r="AR17" s="1">
        <f>IF(I17="委托","",'New Hire'!AC18)</f>
        <v/>
      </c>
      <c r="AS17" s="1">
        <f>IF(I17="委托","",'New Hire'!BM18)</f>
        <v/>
      </c>
      <c r="AT17" s="1">
        <f>IF(I17="委托","",'New Hire'!BN18)</f>
        <v/>
      </c>
      <c r="AV17" s="1">
        <f>IF(I17="委托","",'New Hire'!AB18)</f>
        <v/>
      </c>
      <c r="AW17" s="1">
        <f>IF(I17="委托","",'New Hire'!AC18)</f>
        <v/>
      </c>
      <c r="AX17" s="1">
        <f>IF(I17="委托","",'New Hire'!BO18)</f>
        <v/>
      </c>
      <c r="AZ17" s="1">
        <f>IF(I17="委托","",'New Hire'!BL18)</f>
        <v/>
      </c>
      <c r="BC17" s="1">
        <f>IF(I17="委托","",'New Hire'!BP18)</f>
        <v/>
      </c>
    </row>
    <row r="18">
      <c r="A18" s="1">
        <f>VLOOKUP(B18,委派单!A:B,2,0)</f>
        <v/>
      </c>
      <c r="B18" s="1">
        <f>'New Hire'!BT19</f>
        <v/>
      </c>
      <c r="C18" s="1" t="inlineStr">
        <is>
          <t>吴子轩</t>
        </is>
      </c>
      <c r="D18" s="1">
        <f>VLOOKUP(K18,委派单!E:H,4,0)</f>
        <v/>
      </c>
      <c r="E18" s="1" t="n">
        <v>43714</v>
      </c>
      <c r="F18" s="1">
        <f>'New Hire'!C19</f>
        <v/>
      </c>
      <c r="H18" s="1">
        <f>'New Hire'!E19</f>
        <v/>
      </c>
      <c r="I18" s="1">
        <f>'New Hire'!BX19</f>
        <v/>
      </c>
      <c r="J18" s="1">
        <f>IF(LEN(H18)=18,"身份证","护照")</f>
        <v/>
      </c>
      <c r="K18" s="1">
        <f>'New Hire'!CB19</f>
        <v/>
      </c>
      <c r="L18" s="1">
        <f>'New Hire'!CC19</f>
        <v/>
      </c>
      <c r="M18" s="1">
        <f>'New Hire'!S19</f>
        <v/>
      </c>
      <c r="N18" s="1">
        <f>'New Hire'!BV19</f>
        <v/>
      </c>
      <c r="O18" s="1">
        <f>'New Hire'!L19</f>
        <v/>
      </c>
      <c r="P18" s="1">
        <f>'New Hire'!BE19</f>
        <v/>
      </c>
      <c r="Q18" s="1">
        <f>'New Hire'!BI19</f>
        <v/>
      </c>
      <c r="R18" s="1">
        <f>IF(AND(Y18="上海",'New Hire'!BZ19="10"),7,'New Hire'!BZ19)</f>
        <v/>
      </c>
      <c r="S18" s="1">
        <f>IF(AND(Y18="上海",'New Hire'!CA19="10"),7,'New Hire'!CA19)</f>
        <v/>
      </c>
      <c r="T18" s="1">
        <f>IF(Y18="上海",Q18,"")</f>
        <v/>
      </c>
      <c r="U18" s="1">
        <f>IF(Y18="上海",3,"")</f>
        <v/>
      </c>
      <c r="V18" s="1">
        <f>IF(Y18="上海",3,"")</f>
        <v/>
      </c>
      <c r="W18" s="1">
        <f>N18</f>
        <v/>
      </c>
      <c r="X18" s="1">
        <f>'New Hire'!A19</f>
        <v/>
      </c>
      <c r="Y18" s="1">
        <f>VLOOKUP(K18,委派单!E:P,12,0)</f>
        <v/>
      </c>
      <c r="Z18" s="1">
        <f>D18&amp;IF(I18="派遣",'New Hire'!CD19,"")</f>
        <v/>
      </c>
      <c r="AB18" s="1" t="inlineStr">
        <is>
          <t>标准五险</t>
        </is>
      </c>
      <c r="AC18" s="1" t="inlineStr">
        <is>
          <t>线上</t>
        </is>
      </c>
      <c r="AD18" s="1" t="inlineStr">
        <is>
          <t>否</t>
        </is>
      </c>
      <c r="AE18" s="1" t="inlineStr">
        <is>
          <t>否</t>
        </is>
      </c>
      <c r="AF18" s="1">
        <f>VLOOKUP(K18,委派单!E:K,7,0)</f>
        <v/>
      </c>
      <c r="AG18" s="1">
        <f>VLOOKUP(K18,委派单!E:L,8,0)</f>
        <v/>
      </c>
      <c r="AH18" s="1">
        <f>IF(AG18="外地大库报税","供应商"," ")</f>
        <v/>
      </c>
      <c r="AI18" s="1">
        <f>AH18</f>
        <v/>
      </c>
      <c r="AM18" s="1" t="inlineStr">
        <is>
          <t>上海浦东杨高南路428号由由世纪广场2号楼9漏</t>
        </is>
      </c>
      <c r="AP18" s="1" t="inlineStr">
        <is>
          <t>julie.huang@adp.com</t>
        </is>
      </c>
      <c r="AQ18" s="1">
        <f>IF(I18="委托","",'New Hire'!AB19)</f>
        <v/>
      </c>
      <c r="AR18" s="1">
        <f>IF(I18="委托","",'New Hire'!AC19)</f>
        <v/>
      </c>
      <c r="AS18" s="1">
        <f>IF(I18="委托","",'New Hire'!BM19)</f>
        <v/>
      </c>
      <c r="AT18" s="1">
        <f>IF(I18="委托","",'New Hire'!BN19)</f>
        <v/>
      </c>
      <c r="AV18" s="1">
        <f>IF(I18="委托","",'New Hire'!AB19)</f>
        <v/>
      </c>
      <c r="AW18" s="1">
        <f>IF(I18="委托","",'New Hire'!AC19)</f>
        <v/>
      </c>
      <c r="AX18" s="1">
        <f>IF(I18="委托","",'New Hire'!BO19)</f>
        <v/>
      </c>
      <c r="AZ18" s="1">
        <f>IF(I18="委托","",'New Hire'!BL19)</f>
        <v/>
      </c>
      <c r="BC18" s="1">
        <f>IF(I18="委托","",'New Hire'!BP19)</f>
        <v/>
      </c>
    </row>
    <row r="19">
      <c r="A19" s="1">
        <f>VLOOKUP(B19,委派单!A:B,2,0)</f>
        <v/>
      </c>
      <c r="B19" s="1">
        <f>'New Hire'!BT20</f>
        <v/>
      </c>
      <c r="C19" s="1" t="inlineStr">
        <is>
          <t>吴子轩</t>
        </is>
      </c>
      <c r="D19" s="1">
        <f>VLOOKUP(K19,委派单!E:H,4,0)</f>
        <v/>
      </c>
      <c r="E19" s="1" t="n">
        <v>43714</v>
      </c>
      <c r="F19" s="1">
        <f>'New Hire'!C20</f>
        <v/>
      </c>
      <c r="H19" s="1">
        <f>'New Hire'!E20</f>
        <v/>
      </c>
      <c r="I19" s="1">
        <f>'New Hire'!BX20</f>
        <v/>
      </c>
      <c r="J19" s="1">
        <f>IF(LEN(H19)=18,"身份证","护照")</f>
        <v/>
      </c>
      <c r="K19" s="1">
        <f>'New Hire'!CB20</f>
        <v/>
      </c>
      <c r="L19" s="1">
        <f>'New Hire'!CC20</f>
        <v/>
      </c>
      <c r="M19" s="1">
        <f>'New Hire'!S20</f>
        <v/>
      </c>
      <c r="N19" s="1">
        <f>'New Hire'!BV20</f>
        <v/>
      </c>
      <c r="O19" s="1">
        <f>'New Hire'!L20</f>
        <v/>
      </c>
      <c r="P19" s="1">
        <f>'New Hire'!BE20</f>
        <v/>
      </c>
      <c r="Q19" s="1">
        <f>'New Hire'!BI20</f>
        <v/>
      </c>
      <c r="R19" s="1">
        <f>IF(AND(Y19="上海",'New Hire'!BZ20="10"),7,'New Hire'!BZ20)</f>
        <v/>
      </c>
      <c r="S19" s="1">
        <f>IF(AND(Y19="上海",'New Hire'!CA20="10"),7,'New Hire'!CA20)</f>
        <v/>
      </c>
      <c r="T19" s="1">
        <f>IF(Y19="上海",Q19,"")</f>
        <v/>
      </c>
      <c r="U19" s="1">
        <f>IF(Y19="上海",3,"")</f>
        <v/>
      </c>
      <c r="V19" s="1">
        <f>IF(Y19="上海",3,"")</f>
        <v/>
      </c>
      <c r="W19" s="1">
        <f>N19</f>
        <v/>
      </c>
      <c r="X19" s="1">
        <f>'New Hire'!A20</f>
        <v/>
      </c>
      <c r="Y19" s="1">
        <f>VLOOKUP(K19,委派单!E:P,12,0)</f>
        <v/>
      </c>
      <c r="Z19" s="1">
        <f>D19&amp;IF(I19="派遣",'New Hire'!CD20,"")</f>
        <v/>
      </c>
      <c r="AB19" s="1" t="inlineStr">
        <is>
          <t>标准五险</t>
        </is>
      </c>
      <c r="AC19" s="1" t="inlineStr">
        <is>
          <t>线上</t>
        </is>
      </c>
      <c r="AD19" s="1" t="inlineStr">
        <is>
          <t>否</t>
        </is>
      </c>
      <c r="AE19" s="1" t="inlineStr">
        <is>
          <t>否</t>
        </is>
      </c>
      <c r="AF19" s="1">
        <f>VLOOKUP(K19,委派单!E:K,7,0)</f>
        <v/>
      </c>
      <c r="AG19" s="1">
        <f>VLOOKUP(K19,委派单!E:L,8,0)</f>
        <v/>
      </c>
      <c r="AH19" s="1">
        <f>IF(AG19="外地大库报税","供应商"," ")</f>
        <v/>
      </c>
      <c r="AI19" s="1">
        <f>AH19</f>
        <v/>
      </c>
      <c r="AM19" s="1" t="inlineStr">
        <is>
          <t>上海浦东杨高南路428号由由世纪广场2号楼9漏</t>
        </is>
      </c>
      <c r="AP19" s="1" t="inlineStr">
        <is>
          <t>julie.huang@adp.com</t>
        </is>
      </c>
      <c r="AQ19" s="1">
        <f>IF(I19="委托","",'New Hire'!AB20)</f>
        <v/>
      </c>
      <c r="AR19" s="1">
        <f>IF(I19="委托","",'New Hire'!AC20)</f>
        <v/>
      </c>
      <c r="AS19" s="1">
        <f>IF(I19="委托","",'New Hire'!BM20)</f>
        <v/>
      </c>
      <c r="AT19" s="1">
        <f>IF(I19="委托","",'New Hire'!BN20)</f>
        <v/>
      </c>
      <c r="AV19" s="1">
        <f>IF(I19="委托","",'New Hire'!AB20)</f>
        <v/>
      </c>
      <c r="AW19" s="1">
        <f>IF(I19="委托","",'New Hire'!AC20)</f>
        <v/>
      </c>
      <c r="AX19" s="1">
        <f>IF(I19="委托","",'New Hire'!BO20)</f>
        <v/>
      </c>
      <c r="AZ19" s="1">
        <f>IF(I19="委托","",'New Hire'!BL20)</f>
        <v/>
      </c>
      <c r="BC19" s="1">
        <f>IF(I19="委托","",'New Hire'!BP20)</f>
        <v/>
      </c>
    </row>
    <row r="20">
      <c r="A20" s="1">
        <f>VLOOKUP(B20,委派单!A:B,2,0)</f>
        <v/>
      </c>
      <c r="B20" s="1">
        <f>'New Hire'!BT21</f>
        <v/>
      </c>
      <c r="C20" s="1" t="inlineStr">
        <is>
          <t>吴子轩</t>
        </is>
      </c>
      <c r="D20" s="1">
        <f>VLOOKUP(K20,委派单!E:H,4,0)</f>
        <v/>
      </c>
      <c r="E20" s="1" t="n">
        <v>43714</v>
      </c>
      <c r="F20" s="1">
        <f>'New Hire'!C21</f>
        <v/>
      </c>
      <c r="H20" s="1">
        <f>'New Hire'!E21</f>
        <v/>
      </c>
      <c r="I20" s="1">
        <f>'New Hire'!BX21</f>
        <v/>
      </c>
      <c r="J20" s="1">
        <f>IF(LEN(H20)=18,"身份证","护照")</f>
        <v/>
      </c>
      <c r="K20" s="1">
        <f>'New Hire'!CB21</f>
        <v/>
      </c>
      <c r="L20" s="1">
        <f>'New Hire'!CC21</f>
        <v/>
      </c>
      <c r="M20" s="1">
        <f>'New Hire'!S21</f>
        <v/>
      </c>
      <c r="N20" s="1">
        <f>'New Hire'!BV21</f>
        <v/>
      </c>
      <c r="O20" s="1">
        <f>'New Hire'!L21</f>
        <v/>
      </c>
      <c r="P20" s="1">
        <f>'New Hire'!BE21</f>
        <v/>
      </c>
      <c r="Q20" s="1">
        <f>'New Hire'!BI21</f>
        <v/>
      </c>
      <c r="R20" s="1">
        <f>IF(AND(Y20="上海",'New Hire'!BZ21="10"),7,'New Hire'!BZ21)</f>
        <v/>
      </c>
      <c r="S20" s="1">
        <f>IF(AND(Y20="上海",'New Hire'!CA21="10"),7,'New Hire'!CA21)</f>
        <v/>
      </c>
      <c r="T20" s="1">
        <f>IF(Y20="上海",Q20,"")</f>
        <v/>
      </c>
      <c r="U20" s="1">
        <f>IF(Y20="上海",3,"")</f>
        <v/>
      </c>
      <c r="V20" s="1">
        <f>IF(Y20="上海",3,"")</f>
        <v/>
      </c>
      <c r="W20" s="1">
        <f>N20</f>
        <v/>
      </c>
      <c r="X20" s="1">
        <f>'New Hire'!A21</f>
        <v/>
      </c>
      <c r="Y20" s="1">
        <f>VLOOKUP(K20,委派单!E:P,12,0)</f>
        <v/>
      </c>
      <c r="Z20" s="1">
        <f>D20&amp;IF(I20="派遣",'New Hire'!CD21,"")</f>
        <v/>
      </c>
      <c r="AB20" s="1" t="inlineStr">
        <is>
          <t>标准五险</t>
        </is>
      </c>
      <c r="AC20" s="1" t="inlineStr">
        <is>
          <t>线上</t>
        </is>
      </c>
      <c r="AD20" s="1" t="inlineStr">
        <is>
          <t>否</t>
        </is>
      </c>
      <c r="AE20" s="1" t="inlineStr">
        <is>
          <t>否</t>
        </is>
      </c>
      <c r="AF20" s="1">
        <f>VLOOKUP(K20,委派单!E:K,7,0)</f>
        <v/>
      </c>
      <c r="AG20" s="1">
        <f>VLOOKUP(K20,委派单!E:L,8,0)</f>
        <v/>
      </c>
      <c r="AH20" s="1">
        <f>IF(AG20="外地大库报税","供应商"," ")</f>
        <v/>
      </c>
      <c r="AI20" s="1">
        <f>AH20</f>
        <v/>
      </c>
      <c r="AM20" s="1" t="inlineStr">
        <is>
          <t>上海浦东杨高南路428号由由世纪广场2号楼9漏</t>
        </is>
      </c>
      <c r="AP20" s="1" t="inlineStr">
        <is>
          <t>julie.huang@adp.com</t>
        </is>
      </c>
      <c r="AQ20" s="1">
        <f>IF(I20="委托","",'New Hire'!AB21)</f>
        <v/>
      </c>
      <c r="AR20" s="1">
        <f>IF(I20="委托","",'New Hire'!AC21)</f>
        <v/>
      </c>
      <c r="AS20" s="1">
        <f>IF(I20="委托","",'New Hire'!BM21)</f>
        <v/>
      </c>
      <c r="AT20" s="1">
        <f>IF(I20="委托","",'New Hire'!BN21)</f>
        <v/>
      </c>
      <c r="AV20" s="1">
        <f>IF(I20="委托","",'New Hire'!AB21)</f>
        <v/>
      </c>
      <c r="AW20" s="1">
        <f>IF(I20="委托","",'New Hire'!AC21)</f>
        <v/>
      </c>
      <c r="AX20" s="1">
        <f>IF(I20="委托","",'New Hire'!BO21)</f>
        <v/>
      </c>
      <c r="AZ20" s="1">
        <f>IF(I20="委托","",'New Hire'!BL21)</f>
        <v/>
      </c>
      <c r="BC20" s="1">
        <f>IF(I20="委托","",'New Hire'!BP21)</f>
        <v/>
      </c>
    </row>
    <row r="21">
      <c r="A21" s="1">
        <f>VLOOKUP(B21,委派单!A:B,2,0)</f>
        <v/>
      </c>
      <c r="B21" s="1">
        <f>'New Hire'!BT22</f>
        <v/>
      </c>
      <c r="C21" s="1" t="inlineStr">
        <is>
          <t>吴子轩</t>
        </is>
      </c>
      <c r="D21" s="1">
        <f>VLOOKUP(K21,委派单!E:H,4,0)</f>
        <v/>
      </c>
      <c r="E21" s="1" t="n">
        <v>43714</v>
      </c>
      <c r="F21" s="1">
        <f>'New Hire'!C22</f>
        <v/>
      </c>
      <c r="H21" s="1">
        <f>'New Hire'!E22</f>
        <v/>
      </c>
      <c r="I21" s="1">
        <f>'New Hire'!BX22</f>
        <v/>
      </c>
      <c r="J21" s="1">
        <f>IF(LEN(H21)=18,"身份证","护照")</f>
        <v/>
      </c>
      <c r="K21" s="1">
        <f>'New Hire'!CB22</f>
        <v/>
      </c>
      <c r="L21" s="1">
        <f>'New Hire'!CC22</f>
        <v/>
      </c>
      <c r="M21" s="1">
        <f>'New Hire'!S22</f>
        <v/>
      </c>
      <c r="N21" s="1">
        <f>'New Hire'!BV22</f>
        <v/>
      </c>
      <c r="O21" s="1">
        <f>'New Hire'!L22</f>
        <v/>
      </c>
      <c r="P21" s="1">
        <f>'New Hire'!BE22</f>
        <v/>
      </c>
      <c r="Q21" s="1">
        <f>'New Hire'!BI22</f>
        <v/>
      </c>
      <c r="R21" s="1">
        <f>IF(AND(Y21="上海",'New Hire'!BZ22="10"),7,'New Hire'!BZ22)</f>
        <v/>
      </c>
      <c r="S21" s="1">
        <f>IF(AND(Y21="上海",'New Hire'!CA22="10"),7,'New Hire'!CA22)</f>
        <v/>
      </c>
      <c r="T21" s="1">
        <f>IF(Y21="上海",Q21,"")</f>
        <v/>
      </c>
      <c r="U21" s="1">
        <f>IF(Y21="上海",3,"")</f>
        <v/>
      </c>
      <c r="V21" s="1">
        <f>IF(Y21="上海",3,"")</f>
        <v/>
      </c>
      <c r="W21" s="1">
        <f>N21</f>
        <v/>
      </c>
      <c r="X21" s="1">
        <f>'New Hire'!A22</f>
        <v/>
      </c>
      <c r="Y21" s="1">
        <f>VLOOKUP(K21,委派单!E:P,12,0)</f>
        <v/>
      </c>
      <c r="Z21" s="1">
        <f>D21&amp;IF(I21="派遣",'New Hire'!CD22,"")</f>
        <v/>
      </c>
      <c r="AB21" s="1" t="inlineStr">
        <is>
          <t>标准五险</t>
        </is>
      </c>
      <c r="AC21" s="1" t="inlineStr">
        <is>
          <t>线上</t>
        </is>
      </c>
      <c r="AD21" s="1" t="inlineStr">
        <is>
          <t>否</t>
        </is>
      </c>
      <c r="AE21" s="1" t="inlineStr">
        <is>
          <t>否</t>
        </is>
      </c>
      <c r="AF21" s="1">
        <f>VLOOKUP(K21,委派单!E:K,7,0)</f>
        <v/>
      </c>
      <c r="AG21" s="1">
        <f>VLOOKUP(K21,委派单!E:L,8,0)</f>
        <v/>
      </c>
      <c r="AH21" s="1">
        <f>IF(AG21="外地大库报税","供应商"," ")</f>
        <v/>
      </c>
      <c r="AI21" s="1">
        <f>AH21</f>
        <v/>
      </c>
      <c r="AM21" s="1" t="inlineStr">
        <is>
          <t>上海浦东杨高南路428号由由世纪广场2号楼9漏</t>
        </is>
      </c>
      <c r="AP21" s="1" t="inlineStr">
        <is>
          <t>julie.huang@adp.com</t>
        </is>
      </c>
      <c r="AQ21" s="1">
        <f>IF(I21="委托","",'New Hire'!AB22)</f>
        <v/>
      </c>
      <c r="AR21" s="1">
        <f>IF(I21="委托","",'New Hire'!AC22)</f>
        <v/>
      </c>
      <c r="AS21" s="1">
        <f>IF(I21="委托","",'New Hire'!BM22)</f>
        <v/>
      </c>
      <c r="AT21" s="1">
        <f>IF(I21="委托","",'New Hire'!BN22)</f>
        <v/>
      </c>
      <c r="AV21" s="1">
        <f>IF(I21="委托","",'New Hire'!AB22)</f>
        <v/>
      </c>
      <c r="AW21" s="1">
        <f>IF(I21="委托","",'New Hire'!AC22)</f>
        <v/>
      </c>
      <c r="AX21" s="1">
        <f>IF(I21="委托","",'New Hire'!BO22)</f>
        <v/>
      </c>
      <c r="AZ21" s="1">
        <f>IF(I21="委托","",'New Hire'!BL22)</f>
        <v/>
      </c>
      <c r="BC21" s="1">
        <f>IF(I21="委托","",'New Hire'!BP22)</f>
        <v/>
      </c>
    </row>
    <row r="22">
      <c r="A22" s="1">
        <f>VLOOKUP(B22,委派单!A:B,2,0)</f>
        <v/>
      </c>
      <c r="B22" s="1">
        <f>'New Hire'!BT23</f>
        <v/>
      </c>
      <c r="C22" s="1" t="inlineStr">
        <is>
          <t>吴子轩</t>
        </is>
      </c>
      <c r="D22" s="1">
        <f>VLOOKUP(K22,委派单!E:H,4,0)</f>
        <v/>
      </c>
      <c r="E22" s="1" t="n">
        <v>43714</v>
      </c>
      <c r="F22" s="1">
        <f>'New Hire'!C23</f>
        <v/>
      </c>
      <c r="H22" s="1">
        <f>'New Hire'!E23</f>
        <v/>
      </c>
      <c r="I22" s="1">
        <f>'New Hire'!BX23</f>
        <v/>
      </c>
      <c r="J22" s="1">
        <f>IF(LEN(H22)=18,"身份证","护照")</f>
        <v/>
      </c>
      <c r="K22" s="1">
        <f>'New Hire'!CB23</f>
        <v/>
      </c>
      <c r="L22" s="1">
        <f>'New Hire'!CC23</f>
        <v/>
      </c>
      <c r="M22" s="1">
        <f>'New Hire'!S23</f>
        <v/>
      </c>
      <c r="N22" s="1">
        <f>'New Hire'!BV23</f>
        <v/>
      </c>
      <c r="O22" s="1">
        <f>'New Hire'!L23</f>
        <v/>
      </c>
      <c r="P22" s="1">
        <f>'New Hire'!BE23</f>
        <v/>
      </c>
      <c r="Q22" s="1">
        <f>'New Hire'!BI23</f>
        <v/>
      </c>
      <c r="R22" s="1">
        <f>IF(AND(Y22="上海",'New Hire'!BZ23="10"),7,'New Hire'!BZ23)</f>
        <v/>
      </c>
      <c r="S22" s="1">
        <f>IF(AND(Y22="上海",'New Hire'!CA23="10"),7,'New Hire'!CA23)</f>
        <v/>
      </c>
      <c r="T22" s="1">
        <f>IF(Y22="上海",Q22,"")</f>
        <v/>
      </c>
      <c r="U22" s="1">
        <f>IF(Y22="上海",3,"")</f>
        <v/>
      </c>
      <c r="V22" s="1">
        <f>IF(Y22="上海",3,"")</f>
        <v/>
      </c>
      <c r="W22" s="1">
        <f>N22</f>
        <v/>
      </c>
      <c r="X22" s="1">
        <f>'New Hire'!A23</f>
        <v/>
      </c>
      <c r="Y22" s="1">
        <f>VLOOKUP(K22,委派单!E:P,12,0)</f>
        <v/>
      </c>
      <c r="Z22" s="1">
        <f>D22&amp;IF(I22="派遣",'New Hire'!CD23,"")</f>
        <v/>
      </c>
      <c r="AB22" s="1" t="inlineStr">
        <is>
          <t>标准五险</t>
        </is>
      </c>
      <c r="AC22" s="1" t="inlineStr">
        <is>
          <t>线上</t>
        </is>
      </c>
      <c r="AD22" s="1" t="inlineStr">
        <is>
          <t>否</t>
        </is>
      </c>
      <c r="AE22" s="1" t="inlineStr">
        <is>
          <t>否</t>
        </is>
      </c>
      <c r="AF22" s="1">
        <f>VLOOKUP(K22,委派单!E:K,7,0)</f>
        <v/>
      </c>
      <c r="AG22" s="1">
        <f>VLOOKUP(K22,委派单!E:L,8,0)</f>
        <v/>
      </c>
      <c r="AH22" s="1">
        <f>IF(AG22="外地大库报税","供应商"," ")</f>
        <v/>
      </c>
      <c r="AI22" s="1">
        <f>AH22</f>
        <v/>
      </c>
      <c r="AM22" s="1" t="inlineStr">
        <is>
          <t>上海浦东杨高南路428号由由世纪广场2号楼9漏</t>
        </is>
      </c>
      <c r="AP22" s="1" t="inlineStr">
        <is>
          <t>julie.huang@adp.com</t>
        </is>
      </c>
      <c r="AQ22" s="1">
        <f>IF(I22="委托","",'New Hire'!AB23)</f>
        <v/>
      </c>
      <c r="AR22" s="1">
        <f>IF(I22="委托","",'New Hire'!AC23)</f>
        <v/>
      </c>
      <c r="AS22" s="1">
        <f>IF(I22="委托","",'New Hire'!BM23)</f>
        <v/>
      </c>
      <c r="AT22" s="1">
        <f>IF(I22="委托","",'New Hire'!BN23)</f>
        <v/>
      </c>
      <c r="AV22" s="1">
        <f>IF(I22="委托","",'New Hire'!AB23)</f>
        <v/>
      </c>
      <c r="AW22" s="1">
        <f>IF(I22="委托","",'New Hire'!AC23)</f>
        <v/>
      </c>
      <c r="AX22" s="1">
        <f>IF(I22="委托","",'New Hire'!BO23)</f>
        <v/>
      </c>
      <c r="AZ22" s="1">
        <f>IF(I22="委托","",'New Hire'!BL23)</f>
        <v/>
      </c>
      <c r="BC22" s="1">
        <f>IF(I22="委托","",'New Hire'!BP23)</f>
        <v/>
      </c>
    </row>
    <row r="23">
      <c r="A23" s="1">
        <f>VLOOKUP(B23,委派单!A:B,2,0)</f>
        <v/>
      </c>
      <c r="B23" s="1">
        <f>'New Hire'!BT24</f>
        <v/>
      </c>
      <c r="C23" s="1" t="inlineStr">
        <is>
          <t>吴子轩</t>
        </is>
      </c>
      <c r="D23" s="1">
        <f>VLOOKUP(K23,委派单!E:H,4,0)</f>
        <v/>
      </c>
      <c r="E23" s="1" t="n">
        <v>43714</v>
      </c>
      <c r="F23" s="1">
        <f>'New Hire'!C24</f>
        <v/>
      </c>
      <c r="H23" s="1">
        <f>'New Hire'!E24</f>
        <v/>
      </c>
      <c r="I23" s="1">
        <f>'New Hire'!BX24</f>
        <v/>
      </c>
      <c r="J23" s="1">
        <f>IF(LEN(H23)=18,"身份证","护照")</f>
        <v/>
      </c>
      <c r="K23" s="1">
        <f>'New Hire'!CB24</f>
        <v/>
      </c>
      <c r="L23" s="1">
        <f>'New Hire'!CC24</f>
        <v/>
      </c>
      <c r="M23" s="1">
        <f>'New Hire'!S24</f>
        <v/>
      </c>
      <c r="N23" s="1">
        <f>'New Hire'!BV24</f>
        <v/>
      </c>
      <c r="O23" s="1">
        <f>'New Hire'!L24</f>
        <v/>
      </c>
      <c r="P23" s="1">
        <f>'New Hire'!BE24</f>
        <v/>
      </c>
      <c r="Q23" s="1">
        <f>'New Hire'!BI24</f>
        <v/>
      </c>
      <c r="R23" s="1">
        <f>IF(AND(Y23="上海",'New Hire'!BZ24="10"),7,'New Hire'!BZ24)</f>
        <v/>
      </c>
      <c r="S23" s="1">
        <f>IF(AND(Y23="上海",'New Hire'!CA24="10"),7,'New Hire'!CA24)</f>
        <v/>
      </c>
      <c r="T23" s="1">
        <f>IF(Y23="上海",Q23,"")</f>
        <v/>
      </c>
      <c r="U23" s="1">
        <f>IF(Y23="上海",3,"")</f>
        <v/>
      </c>
      <c r="V23" s="1">
        <f>IF(Y23="上海",3,"")</f>
        <v/>
      </c>
      <c r="W23" s="1">
        <f>N23</f>
        <v/>
      </c>
      <c r="X23" s="1">
        <f>'New Hire'!A24</f>
        <v/>
      </c>
      <c r="Y23" s="1">
        <f>VLOOKUP(K23,委派单!E:P,12,0)</f>
        <v/>
      </c>
      <c r="Z23" s="1">
        <f>D23&amp;IF(I23="派遣",'New Hire'!CD24,"")</f>
        <v/>
      </c>
      <c r="AB23" s="1" t="inlineStr">
        <is>
          <t>标准五险</t>
        </is>
      </c>
      <c r="AC23" s="1" t="inlineStr">
        <is>
          <t>线上</t>
        </is>
      </c>
      <c r="AD23" s="1" t="inlineStr">
        <is>
          <t>否</t>
        </is>
      </c>
      <c r="AE23" s="1" t="inlineStr">
        <is>
          <t>否</t>
        </is>
      </c>
      <c r="AF23" s="1">
        <f>VLOOKUP(K23,委派单!E:K,7,0)</f>
        <v/>
      </c>
      <c r="AG23" s="1">
        <f>VLOOKUP(K23,委派单!E:L,8,0)</f>
        <v/>
      </c>
      <c r="AH23" s="1">
        <f>IF(AG23="外地大库报税","供应商"," ")</f>
        <v/>
      </c>
      <c r="AI23" s="1">
        <f>AH23</f>
        <v/>
      </c>
      <c r="AM23" s="1" t="inlineStr">
        <is>
          <t>上海浦东杨高南路428号由由世纪广场2号楼9漏</t>
        </is>
      </c>
      <c r="AP23" s="1" t="inlineStr">
        <is>
          <t>julie.huang@adp.com</t>
        </is>
      </c>
      <c r="AQ23" s="1">
        <f>IF(I23="委托","",'New Hire'!AB24)</f>
        <v/>
      </c>
      <c r="AR23" s="1">
        <f>IF(I23="委托","",'New Hire'!AC24)</f>
        <v/>
      </c>
      <c r="AS23" s="1">
        <f>IF(I23="委托","",'New Hire'!BM24)</f>
        <v/>
      </c>
      <c r="AT23" s="1">
        <f>IF(I23="委托","",'New Hire'!BN24)</f>
        <v/>
      </c>
      <c r="AV23" s="1">
        <f>IF(I23="委托","",'New Hire'!AB24)</f>
        <v/>
      </c>
      <c r="AW23" s="1">
        <f>IF(I23="委托","",'New Hire'!AC24)</f>
        <v/>
      </c>
      <c r="AX23" s="1">
        <f>IF(I23="委托","",'New Hire'!BO24)</f>
        <v/>
      </c>
      <c r="AZ23" s="1">
        <f>IF(I23="委托","",'New Hire'!BL24)</f>
        <v/>
      </c>
      <c r="BC23" s="1">
        <f>IF(I23="委托","",'New Hire'!BP24)</f>
        <v/>
      </c>
    </row>
    <row r="24">
      <c r="A24" s="1">
        <f>VLOOKUP(B24,委派单!A:B,2,0)</f>
        <v/>
      </c>
      <c r="B24" s="1">
        <f>'New Hire'!BT25</f>
        <v/>
      </c>
      <c r="C24" s="1" t="inlineStr">
        <is>
          <t>吴子轩</t>
        </is>
      </c>
      <c r="D24" s="1">
        <f>VLOOKUP(K24,委派单!E:H,4,0)</f>
        <v/>
      </c>
      <c r="E24" s="1" t="n">
        <v>43714</v>
      </c>
      <c r="F24" s="1">
        <f>'New Hire'!C25</f>
        <v/>
      </c>
      <c r="H24" s="1">
        <f>'New Hire'!E25</f>
        <v/>
      </c>
      <c r="I24" s="1">
        <f>'New Hire'!BX25</f>
        <v/>
      </c>
      <c r="J24" s="1">
        <f>IF(LEN(H24)=18,"身份证","护照")</f>
        <v/>
      </c>
      <c r="K24" s="1">
        <f>'New Hire'!CB25</f>
        <v/>
      </c>
      <c r="L24" s="1">
        <f>'New Hire'!CC25</f>
        <v/>
      </c>
      <c r="M24" s="1">
        <f>'New Hire'!S25</f>
        <v/>
      </c>
      <c r="N24" s="1">
        <f>'New Hire'!BV25</f>
        <v/>
      </c>
      <c r="O24" s="1">
        <f>'New Hire'!L25</f>
        <v/>
      </c>
      <c r="P24" s="1">
        <f>'New Hire'!BE25</f>
        <v/>
      </c>
      <c r="Q24" s="1">
        <f>'New Hire'!BI25</f>
        <v/>
      </c>
      <c r="R24" s="1">
        <f>IF(AND(Y24="上海",'New Hire'!BZ25="10"),7,'New Hire'!BZ25)</f>
        <v/>
      </c>
      <c r="S24" s="1">
        <f>IF(AND(Y24="上海",'New Hire'!CA25="10"),7,'New Hire'!CA25)</f>
        <v/>
      </c>
      <c r="T24" s="1">
        <f>IF(Y24="上海",Q24,"")</f>
        <v/>
      </c>
      <c r="U24" s="1">
        <f>IF(Y24="上海",3,"")</f>
        <v/>
      </c>
      <c r="V24" s="1">
        <f>IF(Y24="上海",3,"")</f>
        <v/>
      </c>
      <c r="W24" s="1">
        <f>N24</f>
        <v/>
      </c>
      <c r="X24" s="1">
        <f>'New Hire'!A25</f>
        <v/>
      </c>
      <c r="Y24" s="1">
        <f>VLOOKUP(K24,委派单!E:P,12,0)</f>
        <v/>
      </c>
      <c r="Z24" s="1">
        <f>D24&amp;IF(I24="派遣",'New Hire'!CD25,"")</f>
        <v/>
      </c>
      <c r="AB24" s="1" t="inlineStr">
        <is>
          <t>标准五险</t>
        </is>
      </c>
      <c r="AC24" s="1" t="inlineStr">
        <is>
          <t>线上</t>
        </is>
      </c>
      <c r="AD24" s="1" t="inlineStr">
        <is>
          <t>否</t>
        </is>
      </c>
      <c r="AE24" s="1" t="inlineStr">
        <is>
          <t>否</t>
        </is>
      </c>
      <c r="AF24" s="1">
        <f>VLOOKUP(K24,委派单!E:K,7,0)</f>
        <v/>
      </c>
      <c r="AG24" s="1">
        <f>VLOOKUP(K24,委派单!E:L,8,0)</f>
        <v/>
      </c>
      <c r="AH24" s="1">
        <f>IF(AG24="外地大库报税","供应商"," ")</f>
        <v/>
      </c>
      <c r="AI24" s="1">
        <f>AH24</f>
        <v/>
      </c>
      <c r="AM24" s="1" t="inlineStr">
        <is>
          <t>上海浦东杨高南路428号由由世纪广场2号楼9漏</t>
        </is>
      </c>
      <c r="AP24" s="1" t="inlineStr">
        <is>
          <t>julie.huang@adp.com</t>
        </is>
      </c>
      <c r="AQ24" s="1">
        <f>IF(I24="委托","",'New Hire'!AB25)</f>
        <v/>
      </c>
      <c r="AR24" s="1">
        <f>IF(I24="委托","",'New Hire'!AC25)</f>
        <v/>
      </c>
      <c r="AS24" s="1">
        <f>IF(I24="委托","",'New Hire'!BM25)</f>
        <v/>
      </c>
      <c r="AT24" s="1">
        <f>IF(I24="委托","",'New Hire'!BN25)</f>
        <v/>
      </c>
      <c r="AV24" s="1">
        <f>IF(I24="委托","",'New Hire'!AB25)</f>
        <v/>
      </c>
      <c r="AW24" s="1">
        <f>IF(I24="委托","",'New Hire'!AC25)</f>
        <v/>
      </c>
      <c r="AX24" s="1">
        <f>IF(I24="委托","",'New Hire'!BO25)</f>
        <v/>
      </c>
      <c r="AZ24" s="1">
        <f>IF(I24="委托","",'New Hire'!BL25)</f>
        <v/>
      </c>
      <c r="BC24" s="1">
        <f>IF(I24="委托","",'New Hire'!BP25)</f>
        <v/>
      </c>
    </row>
    <row r="25">
      <c r="A25" s="1">
        <f>VLOOKUP(B25,委派单!A:B,2,0)</f>
        <v/>
      </c>
      <c r="B25" s="1">
        <f>'New Hire'!BT26</f>
        <v/>
      </c>
      <c r="C25" s="1" t="inlineStr">
        <is>
          <t>吴子轩</t>
        </is>
      </c>
      <c r="D25" s="1">
        <f>VLOOKUP(K25,委派单!E:H,4,0)</f>
        <v/>
      </c>
      <c r="E25" s="1" t="n">
        <v>43714</v>
      </c>
      <c r="F25" s="1">
        <f>'New Hire'!C26</f>
        <v/>
      </c>
      <c r="H25" s="1">
        <f>'New Hire'!E26</f>
        <v/>
      </c>
      <c r="I25" s="1">
        <f>'New Hire'!BX26</f>
        <v/>
      </c>
      <c r="J25" s="1">
        <f>IF(LEN(H25)=18,"身份证","护照")</f>
        <v/>
      </c>
      <c r="K25" s="1">
        <f>'New Hire'!CB26</f>
        <v/>
      </c>
      <c r="L25" s="1">
        <f>'New Hire'!CC26</f>
        <v/>
      </c>
      <c r="M25" s="1">
        <f>'New Hire'!S26</f>
        <v/>
      </c>
      <c r="N25" s="1">
        <f>'New Hire'!BV26</f>
        <v/>
      </c>
      <c r="O25" s="1">
        <f>'New Hire'!L26</f>
        <v/>
      </c>
      <c r="P25" s="1">
        <f>'New Hire'!BE26</f>
        <v/>
      </c>
      <c r="Q25" s="1">
        <f>'New Hire'!BI26</f>
        <v/>
      </c>
      <c r="R25" s="1">
        <f>IF(AND(Y25="上海",'New Hire'!BZ26="10"),7,'New Hire'!BZ26)</f>
        <v/>
      </c>
      <c r="S25" s="1">
        <f>IF(AND(Y25="上海",'New Hire'!CA26="10"),7,'New Hire'!CA26)</f>
        <v/>
      </c>
      <c r="T25" s="1">
        <f>IF(Y25="上海",Q25,"")</f>
        <v/>
      </c>
      <c r="U25" s="1">
        <f>IF(Y25="上海",3,"")</f>
        <v/>
      </c>
      <c r="V25" s="1">
        <f>IF(Y25="上海",3,"")</f>
        <v/>
      </c>
      <c r="W25" s="1">
        <f>N25</f>
        <v/>
      </c>
      <c r="X25" s="1">
        <f>'New Hire'!A26</f>
        <v/>
      </c>
      <c r="Y25" s="1">
        <f>VLOOKUP(K25,委派单!E:P,12,0)</f>
        <v/>
      </c>
      <c r="Z25" s="1">
        <f>D25&amp;IF(I25="派遣",'New Hire'!CD26,"")</f>
        <v/>
      </c>
      <c r="AB25" s="1" t="inlineStr">
        <is>
          <t>标准五险</t>
        </is>
      </c>
      <c r="AC25" s="1" t="inlineStr">
        <is>
          <t>线上</t>
        </is>
      </c>
      <c r="AD25" s="1" t="inlineStr">
        <is>
          <t>否</t>
        </is>
      </c>
      <c r="AE25" s="1" t="inlineStr">
        <is>
          <t>否</t>
        </is>
      </c>
      <c r="AF25" s="1">
        <f>VLOOKUP(K25,委派单!E:K,7,0)</f>
        <v/>
      </c>
      <c r="AG25" s="1">
        <f>VLOOKUP(K25,委派单!E:L,8,0)</f>
        <v/>
      </c>
      <c r="AH25" s="1">
        <f>IF(AG25="外地大库报税","供应商"," ")</f>
        <v/>
      </c>
      <c r="AI25" s="1">
        <f>AH25</f>
        <v/>
      </c>
      <c r="AM25" s="1" t="inlineStr">
        <is>
          <t>上海浦东杨高南路428号由由世纪广场2号楼9漏</t>
        </is>
      </c>
      <c r="AP25" s="1" t="inlineStr">
        <is>
          <t>julie.huang@adp.com</t>
        </is>
      </c>
      <c r="AQ25" s="1">
        <f>IF(I25="委托","",'New Hire'!AB26)</f>
        <v/>
      </c>
      <c r="AR25" s="1">
        <f>IF(I25="委托","",'New Hire'!AC26)</f>
        <v/>
      </c>
      <c r="AS25" s="1">
        <f>IF(I25="委托","",'New Hire'!BM26)</f>
        <v/>
      </c>
      <c r="AT25" s="1">
        <f>IF(I25="委托","",'New Hire'!BN26)</f>
        <v/>
      </c>
      <c r="AV25" s="1">
        <f>IF(I25="委托","",'New Hire'!AB26)</f>
        <v/>
      </c>
      <c r="AW25" s="1">
        <f>IF(I25="委托","",'New Hire'!AC26)</f>
        <v/>
      </c>
      <c r="AX25" s="1">
        <f>IF(I25="委托","",'New Hire'!BO26)</f>
        <v/>
      </c>
      <c r="AZ25" s="1">
        <f>IF(I25="委托","",'New Hire'!BL26)</f>
        <v/>
      </c>
      <c r="BC25" s="1">
        <f>IF(I25="委托","",'New Hire'!BP26)</f>
        <v/>
      </c>
    </row>
    <row r="26">
      <c r="A26" s="1">
        <f>VLOOKUP(B26,委派单!A:B,2,0)</f>
        <v/>
      </c>
      <c r="B26" s="1">
        <f>'New Hire'!BT27</f>
        <v/>
      </c>
      <c r="C26" s="1" t="inlineStr">
        <is>
          <t>吴子轩</t>
        </is>
      </c>
      <c r="D26" s="1">
        <f>VLOOKUP(K26,委派单!E:H,4,0)</f>
        <v/>
      </c>
      <c r="E26" s="1" t="n">
        <v>43714</v>
      </c>
      <c r="F26" s="1">
        <f>'New Hire'!C27</f>
        <v/>
      </c>
      <c r="H26" s="1">
        <f>'New Hire'!E27</f>
        <v/>
      </c>
      <c r="I26" s="1">
        <f>'New Hire'!BX27</f>
        <v/>
      </c>
      <c r="J26" s="1">
        <f>IF(LEN(H26)=18,"身份证","护照")</f>
        <v/>
      </c>
      <c r="K26" s="1">
        <f>'New Hire'!CB27</f>
        <v/>
      </c>
      <c r="L26" s="1">
        <f>'New Hire'!CC27</f>
        <v/>
      </c>
      <c r="M26" s="1">
        <f>'New Hire'!S27</f>
        <v/>
      </c>
      <c r="N26" s="1">
        <f>'New Hire'!BV27</f>
        <v/>
      </c>
      <c r="O26" s="1">
        <f>'New Hire'!L27</f>
        <v/>
      </c>
      <c r="P26" s="1">
        <f>'New Hire'!BE27</f>
        <v/>
      </c>
      <c r="Q26" s="1">
        <f>'New Hire'!BI27</f>
        <v/>
      </c>
      <c r="R26" s="1">
        <f>IF(AND(Y26="上海",'New Hire'!BZ27="10"),7,'New Hire'!BZ27)</f>
        <v/>
      </c>
      <c r="S26" s="1">
        <f>IF(AND(Y26="上海",'New Hire'!CA27="10"),7,'New Hire'!CA27)</f>
        <v/>
      </c>
      <c r="T26" s="1">
        <f>IF(Y26="上海",Q26,"")</f>
        <v/>
      </c>
      <c r="U26" s="1">
        <f>IF(Y26="上海",3,"")</f>
        <v/>
      </c>
      <c r="V26" s="1">
        <f>IF(Y26="上海",3,"")</f>
        <v/>
      </c>
      <c r="W26" s="1">
        <f>N26</f>
        <v/>
      </c>
      <c r="X26" s="1">
        <f>'New Hire'!A27</f>
        <v/>
      </c>
      <c r="Y26" s="1">
        <f>VLOOKUP(K26,委派单!E:P,12,0)</f>
        <v/>
      </c>
      <c r="Z26" s="1">
        <f>D26&amp;IF(I26="派遣",'New Hire'!CD27,"")</f>
        <v/>
      </c>
      <c r="AB26" s="1" t="inlineStr">
        <is>
          <t>标准五险</t>
        </is>
      </c>
      <c r="AC26" s="1" t="inlineStr">
        <is>
          <t>线上</t>
        </is>
      </c>
      <c r="AD26" s="1" t="inlineStr">
        <is>
          <t>否</t>
        </is>
      </c>
      <c r="AE26" s="1" t="inlineStr">
        <is>
          <t>否</t>
        </is>
      </c>
      <c r="AF26" s="1">
        <f>VLOOKUP(K26,委派单!E:K,7,0)</f>
        <v/>
      </c>
      <c r="AG26" s="1">
        <f>VLOOKUP(K26,委派单!E:L,8,0)</f>
        <v/>
      </c>
      <c r="AH26" s="1">
        <f>IF(AG26="外地大库报税","供应商"," ")</f>
        <v/>
      </c>
      <c r="AI26" s="1">
        <f>AH26</f>
        <v/>
      </c>
      <c r="AM26" s="1" t="inlineStr">
        <is>
          <t>上海浦东杨高南路428号由由世纪广场2号楼9漏</t>
        </is>
      </c>
      <c r="AP26" s="1" t="inlineStr">
        <is>
          <t>julie.huang@adp.com</t>
        </is>
      </c>
      <c r="AQ26" s="1">
        <f>IF(I26="委托","",'New Hire'!AB27)</f>
        <v/>
      </c>
      <c r="AR26" s="1">
        <f>IF(I26="委托","",'New Hire'!AC27)</f>
        <v/>
      </c>
      <c r="AS26" s="1">
        <f>IF(I26="委托","",'New Hire'!BM27)</f>
        <v/>
      </c>
      <c r="AT26" s="1">
        <f>IF(I26="委托","",'New Hire'!BN27)</f>
        <v/>
      </c>
      <c r="AV26" s="1">
        <f>IF(I26="委托","",'New Hire'!AB27)</f>
        <v/>
      </c>
      <c r="AW26" s="1">
        <f>IF(I26="委托","",'New Hire'!AC27)</f>
        <v/>
      </c>
      <c r="AX26" s="1">
        <f>IF(I26="委托","",'New Hire'!BO27)</f>
        <v/>
      </c>
      <c r="AZ26" s="1">
        <f>IF(I26="委托","",'New Hire'!BL27)</f>
        <v/>
      </c>
      <c r="BC26" s="1">
        <f>IF(I26="委托","",'New Hire'!BP27)</f>
        <v/>
      </c>
    </row>
    <row r="27">
      <c r="A27" s="1">
        <f>VLOOKUP(B27,委派单!A:B,2,0)</f>
        <v/>
      </c>
      <c r="B27" s="1">
        <f>'New Hire'!BT28</f>
        <v/>
      </c>
      <c r="C27" s="1" t="inlineStr">
        <is>
          <t>吴子轩</t>
        </is>
      </c>
      <c r="D27" s="1">
        <f>VLOOKUP(K27,委派单!E:H,4,0)</f>
        <v/>
      </c>
      <c r="E27" s="1" t="n">
        <v>43714</v>
      </c>
      <c r="F27" s="1">
        <f>'New Hire'!C28</f>
        <v/>
      </c>
      <c r="H27" s="1">
        <f>'New Hire'!E28</f>
        <v/>
      </c>
      <c r="I27" s="1">
        <f>'New Hire'!BX28</f>
        <v/>
      </c>
      <c r="J27" s="1">
        <f>IF(LEN(H27)=18,"身份证","护照")</f>
        <v/>
      </c>
      <c r="K27" s="1">
        <f>'New Hire'!CB28</f>
        <v/>
      </c>
      <c r="L27" s="1">
        <f>'New Hire'!CC28</f>
        <v/>
      </c>
      <c r="M27" s="1">
        <f>'New Hire'!S28</f>
        <v/>
      </c>
      <c r="N27" s="1">
        <f>'New Hire'!BV28</f>
        <v/>
      </c>
      <c r="O27" s="1">
        <f>'New Hire'!L28</f>
        <v/>
      </c>
      <c r="P27" s="1">
        <f>'New Hire'!BE28</f>
        <v/>
      </c>
      <c r="Q27" s="1">
        <f>'New Hire'!BI28</f>
        <v/>
      </c>
      <c r="R27" s="1">
        <f>IF(AND(Y27="上海",'New Hire'!BZ28="10"),7,'New Hire'!BZ28)</f>
        <v/>
      </c>
      <c r="S27" s="1">
        <f>IF(AND(Y27="上海",'New Hire'!CA28="10"),7,'New Hire'!CA28)</f>
        <v/>
      </c>
      <c r="T27" s="1">
        <f>IF(Y27="上海",Q27,"")</f>
        <v/>
      </c>
      <c r="U27" s="1">
        <f>IF(Y27="上海",3,"")</f>
        <v/>
      </c>
      <c r="V27" s="1">
        <f>IF(Y27="上海",3,"")</f>
        <v/>
      </c>
      <c r="W27" s="1">
        <f>N27</f>
        <v/>
      </c>
      <c r="X27" s="1">
        <f>'New Hire'!A28</f>
        <v/>
      </c>
      <c r="Y27" s="1">
        <f>VLOOKUP(K27,委派单!E:P,12,0)</f>
        <v/>
      </c>
      <c r="Z27" s="1">
        <f>D27&amp;IF(I27="派遣",'New Hire'!CD28,"")</f>
        <v/>
      </c>
      <c r="AB27" s="1" t="inlineStr">
        <is>
          <t>标准五险</t>
        </is>
      </c>
      <c r="AC27" s="1" t="inlineStr">
        <is>
          <t>线上</t>
        </is>
      </c>
      <c r="AD27" s="1" t="inlineStr">
        <is>
          <t>否</t>
        </is>
      </c>
      <c r="AE27" s="1" t="inlineStr">
        <is>
          <t>否</t>
        </is>
      </c>
      <c r="AF27" s="1">
        <f>VLOOKUP(K27,委派单!E:K,7,0)</f>
        <v/>
      </c>
      <c r="AG27" s="1">
        <f>VLOOKUP(K27,委派单!E:L,8,0)</f>
        <v/>
      </c>
      <c r="AH27" s="1">
        <f>IF(AG27="外地大库报税","供应商"," ")</f>
        <v/>
      </c>
      <c r="AI27" s="1">
        <f>AH27</f>
        <v/>
      </c>
      <c r="AM27" s="1" t="inlineStr">
        <is>
          <t>上海浦东杨高南路428号由由世纪广场2号楼9漏</t>
        </is>
      </c>
      <c r="AP27" s="1" t="inlineStr">
        <is>
          <t>julie.huang@adp.com</t>
        </is>
      </c>
      <c r="AQ27" s="1">
        <f>IF(I27="委托","",'New Hire'!AB28)</f>
        <v/>
      </c>
      <c r="AR27" s="1">
        <f>IF(I27="委托","",'New Hire'!AC28)</f>
        <v/>
      </c>
      <c r="AS27" s="1">
        <f>IF(I27="委托","",'New Hire'!BM28)</f>
        <v/>
      </c>
      <c r="AT27" s="1">
        <f>IF(I27="委托","",'New Hire'!BN28)</f>
        <v/>
      </c>
      <c r="AV27" s="1">
        <f>IF(I27="委托","",'New Hire'!AB28)</f>
        <v/>
      </c>
      <c r="AW27" s="1">
        <f>IF(I27="委托","",'New Hire'!AC28)</f>
        <v/>
      </c>
      <c r="AX27" s="1">
        <f>IF(I27="委托","",'New Hire'!BO28)</f>
        <v/>
      </c>
      <c r="AZ27" s="1">
        <f>IF(I27="委托","",'New Hire'!BL28)</f>
        <v/>
      </c>
      <c r="BC27" s="1">
        <f>IF(I27="委托","",'New Hire'!BP28)</f>
        <v/>
      </c>
    </row>
    <row r="28">
      <c r="A28" s="1">
        <f>VLOOKUP(B28,委派单!A:B,2,0)</f>
        <v/>
      </c>
      <c r="B28" s="1">
        <f>'New Hire'!BT29</f>
        <v/>
      </c>
      <c r="C28" s="1" t="inlineStr">
        <is>
          <t>吴子轩</t>
        </is>
      </c>
      <c r="D28" s="1">
        <f>VLOOKUP(K28,委派单!E:H,4,0)</f>
        <v/>
      </c>
      <c r="E28" s="1" t="n">
        <v>43714</v>
      </c>
      <c r="F28" s="1">
        <f>'New Hire'!C29</f>
        <v/>
      </c>
      <c r="H28" s="1">
        <f>'New Hire'!E29</f>
        <v/>
      </c>
      <c r="I28" s="1">
        <f>'New Hire'!BX29</f>
        <v/>
      </c>
      <c r="J28" s="1">
        <f>IF(LEN(H28)=18,"身份证","护照")</f>
        <v/>
      </c>
      <c r="K28" s="1">
        <f>'New Hire'!CB29</f>
        <v/>
      </c>
      <c r="L28" s="1">
        <f>'New Hire'!CC29</f>
        <v/>
      </c>
      <c r="M28" s="1">
        <f>'New Hire'!S29</f>
        <v/>
      </c>
      <c r="N28" s="1">
        <f>'New Hire'!BV29</f>
        <v/>
      </c>
      <c r="O28" s="1">
        <f>'New Hire'!L29</f>
        <v/>
      </c>
      <c r="P28" s="1">
        <f>'New Hire'!BE29</f>
        <v/>
      </c>
      <c r="Q28" s="1">
        <f>'New Hire'!BI29</f>
        <v/>
      </c>
      <c r="R28" s="1">
        <f>IF(AND(Y28="上海",'New Hire'!BZ29="10"),7,'New Hire'!BZ29)</f>
        <v/>
      </c>
      <c r="S28" s="1">
        <f>IF(AND(Y28="上海",'New Hire'!CA29="10"),7,'New Hire'!CA29)</f>
        <v/>
      </c>
      <c r="T28" s="1">
        <f>IF(Y28="上海",Q28,"")</f>
        <v/>
      </c>
      <c r="U28" s="1">
        <f>IF(Y28="上海",3,"")</f>
        <v/>
      </c>
      <c r="V28" s="1">
        <f>IF(Y28="上海",3,"")</f>
        <v/>
      </c>
      <c r="W28" s="1">
        <f>N28</f>
        <v/>
      </c>
      <c r="X28" s="1">
        <f>'New Hire'!A29</f>
        <v/>
      </c>
      <c r="Y28" s="1">
        <f>VLOOKUP(K28,委派单!E:P,12,0)</f>
        <v/>
      </c>
      <c r="Z28" s="1">
        <f>D28&amp;IF(I28="派遣",'New Hire'!CD29,"")</f>
        <v/>
      </c>
      <c r="AB28" s="1" t="inlineStr">
        <is>
          <t>标准五险</t>
        </is>
      </c>
      <c r="AC28" s="1" t="inlineStr">
        <is>
          <t>线上</t>
        </is>
      </c>
      <c r="AD28" s="1" t="inlineStr">
        <is>
          <t>否</t>
        </is>
      </c>
      <c r="AE28" s="1" t="inlineStr">
        <is>
          <t>否</t>
        </is>
      </c>
      <c r="AF28" s="1">
        <f>VLOOKUP(K28,委派单!E:K,7,0)</f>
        <v/>
      </c>
      <c r="AG28" s="1">
        <f>VLOOKUP(K28,委派单!E:L,8,0)</f>
        <v/>
      </c>
      <c r="AH28" s="1">
        <f>IF(AG28="外地大库报税","供应商"," ")</f>
        <v/>
      </c>
      <c r="AI28" s="1">
        <f>AH28</f>
        <v/>
      </c>
      <c r="AM28" s="1" t="inlineStr">
        <is>
          <t>上海浦东杨高南路428号由由世纪广场2号楼9漏</t>
        </is>
      </c>
      <c r="AP28" s="1" t="inlineStr">
        <is>
          <t>julie.huang@adp.com</t>
        </is>
      </c>
      <c r="AQ28" s="1">
        <f>IF(I28="委托","",'New Hire'!AB29)</f>
        <v/>
      </c>
      <c r="AR28" s="1">
        <f>IF(I28="委托","",'New Hire'!AC29)</f>
        <v/>
      </c>
      <c r="AS28" s="1">
        <f>IF(I28="委托","",'New Hire'!BM29)</f>
        <v/>
      </c>
      <c r="AT28" s="1">
        <f>IF(I28="委托","",'New Hire'!BN29)</f>
        <v/>
      </c>
      <c r="AV28" s="1">
        <f>IF(I28="委托","",'New Hire'!AB29)</f>
        <v/>
      </c>
      <c r="AW28" s="1">
        <f>IF(I28="委托","",'New Hire'!AC29)</f>
        <v/>
      </c>
      <c r="AX28" s="1">
        <f>IF(I28="委托","",'New Hire'!BO29)</f>
        <v/>
      </c>
      <c r="AZ28" s="1">
        <f>IF(I28="委托","",'New Hire'!BL29)</f>
        <v/>
      </c>
      <c r="BC28" s="1">
        <f>IF(I28="委托","",'New Hire'!BP29)</f>
        <v/>
      </c>
    </row>
    <row r="29">
      <c r="A29" s="1">
        <f>VLOOKUP(B29,委派单!A:B,2,0)</f>
        <v/>
      </c>
      <c r="B29" s="1">
        <f>'New Hire'!BT30</f>
        <v/>
      </c>
      <c r="C29" s="1" t="inlineStr">
        <is>
          <t>吴子轩</t>
        </is>
      </c>
      <c r="D29" s="1">
        <f>VLOOKUP(K29,委派单!E:H,4,0)</f>
        <v/>
      </c>
      <c r="E29" s="1" t="n">
        <v>43714</v>
      </c>
      <c r="F29" s="1">
        <f>'New Hire'!C30</f>
        <v/>
      </c>
      <c r="H29" s="1">
        <f>'New Hire'!E30</f>
        <v/>
      </c>
      <c r="I29" s="1">
        <f>'New Hire'!BX30</f>
        <v/>
      </c>
      <c r="J29" s="1">
        <f>IF(LEN(H29)=18,"身份证","护照")</f>
        <v/>
      </c>
      <c r="K29" s="1">
        <f>'New Hire'!CB30</f>
        <v/>
      </c>
      <c r="L29" s="1">
        <f>'New Hire'!CC30</f>
        <v/>
      </c>
      <c r="M29" s="1">
        <f>'New Hire'!S30</f>
        <v/>
      </c>
      <c r="N29" s="1">
        <f>'New Hire'!BV30</f>
        <v/>
      </c>
      <c r="O29" s="1">
        <f>'New Hire'!L30</f>
        <v/>
      </c>
      <c r="P29" s="1">
        <f>'New Hire'!BE30</f>
        <v/>
      </c>
      <c r="Q29" s="1">
        <f>'New Hire'!BI30</f>
        <v/>
      </c>
      <c r="R29" s="1">
        <f>IF(AND(Y29="上海",'New Hire'!BZ30="10"),7,'New Hire'!BZ30)</f>
        <v/>
      </c>
      <c r="S29" s="1">
        <f>IF(AND(Y29="上海",'New Hire'!CA30="10"),7,'New Hire'!CA30)</f>
        <v/>
      </c>
      <c r="T29" s="1">
        <f>IF(Y29="上海",Q29,"")</f>
        <v/>
      </c>
      <c r="U29" s="1">
        <f>IF(Y29="上海",3,"")</f>
        <v/>
      </c>
      <c r="V29" s="1">
        <f>IF(Y29="上海",3,"")</f>
        <v/>
      </c>
      <c r="W29" s="1">
        <f>N29</f>
        <v/>
      </c>
      <c r="X29" s="1">
        <f>'New Hire'!A30</f>
        <v/>
      </c>
      <c r="Y29" s="1">
        <f>VLOOKUP(K29,委派单!E:P,12,0)</f>
        <v/>
      </c>
      <c r="Z29" s="1">
        <f>D29&amp;IF(I29="派遣",'New Hire'!CD30,"")</f>
        <v/>
      </c>
      <c r="AB29" s="1" t="inlineStr">
        <is>
          <t>标准五险</t>
        </is>
      </c>
      <c r="AC29" s="1" t="inlineStr">
        <is>
          <t>线上</t>
        </is>
      </c>
      <c r="AD29" s="1" t="inlineStr">
        <is>
          <t>否</t>
        </is>
      </c>
      <c r="AE29" s="1" t="inlineStr">
        <is>
          <t>否</t>
        </is>
      </c>
      <c r="AF29" s="1">
        <f>VLOOKUP(K29,委派单!E:K,7,0)</f>
        <v/>
      </c>
      <c r="AG29" s="1">
        <f>VLOOKUP(K29,委派单!E:L,8,0)</f>
        <v/>
      </c>
      <c r="AH29" s="1">
        <f>IF(AG29="外地大库报税","供应商"," ")</f>
        <v/>
      </c>
      <c r="AI29" s="1">
        <f>AH29</f>
        <v/>
      </c>
      <c r="AM29" s="1" t="inlineStr">
        <is>
          <t>上海浦东杨高南路428号由由世纪广场2号楼9漏</t>
        </is>
      </c>
      <c r="AP29" s="1" t="inlineStr">
        <is>
          <t>julie.huang@adp.com</t>
        </is>
      </c>
      <c r="AQ29" s="1">
        <f>IF(I29="委托","",'New Hire'!AB30)</f>
        <v/>
      </c>
      <c r="AR29" s="1">
        <f>IF(I29="委托","",'New Hire'!AC30)</f>
        <v/>
      </c>
      <c r="AS29" s="1">
        <f>IF(I29="委托","",'New Hire'!BM30)</f>
        <v/>
      </c>
      <c r="AT29" s="1">
        <f>IF(I29="委托","",'New Hire'!BN30)</f>
        <v/>
      </c>
      <c r="AV29" s="1">
        <f>IF(I29="委托","",'New Hire'!AB30)</f>
        <v/>
      </c>
      <c r="AW29" s="1">
        <f>IF(I29="委托","",'New Hire'!AC30)</f>
        <v/>
      </c>
      <c r="AX29" s="1">
        <f>IF(I29="委托","",'New Hire'!BO30)</f>
        <v/>
      </c>
      <c r="AZ29" s="1">
        <f>IF(I29="委托","",'New Hire'!BL30)</f>
        <v/>
      </c>
      <c r="BC29" s="1">
        <f>IF(I29="委托","",'New Hire'!BP30)</f>
        <v/>
      </c>
    </row>
    <row r="30">
      <c r="A30" s="1">
        <f>VLOOKUP(B30,委派单!A:B,2,0)</f>
        <v/>
      </c>
      <c r="B30" s="1">
        <f>'New Hire'!BT31</f>
        <v/>
      </c>
      <c r="C30" s="1" t="inlineStr">
        <is>
          <t>吴子轩</t>
        </is>
      </c>
      <c r="D30" s="1">
        <f>VLOOKUP(K30,委派单!E:H,4,0)</f>
        <v/>
      </c>
      <c r="E30" s="1" t="n">
        <v>43714</v>
      </c>
      <c r="F30" s="1">
        <f>'New Hire'!C31</f>
        <v/>
      </c>
      <c r="H30" s="1">
        <f>'New Hire'!E31</f>
        <v/>
      </c>
      <c r="I30" s="1">
        <f>'New Hire'!BX31</f>
        <v/>
      </c>
      <c r="J30" s="1">
        <f>IF(LEN(H30)=18,"身份证","护照")</f>
        <v/>
      </c>
      <c r="K30" s="1">
        <f>'New Hire'!CB31</f>
        <v/>
      </c>
      <c r="L30" s="1">
        <f>'New Hire'!CC31</f>
        <v/>
      </c>
      <c r="M30" s="1">
        <f>'New Hire'!S31</f>
        <v/>
      </c>
      <c r="N30" s="1">
        <f>'New Hire'!BV31</f>
        <v/>
      </c>
      <c r="O30" s="1">
        <f>'New Hire'!L31</f>
        <v/>
      </c>
      <c r="P30" s="1">
        <f>'New Hire'!BE31</f>
        <v/>
      </c>
      <c r="Q30" s="1">
        <f>'New Hire'!BI31</f>
        <v/>
      </c>
      <c r="R30" s="1">
        <f>IF(AND(Y30="上海",'New Hire'!BZ31="10"),7,'New Hire'!BZ31)</f>
        <v/>
      </c>
      <c r="S30" s="1">
        <f>IF(AND(Y30="上海",'New Hire'!CA31="10"),7,'New Hire'!CA31)</f>
        <v/>
      </c>
      <c r="T30" s="1">
        <f>IF(Y30="上海",Q30,"")</f>
        <v/>
      </c>
      <c r="U30" s="1">
        <f>IF(Y30="上海",3,"")</f>
        <v/>
      </c>
      <c r="V30" s="1">
        <f>IF(Y30="上海",3,"")</f>
        <v/>
      </c>
      <c r="W30" s="1">
        <f>N30</f>
        <v/>
      </c>
      <c r="X30" s="1">
        <f>'New Hire'!A31</f>
        <v/>
      </c>
      <c r="Y30" s="1">
        <f>VLOOKUP(K30,委派单!E:P,12,0)</f>
        <v/>
      </c>
      <c r="Z30" s="1">
        <f>D30&amp;IF(I30="派遣",'New Hire'!CD31,"")</f>
        <v/>
      </c>
      <c r="AB30" s="1" t="inlineStr">
        <is>
          <t>标准五险</t>
        </is>
      </c>
      <c r="AC30" s="1" t="inlineStr">
        <is>
          <t>线上</t>
        </is>
      </c>
      <c r="AD30" s="1" t="inlineStr">
        <is>
          <t>否</t>
        </is>
      </c>
      <c r="AE30" s="1" t="inlineStr">
        <is>
          <t>否</t>
        </is>
      </c>
      <c r="AF30" s="1">
        <f>VLOOKUP(K30,委派单!E:K,7,0)</f>
        <v/>
      </c>
      <c r="AG30" s="1">
        <f>VLOOKUP(K30,委派单!E:L,8,0)</f>
        <v/>
      </c>
      <c r="AH30" s="1">
        <f>IF(AG30="外地大库报税","供应商"," ")</f>
        <v/>
      </c>
      <c r="AI30" s="1">
        <f>AH30</f>
        <v/>
      </c>
      <c r="AM30" s="1" t="inlineStr">
        <is>
          <t>上海浦东杨高南路428号由由世纪广场2号楼9漏</t>
        </is>
      </c>
      <c r="AP30" s="1" t="inlineStr">
        <is>
          <t>julie.huang@adp.com</t>
        </is>
      </c>
      <c r="AQ30" s="1">
        <f>IF(I30="委托","",'New Hire'!AB31)</f>
        <v/>
      </c>
      <c r="AR30" s="1">
        <f>IF(I30="委托","",'New Hire'!AC31)</f>
        <v/>
      </c>
      <c r="AS30" s="1">
        <f>IF(I30="委托","",'New Hire'!BM31)</f>
        <v/>
      </c>
      <c r="AT30" s="1">
        <f>IF(I30="委托","",'New Hire'!BN31)</f>
        <v/>
      </c>
      <c r="AV30" s="1">
        <f>IF(I30="委托","",'New Hire'!AB31)</f>
        <v/>
      </c>
      <c r="AW30" s="1">
        <f>IF(I30="委托","",'New Hire'!AC31)</f>
        <v/>
      </c>
      <c r="AX30" s="1">
        <f>IF(I30="委托","",'New Hire'!BO31)</f>
        <v/>
      </c>
      <c r="AZ30" s="1">
        <f>IF(I30="委托","",'New Hire'!BL31)</f>
        <v/>
      </c>
      <c r="BC30" s="1">
        <f>IF(I30="委托","",'New Hire'!BP31)</f>
        <v/>
      </c>
    </row>
    <row r="31">
      <c r="A31" s="1">
        <f>VLOOKUP(B31,委派单!A:B,2,0)</f>
        <v/>
      </c>
      <c r="B31" s="1">
        <f>'New Hire'!BT32</f>
        <v/>
      </c>
      <c r="C31" s="1" t="inlineStr">
        <is>
          <t>吴子轩</t>
        </is>
      </c>
      <c r="D31" s="1">
        <f>VLOOKUP(K31,委派单!E:H,4,0)</f>
        <v/>
      </c>
      <c r="E31" s="1" t="n">
        <v>43714</v>
      </c>
      <c r="F31" s="1">
        <f>'New Hire'!C32</f>
        <v/>
      </c>
      <c r="H31" s="1">
        <f>'New Hire'!E32</f>
        <v/>
      </c>
      <c r="I31" s="1">
        <f>'New Hire'!BX32</f>
        <v/>
      </c>
      <c r="J31" s="1">
        <f>IF(LEN(H31)=18,"身份证","护照")</f>
        <v/>
      </c>
      <c r="K31" s="1">
        <f>'New Hire'!CB32</f>
        <v/>
      </c>
      <c r="L31" s="1">
        <f>'New Hire'!CC32</f>
        <v/>
      </c>
      <c r="M31" s="1">
        <f>'New Hire'!S32</f>
        <v/>
      </c>
      <c r="N31" s="1">
        <f>'New Hire'!BV32</f>
        <v/>
      </c>
      <c r="O31" s="1">
        <f>'New Hire'!L32</f>
        <v/>
      </c>
      <c r="P31" s="1">
        <f>'New Hire'!BE32</f>
        <v/>
      </c>
      <c r="Q31" s="1">
        <f>'New Hire'!BI32</f>
        <v/>
      </c>
      <c r="R31" s="1">
        <f>IF(AND(Y31="上海",'New Hire'!BZ32="10"),7,'New Hire'!BZ32)</f>
        <v/>
      </c>
      <c r="S31" s="1">
        <f>IF(AND(Y31="上海",'New Hire'!CA32="10"),7,'New Hire'!CA32)</f>
        <v/>
      </c>
      <c r="T31" s="1">
        <f>IF(Y31="上海",Q31,"")</f>
        <v/>
      </c>
      <c r="U31" s="1">
        <f>IF(Y31="上海",3,"")</f>
        <v/>
      </c>
      <c r="V31" s="1">
        <f>IF(Y31="上海",3,"")</f>
        <v/>
      </c>
      <c r="W31" s="1">
        <f>N31</f>
        <v/>
      </c>
      <c r="X31" s="1">
        <f>'New Hire'!A32</f>
        <v/>
      </c>
      <c r="Y31" s="1">
        <f>VLOOKUP(K31,委派单!E:P,12,0)</f>
        <v/>
      </c>
      <c r="Z31" s="1">
        <f>D31&amp;IF(I31="派遣",'New Hire'!CD32,"")</f>
        <v/>
      </c>
      <c r="AB31" s="1" t="inlineStr">
        <is>
          <t>标准五险</t>
        </is>
      </c>
      <c r="AC31" s="1" t="inlineStr">
        <is>
          <t>线上</t>
        </is>
      </c>
      <c r="AD31" s="1" t="inlineStr">
        <is>
          <t>否</t>
        </is>
      </c>
      <c r="AE31" s="1" t="inlineStr">
        <is>
          <t>否</t>
        </is>
      </c>
      <c r="AF31" s="1">
        <f>VLOOKUP(K31,委派单!E:K,7,0)</f>
        <v/>
      </c>
      <c r="AG31" s="1">
        <f>VLOOKUP(K31,委派单!E:L,8,0)</f>
        <v/>
      </c>
      <c r="AH31" s="1">
        <f>IF(AG31="外地大库报税","供应商"," ")</f>
        <v/>
      </c>
      <c r="AI31" s="1">
        <f>AH31</f>
        <v/>
      </c>
      <c r="AM31" s="1" t="inlineStr">
        <is>
          <t>上海浦东杨高南路428号由由世纪广场2号楼9漏</t>
        </is>
      </c>
      <c r="AP31" s="1" t="inlineStr">
        <is>
          <t>julie.huang@adp.com</t>
        </is>
      </c>
      <c r="AQ31" s="1">
        <f>IF(I31="委托","",'New Hire'!AB32)</f>
        <v/>
      </c>
      <c r="AR31" s="1">
        <f>IF(I31="委托","",'New Hire'!AC32)</f>
        <v/>
      </c>
      <c r="AS31" s="1">
        <f>IF(I31="委托","",'New Hire'!BM32)</f>
        <v/>
      </c>
      <c r="AT31" s="1">
        <f>IF(I31="委托","",'New Hire'!BN32)</f>
        <v/>
      </c>
      <c r="AV31" s="1">
        <f>IF(I31="委托","",'New Hire'!AB32)</f>
        <v/>
      </c>
      <c r="AW31" s="1">
        <f>IF(I31="委托","",'New Hire'!AC32)</f>
        <v/>
      </c>
      <c r="AX31" s="1">
        <f>IF(I31="委托","",'New Hire'!BO32)</f>
        <v/>
      </c>
      <c r="AZ31" s="1">
        <f>IF(I31="委托","",'New Hire'!BL32)</f>
        <v/>
      </c>
      <c r="BC31" s="1">
        <f>IF(I31="委托","",'New Hire'!BP32)</f>
        <v/>
      </c>
    </row>
    <row r="32">
      <c r="A32" s="1">
        <f>VLOOKUP(B32,委派单!A:B,2,0)</f>
        <v/>
      </c>
      <c r="B32" s="1">
        <f>'New Hire'!BT33</f>
        <v/>
      </c>
      <c r="C32" s="1" t="inlineStr">
        <is>
          <t>吴子轩</t>
        </is>
      </c>
      <c r="D32" s="1">
        <f>VLOOKUP(K32,委派单!E:H,4,0)</f>
        <v/>
      </c>
      <c r="E32" s="1" t="n">
        <v>43714</v>
      </c>
      <c r="F32" s="1">
        <f>'New Hire'!C33</f>
        <v/>
      </c>
      <c r="H32" s="1">
        <f>'New Hire'!E33</f>
        <v/>
      </c>
      <c r="I32" s="1">
        <f>'New Hire'!BX33</f>
        <v/>
      </c>
      <c r="J32" s="1">
        <f>IF(LEN(H32)=18,"身份证","护照")</f>
        <v/>
      </c>
      <c r="K32" s="1">
        <f>'New Hire'!CB33</f>
        <v/>
      </c>
      <c r="L32" s="1">
        <f>'New Hire'!CC33</f>
        <v/>
      </c>
      <c r="M32" s="1">
        <f>'New Hire'!S33</f>
        <v/>
      </c>
      <c r="N32" s="1">
        <f>'New Hire'!BV33</f>
        <v/>
      </c>
      <c r="O32" s="1">
        <f>'New Hire'!L33</f>
        <v/>
      </c>
      <c r="P32" s="1">
        <f>'New Hire'!BE33</f>
        <v/>
      </c>
      <c r="Q32" s="1">
        <f>'New Hire'!BI33</f>
        <v/>
      </c>
      <c r="R32" s="1">
        <f>IF(AND(Y32="上海",'New Hire'!BZ33="10"),7,'New Hire'!BZ33)</f>
        <v/>
      </c>
      <c r="S32" s="1">
        <f>IF(AND(Y32="上海",'New Hire'!CA33="10"),7,'New Hire'!CA33)</f>
        <v/>
      </c>
      <c r="T32" s="1">
        <f>IF(Y32="上海",Q32,"")</f>
        <v/>
      </c>
      <c r="U32" s="1">
        <f>IF(Y32="上海",3,"")</f>
        <v/>
      </c>
      <c r="V32" s="1">
        <f>IF(Y32="上海",3,"")</f>
        <v/>
      </c>
      <c r="W32" s="1">
        <f>N32</f>
        <v/>
      </c>
      <c r="X32" s="1">
        <f>'New Hire'!A33</f>
        <v/>
      </c>
      <c r="Y32" s="1">
        <f>VLOOKUP(K32,委派单!E:P,12,0)</f>
        <v/>
      </c>
      <c r="Z32" s="1">
        <f>D32&amp;IF(I32="派遣",'New Hire'!CD33,"")</f>
        <v/>
      </c>
      <c r="AB32" s="1" t="inlineStr">
        <is>
          <t>标准五险</t>
        </is>
      </c>
      <c r="AC32" s="1" t="inlineStr">
        <is>
          <t>线上</t>
        </is>
      </c>
      <c r="AD32" s="1" t="inlineStr">
        <is>
          <t>否</t>
        </is>
      </c>
      <c r="AE32" s="1" t="inlineStr">
        <is>
          <t>否</t>
        </is>
      </c>
      <c r="AF32" s="1">
        <f>VLOOKUP(K32,委派单!E:K,7,0)</f>
        <v/>
      </c>
      <c r="AG32" s="1">
        <f>VLOOKUP(K32,委派单!E:L,8,0)</f>
        <v/>
      </c>
      <c r="AH32" s="1">
        <f>IF(AG32="外地大库报税","供应商"," ")</f>
        <v/>
      </c>
      <c r="AI32" s="1">
        <f>AH32</f>
        <v/>
      </c>
      <c r="AM32" s="1" t="inlineStr">
        <is>
          <t>上海浦东杨高南路428号由由世纪广场2号楼9漏</t>
        </is>
      </c>
      <c r="AP32" s="1" t="inlineStr">
        <is>
          <t>julie.huang@adp.com</t>
        </is>
      </c>
      <c r="AQ32" s="1">
        <f>IF(I32="委托","",'New Hire'!AB33)</f>
        <v/>
      </c>
      <c r="AR32" s="1">
        <f>IF(I32="委托","",'New Hire'!AC33)</f>
        <v/>
      </c>
      <c r="AS32" s="1">
        <f>IF(I32="委托","",'New Hire'!BM33)</f>
        <v/>
      </c>
      <c r="AT32" s="1">
        <f>IF(I32="委托","",'New Hire'!BN33)</f>
        <v/>
      </c>
      <c r="AV32" s="1">
        <f>IF(I32="委托","",'New Hire'!AB33)</f>
        <v/>
      </c>
      <c r="AW32" s="1">
        <f>IF(I32="委托","",'New Hire'!AC33)</f>
        <v/>
      </c>
      <c r="AX32" s="1">
        <f>IF(I32="委托","",'New Hire'!BO33)</f>
        <v/>
      </c>
      <c r="AZ32" s="1">
        <f>IF(I32="委托","",'New Hire'!BL33)</f>
        <v/>
      </c>
      <c r="BC32" s="1">
        <f>IF(I32="委托","",'New Hire'!BP33)</f>
        <v/>
      </c>
    </row>
    <row r="33">
      <c r="A33" s="1">
        <f>VLOOKUP(B33,委派单!A:B,2,0)</f>
        <v/>
      </c>
      <c r="B33" s="1">
        <f>'New Hire'!BT34</f>
        <v/>
      </c>
      <c r="C33" s="1" t="inlineStr">
        <is>
          <t>吴子轩</t>
        </is>
      </c>
      <c r="D33" s="1">
        <f>VLOOKUP(K33,委派单!E:H,4,0)</f>
        <v/>
      </c>
      <c r="E33" s="1" t="n">
        <v>43714</v>
      </c>
      <c r="F33" s="1">
        <f>'New Hire'!C34</f>
        <v/>
      </c>
      <c r="H33" s="1">
        <f>'New Hire'!E34</f>
        <v/>
      </c>
      <c r="I33" s="1">
        <f>'New Hire'!BX34</f>
        <v/>
      </c>
      <c r="J33" s="1">
        <f>IF(LEN(H33)=18,"身份证","护照")</f>
        <v/>
      </c>
      <c r="K33" s="1">
        <f>'New Hire'!CB34</f>
        <v/>
      </c>
      <c r="L33" s="1">
        <f>'New Hire'!CC34</f>
        <v/>
      </c>
      <c r="M33" s="1">
        <f>'New Hire'!S34</f>
        <v/>
      </c>
      <c r="N33" s="1">
        <f>'New Hire'!BV34</f>
        <v/>
      </c>
      <c r="O33" s="1">
        <f>'New Hire'!L34</f>
        <v/>
      </c>
      <c r="P33" s="1">
        <f>'New Hire'!BE34</f>
        <v/>
      </c>
      <c r="Q33" s="1">
        <f>'New Hire'!BI34</f>
        <v/>
      </c>
      <c r="R33" s="1">
        <f>IF(AND(Y33="上海",'New Hire'!BZ34="10"),7,'New Hire'!BZ34)</f>
        <v/>
      </c>
      <c r="S33" s="1">
        <f>IF(AND(Y33="上海",'New Hire'!CA34="10"),7,'New Hire'!CA34)</f>
        <v/>
      </c>
      <c r="T33" s="1">
        <f>IF(Y33="上海",Q33,"")</f>
        <v/>
      </c>
      <c r="U33" s="1">
        <f>IF(Y33="上海",3,"")</f>
        <v/>
      </c>
      <c r="V33" s="1">
        <f>IF(Y33="上海",3,"")</f>
        <v/>
      </c>
      <c r="W33" s="1">
        <f>N33</f>
        <v/>
      </c>
      <c r="X33" s="1">
        <f>'New Hire'!A34</f>
        <v/>
      </c>
      <c r="Y33" s="1">
        <f>VLOOKUP(K33,委派单!E:P,12,0)</f>
        <v/>
      </c>
      <c r="Z33" s="1">
        <f>D33&amp;IF(I33="派遣",'New Hire'!CD34,"")</f>
        <v/>
      </c>
      <c r="AB33" s="1" t="inlineStr">
        <is>
          <t>标准五险</t>
        </is>
      </c>
      <c r="AC33" s="1" t="inlineStr">
        <is>
          <t>线上</t>
        </is>
      </c>
      <c r="AD33" s="1" t="inlineStr">
        <is>
          <t>否</t>
        </is>
      </c>
      <c r="AE33" s="1" t="inlineStr">
        <is>
          <t>否</t>
        </is>
      </c>
      <c r="AF33" s="1">
        <f>VLOOKUP(K33,委派单!E:K,7,0)</f>
        <v/>
      </c>
      <c r="AG33" s="1">
        <f>VLOOKUP(K33,委派单!E:L,8,0)</f>
        <v/>
      </c>
      <c r="AH33" s="1">
        <f>IF(AG33="外地大库报税","供应商"," ")</f>
        <v/>
      </c>
      <c r="AI33" s="1">
        <f>AH33</f>
        <v/>
      </c>
      <c r="AM33" s="1" t="inlineStr">
        <is>
          <t>上海浦东杨高南路428号由由世纪广场2号楼9漏</t>
        </is>
      </c>
      <c r="AP33" s="1" t="inlineStr">
        <is>
          <t>julie.huang@adp.com</t>
        </is>
      </c>
      <c r="AQ33" s="1">
        <f>IF(I33="委托","",'New Hire'!AB34)</f>
        <v/>
      </c>
      <c r="AR33" s="1">
        <f>IF(I33="委托","",'New Hire'!AC34)</f>
        <v/>
      </c>
      <c r="AS33" s="1">
        <f>IF(I33="委托","",'New Hire'!BM34)</f>
        <v/>
      </c>
      <c r="AT33" s="1">
        <f>IF(I33="委托","",'New Hire'!BN34)</f>
        <v/>
      </c>
      <c r="AV33" s="1">
        <f>IF(I33="委托","",'New Hire'!AB34)</f>
        <v/>
      </c>
      <c r="AW33" s="1">
        <f>IF(I33="委托","",'New Hire'!AC34)</f>
        <v/>
      </c>
      <c r="AX33" s="1">
        <f>IF(I33="委托","",'New Hire'!BO34)</f>
        <v/>
      </c>
      <c r="AZ33" s="1">
        <f>IF(I33="委托","",'New Hire'!BL34)</f>
        <v/>
      </c>
      <c r="BC33" s="1">
        <f>IF(I33="委托","",'New Hire'!BP34)</f>
        <v/>
      </c>
    </row>
    <row r="34">
      <c r="A34" s="1">
        <f>VLOOKUP(B34,委派单!A:B,2,0)</f>
        <v/>
      </c>
      <c r="B34" s="1">
        <f>'New Hire'!BT35</f>
        <v/>
      </c>
      <c r="C34" s="1" t="inlineStr">
        <is>
          <t>吴子轩</t>
        </is>
      </c>
      <c r="D34" s="1">
        <f>VLOOKUP(K34,委派单!E:H,4,0)</f>
        <v/>
      </c>
      <c r="E34" s="1" t="n">
        <v>43714</v>
      </c>
      <c r="F34" s="1">
        <f>'New Hire'!C35</f>
        <v/>
      </c>
      <c r="H34" s="1">
        <f>'New Hire'!E35</f>
        <v/>
      </c>
      <c r="I34" s="1">
        <f>'New Hire'!BX35</f>
        <v/>
      </c>
      <c r="J34" s="1">
        <f>IF(LEN(H34)=18,"身份证","护照")</f>
        <v/>
      </c>
      <c r="K34" s="1">
        <f>'New Hire'!CB35</f>
        <v/>
      </c>
      <c r="L34" s="1">
        <f>'New Hire'!CC35</f>
        <v/>
      </c>
      <c r="M34" s="1">
        <f>'New Hire'!S35</f>
        <v/>
      </c>
      <c r="N34" s="1">
        <f>'New Hire'!BV35</f>
        <v/>
      </c>
      <c r="O34" s="1">
        <f>'New Hire'!L35</f>
        <v/>
      </c>
      <c r="P34" s="1">
        <f>'New Hire'!BE35</f>
        <v/>
      </c>
      <c r="Q34" s="1">
        <f>'New Hire'!BI35</f>
        <v/>
      </c>
      <c r="R34" s="1">
        <f>IF(AND(Y34="上海",'New Hire'!BZ35="10"),7,'New Hire'!BZ35)</f>
        <v/>
      </c>
      <c r="S34" s="1">
        <f>IF(AND(Y34="上海",'New Hire'!CA35="10"),7,'New Hire'!CA35)</f>
        <v/>
      </c>
      <c r="T34" s="1">
        <f>IF(Y34="上海",Q34,"")</f>
        <v/>
      </c>
      <c r="U34" s="1">
        <f>IF(Y34="上海",3,"")</f>
        <v/>
      </c>
      <c r="V34" s="1">
        <f>IF(Y34="上海",3,"")</f>
        <v/>
      </c>
      <c r="W34" s="1">
        <f>N34</f>
        <v/>
      </c>
      <c r="X34" s="1">
        <f>'New Hire'!A35</f>
        <v/>
      </c>
      <c r="Y34" s="1">
        <f>VLOOKUP(K34,委派单!E:P,12,0)</f>
        <v/>
      </c>
      <c r="Z34" s="1">
        <f>D34&amp;IF(I34="派遣",'New Hire'!CD35,"")</f>
        <v/>
      </c>
      <c r="AB34" s="1" t="inlineStr">
        <is>
          <t>标准五险</t>
        </is>
      </c>
      <c r="AC34" s="1" t="inlineStr">
        <is>
          <t>线上</t>
        </is>
      </c>
      <c r="AD34" s="1" t="inlineStr">
        <is>
          <t>否</t>
        </is>
      </c>
      <c r="AE34" s="1" t="inlineStr">
        <is>
          <t>否</t>
        </is>
      </c>
      <c r="AF34" s="1">
        <f>VLOOKUP(K34,委派单!E:K,7,0)</f>
        <v/>
      </c>
      <c r="AG34" s="1">
        <f>VLOOKUP(K34,委派单!E:L,8,0)</f>
        <v/>
      </c>
      <c r="AH34" s="1">
        <f>IF(AG34="外地大库报税","供应商"," ")</f>
        <v/>
      </c>
      <c r="AI34" s="1">
        <f>AH34</f>
        <v/>
      </c>
      <c r="AM34" s="1" t="inlineStr">
        <is>
          <t>上海浦东杨高南路428号由由世纪广场2号楼9漏</t>
        </is>
      </c>
      <c r="AP34" s="1" t="inlineStr">
        <is>
          <t>julie.huang@adp.com</t>
        </is>
      </c>
      <c r="AQ34" s="1">
        <f>IF(I34="委托","",'New Hire'!AB35)</f>
        <v/>
      </c>
      <c r="AR34" s="1">
        <f>IF(I34="委托","",'New Hire'!AC35)</f>
        <v/>
      </c>
      <c r="AS34" s="1">
        <f>IF(I34="委托","",'New Hire'!BM35)</f>
        <v/>
      </c>
      <c r="AT34" s="1">
        <f>IF(I34="委托","",'New Hire'!BN35)</f>
        <v/>
      </c>
      <c r="AV34" s="1">
        <f>IF(I34="委托","",'New Hire'!AB35)</f>
        <v/>
      </c>
      <c r="AW34" s="1">
        <f>IF(I34="委托","",'New Hire'!AC35)</f>
        <v/>
      </c>
      <c r="AX34" s="1">
        <f>IF(I34="委托","",'New Hire'!BO35)</f>
        <v/>
      </c>
      <c r="AZ34" s="1">
        <f>IF(I34="委托","",'New Hire'!BL35)</f>
        <v/>
      </c>
      <c r="BC34" s="1">
        <f>IF(I34="委托","",'New Hire'!BP35)</f>
        <v/>
      </c>
    </row>
    <row r="35">
      <c r="A35" s="1">
        <f>VLOOKUP(B35,委派单!A:B,2,0)</f>
        <v/>
      </c>
      <c r="B35" s="1">
        <f>'New Hire'!BT36</f>
        <v/>
      </c>
      <c r="C35" s="1" t="inlineStr">
        <is>
          <t>吴子轩</t>
        </is>
      </c>
      <c r="D35" s="1">
        <f>VLOOKUP(K35,委派单!E:H,4,0)</f>
        <v/>
      </c>
      <c r="E35" s="1" t="n">
        <v>43714</v>
      </c>
      <c r="F35" s="1">
        <f>'New Hire'!C36</f>
        <v/>
      </c>
      <c r="H35" s="1">
        <f>'New Hire'!E36</f>
        <v/>
      </c>
      <c r="I35" s="1">
        <f>'New Hire'!BX36</f>
        <v/>
      </c>
      <c r="J35" s="1">
        <f>IF(LEN(H35)=18,"身份证","护照")</f>
        <v/>
      </c>
      <c r="K35" s="1">
        <f>'New Hire'!CB36</f>
        <v/>
      </c>
      <c r="L35" s="1">
        <f>'New Hire'!CC36</f>
        <v/>
      </c>
      <c r="M35" s="1">
        <f>'New Hire'!S36</f>
        <v/>
      </c>
      <c r="N35" s="1">
        <f>'New Hire'!BV36</f>
        <v/>
      </c>
      <c r="O35" s="1">
        <f>'New Hire'!L36</f>
        <v/>
      </c>
      <c r="P35" s="1">
        <f>'New Hire'!BE36</f>
        <v/>
      </c>
      <c r="Q35" s="1">
        <f>'New Hire'!BI36</f>
        <v/>
      </c>
      <c r="R35" s="1">
        <f>IF(AND(Y35="上海",'New Hire'!BZ36="10"),7,'New Hire'!BZ36)</f>
        <v/>
      </c>
      <c r="S35" s="1">
        <f>IF(AND(Y35="上海",'New Hire'!CA36="10"),7,'New Hire'!CA36)</f>
        <v/>
      </c>
      <c r="T35" s="1">
        <f>IF(Y35="上海",Q35,"")</f>
        <v/>
      </c>
      <c r="U35" s="1">
        <f>IF(Y35="上海",3,"")</f>
        <v/>
      </c>
      <c r="V35" s="1">
        <f>IF(Y35="上海",3,"")</f>
        <v/>
      </c>
      <c r="W35" s="1">
        <f>N35</f>
        <v/>
      </c>
      <c r="X35" s="1">
        <f>'New Hire'!A36</f>
        <v/>
      </c>
      <c r="Y35" s="1">
        <f>VLOOKUP(K35,委派单!E:P,12,0)</f>
        <v/>
      </c>
      <c r="Z35" s="1">
        <f>D35&amp;IF(I35="派遣",'New Hire'!CD36,"")</f>
        <v/>
      </c>
      <c r="AB35" s="1" t="inlineStr">
        <is>
          <t>标准五险</t>
        </is>
      </c>
      <c r="AC35" s="1" t="inlineStr">
        <is>
          <t>线上</t>
        </is>
      </c>
      <c r="AD35" s="1" t="inlineStr">
        <is>
          <t>否</t>
        </is>
      </c>
      <c r="AE35" s="1" t="inlineStr">
        <is>
          <t>否</t>
        </is>
      </c>
      <c r="AF35" s="1">
        <f>VLOOKUP(K35,委派单!E:K,7,0)</f>
        <v/>
      </c>
      <c r="AG35" s="1">
        <f>VLOOKUP(K35,委派单!E:L,8,0)</f>
        <v/>
      </c>
      <c r="AH35" s="1">
        <f>IF(AG35="外地大库报税","供应商"," ")</f>
        <v/>
      </c>
      <c r="AI35" s="1">
        <f>AH35</f>
        <v/>
      </c>
      <c r="AM35" s="1" t="inlineStr">
        <is>
          <t>上海浦东杨高南路428号由由世纪广场2号楼9漏</t>
        </is>
      </c>
      <c r="AP35" s="1" t="inlineStr">
        <is>
          <t>julie.huang@adp.com</t>
        </is>
      </c>
      <c r="AQ35" s="1">
        <f>IF(I35="委托","",'New Hire'!AB36)</f>
        <v/>
      </c>
      <c r="AR35" s="1">
        <f>IF(I35="委托","",'New Hire'!AC36)</f>
        <v/>
      </c>
      <c r="AS35" s="1">
        <f>IF(I35="委托","",'New Hire'!BM36)</f>
        <v/>
      </c>
      <c r="AT35" s="1">
        <f>IF(I35="委托","",'New Hire'!BN36)</f>
        <v/>
      </c>
      <c r="AV35" s="1">
        <f>IF(I35="委托","",'New Hire'!AB36)</f>
        <v/>
      </c>
      <c r="AW35" s="1">
        <f>IF(I35="委托","",'New Hire'!AC36)</f>
        <v/>
      </c>
      <c r="AX35" s="1">
        <f>IF(I35="委托","",'New Hire'!BO36)</f>
        <v/>
      </c>
      <c r="AZ35" s="1">
        <f>IF(I35="委托","",'New Hire'!BL36)</f>
        <v/>
      </c>
      <c r="BC35" s="1">
        <f>IF(I35="委托","",'New Hire'!BP36)</f>
        <v/>
      </c>
    </row>
    <row r="36">
      <c r="A36" s="1">
        <f>VLOOKUP(B36,委派单!A:B,2,0)</f>
        <v/>
      </c>
      <c r="B36" s="1">
        <f>'New Hire'!BT37</f>
        <v/>
      </c>
      <c r="C36" s="1" t="inlineStr">
        <is>
          <t>吴子轩</t>
        </is>
      </c>
      <c r="D36" s="1">
        <f>VLOOKUP(K36,委派单!E:H,4,0)</f>
        <v/>
      </c>
      <c r="E36" s="1" t="n">
        <v>43714</v>
      </c>
      <c r="F36" s="1">
        <f>'New Hire'!C37</f>
        <v/>
      </c>
      <c r="H36" s="1">
        <f>'New Hire'!E37</f>
        <v/>
      </c>
      <c r="I36" s="1">
        <f>'New Hire'!BX37</f>
        <v/>
      </c>
      <c r="J36" s="1">
        <f>IF(LEN(H36)=18,"身份证","护照")</f>
        <v/>
      </c>
      <c r="K36" s="1">
        <f>'New Hire'!CB37</f>
        <v/>
      </c>
      <c r="L36" s="1">
        <f>'New Hire'!CC37</f>
        <v/>
      </c>
      <c r="M36" s="1">
        <f>'New Hire'!S37</f>
        <v/>
      </c>
      <c r="N36" s="1">
        <f>'New Hire'!BV37</f>
        <v/>
      </c>
      <c r="O36" s="1">
        <f>'New Hire'!L37</f>
        <v/>
      </c>
      <c r="P36" s="1">
        <f>'New Hire'!BE37</f>
        <v/>
      </c>
      <c r="Q36" s="1">
        <f>'New Hire'!BI37</f>
        <v/>
      </c>
      <c r="R36" s="1">
        <f>IF(AND(Y36="上海",'New Hire'!BZ37="10"),7,'New Hire'!BZ37)</f>
        <v/>
      </c>
      <c r="S36" s="1">
        <f>IF(AND(Y36="上海",'New Hire'!CA37="10"),7,'New Hire'!CA37)</f>
        <v/>
      </c>
      <c r="T36" s="1">
        <f>IF(Y36="上海",Q36,"")</f>
        <v/>
      </c>
      <c r="U36" s="1">
        <f>IF(Y36="上海",3,"")</f>
        <v/>
      </c>
      <c r="V36" s="1">
        <f>IF(Y36="上海",3,"")</f>
        <v/>
      </c>
      <c r="W36" s="1">
        <f>N36</f>
        <v/>
      </c>
      <c r="X36" s="1">
        <f>'New Hire'!A37</f>
        <v/>
      </c>
      <c r="Y36" s="1">
        <f>VLOOKUP(K36,委派单!E:P,12,0)</f>
        <v/>
      </c>
      <c r="Z36" s="1">
        <f>D36&amp;IF(I36="派遣",'New Hire'!CD37,"")</f>
        <v/>
      </c>
      <c r="AB36" s="1" t="inlineStr">
        <is>
          <t>标准五险</t>
        </is>
      </c>
      <c r="AC36" s="1" t="inlineStr">
        <is>
          <t>线上</t>
        </is>
      </c>
      <c r="AD36" s="1" t="inlineStr">
        <is>
          <t>否</t>
        </is>
      </c>
      <c r="AE36" s="1" t="inlineStr">
        <is>
          <t>否</t>
        </is>
      </c>
      <c r="AF36" s="1">
        <f>VLOOKUP(K36,委派单!E:K,7,0)</f>
        <v/>
      </c>
      <c r="AG36" s="1">
        <f>VLOOKUP(K36,委派单!E:L,8,0)</f>
        <v/>
      </c>
      <c r="AH36" s="1">
        <f>IF(AG36="外地大库报税","供应商"," ")</f>
        <v/>
      </c>
      <c r="AI36" s="1">
        <f>AH36</f>
        <v/>
      </c>
      <c r="AM36" s="1" t="inlineStr">
        <is>
          <t>上海浦东杨高南路428号由由世纪广场2号楼9漏</t>
        </is>
      </c>
      <c r="AP36" s="1" t="inlineStr">
        <is>
          <t>julie.huang@adp.com</t>
        </is>
      </c>
      <c r="AQ36" s="1">
        <f>IF(I36="委托","",'New Hire'!AB37)</f>
        <v/>
      </c>
      <c r="AR36" s="1">
        <f>IF(I36="委托","",'New Hire'!AC37)</f>
        <v/>
      </c>
      <c r="AS36" s="1">
        <f>IF(I36="委托","",'New Hire'!BM37)</f>
        <v/>
      </c>
      <c r="AT36" s="1">
        <f>IF(I36="委托","",'New Hire'!BN37)</f>
        <v/>
      </c>
      <c r="AV36" s="1">
        <f>IF(I36="委托","",'New Hire'!AB37)</f>
        <v/>
      </c>
      <c r="AW36" s="1">
        <f>IF(I36="委托","",'New Hire'!AC37)</f>
        <v/>
      </c>
      <c r="AX36" s="1">
        <f>IF(I36="委托","",'New Hire'!BO37)</f>
        <v/>
      </c>
      <c r="AZ36" s="1">
        <f>IF(I36="委托","",'New Hire'!BL37)</f>
        <v/>
      </c>
      <c r="BC36" s="1">
        <f>IF(I36="委托","",'New Hire'!BP37)</f>
        <v/>
      </c>
    </row>
    <row r="37">
      <c r="A37" s="1">
        <f>VLOOKUP(B37,委派单!A:B,2,0)</f>
        <v/>
      </c>
      <c r="B37" s="1">
        <f>'New Hire'!BT38</f>
        <v/>
      </c>
      <c r="C37" s="1" t="inlineStr">
        <is>
          <t>吴子轩</t>
        </is>
      </c>
      <c r="D37" s="1">
        <f>VLOOKUP(K37,委派单!E:H,4,0)</f>
        <v/>
      </c>
      <c r="E37" s="1" t="n">
        <v>43714</v>
      </c>
      <c r="F37" s="1">
        <f>'New Hire'!C38</f>
        <v/>
      </c>
      <c r="H37" s="1">
        <f>'New Hire'!E38</f>
        <v/>
      </c>
      <c r="I37" s="1">
        <f>'New Hire'!BX38</f>
        <v/>
      </c>
      <c r="J37" s="1">
        <f>IF(LEN(H37)=18,"身份证","护照")</f>
        <v/>
      </c>
      <c r="K37" s="1">
        <f>'New Hire'!CB38</f>
        <v/>
      </c>
      <c r="L37" s="1">
        <f>'New Hire'!CC38</f>
        <v/>
      </c>
      <c r="M37" s="1">
        <f>'New Hire'!S38</f>
        <v/>
      </c>
      <c r="N37" s="1">
        <f>'New Hire'!BV38</f>
        <v/>
      </c>
      <c r="O37" s="1">
        <f>'New Hire'!L38</f>
        <v/>
      </c>
      <c r="P37" s="1">
        <f>'New Hire'!BE38</f>
        <v/>
      </c>
      <c r="Q37" s="1">
        <f>'New Hire'!BI38</f>
        <v/>
      </c>
      <c r="R37" s="1">
        <f>IF(AND(Y37="上海",'New Hire'!BZ38="10"),7,'New Hire'!BZ38)</f>
        <v/>
      </c>
      <c r="S37" s="1">
        <f>IF(AND(Y37="上海",'New Hire'!CA38="10"),7,'New Hire'!CA38)</f>
        <v/>
      </c>
      <c r="T37" s="1">
        <f>IF(Y37="上海",Q37,"")</f>
        <v/>
      </c>
      <c r="U37" s="1">
        <f>IF(Y37="上海",3,"")</f>
        <v/>
      </c>
      <c r="V37" s="1">
        <f>IF(Y37="上海",3,"")</f>
        <v/>
      </c>
      <c r="W37" s="1">
        <f>N37</f>
        <v/>
      </c>
      <c r="X37" s="1">
        <f>'New Hire'!A38</f>
        <v/>
      </c>
      <c r="Y37" s="1">
        <f>VLOOKUP(K37,委派单!E:P,12,0)</f>
        <v/>
      </c>
      <c r="Z37" s="1">
        <f>D37&amp;IF(I37="派遣",'New Hire'!CD38,"")</f>
        <v/>
      </c>
      <c r="AB37" s="1" t="inlineStr">
        <is>
          <t>标准五险</t>
        </is>
      </c>
      <c r="AC37" s="1" t="inlineStr">
        <is>
          <t>线上</t>
        </is>
      </c>
      <c r="AD37" s="1" t="inlineStr">
        <is>
          <t>否</t>
        </is>
      </c>
      <c r="AE37" s="1" t="inlineStr">
        <is>
          <t>否</t>
        </is>
      </c>
      <c r="AF37" s="1">
        <f>VLOOKUP(K37,委派单!E:K,7,0)</f>
        <v/>
      </c>
      <c r="AG37" s="1">
        <f>VLOOKUP(K37,委派单!E:L,8,0)</f>
        <v/>
      </c>
      <c r="AH37" s="1">
        <f>IF(AG37="外地大库报税","供应商"," ")</f>
        <v/>
      </c>
      <c r="AI37" s="1">
        <f>AH37</f>
        <v/>
      </c>
      <c r="AM37" s="1" t="inlineStr">
        <is>
          <t>上海浦东杨高南路428号由由世纪广场2号楼9漏</t>
        </is>
      </c>
      <c r="AP37" s="1" t="inlineStr">
        <is>
          <t>julie.huang@adp.com</t>
        </is>
      </c>
      <c r="AQ37" s="1">
        <f>IF(I37="委托","",'New Hire'!AB38)</f>
        <v/>
      </c>
      <c r="AR37" s="1">
        <f>IF(I37="委托","",'New Hire'!AC38)</f>
        <v/>
      </c>
      <c r="AS37" s="1">
        <f>IF(I37="委托","",'New Hire'!BM38)</f>
        <v/>
      </c>
      <c r="AT37" s="1">
        <f>IF(I37="委托","",'New Hire'!BN38)</f>
        <v/>
      </c>
      <c r="AV37" s="1">
        <f>IF(I37="委托","",'New Hire'!AB38)</f>
        <v/>
      </c>
      <c r="AW37" s="1">
        <f>IF(I37="委托","",'New Hire'!AC38)</f>
        <v/>
      </c>
      <c r="AX37" s="1">
        <f>IF(I37="委托","",'New Hire'!BO38)</f>
        <v/>
      </c>
      <c r="AZ37" s="1">
        <f>IF(I37="委托","",'New Hire'!BL38)</f>
        <v/>
      </c>
      <c r="BC37" s="1">
        <f>IF(I37="委托","",'New Hire'!BP38)</f>
        <v/>
      </c>
    </row>
    <row r="38">
      <c r="A38" s="1">
        <f>VLOOKUP(B38,委派单!A:B,2,0)</f>
        <v/>
      </c>
      <c r="B38" s="1">
        <f>'New Hire'!BT39</f>
        <v/>
      </c>
      <c r="C38" s="1" t="inlineStr">
        <is>
          <t>吴子轩</t>
        </is>
      </c>
      <c r="D38" s="1">
        <f>VLOOKUP(K38,委派单!E:H,4,0)</f>
        <v/>
      </c>
      <c r="E38" s="1" t="n">
        <v>43714</v>
      </c>
      <c r="F38" s="1">
        <f>'New Hire'!C39</f>
        <v/>
      </c>
      <c r="H38" s="1">
        <f>'New Hire'!E39</f>
        <v/>
      </c>
      <c r="I38" s="1">
        <f>'New Hire'!BX39</f>
        <v/>
      </c>
      <c r="J38" s="1">
        <f>IF(LEN(H38)=18,"身份证","护照")</f>
        <v/>
      </c>
      <c r="K38" s="1">
        <f>'New Hire'!CB39</f>
        <v/>
      </c>
      <c r="L38" s="1">
        <f>'New Hire'!CC39</f>
        <v/>
      </c>
      <c r="M38" s="1">
        <f>'New Hire'!S39</f>
        <v/>
      </c>
      <c r="N38" s="1">
        <f>'New Hire'!BV39</f>
        <v/>
      </c>
      <c r="O38" s="1">
        <f>'New Hire'!L39</f>
        <v/>
      </c>
      <c r="P38" s="1">
        <f>'New Hire'!BE39</f>
        <v/>
      </c>
      <c r="Q38" s="1">
        <f>'New Hire'!BI39</f>
        <v/>
      </c>
      <c r="R38" s="1">
        <f>IF(AND(Y38="上海",'New Hire'!BZ39="10"),7,'New Hire'!BZ39)</f>
        <v/>
      </c>
      <c r="S38" s="1">
        <f>IF(AND(Y38="上海",'New Hire'!CA39="10"),7,'New Hire'!CA39)</f>
        <v/>
      </c>
      <c r="T38" s="1">
        <f>IF(Y38="上海",Q38,"")</f>
        <v/>
      </c>
      <c r="U38" s="1">
        <f>IF(Y38="上海",3,"")</f>
        <v/>
      </c>
      <c r="V38" s="1">
        <f>IF(Y38="上海",3,"")</f>
        <v/>
      </c>
      <c r="W38" s="1">
        <f>N38</f>
        <v/>
      </c>
      <c r="X38" s="1">
        <f>'New Hire'!A39</f>
        <v/>
      </c>
      <c r="Y38" s="1">
        <f>VLOOKUP(K38,委派单!E:P,12,0)</f>
        <v/>
      </c>
      <c r="Z38" s="1">
        <f>D38&amp;IF(I38="派遣",'New Hire'!CD39,"")</f>
        <v/>
      </c>
      <c r="AB38" s="1" t="inlineStr">
        <is>
          <t>标准五险</t>
        </is>
      </c>
      <c r="AC38" s="1" t="inlineStr">
        <is>
          <t>线上</t>
        </is>
      </c>
      <c r="AD38" s="1" t="inlineStr">
        <is>
          <t>否</t>
        </is>
      </c>
      <c r="AE38" s="1" t="inlineStr">
        <is>
          <t>否</t>
        </is>
      </c>
      <c r="AF38" s="1">
        <f>VLOOKUP(K38,委派单!E:K,7,0)</f>
        <v/>
      </c>
      <c r="AG38" s="1">
        <f>VLOOKUP(K38,委派单!E:L,8,0)</f>
        <v/>
      </c>
      <c r="AH38" s="1">
        <f>IF(AG38="外地大库报税","供应商"," ")</f>
        <v/>
      </c>
      <c r="AI38" s="1">
        <f>AH38</f>
        <v/>
      </c>
      <c r="AM38" s="1" t="inlineStr">
        <is>
          <t>上海浦东杨高南路428号由由世纪广场2号楼9漏</t>
        </is>
      </c>
      <c r="AP38" s="1" t="inlineStr">
        <is>
          <t>julie.huang@adp.com</t>
        </is>
      </c>
      <c r="AQ38" s="1">
        <f>IF(I38="委托","",'New Hire'!AB39)</f>
        <v/>
      </c>
      <c r="AR38" s="1">
        <f>IF(I38="委托","",'New Hire'!AC39)</f>
        <v/>
      </c>
      <c r="AS38" s="1">
        <f>IF(I38="委托","",'New Hire'!BM39)</f>
        <v/>
      </c>
      <c r="AT38" s="1">
        <f>IF(I38="委托","",'New Hire'!BN39)</f>
        <v/>
      </c>
      <c r="AV38" s="1">
        <f>IF(I38="委托","",'New Hire'!AB39)</f>
        <v/>
      </c>
      <c r="AW38" s="1">
        <f>IF(I38="委托","",'New Hire'!AC39)</f>
        <v/>
      </c>
      <c r="AX38" s="1">
        <f>IF(I38="委托","",'New Hire'!BO39)</f>
        <v/>
      </c>
      <c r="AZ38" s="1">
        <f>IF(I38="委托","",'New Hire'!BL39)</f>
        <v/>
      </c>
      <c r="BC38" s="1">
        <f>IF(I38="委托","",'New Hire'!BP39)</f>
        <v/>
      </c>
    </row>
    <row r="39">
      <c r="A39" s="1">
        <f>VLOOKUP(B39,委派单!A:B,2,0)</f>
        <v/>
      </c>
      <c r="B39" s="1">
        <f>'New Hire'!BT40</f>
        <v/>
      </c>
      <c r="C39" s="1" t="inlineStr">
        <is>
          <t>吴子轩</t>
        </is>
      </c>
      <c r="D39" s="1">
        <f>VLOOKUP(K39,委派单!E:H,4,0)</f>
        <v/>
      </c>
      <c r="E39" s="1" t="n">
        <v>43714</v>
      </c>
      <c r="F39" s="1">
        <f>'New Hire'!C40</f>
        <v/>
      </c>
      <c r="H39" s="1">
        <f>'New Hire'!E40</f>
        <v/>
      </c>
      <c r="I39" s="1">
        <f>'New Hire'!BX40</f>
        <v/>
      </c>
      <c r="J39" s="1">
        <f>IF(LEN(H39)=18,"身份证","护照")</f>
        <v/>
      </c>
      <c r="K39" s="1">
        <f>'New Hire'!CB40</f>
        <v/>
      </c>
      <c r="L39" s="1">
        <f>'New Hire'!CC40</f>
        <v/>
      </c>
      <c r="M39" s="1">
        <f>'New Hire'!S40</f>
        <v/>
      </c>
      <c r="N39" s="1">
        <f>'New Hire'!BV40</f>
        <v/>
      </c>
      <c r="O39" s="1">
        <f>'New Hire'!L40</f>
        <v/>
      </c>
      <c r="P39" s="1">
        <f>'New Hire'!BE40</f>
        <v/>
      </c>
      <c r="Q39" s="1">
        <f>'New Hire'!BI40</f>
        <v/>
      </c>
      <c r="R39" s="1">
        <f>IF(AND(Y39="上海",'New Hire'!BZ40="10"),7,'New Hire'!BZ40)</f>
        <v/>
      </c>
      <c r="S39" s="1">
        <f>IF(AND(Y39="上海",'New Hire'!CA40="10"),7,'New Hire'!CA40)</f>
        <v/>
      </c>
      <c r="T39" s="1">
        <f>IF(Y39="上海",Q39,"")</f>
        <v/>
      </c>
      <c r="U39" s="1">
        <f>IF(Y39="上海",3,"")</f>
        <v/>
      </c>
      <c r="V39" s="1">
        <f>IF(Y39="上海",3,"")</f>
        <v/>
      </c>
      <c r="W39" s="1">
        <f>N39</f>
        <v/>
      </c>
      <c r="X39" s="1">
        <f>'New Hire'!A40</f>
        <v/>
      </c>
      <c r="Y39" s="1">
        <f>VLOOKUP(K39,委派单!E:P,12,0)</f>
        <v/>
      </c>
      <c r="Z39" s="1">
        <f>D39&amp;IF(I39="派遣",'New Hire'!CD40,"")</f>
        <v/>
      </c>
      <c r="AB39" s="1" t="inlineStr">
        <is>
          <t>标准五险</t>
        </is>
      </c>
      <c r="AC39" s="1" t="inlineStr">
        <is>
          <t>线上</t>
        </is>
      </c>
      <c r="AD39" s="1" t="inlineStr">
        <is>
          <t>否</t>
        </is>
      </c>
      <c r="AE39" s="1" t="inlineStr">
        <is>
          <t>否</t>
        </is>
      </c>
      <c r="AF39" s="1">
        <f>VLOOKUP(K39,委派单!E:K,7,0)</f>
        <v/>
      </c>
      <c r="AG39" s="1">
        <f>VLOOKUP(K39,委派单!E:L,8,0)</f>
        <v/>
      </c>
      <c r="AH39" s="1">
        <f>IF(AG39="外地大库报税","供应商"," ")</f>
        <v/>
      </c>
      <c r="AI39" s="1">
        <f>AH39</f>
        <v/>
      </c>
      <c r="AM39" s="1" t="inlineStr">
        <is>
          <t>上海浦东杨高南路428号由由世纪广场2号楼9漏</t>
        </is>
      </c>
      <c r="AP39" s="1" t="inlineStr">
        <is>
          <t>julie.huang@adp.com</t>
        </is>
      </c>
      <c r="AQ39" s="1">
        <f>IF(I39="委托","",'New Hire'!AB40)</f>
        <v/>
      </c>
      <c r="AR39" s="1">
        <f>IF(I39="委托","",'New Hire'!AC40)</f>
        <v/>
      </c>
      <c r="AS39" s="1">
        <f>IF(I39="委托","",'New Hire'!BM40)</f>
        <v/>
      </c>
      <c r="AT39" s="1">
        <f>IF(I39="委托","",'New Hire'!BN40)</f>
        <v/>
      </c>
      <c r="AV39" s="1">
        <f>IF(I39="委托","",'New Hire'!AB40)</f>
        <v/>
      </c>
      <c r="AW39" s="1">
        <f>IF(I39="委托","",'New Hire'!AC40)</f>
        <v/>
      </c>
      <c r="AX39" s="1">
        <f>IF(I39="委托","",'New Hire'!BO40)</f>
        <v/>
      </c>
      <c r="AZ39" s="1">
        <f>IF(I39="委托","",'New Hire'!BL40)</f>
        <v/>
      </c>
      <c r="BC39" s="1">
        <f>IF(I39="委托","",'New Hire'!BP40)</f>
        <v/>
      </c>
    </row>
    <row r="40">
      <c r="A40" s="1">
        <f>VLOOKUP(B40,委派单!A:B,2,0)</f>
        <v/>
      </c>
      <c r="B40" s="1">
        <f>'New Hire'!BT41</f>
        <v/>
      </c>
      <c r="C40" s="1" t="inlineStr">
        <is>
          <t>吴子轩</t>
        </is>
      </c>
      <c r="D40" s="1">
        <f>VLOOKUP(K40,委派单!E:H,4,0)</f>
        <v/>
      </c>
      <c r="E40" s="1" t="n">
        <v>43714</v>
      </c>
      <c r="F40" s="1">
        <f>'New Hire'!C41</f>
        <v/>
      </c>
      <c r="H40" s="1">
        <f>'New Hire'!E41</f>
        <v/>
      </c>
      <c r="I40" s="1">
        <f>'New Hire'!BX41</f>
        <v/>
      </c>
      <c r="J40" s="1">
        <f>IF(LEN(H40)=18,"身份证","护照")</f>
        <v/>
      </c>
      <c r="K40" s="1">
        <f>'New Hire'!CB41</f>
        <v/>
      </c>
      <c r="L40" s="1">
        <f>'New Hire'!CC41</f>
        <v/>
      </c>
      <c r="M40" s="1">
        <f>'New Hire'!S41</f>
        <v/>
      </c>
      <c r="N40" s="1">
        <f>'New Hire'!BV41</f>
        <v/>
      </c>
      <c r="O40" s="1">
        <f>'New Hire'!L41</f>
        <v/>
      </c>
      <c r="P40" s="1">
        <f>'New Hire'!BE41</f>
        <v/>
      </c>
      <c r="Q40" s="1">
        <f>'New Hire'!BI41</f>
        <v/>
      </c>
      <c r="R40" s="1">
        <f>IF(AND(Y40="上海",'New Hire'!BZ41="10"),7,'New Hire'!BZ41)</f>
        <v/>
      </c>
      <c r="S40" s="1">
        <f>IF(AND(Y40="上海",'New Hire'!CA41="10"),7,'New Hire'!CA41)</f>
        <v/>
      </c>
      <c r="T40" s="1">
        <f>IF(Y40="上海",Q40,"")</f>
        <v/>
      </c>
      <c r="U40" s="1">
        <f>IF(Y40="上海",3,"")</f>
        <v/>
      </c>
      <c r="V40" s="1">
        <f>IF(Y40="上海",3,"")</f>
        <v/>
      </c>
      <c r="W40" s="1">
        <f>N40</f>
        <v/>
      </c>
      <c r="X40" s="1">
        <f>'New Hire'!A41</f>
        <v/>
      </c>
      <c r="Y40" s="1">
        <f>VLOOKUP(K40,委派单!E:P,12,0)</f>
        <v/>
      </c>
      <c r="Z40" s="1">
        <f>D40&amp;IF(I40="派遣",'New Hire'!CD41,"")</f>
        <v/>
      </c>
      <c r="AB40" s="1" t="inlineStr">
        <is>
          <t>标准五险</t>
        </is>
      </c>
      <c r="AC40" s="1" t="inlineStr">
        <is>
          <t>线上</t>
        </is>
      </c>
      <c r="AD40" s="1" t="inlineStr">
        <is>
          <t>否</t>
        </is>
      </c>
      <c r="AE40" s="1" t="inlineStr">
        <is>
          <t>否</t>
        </is>
      </c>
      <c r="AF40" s="1">
        <f>VLOOKUP(K40,委派单!E:K,7,0)</f>
        <v/>
      </c>
      <c r="AG40" s="1">
        <f>VLOOKUP(K40,委派单!E:L,8,0)</f>
        <v/>
      </c>
      <c r="AH40" s="1">
        <f>IF(AG40="外地大库报税","供应商"," ")</f>
        <v/>
      </c>
      <c r="AI40" s="1">
        <f>AH40</f>
        <v/>
      </c>
      <c r="AM40" s="1" t="inlineStr">
        <is>
          <t>上海浦东杨高南路428号由由世纪广场2号楼9漏</t>
        </is>
      </c>
      <c r="AP40" s="1" t="inlineStr">
        <is>
          <t>julie.huang@adp.com</t>
        </is>
      </c>
      <c r="AQ40" s="1">
        <f>IF(I40="委托","",'New Hire'!AB41)</f>
        <v/>
      </c>
      <c r="AR40" s="1">
        <f>IF(I40="委托","",'New Hire'!AC41)</f>
        <v/>
      </c>
      <c r="AS40" s="1">
        <f>IF(I40="委托","",'New Hire'!BM41)</f>
        <v/>
      </c>
      <c r="AT40" s="1">
        <f>IF(I40="委托","",'New Hire'!BN41)</f>
        <v/>
      </c>
      <c r="AV40" s="1">
        <f>IF(I40="委托","",'New Hire'!AB41)</f>
        <v/>
      </c>
      <c r="AW40" s="1">
        <f>IF(I40="委托","",'New Hire'!AC41)</f>
        <v/>
      </c>
      <c r="AX40" s="1">
        <f>IF(I40="委托","",'New Hire'!BO41)</f>
        <v/>
      </c>
      <c r="AZ40" s="1">
        <f>IF(I40="委托","",'New Hire'!BL41)</f>
        <v/>
      </c>
      <c r="BC40" s="1">
        <f>IF(I40="委托","",'New Hire'!BP41)</f>
        <v/>
      </c>
    </row>
    <row r="41">
      <c r="A41" s="1">
        <f>VLOOKUP(B41,委派单!A:B,2,0)</f>
        <v/>
      </c>
      <c r="B41" s="1">
        <f>'New Hire'!BT42</f>
        <v/>
      </c>
      <c r="C41" s="1" t="inlineStr">
        <is>
          <t>吴子轩</t>
        </is>
      </c>
      <c r="D41" s="1">
        <f>VLOOKUP(K41,委派单!E:H,4,0)</f>
        <v/>
      </c>
      <c r="E41" s="1" t="n">
        <v>43714</v>
      </c>
      <c r="F41" s="1">
        <f>'New Hire'!C42</f>
        <v/>
      </c>
      <c r="H41" s="1">
        <f>'New Hire'!E42</f>
        <v/>
      </c>
      <c r="I41" s="1">
        <f>'New Hire'!BX42</f>
        <v/>
      </c>
      <c r="J41" s="1">
        <f>IF(LEN(H41)=18,"身份证","护照")</f>
        <v/>
      </c>
      <c r="K41" s="1">
        <f>'New Hire'!CB42</f>
        <v/>
      </c>
      <c r="L41" s="1">
        <f>'New Hire'!CC42</f>
        <v/>
      </c>
      <c r="M41" s="1">
        <f>'New Hire'!S42</f>
        <v/>
      </c>
      <c r="N41" s="1">
        <f>'New Hire'!BV42</f>
        <v/>
      </c>
      <c r="O41" s="1">
        <f>'New Hire'!L42</f>
        <v/>
      </c>
      <c r="P41" s="1">
        <f>'New Hire'!BE42</f>
        <v/>
      </c>
      <c r="Q41" s="1">
        <f>'New Hire'!BI42</f>
        <v/>
      </c>
      <c r="R41" s="1">
        <f>IF(AND(Y41="上海",'New Hire'!BZ42="10"),7,'New Hire'!BZ42)</f>
        <v/>
      </c>
      <c r="S41" s="1">
        <f>IF(AND(Y41="上海",'New Hire'!CA42="10"),7,'New Hire'!CA42)</f>
        <v/>
      </c>
      <c r="T41" s="1">
        <f>IF(Y41="上海",Q41,"")</f>
        <v/>
      </c>
      <c r="U41" s="1">
        <f>IF(Y41="上海",3,"")</f>
        <v/>
      </c>
      <c r="V41" s="1">
        <f>IF(Y41="上海",3,"")</f>
        <v/>
      </c>
      <c r="W41" s="1">
        <f>N41</f>
        <v/>
      </c>
      <c r="X41" s="1">
        <f>'New Hire'!A42</f>
        <v/>
      </c>
      <c r="Y41" s="1">
        <f>VLOOKUP(K41,委派单!E:P,12,0)</f>
        <v/>
      </c>
      <c r="Z41" s="1">
        <f>D41&amp;IF(I41="派遣",'New Hire'!CD42,"")</f>
        <v/>
      </c>
      <c r="AB41" s="1" t="inlineStr">
        <is>
          <t>标准五险</t>
        </is>
      </c>
      <c r="AC41" s="1" t="inlineStr">
        <is>
          <t>线上</t>
        </is>
      </c>
      <c r="AD41" s="1" t="inlineStr">
        <is>
          <t>否</t>
        </is>
      </c>
      <c r="AE41" s="1" t="inlineStr">
        <is>
          <t>否</t>
        </is>
      </c>
      <c r="AF41" s="1">
        <f>VLOOKUP(K41,委派单!E:K,7,0)</f>
        <v/>
      </c>
      <c r="AG41" s="1">
        <f>VLOOKUP(K41,委派单!E:L,8,0)</f>
        <v/>
      </c>
      <c r="AH41" s="1">
        <f>IF(AG41="外地大库报税","供应商"," ")</f>
        <v/>
      </c>
      <c r="AI41" s="1">
        <f>AH41</f>
        <v/>
      </c>
      <c r="AM41" s="1" t="inlineStr">
        <is>
          <t>上海浦东杨高南路428号由由世纪广场2号楼9漏</t>
        </is>
      </c>
      <c r="AP41" s="1" t="inlineStr">
        <is>
          <t>julie.huang@adp.com</t>
        </is>
      </c>
      <c r="AQ41" s="1">
        <f>IF(I41="委托","",'New Hire'!AB42)</f>
        <v/>
      </c>
      <c r="AR41" s="1">
        <f>IF(I41="委托","",'New Hire'!AC42)</f>
        <v/>
      </c>
      <c r="AS41" s="1">
        <f>IF(I41="委托","",'New Hire'!BM42)</f>
        <v/>
      </c>
      <c r="AT41" s="1">
        <f>IF(I41="委托","",'New Hire'!BN42)</f>
        <v/>
      </c>
      <c r="AV41" s="1">
        <f>IF(I41="委托","",'New Hire'!AB42)</f>
        <v/>
      </c>
      <c r="AW41" s="1">
        <f>IF(I41="委托","",'New Hire'!AC42)</f>
        <v/>
      </c>
      <c r="AX41" s="1">
        <f>IF(I41="委托","",'New Hire'!BO42)</f>
        <v/>
      </c>
      <c r="AZ41" s="1">
        <f>IF(I41="委托","",'New Hire'!BL42)</f>
        <v/>
      </c>
      <c r="BC41" s="1">
        <f>IF(I41="委托","",'New Hire'!BP42)</f>
        <v/>
      </c>
    </row>
    <row r="42">
      <c r="A42" s="1">
        <f>VLOOKUP(B42,委派单!A:B,2,0)</f>
        <v/>
      </c>
      <c r="B42" s="1">
        <f>'New Hire'!BT43</f>
        <v/>
      </c>
      <c r="C42" s="1" t="inlineStr">
        <is>
          <t>吴子轩</t>
        </is>
      </c>
      <c r="D42" s="1">
        <f>VLOOKUP(K42,委派单!E:H,4,0)</f>
        <v/>
      </c>
      <c r="E42" s="1" t="n">
        <v>43714</v>
      </c>
      <c r="F42" s="1">
        <f>'New Hire'!C43</f>
        <v/>
      </c>
      <c r="H42" s="1">
        <f>'New Hire'!E43</f>
        <v/>
      </c>
      <c r="I42" s="1">
        <f>'New Hire'!BX43</f>
        <v/>
      </c>
      <c r="J42" s="1">
        <f>IF(LEN(H42)=18,"身份证","护照")</f>
        <v/>
      </c>
      <c r="K42" s="1">
        <f>'New Hire'!CB43</f>
        <v/>
      </c>
      <c r="L42" s="1">
        <f>'New Hire'!CC43</f>
        <v/>
      </c>
      <c r="M42" s="1">
        <f>'New Hire'!S43</f>
        <v/>
      </c>
      <c r="N42" s="1">
        <f>'New Hire'!BV43</f>
        <v/>
      </c>
      <c r="O42" s="1">
        <f>'New Hire'!L43</f>
        <v/>
      </c>
      <c r="P42" s="1">
        <f>'New Hire'!BE43</f>
        <v/>
      </c>
      <c r="Q42" s="1">
        <f>'New Hire'!BI43</f>
        <v/>
      </c>
      <c r="R42" s="1">
        <f>IF(AND(Y42="上海",'New Hire'!BZ43="10"),7,'New Hire'!BZ43)</f>
        <v/>
      </c>
      <c r="S42" s="1">
        <f>IF(AND(Y42="上海",'New Hire'!CA43="10"),7,'New Hire'!CA43)</f>
        <v/>
      </c>
      <c r="T42" s="1">
        <f>IF(Y42="上海",Q42,"")</f>
        <v/>
      </c>
      <c r="U42" s="1">
        <f>IF(Y42="上海",3,"")</f>
        <v/>
      </c>
      <c r="V42" s="1">
        <f>IF(Y42="上海",3,"")</f>
        <v/>
      </c>
      <c r="W42" s="1">
        <f>N42</f>
        <v/>
      </c>
      <c r="X42" s="1">
        <f>'New Hire'!A43</f>
        <v/>
      </c>
      <c r="Y42" s="1">
        <f>VLOOKUP(K42,委派单!E:P,12,0)</f>
        <v/>
      </c>
      <c r="Z42" s="1">
        <f>D42&amp;IF(I42="派遣",'New Hire'!CD43,"")</f>
        <v/>
      </c>
      <c r="AB42" s="1" t="inlineStr">
        <is>
          <t>标准五险</t>
        </is>
      </c>
      <c r="AC42" s="1" t="inlineStr">
        <is>
          <t>线上</t>
        </is>
      </c>
      <c r="AD42" s="1" t="inlineStr">
        <is>
          <t>否</t>
        </is>
      </c>
      <c r="AE42" s="1" t="inlineStr">
        <is>
          <t>否</t>
        </is>
      </c>
      <c r="AF42" s="1">
        <f>VLOOKUP(K42,委派单!E:K,7,0)</f>
        <v/>
      </c>
      <c r="AG42" s="1">
        <f>VLOOKUP(K42,委派单!E:L,8,0)</f>
        <v/>
      </c>
      <c r="AH42" s="1">
        <f>IF(AG42="外地大库报税","供应商"," ")</f>
        <v/>
      </c>
      <c r="AI42" s="1">
        <f>AH42</f>
        <v/>
      </c>
      <c r="AM42" s="1" t="inlineStr">
        <is>
          <t>上海浦东杨高南路428号由由世纪广场2号楼9漏</t>
        </is>
      </c>
      <c r="AP42" s="1" t="inlineStr">
        <is>
          <t>julie.huang@adp.com</t>
        </is>
      </c>
      <c r="AQ42" s="1">
        <f>IF(I42="委托","",'New Hire'!AB43)</f>
        <v/>
      </c>
      <c r="AR42" s="1">
        <f>IF(I42="委托","",'New Hire'!AC43)</f>
        <v/>
      </c>
      <c r="AS42" s="1">
        <f>IF(I42="委托","",'New Hire'!BM43)</f>
        <v/>
      </c>
      <c r="AT42" s="1">
        <f>IF(I42="委托","",'New Hire'!BN43)</f>
        <v/>
      </c>
      <c r="AV42" s="1">
        <f>IF(I42="委托","",'New Hire'!AB43)</f>
        <v/>
      </c>
      <c r="AW42" s="1">
        <f>IF(I42="委托","",'New Hire'!AC43)</f>
        <v/>
      </c>
      <c r="AX42" s="1">
        <f>IF(I42="委托","",'New Hire'!BO43)</f>
        <v/>
      </c>
      <c r="AZ42" s="1">
        <f>IF(I42="委托","",'New Hire'!BL43)</f>
        <v/>
      </c>
      <c r="BC42" s="1">
        <f>IF(I42="委托","",'New Hire'!BP43)</f>
        <v/>
      </c>
    </row>
    <row r="43">
      <c r="A43" s="1">
        <f>VLOOKUP(B43,委派单!A:B,2,0)</f>
        <v/>
      </c>
      <c r="B43" s="1">
        <f>'New Hire'!BT44</f>
        <v/>
      </c>
      <c r="C43" s="1" t="inlineStr">
        <is>
          <t>吴子轩</t>
        </is>
      </c>
      <c r="D43" s="1">
        <f>VLOOKUP(K43,委派单!E:H,4,0)</f>
        <v/>
      </c>
      <c r="E43" s="1" t="n">
        <v>43714</v>
      </c>
      <c r="F43" s="1">
        <f>'New Hire'!C44</f>
        <v/>
      </c>
      <c r="H43" s="1">
        <f>'New Hire'!E44</f>
        <v/>
      </c>
      <c r="I43" s="1">
        <f>'New Hire'!BX44</f>
        <v/>
      </c>
      <c r="J43" s="1">
        <f>IF(LEN(H43)=18,"身份证","护照")</f>
        <v/>
      </c>
      <c r="K43" s="1">
        <f>'New Hire'!CB44</f>
        <v/>
      </c>
      <c r="L43" s="1">
        <f>'New Hire'!CC44</f>
        <v/>
      </c>
      <c r="M43" s="1">
        <f>'New Hire'!S44</f>
        <v/>
      </c>
      <c r="N43" s="1">
        <f>'New Hire'!BV44</f>
        <v/>
      </c>
      <c r="O43" s="1">
        <f>'New Hire'!L44</f>
        <v/>
      </c>
      <c r="P43" s="1">
        <f>'New Hire'!BE44</f>
        <v/>
      </c>
      <c r="Q43" s="1">
        <f>'New Hire'!BI44</f>
        <v/>
      </c>
      <c r="R43" s="1">
        <f>IF(AND(Y43="上海",'New Hire'!BZ44="10"),7,'New Hire'!BZ44)</f>
        <v/>
      </c>
      <c r="S43" s="1">
        <f>IF(AND(Y43="上海",'New Hire'!CA44="10"),7,'New Hire'!CA44)</f>
        <v/>
      </c>
      <c r="T43" s="1">
        <f>IF(Y43="上海",Q43,"")</f>
        <v/>
      </c>
      <c r="U43" s="1">
        <f>IF(Y43="上海",3,"")</f>
        <v/>
      </c>
      <c r="V43" s="1">
        <f>IF(Y43="上海",3,"")</f>
        <v/>
      </c>
      <c r="W43" s="1">
        <f>N43</f>
        <v/>
      </c>
      <c r="X43" s="1">
        <f>'New Hire'!A44</f>
        <v/>
      </c>
      <c r="Y43" s="1">
        <f>VLOOKUP(K43,委派单!E:P,12,0)</f>
        <v/>
      </c>
      <c r="Z43" s="1">
        <f>D43&amp;IF(I43="派遣",'New Hire'!CD44,"")</f>
        <v/>
      </c>
      <c r="AB43" s="1" t="inlineStr">
        <is>
          <t>标准五险</t>
        </is>
      </c>
      <c r="AC43" s="1" t="inlineStr">
        <is>
          <t>线上</t>
        </is>
      </c>
      <c r="AD43" s="1" t="inlineStr">
        <is>
          <t>否</t>
        </is>
      </c>
      <c r="AE43" s="1" t="inlineStr">
        <is>
          <t>否</t>
        </is>
      </c>
      <c r="AF43" s="1">
        <f>VLOOKUP(K43,委派单!E:K,7,0)</f>
        <v/>
      </c>
      <c r="AG43" s="1">
        <f>VLOOKUP(K43,委派单!E:L,8,0)</f>
        <v/>
      </c>
      <c r="AH43" s="1">
        <f>IF(AG43="外地大库报税","供应商"," ")</f>
        <v/>
      </c>
      <c r="AI43" s="1">
        <f>AH43</f>
        <v/>
      </c>
      <c r="AM43" s="1" t="inlineStr">
        <is>
          <t>上海浦东杨高南路428号由由世纪广场2号楼9漏</t>
        </is>
      </c>
      <c r="AP43" s="1" t="inlineStr">
        <is>
          <t>julie.huang@adp.com</t>
        </is>
      </c>
      <c r="AQ43" s="1">
        <f>IF(I43="委托","",'New Hire'!AB44)</f>
        <v/>
      </c>
      <c r="AR43" s="1">
        <f>IF(I43="委托","",'New Hire'!AC44)</f>
        <v/>
      </c>
      <c r="AS43" s="1">
        <f>IF(I43="委托","",'New Hire'!BM44)</f>
        <v/>
      </c>
      <c r="AT43" s="1">
        <f>IF(I43="委托","",'New Hire'!BN44)</f>
        <v/>
      </c>
      <c r="AV43" s="1">
        <f>IF(I43="委托","",'New Hire'!AB44)</f>
        <v/>
      </c>
      <c r="AW43" s="1">
        <f>IF(I43="委托","",'New Hire'!AC44)</f>
        <v/>
      </c>
      <c r="AX43" s="1">
        <f>IF(I43="委托","",'New Hire'!BO44)</f>
        <v/>
      </c>
      <c r="AZ43" s="1">
        <f>IF(I43="委托","",'New Hire'!BL44)</f>
        <v/>
      </c>
      <c r="BC43" s="1">
        <f>IF(I43="委托","",'New Hire'!BP44)</f>
        <v/>
      </c>
    </row>
    <row r="44">
      <c r="A44" s="1">
        <f>VLOOKUP(B44,委派单!A:B,2,0)</f>
        <v/>
      </c>
      <c r="B44" s="1">
        <f>'New Hire'!BT45</f>
        <v/>
      </c>
      <c r="C44" s="1" t="inlineStr">
        <is>
          <t>吴子轩</t>
        </is>
      </c>
      <c r="D44" s="1">
        <f>VLOOKUP(K44,委派单!E:H,4,0)</f>
        <v/>
      </c>
      <c r="E44" s="1" t="n">
        <v>43714</v>
      </c>
      <c r="F44" s="1">
        <f>'New Hire'!C45</f>
        <v/>
      </c>
      <c r="H44" s="1">
        <f>'New Hire'!E45</f>
        <v/>
      </c>
      <c r="I44" s="1">
        <f>'New Hire'!BX45</f>
        <v/>
      </c>
      <c r="J44" s="1">
        <f>IF(LEN(H44)=18,"身份证","护照")</f>
        <v/>
      </c>
      <c r="K44" s="1">
        <f>'New Hire'!CB45</f>
        <v/>
      </c>
      <c r="L44" s="1">
        <f>'New Hire'!CC45</f>
        <v/>
      </c>
      <c r="M44" s="1">
        <f>'New Hire'!S45</f>
        <v/>
      </c>
      <c r="N44" s="1">
        <f>'New Hire'!BV45</f>
        <v/>
      </c>
      <c r="O44" s="1">
        <f>'New Hire'!L45</f>
        <v/>
      </c>
      <c r="P44" s="1">
        <f>'New Hire'!BE45</f>
        <v/>
      </c>
      <c r="Q44" s="1">
        <f>'New Hire'!BI45</f>
        <v/>
      </c>
      <c r="R44" s="1">
        <f>IF(AND(Y44="上海",'New Hire'!BZ45="10"),7,'New Hire'!BZ45)</f>
        <v/>
      </c>
      <c r="S44" s="1">
        <f>IF(AND(Y44="上海",'New Hire'!CA45="10"),7,'New Hire'!CA45)</f>
        <v/>
      </c>
      <c r="T44" s="1">
        <f>IF(Y44="上海",Q44,"")</f>
        <v/>
      </c>
      <c r="U44" s="1">
        <f>IF(Y44="上海",3,"")</f>
        <v/>
      </c>
      <c r="V44" s="1">
        <f>IF(Y44="上海",3,"")</f>
        <v/>
      </c>
      <c r="W44" s="1">
        <f>N44</f>
        <v/>
      </c>
      <c r="X44" s="1">
        <f>'New Hire'!A45</f>
        <v/>
      </c>
      <c r="Y44" s="1">
        <f>VLOOKUP(K44,委派单!E:P,12,0)</f>
        <v/>
      </c>
      <c r="Z44" s="1">
        <f>D44&amp;IF(I44="派遣",'New Hire'!CD45,"")</f>
        <v/>
      </c>
      <c r="AB44" s="1" t="inlineStr">
        <is>
          <t>标准五险</t>
        </is>
      </c>
      <c r="AC44" s="1" t="inlineStr">
        <is>
          <t>线上</t>
        </is>
      </c>
      <c r="AD44" s="1" t="inlineStr">
        <is>
          <t>否</t>
        </is>
      </c>
      <c r="AE44" s="1" t="inlineStr">
        <is>
          <t>否</t>
        </is>
      </c>
      <c r="AF44" s="1">
        <f>VLOOKUP(K44,委派单!E:K,7,0)</f>
        <v/>
      </c>
      <c r="AG44" s="1">
        <f>VLOOKUP(K44,委派单!E:L,8,0)</f>
        <v/>
      </c>
      <c r="AH44" s="1">
        <f>IF(AG44="外地大库报税","供应商"," ")</f>
        <v/>
      </c>
      <c r="AI44" s="1">
        <f>AH44</f>
        <v/>
      </c>
      <c r="AM44" s="1" t="inlineStr">
        <is>
          <t>上海浦东杨高南路428号由由世纪广场2号楼9漏</t>
        </is>
      </c>
      <c r="AP44" s="1" t="inlineStr">
        <is>
          <t>julie.huang@adp.com</t>
        </is>
      </c>
      <c r="AQ44" s="1">
        <f>IF(I44="委托","",'New Hire'!AB45)</f>
        <v/>
      </c>
      <c r="AR44" s="1">
        <f>IF(I44="委托","",'New Hire'!AC45)</f>
        <v/>
      </c>
      <c r="AS44" s="1">
        <f>IF(I44="委托","",'New Hire'!BM45)</f>
        <v/>
      </c>
      <c r="AT44" s="1">
        <f>IF(I44="委托","",'New Hire'!BN45)</f>
        <v/>
      </c>
      <c r="AV44" s="1">
        <f>IF(I44="委托","",'New Hire'!AB45)</f>
        <v/>
      </c>
      <c r="AW44" s="1">
        <f>IF(I44="委托","",'New Hire'!AC45)</f>
        <v/>
      </c>
      <c r="AX44" s="1">
        <f>IF(I44="委托","",'New Hire'!BO45)</f>
        <v/>
      </c>
      <c r="AZ44" s="1">
        <f>IF(I44="委托","",'New Hire'!BL45)</f>
        <v/>
      </c>
      <c r="BC44" s="1">
        <f>IF(I44="委托","",'New Hire'!BP45)</f>
        <v/>
      </c>
    </row>
    <row r="45">
      <c r="A45" s="1">
        <f>VLOOKUP(B45,委派单!A:B,2,0)</f>
        <v/>
      </c>
      <c r="B45" s="1">
        <f>'New Hire'!BT46</f>
        <v/>
      </c>
      <c r="C45" s="1" t="inlineStr">
        <is>
          <t>吴子轩</t>
        </is>
      </c>
      <c r="D45" s="1">
        <f>VLOOKUP(K45,委派单!E:H,4,0)</f>
        <v/>
      </c>
      <c r="E45" s="1" t="n">
        <v>43714</v>
      </c>
      <c r="F45" s="1">
        <f>'New Hire'!C46</f>
        <v/>
      </c>
      <c r="H45" s="1">
        <f>'New Hire'!E46</f>
        <v/>
      </c>
      <c r="I45" s="1">
        <f>'New Hire'!BX46</f>
        <v/>
      </c>
      <c r="J45" s="1">
        <f>IF(LEN(H45)=18,"身份证","护照")</f>
        <v/>
      </c>
      <c r="K45" s="1">
        <f>'New Hire'!CB46</f>
        <v/>
      </c>
      <c r="L45" s="1">
        <f>'New Hire'!CC46</f>
        <v/>
      </c>
      <c r="M45" s="1">
        <f>'New Hire'!S46</f>
        <v/>
      </c>
      <c r="N45" s="1">
        <f>'New Hire'!BV46</f>
        <v/>
      </c>
      <c r="O45" s="1">
        <f>'New Hire'!L46</f>
        <v/>
      </c>
      <c r="P45" s="1">
        <f>'New Hire'!BE46</f>
        <v/>
      </c>
      <c r="Q45" s="1">
        <f>'New Hire'!BI46</f>
        <v/>
      </c>
      <c r="R45" s="1">
        <f>IF(AND(Y45="上海",'New Hire'!BZ46="10"),7,'New Hire'!BZ46)</f>
        <v/>
      </c>
      <c r="S45" s="1">
        <f>IF(AND(Y45="上海",'New Hire'!CA46="10"),7,'New Hire'!CA46)</f>
        <v/>
      </c>
      <c r="T45" s="1">
        <f>IF(Y45="上海",Q45,"")</f>
        <v/>
      </c>
      <c r="U45" s="1">
        <f>IF(Y45="上海",3,"")</f>
        <v/>
      </c>
      <c r="V45" s="1">
        <f>IF(Y45="上海",3,"")</f>
        <v/>
      </c>
      <c r="W45" s="1">
        <f>N45</f>
        <v/>
      </c>
      <c r="X45" s="1">
        <f>'New Hire'!A46</f>
        <v/>
      </c>
      <c r="Y45" s="1">
        <f>VLOOKUP(K45,委派单!E:P,12,0)</f>
        <v/>
      </c>
      <c r="Z45" s="1">
        <f>D45&amp;IF(I45="派遣",'New Hire'!CD46,"")</f>
        <v/>
      </c>
      <c r="AB45" s="1" t="inlineStr">
        <is>
          <t>标准五险</t>
        </is>
      </c>
      <c r="AC45" s="1" t="inlineStr">
        <is>
          <t>线上</t>
        </is>
      </c>
      <c r="AD45" s="1" t="inlineStr">
        <is>
          <t>否</t>
        </is>
      </c>
      <c r="AE45" s="1" t="inlineStr">
        <is>
          <t>否</t>
        </is>
      </c>
      <c r="AF45" s="1">
        <f>VLOOKUP(K45,委派单!E:K,7,0)</f>
        <v/>
      </c>
      <c r="AG45" s="1">
        <f>VLOOKUP(K45,委派单!E:L,8,0)</f>
        <v/>
      </c>
      <c r="AH45" s="1">
        <f>IF(AG45="外地大库报税","供应商"," ")</f>
        <v/>
      </c>
      <c r="AI45" s="1">
        <f>AH45</f>
        <v/>
      </c>
      <c r="AM45" s="1" t="inlineStr">
        <is>
          <t>上海浦东杨高南路428号由由世纪广场2号楼9漏</t>
        </is>
      </c>
      <c r="AP45" s="1" t="inlineStr">
        <is>
          <t>julie.huang@adp.com</t>
        </is>
      </c>
      <c r="AQ45" s="1">
        <f>IF(I45="委托","",'New Hire'!AB46)</f>
        <v/>
      </c>
      <c r="AR45" s="1">
        <f>IF(I45="委托","",'New Hire'!AC46)</f>
        <v/>
      </c>
      <c r="AS45" s="1">
        <f>IF(I45="委托","",'New Hire'!BM46)</f>
        <v/>
      </c>
      <c r="AT45" s="1">
        <f>IF(I45="委托","",'New Hire'!BN46)</f>
        <v/>
      </c>
      <c r="AV45" s="1">
        <f>IF(I45="委托","",'New Hire'!AB46)</f>
        <v/>
      </c>
      <c r="AW45" s="1">
        <f>IF(I45="委托","",'New Hire'!AC46)</f>
        <v/>
      </c>
      <c r="AX45" s="1">
        <f>IF(I45="委托","",'New Hire'!BO46)</f>
        <v/>
      </c>
      <c r="AZ45" s="1">
        <f>IF(I45="委托","",'New Hire'!BL46)</f>
        <v/>
      </c>
      <c r="BC45" s="1">
        <f>IF(I45="委托","",'New Hire'!BP46)</f>
        <v/>
      </c>
    </row>
    <row r="46">
      <c r="A46" s="1">
        <f>VLOOKUP(B46,委派单!A:B,2,0)</f>
        <v/>
      </c>
      <c r="B46" s="1">
        <f>'New Hire'!BT47</f>
        <v/>
      </c>
      <c r="C46" s="1" t="inlineStr">
        <is>
          <t>吴子轩</t>
        </is>
      </c>
      <c r="D46" s="1">
        <f>VLOOKUP(K46,委派单!E:H,4,0)</f>
        <v/>
      </c>
      <c r="E46" s="1" t="n">
        <v>43714</v>
      </c>
      <c r="F46" s="1">
        <f>'New Hire'!C47</f>
        <v/>
      </c>
      <c r="H46" s="1">
        <f>'New Hire'!E47</f>
        <v/>
      </c>
      <c r="I46" s="1">
        <f>'New Hire'!BX47</f>
        <v/>
      </c>
      <c r="J46" s="1">
        <f>IF(LEN(H46)=18,"身份证","护照")</f>
        <v/>
      </c>
      <c r="K46" s="1">
        <f>'New Hire'!CB47</f>
        <v/>
      </c>
      <c r="L46" s="1">
        <f>'New Hire'!CC47</f>
        <v/>
      </c>
      <c r="M46" s="1">
        <f>'New Hire'!S47</f>
        <v/>
      </c>
      <c r="N46" s="1">
        <f>'New Hire'!BV47</f>
        <v/>
      </c>
      <c r="O46" s="1">
        <f>'New Hire'!L47</f>
        <v/>
      </c>
      <c r="P46" s="1">
        <f>'New Hire'!BE47</f>
        <v/>
      </c>
      <c r="Q46" s="1">
        <f>'New Hire'!BI47</f>
        <v/>
      </c>
      <c r="R46" s="1">
        <f>IF(AND(Y46="上海",'New Hire'!BZ47="10"),7,'New Hire'!BZ47)</f>
        <v/>
      </c>
      <c r="S46" s="1">
        <f>IF(AND(Y46="上海",'New Hire'!CA47="10"),7,'New Hire'!CA47)</f>
        <v/>
      </c>
      <c r="T46" s="1">
        <f>IF(Y46="上海",Q46,"")</f>
        <v/>
      </c>
      <c r="U46" s="1">
        <f>IF(Y46="上海",3,"")</f>
        <v/>
      </c>
      <c r="V46" s="1">
        <f>IF(Y46="上海",3,"")</f>
        <v/>
      </c>
      <c r="W46" s="1">
        <f>N46</f>
        <v/>
      </c>
      <c r="X46" s="1">
        <f>'New Hire'!A47</f>
        <v/>
      </c>
      <c r="Y46" s="1">
        <f>VLOOKUP(K46,委派单!E:P,12,0)</f>
        <v/>
      </c>
      <c r="Z46" s="1">
        <f>D46&amp;IF(I46="派遣",'New Hire'!CD47,"")</f>
        <v/>
      </c>
      <c r="AB46" s="1" t="inlineStr">
        <is>
          <t>标准五险</t>
        </is>
      </c>
      <c r="AC46" s="1" t="inlineStr">
        <is>
          <t>线上</t>
        </is>
      </c>
      <c r="AD46" s="1" t="inlineStr">
        <is>
          <t>否</t>
        </is>
      </c>
      <c r="AE46" s="1" t="inlineStr">
        <is>
          <t>否</t>
        </is>
      </c>
      <c r="AF46" s="1">
        <f>VLOOKUP(K46,委派单!E:K,7,0)</f>
        <v/>
      </c>
      <c r="AG46" s="1">
        <f>VLOOKUP(K46,委派单!E:L,8,0)</f>
        <v/>
      </c>
      <c r="AH46" s="1">
        <f>IF(AG46="外地大库报税","供应商"," ")</f>
        <v/>
      </c>
      <c r="AI46" s="1">
        <f>AH46</f>
        <v/>
      </c>
      <c r="AM46" s="1" t="inlineStr">
        <is>
          <t>上海浦东杨高南路428号由由世纪广场2号楼9漏</t>
        </is>
      </c>
      <c r="AP46" s="1" t="inlineStr">
        <is>
          <t>julie.huang@adp.com</t>
        </is>
      </c>
      <c r="AQ46" s="1">
        <f>IF(I46="委托","",'New Hire'!AB47)</f>
        <v/>
      </c>
      <c r="AR46" s="1">
        <f>IF(I46="委托","",'New Hire'!AC47)</f>
        <v/>
      </c>
      <c r="AS46" s="1">
        <f>IF(I46="委托","",'New Hire'!BM47)</f>
        <v/>
      </c>
      <c r="AT46" s="1">
        <f>IF(I46="委托","",'New Hire'!BN47)</f>
        <v/>
      </c>
      <c r="AV46" s="1">
        <f>IF(I46="委托","",'New Hire'!AB47)</f>
        <v/>
      </c>
      <c r="AW46" s="1">
        <f>IF(I46="委托","",'New Hire'!AC47)</f>
        <v/>
      </c>
      <c r="AX46" s="1">
        <f>IF(I46="委托","",'New Hire'!BO47)</f>
        <v/>
      </c>
      <c r="AZ46" s="1">
        <f>IF(I46="委托","",'New Hire'!BL47)</f>
        <v/>
      </c>
      <c r="BC46" s="1">
        <f>IF(I46="委托","",'New Hire'!BP47)</f>
        <v/>
      </c>
    </row>
    <row r="47">
      <c r="A47" s="1">
        <f>VLOOKUP(B47,委派单!A:B,2,0)</f>
        <v/>
      </c>
      <c r="B47" s="1">
        <f>'New Hire'!BT48</f>
        <v/>
      </c>
      <c r="C47" s="1" t="inlineStr">
        <is>
          <t>吴子轩</t>
        </is>
      </c>
      <c r="D47" s="1">
        <f>VLOOKUP(K47,委派单!E:H,4,0)</f>
        <v/>
      </c>
      <c r="E47" s="1" t="n">
        <v>43714</v>
      </c>
      <c r="F47" s="1">
        <f>'New Hire'!C48</f>
        <v/>
      </c>
      <c r="H47" s="1">
        <f>'New Hire'!E48</f>
        <v/>
      </c>
      <c r="I47" s="1">
        <f>'New Hire'!BX48</f>
        <v/>
      </c>
      <c r="J47" s="1">
        <f>IF(LEN(H47)=18,"身份证","护照")</f>
        <v/>
      </c>
      <c r="K47" s="1">
        <f>'New Hire'!CB48</f>
        <v/>
      </c>
      <c r="L47" s="1">
        <f>'New Hire'!CC48</f>
        <v/>
      </c>
      <c r="M47" s="1">
        <f>'New Hire'!S48</f>
        <v/>
      </c>
      <c r="N47" s="1">
        <f>'New Hire'!BV48</f>
        <v/>
      </c>
      <c r="O47" s="1">
        <f>'New Hire'!L48</f>
        <v/>
      </c>
      <c r="P47" s="1">
        <f>'New Hire'!BE48</f>
        <v/>
      </c>
      <c r="Q47" s="1">
        <f>'New Hire'!BI48</f>
        <v/>
      </c>
      <c r="R47" s="1">
        <f>IF(AND(Y47="上海",'New Hire'!BZ48="10"),7,'New Hire'!BZ48)</f>
        <v/>
      </c>
      <c r="S47" s="1">
        <f>IF(AND(Y47="上海",'New Hire'!CA48="10"),7,'New Hire'!CA48)</f>
        <v/>
      </c>
      <c r="T47" s="1">
        <f>IF(Y47="上海",Q47,"")</f>
        <v/>
      </c>
      <c r="U47" s="1">
        <f>IF(Y47="上海",3,"")</f>
        <v/>
      </c>
      <c r="V47" s="1">
        <f>IF(Y47="上海",3,"")</f>
        <v/>
      </c>
      <c r="W47" s="1">
        <f>N47</f>
        <v/>
      </c>
      <c r="X47" s="1">
        <f>'New Hire'!A48</f>
        <v/>
      </c>
      <c r="Y47" s="1">
        <f>VLOOKUP(K47,委派单!E:P,12,0)</f>
        <v/>
      </c>
      <c r="Z47" s="1">
        <f>D47&amp;IF(I47="派遣",'New Hire'!CD48,"")</f>
        <v/>
      </c>
      <c r="AB47" s="1" t="inlineStr">
        <is>
          <t>标准五险</t>
        </is>
      </c>
      <c r="AC47" s="1" t="inlineStr">
        <is>
          <t>线上</t>
        </is>
      </c>
      <c r="AD47" s="1" t="inlineStr">
        <is>
          <t>否</t>
        </is>
      </c>
      <c r="AE47" s="1" t="inlineStr">
        <is>
          <t>否</t>
        </is>
      </c>
      <c r="AF47" s="1">
        <f>VLOOKUP(K47,委派单!E:K,7,0)</f>
        <v/>
      </c>
      <c r="AG47" s="1">
        <f>VLOOKUP(K47,委派单!E:L,8,0)</f>
        <v/>
      </c>
      <c r="AH47" s="1">
        <f>IF(AG47="外地大库报税","供应商"," ")</f>
        <v/>
      </c>
      <c r="AI47" s="1">
        <f>AH47</f>
        <v/>
      </c>
      <c r="AM47" s="1" t="inlineStr">
        <is>
          <t>上海浦东杨高南路428号由由世纪广场2号楼9漏</t>
        </is>
      </c>
      <c r="AP47" s="1" t="inlineStr">
        <is>
          <t>julie.huang@adp.com</t>
        </is>
      </c>
      <c r="AQ47" s="1">
        <f>IF(I47="委托","",'New Hire'!AB48)</f>
        <v/>
      </c>
      <c r="AR47" s="1">
        <f>IF(I47="委托","",'New Hire'!AC48)</f>
        <v/>
      </c>
      <c r="AS47" s="1">
        <f>IF(I47="委托","",'New Hire'!BM48)</f>
        <v/>
      </c>
      <c r="AT47" s="1">
        <f>IF(I47="委托","",'New Hire'!BN48)</f>
        <v/>
      </c>
      <c r="AV47" s="1">
        <f>IF(I47="委托","",'New Hire'!AB48)</f>
        <v/>
      </c>
      <c r="AW47" s="1">
        <f>IF(I47="委托","",'New Hire'!AC48)</f>
        <v/>
      </c>
      <c r="AX47" s="1">
        <f>IF(I47="委托","",'New Hire'!BO48)</f>
        <v/>
      </c>
      <c r="AZ47" s="1">
        <f>IF(I47="委托","",'New Hire'!BL48)</f>
        <v/>
      </c>
      <c r="BC47" s="1">
        <f>IF(I47="委托","",'New Hire'!BP48)</f>
        <v/>
      </c>
    </row>
    <row r="48">
      <c r="A48" s="1">
        <f>VLOOKUP(B48,委派单!A:B,2,0)</f>
        <v/>
      </c>
      <c r="B48" s="1">
        <f>'New Hire'!BT49</f>
        <v/>
      </c>
      <c r="C48" s="1" t="inlineStr">
        <is>
          <t>吴子轩</t>
        </is>
      </c>
      <c r="D48" s="1">
        <f>VLOOKUP(K48,委派单!E:H,4,0)</f>
        <v/>
      </c>
      <c r="E48" s="1" t="n">
        <v>43714</v>
      </c>
      <c r="F48" s="1">
        <f>'New Hire'!C49</f>
        <v/>
      </c>
      <c r="H48" s="1">
        <f>'New Hire'!E49</f>
        <v/>
      </c>
      <c r="I48" s="1">
        <f>'New Hire'!BX49</f>
        <v/>
      </c>
      <c r="J48" s="1">
        <f>IF(LEN(H48)=18,"身份证","护照")</f>
        <v/>
      </c>
      <c r="K48" s="1">
        <f>'New Hire'!CB49</f>
        <v/>
      </c>
      <c r="L48" s="1">
        <f>'New Hire'!CC49</f>
        <v/>
      </c>
      <c r="M48" s="1">
        <f>'New Hire'!S49</f>
        <v/>
      </c>
      <c r="N48" s="1">
        <f>'New Hire'!BV49</f>
        <v/>
      </c>
      <c r="O48" s="1">
        <f>'New Hire'!L49</f>
        <v/>
      </c>
      <c r="P48" s="1">
        <f>'New Hire'!BE49</f>
        <v/>
      </c>
      <c r="Q48" s="1">
        <f>'New Hire'!BI49</f>
        <v/>
      </c>
      <c r="R48" s="1">
        <f>IF(AND(Y48="上海",'New Hire'!BZ49="10"),7,'New Hire'!BZ49)</f>
        <v/>
      </c>
      <c r="S48" s="1">
        <f>IF(AND(Y48="上海",'New Hire'!CA49="10"),7,'New Hire'!CA49)</f>
        <v/>
      </c>
      <c r="T48" s="1">
        <f>IF(Y48="上海",Q48,"")</f>
        <v/>
      </c>
      <c r="U48" s="1">
        <f>IF(Y48="上海",3,"")</f>
        <v/>
      </c>
      <c r="V48" s="1">
        <f>IF(Y48="上海",3,"")</f>
        <v/>
      </c>
      <c r="W48" s="1">
        <f>N48</f>
        <v/>
      </c>
      <c r="X48" s="1">
        <f>'New Hire'!A49</f>
        <v/>
      </c>
      <c r="Y48" s="1">
        <f>VLOOKUP(K48,委派单!E:P,12,0)</f>
        <v/>
      </c>
      <c r="Z48" s="1">
        <f>D48&amp;IF(I48="派遣",'New Hire'!CD49,"")</f>
        <v/>
      </c>
      <c r="AB48" s="1" t="inlineStr">
        <is>
          <t>标准五险</t>
        </is>
      </c>
      <c r="AC48" s="1" t="inlineStr">
        <is>
          <t>线上</t>
        </is>
      </c>
      <c r="AD48" s="1" t="inlineStr">
        <is>
          <t>否</t>
        </is>
      </c>
      <c r="AE48" s="1" t="inlineStr">
        <is>
          <t>否</t>
        </is>
      </c>
      <c r="AF48" s="1">
        <f>VLOOKUP(K48,委派单!E:K,7,0)</f>
        <v/>
      </c>
      <c r="AG48" s="1">
        <f>VLOOKUP(K48,委派单!E:L,8,0)</f>
        <v/>
      </c>
      <c r="AH48" s="1">
        <f>IF(AG48="外地大库报税","供应商"," ")</f>
        <v/>
      </c>
      <c r="AI48" s="1">
        <f>AH48</f>
        <v/>
      </c>
      <c r="AM48" s="1" t="inlineStr">
        <is>
          <t>上海浦东杨高南路428号由由世纪广场2号楼9漏</t>
        </is>
      </c>
      <c r="AP48" s="1" t="inlineStr">
        <is>
          <t>julie.huang@adp.com</t>
        </is>
      </c>
      <c r="AQ48" s="1">
        <f>IF(I48="委托","",'New Hire'!AB49)</f>
        <v/>
      </c>
      <c r="AR48" s="1">
        <f>IF(I48="委托","",'New Hire'!AC49)</f>
        <v/>
      </c>
      <c r="AS48" s="1">
        <f>IF(I48="委托","",'New Hire'!BM49)</f>
        <v/>
      </c>
      <c r="AT48" s="1">
        <f>IF(I48="委托","",'New Hire'!BN49)</f>
        <v/>
      </c>
      <c r="AV48" s="1">
        <f>IF(I48="委托","",'New Hire'!AB49)</f>
        <v/>
      </c>
      <c r="AW48" s="1">
        <f>IF(I48="委托","",'New Hire'!AC49)</f>
        <v/>
      </c>
      <c r="AX48" s="1">
        <f>IF(I48="委托","",'New Hire'!BO49)</f>
        <v/>
      </c>
      <c r="AZ48" s="1">
        <f>IF(I48="委托","",'New Hire'!BL49)</f>
        <v/>
      </c>
      <c r="BC48" s="1">
        <f>IF(I48="委托","",'New Hire'!BP49)</f>
        <v/>
      </c>
    </row>
    <row r="49">
      <c r="A49" s="1">
        <f>VLOOKUP(B49,委派单!A:B,2,0)</f>
        <v/>
      </c>
      <c r="B49" s="1">
        <f>'New Hire'!BT50</f>
        <v/>
      </c>
      <c r="C49" s="1" t="inlineStr">
        <is>
          <t>吴子轩</t>
        </is>
      </c>
      <c r="D49" s="1">
        <f>VLOOKUP(K49,委派单!E:H,4,0)</f>
        <v/>
      </c>
      <c r="E49" s="1" t="n">
        <v>43714</v>
      </c>
      <c r="F49" s="1">
        <f>'New Hire'!C50</f>
        <v/>
      </c>
      <c r="H49" s="1">
        <f>'New Hire'!E50</f>
        <v/>
      </c>
      <c r="I49" s="1">
        <f>'New Hire'!BX50</f>
        <v/>
      </c>
      <c r="J49" s="1">
        <f>IF(LEN(H49)=18,"身份证","护照")</f>
        <v/>
      </c>
      <c r="K49" s="1">
        <f>'New Hire'!CB50</f>
        <v/>
      </c>
      <c r="L49" s="1">
        <f>'New Hire'!CC50</f>
        <v/>
      </c>
      <c r="M49" s="1">
        <f>'New Hire'!S50</f>
        <v/>
      </c>
      <c r="N49" s="1">
        <f>'New Hire'!BV50</f>
        <v/>
      </c>
      <c r="O49" s="1">
        <f>'New Hire'!L50</f>
        <v/>
      </c>
      <c r="P49" s="1">
        <f>'New Hire'!BE50</f>
        <v/>
      </c>
      <c r="Q49" s="1">
        <f>'New Hire'!BI50</f>
        <v/>
      </c>
      <c r="R49" s="1">
        <f>IF(AND(Y49="上海",'New Hire'!BZ50="10"),7,'New Hire'!BZ50)</f>
        <v/>
      </c>
      <c r="S49" s="1">
        <f>IF(AND(Y49="上海",'New Hire'!CA50="10"),7,'New Hire'!CA50)</f>
        <v/>
      </c>
      <c r="T49" s="1">
        <f>IF(Y49="上海",Q49,"")</f>
        <v/>
      </c>
      <c r="U49" s="1">
        <f>IF(Y49="上海",3,"")</f>
        <v/>
      </c>
      <c r="V49" s="1">
        <f>IF(Y49="上海",3,"")</f>
        <v/>
      </c>
      <c r="W49" s="1">
        <f>N49</f>
        <v/>
      </c>
      <c r="X49" s="1">
        <f>'New Hire'!A50</f>
        <v/>
      </c>
      <c r="Y49" s="1">
        <f>VLOOKUP(K49,委派单!E:P,12,0)</f>
        <v/>
      </c>
      <c r="Z49" s="1">
        <f>D49&amp;IF(I49="派遣",'New Hire'!CD50,"")</f>
        <v/>
      </c>
      <c r="AB49" s="1" t="inlineStr">
        <is>
          <t>标准五险</t>
        </is>
      </c>
      <c r="AC49" s="1" t="inlineStr">
        <is>
          <t>线上</t>
        </is>
      </c>
      <c r="AD49" s="1" t="inlineStr">
        <is>
          <t>否</t>
        </is>
      </c>
      <c r="AE49" s="1" t="inlineStr">
        <is>
          <t>否</t>
        </is>
      </c>
      <c r="AF49" s="1">
        <f>VLOOKUP(K49,委派单!E:K,7,0)</f>
        <v/>
      </c>
      <c r="AG49" s="1">
        <f>VLOOKUP(K49,委派单!E:L,8,0)</f>
        <v/>
      </c>
      <c r="AH49" s="1">
        <f>IF(AG49="外地大库报税","供应商"," ")</f>
        <v/>
      </c>
      <c r="AI49" s="1">
        <f>AH49</f>
        <v/>
      </c>
      <c r="AM49" s="1" t="inlineStr">
        <is>
          <t>上海浦东杨高南路428号由由世纪广场2号楼9漏</t>
        </is>
      </c>
      <c r="AP49" s="1" t="inlineStr">
        <is>
          <t>julie.huang@adp.com</t>
        </is>
      </c>
      <c r="AQ49" s="1">
        <f>IF(I49="委托","",'New Hire'!AB50)</f>
        <v/>
      </c>
      <c r="AR49" s="1">
        <f>IF(I49="委托","",'New Hire'!AC50)</f>
        <v/>
      </c>
      <c r="AS49" s="1">
        <f>IF(I49="委托","",'New Hire'!BM50)</f>
        <v/>
      </c>
      <c r="AT49" s="1">
        <f>IF(I49="委托","",'New Hire'!BN50)</f>
        <v/>
      </c>
      <c r="AV49" s="1">
        <f>IF(I49="委托","",'New Hire'!AB50)</f>
        <v/>
      </c>
      <c r="AW49" s="1">
        <f>IF(I49="委托","",'New Hire'!AC50)</f>
        <v/>
      </c>
      <c r="AX49" s="1">
        <f>IF(I49="委托","",'New Hire'!BO50)</f>
        <v/>
      </c>
      <c r="AZ49" s="1">
        <f>IF(I49="委托","",'New Hire'!BL50)</f>
        <v/>
      </c>
      <c r="BC49" s="1">
        <f>IF(I49="委托","",'New Hire'!BP50)</f>
        <v/>
      </c>
    </row>
    <row r="50">
      <c r="A50" s="1">
        <f>VLOOKUP(B50,委派单!A:B,2,0)</f>
        <v/>
      </c>
      <c r="B50" s="1">
        <f>'New Hire'!BT51</f>
        <v/>
      </c>
      <c r="C50" s="1" t="inlineStr">
        <is>
          <t>吴子轩</t>
        </is>
      </c>
      <c r="D50" s="1">
        <f>VLOOKUP(K50,委派单!E:H,4,0)</f>
        <v/>
      </c>
      <c r="E50" s="1" t="n">
        <v>43714</v>
      </c>
      <c r="F50" s="1">
        <f>'New Hire'!C51</f>
        <v/>
      </c>
      <c r="H50" s="1">
        <f>'New Hire'!E51</f>
        <v/>
      </c>
      <c r="I50" s="1">
        <f>'New Hire'!BX51</f>
        <v/>
      </c>
      <c r="J50" s="1">
        <f>IF(LEN(H50)=18,"身份证","护照")</f>
        <v/>
      </c>
      <c r="K50" s="1">
        <f>'New Hire'!CB51</f>
        <v/>
      </c>
      <c r="L50" s="1">
        <f>'New Hire'!CC51</f>
        <v/>
      </c>
      <c r="M50" s="1">
        <f>'New Hire'!S51</f>
        <v/>
      </c>
      <c r="N50" s="1">
        <f>'New Hire'!BV51</f>
        <v/>
      </c>
      <c r="O50" s="1">
        <f>'New Hire'!L51</f>
        <v/>
      </c>
      <c r="P50" s="1">
        <f>'New Hire'!BE51</f>
        <v/>
      </c>
      <c r="Q50" s="1">
        <f>'New Hire'!BI51</f>
        <v/>
      </c>
      <c r="R50" s="1">
        <f>IF(AND(Y50="上海",'New Hire'!BZ51="10"),7,'New Hire'!BZ51)</f>
        <v/>
      </c>
      <c r="S50" s="1">
        <f>IF(AND(Y50="上海",'New Hire'!CA51="10"),7,'New Hire'!CA51)</f>
        <v/>
      </c>
      <c r="T50" s="1">
        <f>IF(Y50="上海",Q50,"")</f>
        <v/>
      </c>
      <c r="U50" s="1">
        <f>IF(Y50="上海",3,"")</f>
        <v/>
      </c>
      <c r="V50" s="1">
        <f>IF(Y50="上海",3,"")</f>
        <v/>
      </c>
      <c r="W50" s="1">
        <f>N50</f>
        <v/>
      </c>
      <c r="X50" s="1">
        <f>'New Hire'!A51</f>
        <v/>
      </c>
      <c r="Y50" s="1">
        <f>VLOOKUP(K50,委派单!E:P,12,0)</f>
        <v/>
      </c>
      <c r="Z50" s="1">
        <f>D50&amp;IF(I50="派遣",'New Hire'!CD51,"")</f>
        <v/>
      </c>
      <c r="AB50" s="1" t="inlineStr">
        <is>
          <t>标准五险</t>
        </is>
      </c>
      <c r="AC50" s="1" t="inlineStr">
        <is>
          <t>线上</t>
        </is>
      </c>
      <c r="AD50" s="1" t="inlineStr">
        <is>
          <t>否</t>
        </is>
      </c>
      <c r="AE50" s="1" t="inlineStr">
        <is>
          <t>否</t>
        </is>
      </c>
      <c r="AF50" s="1">
        <f>VLOOKUP(K50,委派单!E:K,7,0)</f>
        <v/>
      </c>
      <c r="AG50" s="1">
        <f>VLOOKUP(K50,委派单!E:L,8,0)</f>
        <v/>
      </c>
      <c r="AH50" s="1">
        <f>IF(AG50="外地大库报税","供应商"," ")</f>
        <v/>
      </c>
      <c r="AI50" s="1">
        <f>AH50</f>
        <v/>
      </c>
      <c r="AM50" s="1" t="inlineStr">
        <is>
          <t>上海浦东杨高南路428号由由世纪广场2号楼9漏</t>
        </is>
      </c>
      <c r="AP50" s="1" t="inlineStr">
        <is>
          <t>julie.huang@adp.com</t>
        </is>
      </c>
      <c r="AQ50" s="1">
        <f>IF(I50="委托","",'New Hire'!AB51)</f>
        <v/>
      </c>
      <c r="AR50" s="1">
        <f>IF(I50="委托","",'New Hire'!AC51)</f>
        <v/>
      </c>
      <c r="AS50" s="1">
        <f>IF(I50="委托","",'New Hire'!BM51)</f>
        <v/>
      </c>
      <c r="AT50" s="1">
        <f>IF(I50="委托","",'New Hire'!BN51)</f>
        <v/>
      </c>
      <c r="AV50" s="1">
        <f>IF(I50="委托","",'New Hire'!AB51)</f>
        <v/>
      </c>
      <c r="AW50" s="1">
        <f>IF(I50="委托","",'New Hire'!AC51)</f>
        <v/>
      </c>
      <c r="AX50" s="1">
        <f>IF(I50="委托","",'New Hire'!BO51)</f>
        <v/>
      </c>
      <c r="AZ50" s="1">
        <f>IF(I50="委托","",'New Hire'!BL51)</f>
        <v/>
      </c>
      <c r="BC50" s="1">
        <f>IF(I50="委托","",'New Hire'!BP51)</f>
        <v/>
      </c>
    </row>
    <row r="51">
      <c r="A51" s="1">
        <f>VLOOKUP(B51,委派单!A:B,2,0)</f>
        <v/>
      </c>
      <c r="B51" s="1">
        <f>'New Hire'!BT52</f>
        <v/>
      </c>
      <c r="C51" s="1" t="inlineStr">
        <is>
          <t>吴子轩</t>
        </is>
      </c>
      <c r="D51" s="1">
        <f>VLOOKUP(K51,委派单!E:H,4,0)</f>
        <v/>
      </c>
      <c r="E51" s="1" t="n">
        <v>43714</v>
      </c>
      <c r="F51" s="1">
        <f>'New Hire'!C52</f>
        <v/>
      </c>
      <c r="H51" s="1">
        <f>'New Hire'!E52</f>
        <v/>
      </c>
      <c r="I51" s="1">
        <f>'New Hire'!BX52</f>
        <v/>
      </c>
      <c r="J51" s="1">
        <f>IF(LEN(H51)=18,"身份证","护照")</f>
        <v/>
      </c>
      <c r="K51" s="1">
        <f>'New Hire'!CB52</f>
        <v/>
      </c>
      <c r="L51" s="1">
        <f>'New Hire'!CC52</f>
        <v/>
      </c>
      <c r="M51" s="1">
        <f>'New Hire'!S52</f>
        <v/>
      </c>
      <c r="N51" s="1">
        <f>'New Hire'!BV52</f>
        <v/>
      </c>
      <c r="O51" s="1">
        <f>'New Hire'!L52</f>
        <v/>
      </c>
      <c r="P51" s="1">
        <f>'New Hire'!BE52</f>
        <v/>
      </c>
      <c r="Q51" s="1">
        <f>'New Hire'!BI52</f>
        <v/>
      </c>
      <c r="R51" s="1">
        <f>IF(AND(Y51="上海",'New Hire'!BZ52="10"),7,'New Hire'!BZ52)</f>
        <v/>
      </c>
      <c r="S51" s="1">
        <f>IF(AND(Y51="上海",'New Hire'!CA52="10"),7,'New Hire'!CA52)</f>
        <v/>
      </c>
      <c r="T51" s="1">
        <f>IF(Y51="上海",Q51,"")</f>
        <v/>
      </c>
      <c r="U51" s="1">
        <f>IF(Y51="上海",3,"")</f>
        <v/>
      </c>
      <c r="V51" s="1">
        <f>IF(Y51="上海",3,"")</f>
        <v/>
      </c>
      <c r="W51" s="1">
        <f>N51</f>
        <v/>
      </c>
      <c r="X51" s="1">
        <f>'New Hire'!A52</f>
        <v/>
      </c>
      <c r="Y51" s="1">
        <f>VLOOKUP(K51,委派单!E:P,12,0)</f>
        <v/>
      </c>
      <c r="Z51" s="1">
        <f>D51&amp;IF(I51="派遣",'New Hire'!CD52,"")</f>
        <v/>
      </c>
      <c r="AB51" s="1" t="inlineStr">
        <is>
          <t>标准五险</t>
        </is>
      </c>
      <c r="AC51" s="1" t="inlineStr">
        <is>
          <t>线上</t>
        </is>
      </c>
      <c r="AD51" s="1" t="inlineStr">
        <is>
          <t>否</t>
        </is>
      </c>
      <c r="AE51" s="1" t="inlineStr">
        <is>
          <t>否</t>
        </is>
      </c>
      <c r="AF51" s="1">
        <f>VLOOKUP(K51,委派单!E:K,7,0)</f>
        <v/>
      </c>
      <c r="AG51" s="1">
        <f>VLOOKUP(K51,委派单!E:L,8,0)</f>
        <v/>
      </c>
      <c r="AH51" s="1">
        <f>IF(AG51="外地大库报税","供应商"," ")</f>
        <v/>
      </c>
      <c r="AI51" s="1">
        <f>AH51</f>
        <v/>
      </c>
      <c r="AM51" s="1" t="inlineStr">
        <is>
          <t>上海浦东杨高南路428号由由世纪广场2号楼9漏</t>
        </is>
      </c>
      <c r="AP51" s="1" t="inlineStr">
        <is>
          <t>julie.huang@adp.com</t>
        </is>
      </c>
      <c r="AQ51" s="1">
        <f>IF(I51="委托","",'New Hire'!AB52)</f>
        <v/>
      </c>
      <c r="AR51" s="1">
        <f>IF(I51="委托","",'New Hire'!AC52)</f>
        <v/>
      </c>
      <c r="AS51" s="1">
        <f>IF(I51="委托","",'New Hire'!BM52)</f>
        <v/>
      </c>
      <c r="AT51" s="1">
        <f>IF(I51="委托","",'New Hire'!BN52)</f>
        <v/>
      </c>
      <c r="AV51" s="1">
        <f>IF(I51="委托","",'New Hire'!AB52)</f>
        <v/>
      </c>
      <c r="AW51" s="1">
        <f>IF(I51="委托","",'New Hire'!AC52)</f>
        <v/>
      </c>
      <c r="AX51" s="1">
        <f>IF(I51="委托","",'New Hire'!BO52)</f>
        <v/>
      </c>
      <c r="AZ51" s="1">
        <f>IF(I51="委托","",'New Hire'!BL52)</f>
        <v/>
      </c>
      <c r="BC51" s="1">
        <f>IF(I51="委托","",'New Hire'!BP52)</f>
        <v/>
      </c>
    </row>
    <row r="52">
      <c r="A52" s="1">
        <f>VLOOKUP(B52,委派单!A:B,2,0)</f>
        <v/>
      </c>
      <c r="B52" s="1">
        <f>'New Hire'!BT53</f>
        <v/>
      </c>
      <c r="C52" s="1" t="inlineStr">
        <is>
          <t>吴子轩</t>
        </is>
      </c>
      <c r="D52" s="1">
        <f>VLOOKUP(K52,委派单!E:H,4,0)</f>
        <v/>
      </c>
      <c r="E52" s="1" t="n">
        <v>43714</v>
      </c>
      <c r="F52" s="1">
        <f>'New Hire'!C53</f>
        <v/>
      </c>
      <c r="H52" s="1">
        <f>'New Hire'!E53</f>
        <v/>
      </c>
      <c r="I52" s="1">
        <f>'New Hire'!BX53</f>
        <v/>
      </c>
      <c r="J52" s="1">
        <f>IF(LEN(H52)=18,"身份证","护照")</f>
        <v/>
      </c>
      <c r="K52" s="1">
        <f>'New Hire'!CB53</f>
        <v/>
      </c>
      <c r="L52" s="1">
        <f>'New Hire'!CC53</f>
        <v/>
      </c>
      <c r="M52" s="1">
        <f>'New Hire'!S53</f>
        <v/>
      </c>
      <c r="N52" s="1">
        <f>'New Hire'!BV53</f>
        <v/>
      </c>
      <c r="O52" s="1">
        <f>'New Hire'!L53</f>
        <v/>
      </c>
      <c r="P52" s="1">
        <f>'New Hire'!BE53</f>
        <v/>
      </c>
      <c r="Q52" s="1">
        <f>'New Hire'!BI53</f>
        <v/>
      </c>
      <c r="R52" s="1">
        <f>IF(AND(Y52="上海",'New Hire'!BZ53="10"),7,'New Hire'!BZ53)</f>
        <v/>
      </c>
      <c r="S52" s="1">
        <f>IF(AND(Y52="上海",'New Hire'!CA53="10"),7,'New Hire'!CA53)</f>
        <v/>
      </c>
      <c r="T52" s="1">
        <f>IF(Y52="上海",Q52,"")</f>
        <v/>
      </c>
      <c r="U52" s="1">
        <f>IF(Y52="上海",3,"")</f>
        <v/>
      </c>
      <c r="V52" s="1">
        <f>IF(Y52="上海",3,"")</f>
        <v/>
      </c>
      <c r="W52" s="1">
        <f>N52</f>
        <v/>
      </c>
      <c r="X52" s="1">
        <f>'New Hire'!A53</f>
        <v/>
      </c>
      <c r="Y52" s="1">
        <f>VLOOKUP(K52,委派单!E:P,12,0)</f>
        <v/>
      </c>
      <c r="Z52" s="1">
        <f>D52&amp;IF(I52="派遣",'New Hire'!CD53,"")</f>
        <v/>
      </c>
      <c r="AB52" s="1" t="inlineStr">
        <is>
          <t>标准五险</t>
        </is>
      </c>
      <c r="AC52" s="1" t="inlineStr">
        <is>
          <t>线上</t>
        </is>
      </c>
      <c r="AD52" s="1" t="inlineStr">
        <is>
          <t>否</t>
        </is>
      </c>
      <c r="AE52" s="1" t="inlineStr">
        <is>
          <t>否</t>
        </is>
      </c>
      <c r="AF52" s="1">
        <f>VLOOKUP(K52,委派单!E:K,7,0)</f>
        <v/>
      </c>
      <c r="AG52" s="1">
        <f>VLOOKUP(K52,委派单!E:L,8,0)</f>
        <v/>
      </c>
      <c r="AH52" s="1">
        <f>IF(AG52="外地大库报税","供应商"," ")</f>
        <v/>
      </c>
      <c r="AI52" s="1">
        <f>AH52</f>
        <v/>
      </c>
      <c r="AM52" s="1" t="inlineStr">
        <is>
          <t>上海浦东杨高南路428号由由世纪广场2号楼9漏</t>
        </is>
      </c>
      <c r="AP52" s="1" t="inlineStr">
        <is>
          <t>julie.huang@adp.com</t>
        </is>
      </c>
      <c r="AQ52" s="1">
        <f>IF(I52="委托","",'New Hire'!AB53)</f>
        <v/>
      </c>
      <c r="AR52" s="1">
        <f>IF(I52="委托","",'New Hire'!AC53)</f>
        <v/>
      </c>
      <c r="AS52" s="1">
        <f>IF(I52="委托","",'New Hire'!BM53)</f>
        <v/>
      </c>
      <c r="AT52" s="1">
        <f>IF(I52="委托","",'New Hire'!BN53)</f>
        <v/>
      </c>
      <c r="AV52" s="1">
        <f>IF(I52="委托","",'New Hire'!AB53)</f>
        <v/>
      </c>
      <c r="AW52" s="1">
        <f>IF(I52="委托","",'New Hire'!AC53)</f>
        <v/>
      </c>
      <c r="AX52" s="1">
        <f>IF(I52="委托","",'New Hire'!BO53)</f>
        <v/>
      </c>
      <c r="AZ52" s="1">
        <f>IF(I52="委托","",'New Hire'!BL53)</f>
        <v/>
      </c>
      <c r="BC52" s="1">
        <f>IF(I52="委托","",'New Hire'!BP53)</f>
        <v/>
      </c>
    </row>
    <row r="53">
      <c r="A53" s="1">
        <f>VLOOKUP(B53,委派单!A:B,2,0)</f>
        <v/>
      </c>
      <c r="B53" s="1">
        <f>'New Hire'!BT54</f>
        <v/>
      </c>
      <c r="C53" s="1" t="inlineStr">
        <is>
          <t>吴子轩</t>
        </is>
      </c>
      <c r="D53" s="1">
        <f>VLOOKUP(K53,委派单!E:H,4,0)</f>
        <v/>
      </c>
      <c r="E53" s="1" t="n">
        <v>43714</v>
      </c>
      <c r="F53" s="1">
        <f>'New Hire'!C54</f>
        <v/>
      </c>
      <c r="H53" s="1">
        <f>'New Hire'!E54</f>
        <v/>
      </c>
      <c r="I53" s="1">
        <f>'New Hire'!BX54</f>
        <v/>
      </c>
      <c r="J53" s="1">
        <f>IF(LEN(H53)=18,"身份证","护照")</f>
        <v/>
      </c>
      <c r="K53" s="1">
        <f>'New Hire'!CB54</f>
        <v/>
      </c>
      <c r="L53" s="1">
        <f>'New Hire'!CC54</f>
        <v/>
      </c>
      <c r="M53" s="1">
        <f>'New Hire'!S54</f>
        <v/>
      </c>
      <c r="N53" s="1">
        <f>'New Hire'!BV54</f>
        <v/>
      </c>
      <c r="O53" s="1">
        <f>'New Hire'!L54</f>
        <v/>
      </c>
      <c r="P53" s="1">
        <f>'New Hire'!BE54</f>
        <v/>
      </c>
      <c r="Q53" s="1">
        <f>'New Hire'!BI54</f>
        <v/>
      </c>
      <c r="R53" s="1">
        <f>IF(AND(Y53="上海",'New Hire'!BZ54="10"),7,'New Hire'!BZ54)</f>
        <v/>
      </c>
      <c r="S53" s="1">
        <f>IF(AND(Y53="上海",'New Hire'!CA54="10"),7,'New Hire'!CA54)</f>
        <v/>
      </c>
      <c r="T53" s="1">
        <f>IF(Y53="上海",Q53,"")</f>
        <v/>
      </c>
      <c r="U53" s="1">
        <f>IF(Y53="上海",3,"")</f>
        <v/>
      </c>
      <c r="V53" s="1">
        <f>IF(Y53="上海",3,"")</f>
        <v/>
      </c>
      <c r="W53" s="1">
        <f>N53</f>
        <v/>
      </c>
      <c r="X53" s="1">
        <f>'New Hire'!A54</f>
        <v/>
      </c>
      <c r="Y53" s="1">
        <f>VLOOKUP(K53,委派单!E:P,12,0)</f>
        <v/>
      </c>
      <c r="Z53" s="1">
        <f>D53&amp;IF(I53="派遣",'New Hire'!CD54,"")</f>
        <v/>
      </c>
      <c r="AB53" s="1" t="inlineStr">
        <is>
          <t>标准五险</t>
        </is>
      </c>
      <c r="AC53" s="1" t="inlineStr">
        <is>
          <t>线上</t>
        </is>
      </c>
      <c r="AD53" s="1" t="inlineStr">
        <is>
          <t>否</t>
        </is>
      </c>
      <c r="AE53" s="1" t="inlineStr">
        <is>
          <t>否</t>
        </is>
      </c>
      <c r="AF53" s="1">
        <f>VLOOKUP(K53,委派单!E:K,7,0)</f>
        <v/>
      </c>
      <c r="AG53" s="1">
        <f>VLOOKUP(K53,委派单!E:L,8,0)</f>
        <v/>
      </c>
      <c r="AH53" s="1">
        <f>IF(AG53="外地大库报税","供应商"," ")</f>
        <v/>
      </c>
      <c r="AI53" s="1">
        <f>AH53</f>
        <v/>
      </c>
      <c r="AM53" s="1" t="inlineStr">
        <is>
          <t>上海浦东杨高南路428号由由世纪广场2号楼9漏</t>
        </is>
      </c>
      <c r="AP53" s="1" t="inlineStr">
        <is>
          <t>julie.huang@adp.com</t>
        </is>
      </c>
      <c r="AQ53" s="1">
        <f>IF(I53="委托","",'New Hire'!AB54)</f>
        <v/>
      </c>
      <c r="AR53" s="1">
        <f>IF(I53="委托","",'New Hire'!AC54)</f>
        <v/>
      </c>
      <c r="AS53" s="1">
        <f>IF(I53="委托","",'New Hire'!BM54)</f>
        <v/>
      </c>
      <c r="AT53" s="1">
        <f>IF(I53="委托","",'New Hire'!BN54)</f>
        <v/>
      </c>
      <c r="AV53" s="1">
        <f>IF(I53="委托","",'New Hire'!AB54)</f>
        <v/>
      </c>
      <c r="AW53" s="1">
        <f>IF(I53="委托","",'New Hire'!AC54)</f>
        <v/>
      </c>
      <c r="AX53" s="1">
        <f>IF(I53="委托","",'New Hire'!BO54)</f>
        <v/>
      </c>
      <c r="AZ53" s="1">
        <f>IF(I53="委托","",'New Hire'!BL54)</f>
        <v/>
      </c>
      <c r="BC53" s="1">
        <f>IF(I53="委托","",'New Hire'!BP54)</f>
        <v/>
      </c>
    </row>
    <row r="54">
      <c r="A54" s="1">
        <f>VLOOKUP(B54,委派单!A:B,2,0)</f>
        <v/>
      </c>
      <c r="B54" s="1">
        <f>'New Hire'!BT55</f>
        <v/>
      </c>
      <c r="C54" s="1" t="inlineStr">
        <is>
          <t>吴子轩</t>
        </is>
      </c>
      <c r="D54" s="1">
        <f>VLOOKUP(K54,委派单!E:H,4,0)</f>
        <v/>
      </c>
      <c r="E54" s="1" t="n">
        <v>43714</v>
      </c>
      <c r="F54" s="1">
        <f>'New Hire'!C55</f>
        <v/>
      </c>
      <c r="H54" s="1">
        <f>'New Hire'!E55</f>
        <v/>
      </c>
      <c r="I54" s="1">
        <f>'New Hire'!BX55</f>
        <v/>
      </c>
      <c r="J54" s="1">
        <f>IF(LEN(H54)=18,"身份证","护照")</f>
        <v/>
      </c>
      <c r="K54" s="1">
        <f>'New Hire'!CB55</f>
        <v/>
      </c>
      <c r="L54" s="1">
        <f>'New Hire'!CC55</f>
        <v/>
      </c>
      <c r="M54" s="1">
        <f>'New Hire'!S55</f>
        <v/>
      </c>
      <c r="N54" s="1">
        <f>'New Hire'!BV55</f>
        <v/>
      </c>
      <c r="O54" s="1">
        <f>'New Hire'!L55</f>
        <v/>
      </c>
      <c r="P54" s="1">
        <f>'New Hire'!BE55</f>
        <v/>
      </c>
      <c r="Q54" s="1">
        <f>'New Hire'!BI55</f>
        <v/>
      </c>
      <c r="R54" s="1">
        <f>IF(AND(Y54="上海",'New Hire'!BZ55="10"),7,'New Hire'!BZ55)</f>
        <v/>
      </c>
      <c r="S54" s="1">
        <f>IF(AND(Y54="上海",'New Hire'!CA55="10"),7,'New Hire'!CA55)</f>
        <v/>
      </c>
      <c r="T54" s="1">
        <f>IF(Y54="上海",Q54,"")</f>
        <v/>
      </c>
      <c r="U54" s="1">
        <f>IF(Y54="上海",3,"")</f>
        <v/>
      </c>
      <c r="V54" s="1">
        <f>IF(Y54="上海",3,"")</f>
        <v/>
      </c>
      <c r="W54" s="1">
        <f>N54</f>
        <v/>
      </c>
      <c r="X54" s="1">
        <f>'New Hire'!A55</f>
        <v/>
      </c>
      <c r="Y54" s="1">
        <f>VLOOKUP(K54,委派单!E:P,12,0)</f>
        <v/>
      </c>
      <c r="Z54" s="1">
        <f>D54&amp;IF(I54="派遣",'New Hire'!CD55,"")</f>
        <v/>
      </c>
      <c r="AB54" s="1" t="inlineStr">
        <is>
          <t>标准五险</t>
        </is>
      </c>
      <c r="AC54" s="1" t="inlineStr">
        <is>
          <t>线上</t>
        </is>
      </c>
      <c r="AD54" s="1" t="inlineStr">
        <is>
          <t>否</t>
        </is>
      </c>
      <c r="AE54" s="1" t="inlineStr">
        <is>
          <t>否</t>
        </is>
      </c>
      <c r="AF54" s="1">
        <f>VLOOKUP(K54,委派单!E:K,7,0)</f>
        <v/>
      </c>
      <c r="AG54" s="1">
        <f>VLOOKUP(K54,委派单!E:L,8,0)</f>
        <v/>
      </c>
      <c r="AH54" s="1">
        <f>IF(AG54="外地大库报税","供应商"," ")</f>
        <v/>
      </c>
      <c r="AI54" s="1">
        <f>AH54</f>
        <v/>
      </c>
      <c r="AM54" s="1" t="inlineStr">
        <is>
          <t>上海浦东杨高南路428号由由世纪广场2号楼9漏</t>
        </is>
      </c>
      <c r="AP54" s="1" t="inlineStr">
        <is>
          <t>julie.huang@adp.com</t>
        </is>
      </c>
      <c r="AQ54" s="1">
        <f>IF(I54="委托","",'New Hire'!AB55)</f>
        <v/>
      </c>
      <c r="AR54" s="1">
        <f>IF(I54="委托","",'New Hire'!AC55)</f>
        <v/>
      </c>
      <c r="AS54" s="1">
        <f>IF(I54="委托","",'New Hire'!BM55)</f>
        <v/>
      </c>
      <c r="AT54" s="1">
        <f>IF(I54="委托","",'New Hire'!BN55)</f>
        <v/>
      </c>
      <c r="AV54" s="1">
        <f>IF(I54="委托","",'New Hire'!AB55)</f>
        <v/>
      </c>
      <c r="AW54" s="1">
        <f>IF(I54="委托","",'New Hire'!AC55)</f>
        <v/>
      </c>
      <c r="AX54" s="1">
        <f>IF(I54="委托","",'New Hire'!BO55)</f>
        <v/>
      </c>
      <c r="AZ54" s="1">
        <f>IF(I54="委托","",'New Hire'!BL55)</f>
        <v/>
      </c>
      <c r="BC54" s="1">
        <f>IF(I54="委托","",'New Hire'!BP55)</f>
        <v/>
      </c>
    </row>
    <row r="55">
      <c r="A55" s="1">
        <f>VLOOKUP(B55,委派单!A:B,2,0)</f>
        <v/>
      </c>
      <c r="B55" s="1">
        <f>'New Hire'!BT56</f>
        <v/>
      </c>
      <c r="C55" s="1" t="inlineStr">
        <is>
          <t>吴子轩</t>
        </is>
      </c>
      <c r="D55" s="1">
        <f>VLOOKUP(K55,委派单!E:H,4,0)</f>
        <v/>
      </c>
      <c r="E55" s="1" t="n">
        <v>43714</v>
      </c>
      <c r="F55" s="1">
        <f>'New Hire'!C56</f>
        <v/>
      </c>
      <c r="H55" s="1">
        <f>'New Hire'!E56</f>
        <v/>
      </c>
      <c r="I55" s="1">
        <f>'New Hire'!BX56</f>
        <v/>
      </c>
      <c r="J55" s="1">
        <f>IF(LEN(H55)=18,"身份证","护照")</f>
        <v/>
      </c>
      <c r="K55" s="1">
        <f>'New Hire'!CB56</f>
        <v/>
      </c>
      <c r="L55" s="1">
        <f>'New Hire'!CC56</f>
        <v/>
      </c>
      <c r="M55" s="1">
        <f>'New Hire'!S56</f>
        <v/>
      </c>
      <c r="N55" s="1">
        <f>'New Hire'!BV56</f>
        <v/>
      </c>
      <c r="O55" s="1">
        <f>'New Hire'!L56</f>
        <v/>
      </c>
      <c r="P55" s="1">
        <f>'New Hire'!BE56</f>
        <v/>
      </c>
      <c r="Q55" s="1">
        <f>'New Hire'!BI56</f>
        <v/>
      </c>
      <c r="R55" s="1">
        <f>IF(AND(Y55="上海",'New Hire'!BZ56="10"),7,'New Hire'!BZ56)</f>
        <v/>
      </c>
      <c r="S55" s="1">
        <f>IF(AND(Y55="上海",'New Hire'!CA56="10"),7,'New Hire'!CA56)</f>
        <v/>
      </c>
      <c r="T55" s="1">
        <f>IF(Y55="上海",Q55,"")</f>
        <v/>
      </c>
      <c r="U55" s="1">
        <f>IF(Y55="上海",3,"")</f>
        <v/>
      </c>
      <c r="V55" s="1">
        <f>IF(Y55="上海",3,"")</f>
        <v/>
      </c>
      <c r="W55" s="1">
        <f>N55</f>
        <v/>
      </c>
      <c r="X55" s="1">
        <f>'New Hire'!A56</f>
        <v/>
      </c>
      <c r="Y55" s="1">
        <f>VLOOKUP(K55,委派单!E:P,12,0)</f>
        <v/>
      </c>
      <c r="Z55" s="1">
        <f>D55&amp;IF(I55="派遣",'New Hire'!CD56,"")</f>
        <v/>
      </c>
      <c r="AB55" s="1" t="inlineStr">
        <is>
          <t>标准五险</t>
        </is>
      </c>
      <c r="AC55" s="1" t="inlineStr">
        <is>
          <t>线上</t>
        </is>
      </c>
      <c r="AD55" s="1" t="inlineStr">
        <is>
          <t>否</t>
        </is>
      </c>
      <c r="AE55" s="1" t="inlineStr">
        <is>
          <t>否</t>
        </is>
      </c>
      <c r="AF55" s="1">
        <f>VLOOKUP(K55,委派单!E:K,7,0)</f>
        <v/>
      </c>
      <c r="AG55" s="1">
        <f>VLOOKUP(K55,委派单!E:L,8,0)</f>
        <v/>
      </c>
      <c r="AH55" s="1">
        <f>IF(AG55="外地大库报税","供应商"," ")</f>
        <v/>
      </c>
      <c r="AI55" s="1">
        <f>AH55</f>
        <v/>
      </c>
      <c r="AM55" s="1" t="inlineStr">
        <is>
          <t>上海浦东杨高南路428号由由世纪广场2号楼9漏</t>
        </is>
      </c>
      <c r="AP55" s="1" t="inlineStr">
        <is>
          <t>julie.huang@adp.com</t>
        </is>
      </c>
      <c r="AQ55" s="1">
        <f>IF(I55="委托","",'New Hire'!AB56)</f>
        <v/>
      </c>
      <c r="AR55" s="1">
        <f>IF(I55="委托","",'New Hire'!AC56)</f>
        <v/>
      </c>
      <c r="AS55" s="1">
        <f>IF(I55="委托","",'New Hire'!BM56)</f>
        <v/>
      </c>
      <c r="AT55" s="1">
        <f>IF(I55="委托","",'New Hire'!BN56)</f>
        <v/>
      </c>
      <c r="AV55" s="1">
        <f>IF(I55="委托","",'New Hire'!AB56)</f>
        <v/>
      </c>
      <c r="AW55" s="1">
        <f>IF(I55="委托","",'New Hire'!AC56)</f>
        <v/>
      </c>
      <c r="AX55" s="1">
        <f>IF(I55="委托","",'New Hire'!BO56)</f>
        <v/>
      </c>
      <c r="AZ55" s="1">
        <f>IF(I55="委托","",'New Hire'!BL56)</f>
        <v/>
      </c>
      <c r="BC55" s="1">
        <f>IF(I55="委托","",'New Hire'!BP56)</f>
        <v/>
      </c>
    </row>
    <row r="56">
      <c r="A56" s="1">
        <f>VLOOKUP(B56,委派单!A:B,2,0)</f>
        <v/>
      </c>
      <c r="B56" s="1">
        <f>'New Hire'!BT57</f>
        <v/>
      </c>
      <c r="C56" s="1" t="inlineStr">
        <is>
          <t>吴子轩</t>
        </is>
      </c>
      <c r="D56" s="1">
        <f>VLOOKUP(K56,委派单!E:H,4,0)</f>
        <v/>
      </c>
      <c r="E56" s="1" t="n">
        <v>43714</v>
      </c>
      <c r="F56" s="1">
        <f>'New Hire'!C57</f>
        <v/>
      </c>
      <c r="H56" s="1">
        <f>'New Hire'!E57</f>
        <v/>
      </c>
      <c r="I56" s="1">
        <f>'New Hire'!BX57</f>
        <v/>
      </c>
      <c r="J56" s="1">
        <f>IF(LEN(H56)=18,"身份证","护照")</f>
        <v/>
      </c>
      <c r="K56" s="1">
        <f>'New Hire'!CB57</f>
        <v/>
      </c>
      <c r="L56" s="1">
        <f>'New Hire'!CC57</f>
        <v/>
      </c>
      <c r="M56" s="1">
        <f>'New Hire'!S57</f>
        <v/>
      </c>
      <c r="N56" s="1">
        <f>'New Hire'!BV57</f>
        <v/>
      </c>
      <c r="O56" s="1">
        <f>'New Hire'!L57</f>
        <v/>
      </c>
      <c r="P56" s="1">
        <f>'New Hire'!BE57</f>
        <v/>
      </c>
      <c r="Q56" s="1">
        <f>'New Hire'!BI57</f>
        <v/>
      </c>
      <c r="R56" s="1">
        <f>IF(AND(Y56="上海",'New Hire'!BZ57="10"),7,'New Hire'!BZ57)</f>
        <v/>
      </c>
      <c r="S56" s="1">
        <f>IF(AND(Y56="上海",'New Hire'!CA57="10"),7,'New Hire'!CA57)</f>
        <v/>
      </c>
      <c r="T56" s="1">
        <f>IF(Y56="上海",Q56,"")</f>
        <v/>
      </c>
      <c r="U56" s="1">
        <f>IF(Y56="上海",3,"")</f>
        <v/>
      </c>
      <c r="V56" s="1">
        <f>IF(Y56="上海",3,"")</f>
        <v/>
      </c>
      <c r="W56" s="1">
        <f>N56</f>
        <v/>
      </c>
      <c r="X56" s="1">
        <f>'New Hire'!A57</f>
        <v/>
      </c>
      <c r="Y56" s="1">
        <f>VLOOKUP(K56,委派单!E:P,12,0)</f>
        <v/>
      </c>
      <c r="Z56" s="1">
        <f>D56&amp;IF(I56="派遣",'New Hire'!CD57,"")</f>
        <v/>
      </c>
      <c r="AB56" s="1" t="inlineStr">
        <is>
          <t>标准五险</t>
        </is>
      </c>
      <c r="AC56" s="1" t="inlineStr">
        <is>
          <t>线上</t>
        </is>
      </c>
      <c r="AD56" s="1" t="inlineStr">
        <is>
          <t>否</t>
        </is>
      </c>
      <c r="AE56" s="1" t="inlineStr">
        <is>
          <t>否</t>
        </is>
      </c>
      <c r="AF56" s="1">
        <f>VLOOKUP(K56,委派单!E:K,7,0)</f>
        <v/>
      </c>
      <c r="AG56" s="1">
        <f>VLOOKUP(K56,委派单!E:L,8,0)</f>
        <v/>
      </c>
      <c r="AH56" s="1">
        <f>IF(AG56="外地大库报税","供应商"," ")</f>
        <v/>
      </c>
      <c r="AI56" s="1">
        <f>AH56</f>
        <v/>
      </c>
      <c r="AM56" s="1" t="inlineStr">
        <is>
          <t>上海浦东杨高南路428号由由世纪广场2号楼9漏</t>
        </is>
      </c>
      <c r="AP56" s="1" t="inlineStr">
        <is>
          <t>julie.huang@adp.com</t>
        </is>
      </c>
      <c r="AQ56" s="1">
        <f>IF(I56="委托","",'New Hire'!AB57)</f>
        <v/>
      </c>
      <c r="AR56" s="1">
        <f>IF(I56="委托","",'New Hire'!AC57)</f>
        <v/>
      </c>
      <c r="AS56" s="1">
        <f>IF(I56="委托","",'New Hire'!BM57)</f>
        <v/>
      </c>
      <c r="AT56" s="1">
        <f>IF(I56="委托","",'New Hire'!BN57)</f>
        <v/>
      </c>
      <c r="AV56" s="1">
        <f>IF(I56="委托","",'New Hire'!AB57)</f>
        <v/>
      </c>
      <c r="AW56" s="1">
        <f>IF(I56="委托","",'New Hire'!AC57)</f>
        <v/>
      </c>
      <c r="AX56" s="1">
        <f>IF(I56="委托","",'New Hire'!BO57)</f>
        <v/>
      </c>
      <c r="AZ56" s="1">
        <f>IF(I56="委托","",'New Hire'!BL57)</f>
        <v/>
      </c>
      <c r="BC56" s="1">
        <f>IF(I56="委托","",'New Hire'!BP57)</f>
        <v/>
      </c>
    </row>
    <row r="57">
      <c r="A57" s="1">
        <f>VLOOKUP(B57,委派单!A:B,2,0)</f>
        <v/>
      </c>
      <c r="B57" s="1">
        <f>'New Hire'!BT58</f>
        <v/>
      </c>
      <c r="C57" s="1" t="inlineStr">
        <is>
          <t>吴子轩</t>
        </is>
      </c>
      <c r="D57" s="1">
        <f>VLOOKUP(K57,委派单!E:H,4,0)</f>
        <v/>
      </c>
      <c r="E57" s="1" t="n">
        <v>43714</v>
      </c>
      <c r="F57" s="1">
        <f>'New Hire'!C58</f>
        <v/>
      </c>
      <c r="H57" s="1">
        <f>'New Hire'!E58</f>
        <v/>
      </c>
      <c r="I57" s="1">
        <f>'New Hire'!BX58</f>
        <v/>
      </c>
      <c r="J57" s="1">
        <f>IF(LEN(H57)=18,"身份证","护照")</f>
        <v/>
      </c>
      <c r="K57" s="1">
        <f>'New Hire'!CB58</f>
        <v/>
      </c>
      <c r="L57" s="1">
        <f>'New Hire'!CC58</f>
        <v/>
      </c>
      <c r="M57" s="1">
        <f>'New Hire'!S58</f>
        <v/>
      </c>
      <c r="N57" s="1">
        <f>'New Hire'!BV58</f>
        <v/>
      </c>
      <c r="O57" s="1">
        <f>'New Hire'!L58</f>
        <v/>
      </c>
      <c r="P57" s="1">
        <f>'New Hire'!BE58</f>
        <v/>
      </c>
      <c r="Q57" s="1">
        <f>'New Hire'!BI58</f>
        <v/>
      </c>
      <c r="R57" s="1">
        <f>IF(AND(Y57="上海",'New Hire'!BZ58="10"),7,'New Hire'!BZ58)</f>
        <v/>
      </c>
      <c r="S57" s="1">
        <f>IF(AND(Y57="上海",'New Hire'!CA58="10"),7,'New Hire'!CA58)</f>
        <v/>
      </c>
      <c r="T57" s="1">
        <f>IF(Y57="上海",Q57,"")</f>
        <v/>
      </c>
      <c r="U57" s="1">
        <f>IF(Y57="上海",3,"")</f>
        <v/>
      </c>
      <c r="V57" s="1">
        <f>IF(Y57="上海",3,"")</f>
        <v/>
      </c>
      <c r="W57" s="1">
        <f>N57</f>
        <v/>
      </c>
      <c r="X57" s="1">
        <f>'New Hire'!A58</f>
        <v/>
      </c>
      <c r="Y57" s="1">
        <f>VLOOKUP(K57,委派单!E:P,12,0)</f>
        <v/>
      </c>
      <c r="Z57" s="1">
        <f>D57&amp;IF(I57="派遣",'New Hire'!CD58,"")</f>
        <v/>
      </c>
      <c r="AB57" s="1" t="inlineStr">
        <is>
          <t>标准五险</t>
        </is>
      </c>
      <c r="AC57" s="1" t="inlineStr">
        <is>
          <t>线上</t>
        </is>
      </c>
      <c r="AD57" s="1" t="inlineStr">
        <is>
          <t>否</t>
        </is>
      </c>
      <c r="AE57" s="1" t="inlineStr">
        <is>
          <t>否</t>
        </is>
      </c>
      <c r="AF57" s="1">
        <f>VLOOKUP(K57,委派单!E:K,7,0)</f>
        <v/>
      </c>
      <c r="AG57" s="1">
        <f>VLOOKUP(K57,委派单!E:L,8,0)</f>
        <v/>
      </c>
      <c r="AH57" s="1">
        <f>IF(AG57="外地大库报税","供应商"," ")</f>
        <v/>
      </c>
      <c r="AI57" s="1">
        <f>AH57</f>
        <v/>
      </c>
      <c r="AM57" s="1" t="inlineStr">
        <is>
          <t>上海浦东杨高南路428号由由世纪广场2号楼9漏</t>
        </is>
      </c>
      <c r="AP57" s="1" t="inlineStr">
        <is>
          <t>julie.huang@adp.com</t>
        </is>
      </c>
      <c r="AQ57" s="1">
        <f>IF(I57="委托","",'New Hire'!AB58)</f>
        <v/>
      </c>
      <c r="AR57" s="1">
        <f>IF(I57="委托","",'New Hire'!AC58)</f>
        <v/>
      </c>
      <c r="AS57" s="1">
        <f>IF(I57="委托","",'New Hire'!BM58)</f>
        <v/>
      </c>
      <c r="AT57" s="1">
        <f>IF(I57="委托","",'New Hire'!BN58)</f>
        <v/>
      </c>
      <c r="AV57" s="1">
        <f>IF(I57="委托","",'New Hire'!AB58)</f>
        <v/>
      </c>
      <c r="AW57" s="1">
        <f>IF(I57="委托","",'New Hire'!AC58)</f>
        <v/>
      </c>
      <c r="AX57" s="1">
        <f>IF(I57="委托","",'New Hire'!BO58)</f>
        <v/>
      </c>
      <c r="AZ57" s="1">
        <f>IF(I57="委托","",'New Hire'!BL58)</f>
        <v/>
      </c>
      <c r="BC57" s="1">
        <f>IF(I57="委托","",'New Hire'!BP58)</f>
        <v/>
      </c>
    </row>
    <row r="58">
      <c r="A58" s="1">
        <f>VLOOKUP(B58,委派单!A:B,2,0)</f>
        <v/>
      </c>
      <c r="B58" s="1">
        <f>'New Hire'!BT59</f>
        <v/>
      </c>
      <c r="C58" s="1" t="inlineStr">
        <is>
          <t>吴子轩</t>
        </is>
      </c>
      <c r="D58" s="1">
        <f>VLOOKUP(K58,委派单!E:H,4,0)</f>
        <v/>
      </c>
      <c r="E58" s="1" t="n">
        <v>43714</v>
      </c>
      <c r="F58" s="1">
        <f>'New Hire'!C59</f>
        <v/>
      </c>
      <c r="H58" s="1">
        <f>'New Hire'!E59</f>
        <v/>
      </c>
      <c r="I58" s="1">
        <f>'New Hire'!BX59</f>
        <v/>
      </c>
      <c r="J58" s="1">
        <f>IF(LEN(H58)=18,"身份证","护照")</f>
        <v/>
      </c>
      <c r="K58" s="1">
        <f>'New Hire'!CB59</f>
        <v/>
      </c>
      <c r="L58" s="1">
        <f>'New Hire'!CC59</f>
        <v/>
      </c>
      <c r="M58" s="1">
        <f>'New Hire'!S59</f>
        <v/>
      </c>
      <c r="N58" s="1">
        <f>'New Hire'!BV59</f>
        <v/>
      </c>
      <c r="O58" s="1">
        <f>'New Hire'!L59</f>
        <v/>
      </c>
      <c r="P58" s="1">
        <f>'New Hire'!BE59</f>
        <v/>
      </c>
      <c r="Q58" s="1">
        <f>'New Hire'!BI59</f>
        <v/>
      </c>
      <c r="R58" s="1">
        <f>IF(AND(Y58="上海",'New Hire'!BZ59="10"),7,'New Hire'!BZ59)</f>
        <v/>
      </c>
      <c r="S58" s="1">
        <f>IF(AND(Y58="上海",'New Hire'!CA59="10"),7,'New Hire'!CA59)</f>
        <v/>
      </c>
      <c r="T58" s="1">
        <f>IF(Y58="上海",Q58,"")</f>
        <v/>
      </c>
      <c r="U58" s="1">
        <f>IF(Y58="上海",3,"")</f>
        <v/>
      </c>
      <c r="V58" s="1">
        <f>IF(Y58="上海",3,"")</f>
        <v/>
      </c>
      <c r="W58" s="1">
        <f>N58</f>
        <v/>
      </c>
      <c r="X58" s="1">
        <f>'New Hire'!A59</f>
        <v/>
      </c>
      <c r="Y58" s="1">
        <f>VLOOKUP(K58,委派单!E:P,12,0)</f>
        <v/>
      </c>
      <c r="Z58" s="1">
        <f>D58&amp;IF(I58="派遣",'New Hire'!CD59,"")</f>
        <v/>
      </c>
      <c r="AB58" s="1" t="inlineStr">
        <is>
          <t>标准五险</t>
        </is>
      </c>
      <c r="AC58" s="1" t="inlineStr">
        <is>
          <t>线上</t>
        </is>
      </c>
      <c r="AD58" s="1" t="inlineStr">
        <is>
          <t>否</t>
        </is>
      </c>
      <c r="AE58" s="1" t="inlineStr">
        <is>
          <t>否</t>
        </is>
      </c>
      <c r="AF58" s="1">
        <f>VLOOKUP(K58,委派单!E:K,7,0)</f>
        <v/>
      </c>
      <c r="AG58" s="1">
        <f>VLOOKUP(K58,委派单!E:L,8,0)</f>
        <v/>
      </c>
      <c r="AH58" s="1">
        <f>IF(AG58="外地大库报税","供应商"," ")</f>
        <v/>
      </c>
      <c r="AI58" s="1">
        <f>AH58</f>
        <v/>
      </c>
      <c r="AM58" s="1" t="inlineStr">
        <is>
          <t>上海浦东杨高南路428号由由世纪广场2号楼9漏</t>
        </is>
      </c>
      <c r="AP58" s="1" t="inlineStr">
        <is>
          <t>julie.huang@adp.com</t>
        </is>
      </c>
      <c r="AQ58" s="1">
        <f>IF(I58="委托","",'New Hire'!AB59)</f>
        <v/>
      </c>
      <c r="AR58" s="1">
        <f>IF(I58="委托","",'New Hire'!AC59)</f>
        <v/>
      </c>
      <c r="AS58" s="1">
        <f>IF(I58="委托","",'New Hire'!BM59)</f>
        <v/>
      </c>
      <c r="AT58" s="1">
        <f>IF(I58="委托","",'New Hire'!BN59)</f>
        <v/>
      </c>
      <c r="AV58" s="1">
        <f>IF(I58="委托","",'New Hire'!AB59)</f>
        <v/>
      </c>
      <c r="AW58" s="1">
        <f>IF(I58="委托","",'New Hire'!AC59)</f>
        <v/>
      </c>
      <c r="AX58" s="1">
        <f>IF(I58="委托","",'New Hire'!BO59)</f>
        <v/>
      </c>
      <c r="AZ58" s="1">
        <f>IF(I58="委托","",'New Hire'!BL59)</f>
        <v/>
      </c>
      <c r="BC58" s="1">
        <f>IF(I58="委托","",'New Hire'!BP59)</f>
        <v/>
      </c>
    </row>
    <row r="59">
      <c r="A59" s="1">
        <f>VLOOKUP(B59,委派单!A:B,2,0)</f>
        <v/>
      </c>
      <c r="B59" s="1">
        <f>'New Hire'!BT60</f>
        <v/>
      </c>
      <c r="C59" s="1" t="inlineStr">
        <is>
          <t>吴子轩</t>
        </is>
      </c>
      <c r="D59" s="1">
        <f>VLOOKUP(K59,委派单!E:H,4,0)</f>
        <v/>
      </c>
      <c r="E59" s="1" t="n">
        <v>43714</v>
      </c>
      <c r="F59" s="1">
        <f>'New Hire'!C60</f>
        <v/>
      </c>
      <c r="H59" s="1">
        <f>'New Hire'!E60</f>
        <v/>
      </c>
      <c r="I59" s="1">
        <f>'New Hire'!BX60</f>
        <v/>
      </c>
      <c r="J59" s="1">
        <f>IF(LEN(H59)=18,"身份证","护照")</f>
        <v/>
      </c>
      <c r="K59" s="1">
        <f>'New Hire'!CB60</f>
        <v/>
      </c>
      <c r="L59" s="1">
        <f>'New Hire'!CC60</f>
        <v/>
      </c>
      <c r="M59" s="1">
        <f>'New Hire'!S60</f>
        <v/>
      </c>
      <c r="N59" s="1">
        <f>'New Hire'!BV60</f>
        <v/>
      </c>
      <c r="O59" s="1">
        <f>'New Hire'!L60</f>
        <v/>
      </c>
      <c r="P59" s="1">
        <f>'New Hire'!BE60</f>
        <v/>
      </c>
      <c r="Q59" s="1">
        <f>'New Hire'!BI60</f>
        <v/>
      </c>
      <c r="R59" s="1">
        <f>IF(AND(Y59="上海",'New Hire'!BZ60="10"),7,'New Hire'!BZ60)</f>
        <v/>
      </c>
      <c r="S59" s="1">
        <f>IF(AND(Y59="上海",'New Hire'!CA60="10"),7,'New Hire'!CA60)</f>
        <v/>
      </c>
      <c r="T59" s="1">
        <f>IF(Y59="上海",Q59,"")</f>
        <v/>
      </c>
      <c r="U59" s="1">
        <f>IF(Y59="上海",3,"")</f>
        <v/>
      </c>
      <c r="V59" s="1">
        <f>IF(Y59="上海",3,"")</f>
        <v/>
      </c>
      <c r="W59" s="1">
        <f>N59</f>
        <v/>
      </c>
      <c r="X59" s="1">
        <f>'New Hire'!A60</f>
        <v/>
      </c>
      <c r="Y59" s="1">
        <f>VLOOKUP(K59,委派单!E:P,12,0)</f>
        <v/>
      </c>
      <c r="Z59" s="1">
        <f>D59&amp;IF(I59="派遣",'New Hire'!CD60,"")</f>
        <v/>
      </c>
      <c r="AB59" s="1" t="inlineStr">
        <is>
          <t>标准五险</t>
        </is>
      </c>
      <c r="AC59" s="1" t="inlineStr">
        <is>
          <t>线上</t>
        </is>
      </c>
      <c r="AD59" s="1" t="inlineStr">
        <is>
          <t>否</t>
        </is>
      </c>
      <c r="AE59" s="1" t="inlineStr">
        <is>
          <t>否</t>
        </is>
      </c>
      <c r="AF59" s="1">
        <f>VLOOKUP(K59,委派单!E:K,7,0)</f>
        <v/>
      </c>
      <c r="AG59" s="1">
        <f>VLOOKUP(K59,委派单!E:L,8,0)</f>
        <v/>
      </c>
      <c r="AH59" s="1">
        <f>IF(AG59="外地大库报税","供应商"," ")</f>
        <v/>
      </c>
      <c r="AI59" s="1">
        <f>AH59</f>
        <v/>
      </c>
      <c r="AM59" s="1" t="inlineStr">
        <is>
          <t>上海浦东杨高南路428号由由世纪广场2号楼9漏</t>
        </is>
      </c>
      <c r="AP59" s="1" t="inlineStr">
        <is>
          <t>julie.huang@adp.com</t>
        </is>
      </c>
      <c r="AQ59" s="1">
        <f>IF(I59="委托","",'New Hire'!AB60)</f>
        <v/>
      </c>
      <c r="AR59" s="1">
        <f>IF(I59="委托","",'New Hire'!AC60)</f>
        <v/>
      </c>
      <c r="AS59" s="1">
        <f>IF(I59="委托","",'New Hire'!BM60)</f>
        <v/>
      </c>
      <c r="AT59" s="1">
        <f>IF(I59="委托","",'New Hire'!BN60)</f>
        <v/>
      </c>
      <c r="AV59" s="1">
        <f>IF(I59="委托","",'New Hire'!AB60)</f>
        <v/>
      </c>
      <c r="AW59" s="1">
        <f>IF(I59="委托","",'New Hire'!AC60)</f>
        <v/>
      </c>
      <c r="AX59" s="1">
        <f>IF(I59="委托","",'New Hire'!BO60)</f>
        <v/>
      </c>
      <c r="AZ59" s="1">
        <f>IF(I59="委托","",'New Hire'!BL60)</f>
        <v/>
      </c>
      <c r="BC59" s="1">
        <f>IF(I59="委托","",'New Hire'!BP60)</f>
        <v/>
      </c>
    </row>
    <row r="60">
      <c r="A60" s="1">
        <f>VLOOKUP(B60,委派单!A:B,2,0)</f>
        <v/>
      </c>
      <c r="B60" s="1">
        <f>'New Hire'!BT61</f>
        <v/>
      </c>
      <c r="C60" s="1" t="inlineStr">
        <is>
          <t>吴子轩</t>
        </is>
      </c>
      <c r="D60" s="1">
        <f>VLOOKUP(K60,委派单!E:H,4,0)</f>
        <v/>
      </c>
      <c r="E60" s="1" t="n">
        <v>43714</v>
      </c>
      <c r="F60" s="1">
        <f>'New Hire'!C61</f>
        <v/>
      </c>
      <c r="H60" s="1">
        <f>'New Hire'!E61</f>
        <v/>
      </c>
      <c r="I60" s="1">
        <f>'New Hire'!BX61</f>
        <v/>
      </c>
      <c r="J60" s="1">
        <f>IF(LEN(H60)=18,"身份证","护照")</f>
        <v/>
      </c>
      <c r="K60" s="1">
        <f>'New Hire'!CB61</f>
        <v/>
      </c>
      <c r="L60" s="1">
        <f>'New Hire'!CC61</f>
        <v/>
      </c>
      <c r="M60" s="1">
        <f>'New Hire'!S61</f>
        <v/>
      </c>
      <c r="N60" s="1">
        <f>'New Hire'!BV61</f>
        <v/>
      </c>
      <c r="O60" s="1">
        <f>'New Hire'!L61</f>
        <v/>
      </c>
      <c r="P60" s="1">
        <f>'New Hire'!BE61</f>
        <v/>
      </c>
      <c r="Q60" s="1">
        <f>'New Hire'!BI61</f>
        <v/>
      </c>
      <c r="R60" s="1">
        <f>IF(AND(Y60="上海",'New Hire'!BZ61="10"),7,'New Hire'!BZ61)</f>
        <v/>
      </c>
      <c r="S60" s="1">
        <f>IF(AND(Y60="上海",'New Hire'!CA61="10"),7,'New Hire'!CA61)</f>
        <v/>
      </c>
      <c r="T60" s="1">
        <f>IF(Y60="上海",Q60,"")</f>
        <v/>
      </c>
      <c r="U60" s="1">
        <f>IF(Y60="上海",3,"")</f>
        <v/>
      </c>
      <c r="V60" s="1">
        <f>IF(Y60="上海",3,"")</f>
        <v/>
      </c>
      <c r="W60" s="1">
        <f>N60</f>
        <v/>
      </c>
      <c r="X60" s="1">
        <f>'New Hire'!A61</f>
        <v/>
      </c>
      <c r="Y60" s="1">
        <f>VLOOKUP(K60,委派单!E:P,12,0)</f>
        <v/>
      </c>
      <c r="Z60" s="1">
        <f>D60&amp;IF(I60="派遣",'New Hire'!CD61,"")</f>
        <v/>
      </c>
      <c r="AB60" s="1" t="inlineStr">
        <is>
          <t>标准五险</t>
        </is>
      </c>
      <c r="AC60" s="1" t="inlineStr">
        <is>
          <t>线上</t>
        </is>
      </c>
      <c r="AD60" s="1" t="inlineStr">
        <is>
          <t>否</t>
        </is>
      </c>
      <c r="AE60" s="1" t="inlineStr">
        <is>
          <t>否</t>
        </is>
      </c>
      <c r="AF60" s="1">
        <f>VLOOKUP(K60,委派单!E:K,7,0)</f>
        <v/>
      </c>
      <c r="AG60" s="1">
        <f>VLOOKUP(K60,委派单!E:L,8,0)</f>
        <v/>
      </c>
      <c r="AH60" s="1">
        <f>IF(AG60="外地大库报税","供应商"," ")</f>
        <v/>
      </c>
      <c r="AI60" s="1">
        <f>AH60</f>
        <v/>
      </c>
      <c r="AM60" s="1" t="inlineStr">
        <is>
          <t>上海浦东杨高南路428号由由世纪广场2号楼9漏</t>
        </is>
      </c>
      <c r="AP60" s="1" t="inlineStr">
        <is>
          <t>julie.huang@adp.com</t>
        </is>
      </c>
      <c r="AQ60" s="1">
        <f>IF(I60="委托","",'New Hire'!AB61)</f>
        <v/>
      </c>
      <c r="AR60" s="1">
        <f>IF(I60="委托","",'New Hire'!AC61)</f>
        <v/>
      </c>
      <c r="AS60" s="1">
        <f>IF(I60="委托","",'New Hire'!BM61)</f>
        <v/>
      </c>
      <c r="AT60" s="1">
        <f>IF(I60="委托","",'New Hire'!BN61)</f>
        <v/>
      </c>
      <c r="AV60" s="1">
        <f>IF(I60="委托","",'New Hire'!AB61)</f>
        <v/>
      </c>
      <c r="AW60" s="1">
        <f>IF(I60="委托","",'New Hire'!AC61)</f>
        <v/>
      </c>
      <c r="AX60" s="1">
        <f>IF(I60="委托","",'New Hire'!BO61)</f>
        <v/>
      </c>
      <c r="AZ60" s="1">
        <f>IF(I60="委托","",'New Hire'!BL61)</f>
        <v/>
      </c>
      <c r="BC60" s="1">
        <f>IF(I60="委托","",'New Hire'!BP61)</f>
        <v/>
      </c>
    </row>
    <row r="61">
      <c r="A61" s="1">
        <f>VLOOKUP(B61,委派单!A:B,2,0)</f>
        <v/>
      </c>
      <c r="B61" s="1">
        <f>'New Hire'!BT62</f>
        <v/>
      </c>
      <c r="C61" s="1" t="inlineStr">
        <is>
          <t>吴子轩</t>
        </is>
      </c>
      <c r="D61" s="1">
        <f>VLOOKUP(K61,委派单!E:H,4,0)</f>
        <v/>
      </c>
      <c r="E61" s="1" t="n">
        <v>43714</v>
      </c>
      <c r="F61" s="1">
        <f>'New Hire'!C62</f>
        <v/>
      </c>
      <c r="H61" s="1">
        <f>'New Hire'!E62</f>
        <v/>
      </c>
      <c r="I61" s="1">
        <f>'New Hire'!BX62</f>
        <v/>
      </c>
      <c r="J61" s="1">
        <f>IF(LEN(H61)=18,"身份证","护照")</f>
        <v/>
      </c>
      <c r="K61" s="1">
        <f>'New Hire'!CB62</f>
        <v/>
      </c>
      <c r="L61" s="1">
        <f>'New Hire'!CC62</f>
        <v/>
      </c>
      <c r="M61" s="1">
        <f>'New Hire'!S62</f>
        <v/>
      </c>
      <c r="N61" s="1">
        <f>'New Hire'!BV62</f>
        <v/>
      </c>
      <c r="O61" s="1">
        <f>'New Hire'!L62</f>
        <v/>
      </c>
      <c r="P61" s="1">
        <f>'New Hire'!BE62</f>
        <v/>
      </c>
      <c r="Q61" s="1">
        <f>'New Hire'!BI62</f>
        <v/>
      </c>
      <c r="R61" s="1">
        <f>IF(AND(Y61="上海",'New Hire'!BZ62="10"),7,'New Hire'!BZ62)</f>
        <v/>
      </c>
      <c r="S61" s="1">
        <f>IF(AND(Y61="上海",'New Hire'!CA62="10"),7,'New Hire'!CA62)</f>
        <v/>
      </c>
      <c r="T61" s="1">
        <f>IF(Y61="上海",Q61,"")</f>
        <v/>
      </c>
      <c r="U61" s="1">
        <f>IF(Y61="上海",3,"")</f>
        <v/>
      </c>
      <c r="V61" s="1">
        <f>IF(Y61="上海",3,"")</f>
        <v/>
      </c>
      <c r="W61" s="1">
        <f>N61</f>
        <v/>
      </c>
      <c r="X61" s="1">
        <f>'New Hire'!A62</f>
        <v/>
      </c>
      <c r="Y61" s="1">
        <f>VLOOKUP(K61,委派单!E:P,12,0)</f>
        <v/>
      </c>
      <c r="Z61" s="1">
        <f>D61&amp;IF(I61="派遣",'New Hire'!CD62,"")</f>
        <v/>
      </c>
      <c r="AB61" s="1" t="inlineStr">
        <is>
          <t>标准五险</t>
        </is>
      </c>
      <c r="AC61" s="1" t="inlineStr">
        <is>
          <t>线上</t>
        </is>
      </c>
      <c r="AD61" s="1" t="inlineStr">
        <is>
          <t>否</t>
        </is>
      </c>
      <c r="AE61" s="1" t="inlineStr">
        <is>
          <t>否</t>
        </is>
      </c>
      <c r="AF61" s="1">
        <f>VLOOKUP(K61,委派单!E:K,7,0)</f>
        <v/>
      </c>
      <c r="AG61" s="1">
        <f>VLOOKUP(K61,委派单!E:L,8,0)</f>
        <v/>
      </c>
      <c r="AH61" s="1">
        <f>IF(AG61="外地大库报税","供应商"," ")</f>
        <v/>
      </c>
      <c r="AI61" s="1">
        <f>AH61</f>
        <v/>
      </c>
      <c r="AM61" s="1" t="inlineStr">
        <is>
          <t>上海浦东杨高南路428号由由世纪广场2号楼9漏</t>
        </is>
      </c>
      <c r="AP61" s="1" t="inlineStr">
        <is>
          <t>julie.huang@adp.com</t>
        </is>
      </c>
      <c r="AQ61" s="1">
        <f>IF(I61="委托","",'New Hire'!AB62)</f>
        <v/>
      </c>
      <c r="AR61" s="1">
        <f>IF(I61="委托","",'New Hire'!AC62)</f>
        <v/>
      </c>
      <c r="AS61" s="1">
        <f>IF(I61="委托","",'New Hire'!BM62)</f>
        <v/>
      </c>
      <c r="AT61" s="1">
        <f>IF(I61="委托","",'New Hire'!BN62)</f>
        <v/>
      </c>
      <c r="AV61" s="1">
        <f>IF(I61="委托","",'New Hire'!AB62)</f>
        <v/>
      </c>
      <c r="AW61" s="1">
        <f>IF(I61="委托","",'New Hire'!AC62)</f>
        <v/>
      </c>
      <c r="AX61" s="1">
        <f>IF(I61="委托","",'New Hire'!BO62)</f>
        <v/>
      </c>
      <c r="AZ61" s="1">
        <f>IF(I61="委托","",'New Hire'!BL62)</f>
        <v/>
      </c>
      <c r="BC61" s="1">
        <f>IF(I61="委托","",'New Hire'!BP62)</f>
        <v/>
      </c>
    </row>
    <row r="62">
      <c r="A62" s="1">
        <f>VLOOKUP(B62,委派单!A:B,2,0)</f>
        <v/>
      </c>
      <c r="B62" s="1">
        <f>'New Hire'!BT63</f>
        <v/>
      </c>
      <c r="C62" s="1" t="inlineStr">
        <is>
          <t>吴子轩</t>
        </is>
      </c>
      <c r="D62" s="1">
        <f>VLOOKUP(K62,委派单!E:H,4,0)</f>
        <v/>
      </c>
      <c r="E62" s="1" t="n">
        <v>43714</v>
      </c>
      <c r="F62" s="1">
        <f>'New Hire'!C63</f>
        <v/>
      </c>
      <c r="H62" s="1">
        <f>'New Hire'!E63</f>
        <v/>
      </c>
      <c r="I62" s="1">
        <f>'New Hire'!BX63</f>
        <v/>
      </c>
      <c r="J62" s="1">
        <f>IF(LEN(H62)=18,"身份证","护照")</f>
        <v/>
      </c>
      <c r="K62" s="1">
        <f>'New Hire'!CB63</f>
        <v/>
      </c>
      <c r="L62" s="1">
        <f>'New Hire'!CC63</f>
        <v/>
      </c>
      <c r="M62" s="1">
        <f>'New Hire'!S63</f>
        <v/>
      </c>
      <c r="N62" s="1">
        <f>'New Hire'!BV63</f>
        <v/>
      </c>
      <c r="O62" s="1">
        <f>'New Hire'!L63</f>
        <v/>
      </c>
      <c r="P62" s="1">
        <f>'New Hire'!BE63</f>
        <v/>
      </c>
      <c r="Q62" s="1">
        <f>'New Hire'!BI63</f>
        <v/>
      </c>
      <c r="R62" s="1">
        <f>IF(AND(Y62="上海",'New Hire'!BZ63="10"),7,'New Hire'!BZ63)</f>
        <v/>
      </c>
      <c r="S62" s="1">
        <f>IF(AND(Y62="上海",'New Hire'!CA63="10"),7,'New Hire'!CA63)</f>
        <v/>
      </c>
      <c r="T62" s="1">
        <f>IF(Y62="上海",Q62,"")</f>
        <v/>
      </c>
      <c r="U62" s="1">
        <f>IF(Y62="上海",3,"")</f>
        <v/>
      </c>
      <c r="V62" s="1">
        <f>IF(Y62="上海",3,"")</f>
        <v/>
      </c>
      <c r="W62" s="1">
        <f>N62</f>
        <v/>
      </c>
      <c r="X62" s="1">
        <f>'New Hire'!A63</f>
        <v/>
      </c>
      <c r="Y62" s="1">
        <f>VLOOKUP(K62,委派单!E:P,12,0)</f>
        <v/>
      </c>
      <c r="Z62" s="1">
        <f>D62&amp;IF(I62="派遣",'New Hire'!CD63,"")</f>
        <v/>
      </c>
      <c r="AB62" s="1" t="inlineStr">
        <is>
          <t>标准五险</t>
        </is>
      </c>
      <c r="AC62" s="1" t="inlineStr">
        <is>
          <t>线上</t>
        </is>
      </c>
      <c r="AD62" s="1" t="inlineStr">
        <is>
          <t>否</t>
        </is>
      </c>
      <c r="AE62" s="1" t="inlineStr">
        <is>
          <t>否</t>
        </is>
      </c>
      <c r="AF62" s="1">
        <f>VLOOKUP(K62,委派单!E:K,7,0)</f>
        <v/>
      </c>
      <c r="AG62" s="1">
        <f>VLOOKUP(K62,委派单!E:L,8,0)</f>
        <v/>
      </c>
      <c r="AH62" s="1">
        <f>IF(AG62="外地大库报税","供应商"," ")</f>
        <v/>
      </c>
      <c r="AI62" s="1">
        <f>AH62</f>
        <v/>
      </c>
      <c r="AM62" s="1" t="inlineStr">
        <is>
          <t>上海浦东杨高南路428号由由世纪广场2号楼9漏</t>
        </is>
      </c>
      <c r="AP62" s="1" t="inlineStr">
        <is>
          <t>julie.huang@adp.com</t>
        </is>
      </c>
      <c r="AQ62" s="1">
        <f>IF(I62="委托","",'New Hire'!AB63)</f>
        <v/>
      </c>
      <c r="AR62" s="1">
        <f>IF(I62="委托","",'New Hire'!AC63)</f>
        <v/>
      </c>
      <c r="AS62" s="1">
        <f>IF(I62="委托","",'New Hire'!BM63)</f>
        <v/>
      </c>
      <c r="AT62" s="1">
        <f>IF(I62="委托","",'New Hire'!BN63)</f>
        <v/>
      </c>
      <c r="AV62" s="1">
        <f>IF(I62="委托","",'New Hire'!AB63)</f>
        <v/>
      </c>
      <c r="AW62" s="1">
        <f>IF(I62="委托","",'New Hire'!AC63)</f>
        <v/>
      </c>
      <c r="AX62" s="1">
        <f>IF(I62="委托","",'New Hire'!BO63)</f>
        <v/>
      </c>
      <c r="AZ62" s="1">
        <f>IF(I62="委托","",'New Hire'!BL63)</f>
        <v/>
      </c>
      <c r="BC62" s="1">
        <f>IF(I62="委托","",'New Hire'!BP63)</f>
        <v/>
      </c>
    </row>
    <row r="63">
      <c r="A63" s="1">
        <f>VLOOKUP(B63,委派单!A:B,2,0)</f>
        <v/>
      </c>
      <c r="B63" s="1">
        <f>'New Hire'!BT64</f>
        <v/>
      </c>
      <c r="C63" s="1" t="inlineStr">
        <is>
          <t>吴子轩</t>
        </is>
      </c>
      <c r="D63" s="1">
        <f>VLOOKUP(K63,委派单!E:H,4,0)</f>
        <v/>
      </c>
      <c r="E63" s="1" t="n">
        <v>43714</v>
      </c>
      <c r="F63" s="1">
        <f>'New Hire'!C64</f>
        <v/>
      </c>
      <c r="H63" s="1">
        <f>'New Hire'!E64</f>
        <v/>
      </c>
      <c r="I63" s="1">
        <f>'New Hire'!BX64</f>
        <v/>
      </c>
      <c r="J63" s="1">
        <f>IF(LEN(H63)=18,"身份证","护照")</f>
        <v/>
      </c>
      <c r="K63" s="1">
        <f>'New Hire'!CB64</f>
        <v/>
      </c>
      <c r="L63" s="1">
        <f>'New Hire'!CC64</f>
        <v/>
      </c>
      <c r="M63" s="1">
        <f>'New Hire'!S64</f>
        <v/>
      </c>
      <c r="N63" s="1">
        <f>'New Hire'!BV64</f>
        <v/>
      </c>
      <c r="O63" s="1">
        <f>'New Hire'!L64</f>
        <v/>
      </c>
      <c r="P63" s="1">
        <f>'New Hire'!BE64</f>
        <v/>
      </c>
      <c r="Q63" s="1">
        <f>'New Hire'!BI64</f>
        <v/>
      </c>
      <c r="R63" s="1">
        <f>IF(AND(Y63="上海",'New Hire'!BZ64="10"),7,'New Hire'!BZ64)</f>
        <v/>
      </c>
      <c r="S63" s="1">
        <f>IF(AND(Y63="上海",'New Hire'!CA64="10"),7,'New Hire'!CA64)</f>
        <v/>
      </c>
      <c r="T63" s="1">
        <f>IF(Y63="上海",Q63,"")</f>
        <v/>
      </c>
      <c r="U63" s="1">
        <f>IF(Y63="上海",3,"")</f>
        <v/>
      </c>
      <c r="V63" s="1">
        <f>IF(Y63="上海",3,"")</f>
        <v/>
      </c>
      <c r="W63" s="1">
        <f>N63</f>
        <v/>
      </c>
      <c r="X63" s="1">
        <f>'New Hire'!A64</f>
        <v/>
      </c>
      <c r="Y63" s="1">
        <f>VLOOKUP(K63,委派单!E:P,12,0)</f>
        <v/>
      </c>
      <c r="Z63" s="1">
        <f>D63&amp;IF(I63="派遣",'New Hire'!CD64,"")</f>
        <v/>
      </c>
      <c r="AB63" s="1" t="inlineStr">
        <is>
          <t>标准五险</t>
        </is>
      </c>
      <c r="AC63" s="1" t="inlineStr">
        <is>
          <t>线上</t>
        </is>
      </c>
      <c r="AD63" s="1" t="inlineStr">
        <is>
          <t>否</t>
        </is>
      </c>
      <c r="AE63" s="1" t="inlineStr">
        <is>
          <t>否</t>
        </is>
      </c>
      <c r="AF63" s="1">
        <f>VLOOKUP(K63,委派单!E:K,7,0)</f>
        <v/>
      </c>
      <c r="AG63" s="1">
        <f>VLOOKUP(K63,委派单!E:L,8,0)</f>
        <v/>
      </c>
      <c r="AH63" s="1">
        <f>IF(AG63="外地大库报税","供应商"," ")</f>
        <v/>
      </c>
      <c r="AI63" s="1">
        <f>AH63</f>
        <v/>
      </c>
      <c r="AM63" s="1" t="inlineStr">
        <is>
          <t>上海浦东杨高南路428号由由世纪广场2号楼9漏</t>
        </is>
      </c>
      <c r="AP63" s="1" t="inlineStr">
        <is>
          <t>julie.huang@adp.com</t>
        </is>
      </c>
      <c r="AQ63" s="1">
        <f>IF(I63="委托","",'New Hire'!AB64)</f>
        <v/>
      </c>
      <c r="AR63" s="1">
        <f>IF(I63="委托","",'New Hire'!AC64)</f>
        <v/>
      </c>
      <c r="AS63" s="1">
        <f>IF(I63="委托","",'New Hire'!BM64)</f>
        <v/>
      </c>
      <c r="AT63" s="1">
        <f>IF(I63="委托","",'New Hire'!BN64)</f>
        <v/>
      </c>
      <c r="AV63" s="1">
        <f>IF(I63="委托","",'New Hire'!AB64)</f>
        <v/>
      </c>
      <c r="AW63" s="1">
        <f>IF(I63="委托","",'New Hire'!AC64)</f>
        <v/>
      </c>
      <c r="AX63" s="1">
        <f>IF(I63="委托","",'New Hire'!BO64)</f>
        <v/>
      </c>
      <c r="AZ63" s="1">
        <f>IF(I63="委托","",'New Hire'!BL64)</f>
        <v/>
      </c>
      <c r="BC63" s="1">
        <f>IF(I63="委托","",'New Hire'!BP64)</f>
        <v/>
      </c>
    </row>
    <row r="64">
      <c r="A64" s="1">
        <f>VLOOKUP(B64,委派单!A:B,2,0)</f>
        <v/>
      </c>
      <c r="B64" s="1">
        <f>'New Hire'!BT65</f>
        <v/>
      </c>
      <c r="C64" s="1" t="inlineStr">
        <is>
          <t>吴子轩</t>
        </is>
      </c>
      <c r="D64" s="1">
        <f>VLOOKUP(K64,委派单!E:H,4,0)</f>
        <v/>
      </c>
      <c r="E64" s="1" t="n">
        <v>43714</v>
      </c>
      <c r="F64" s="1">
        <f>'New Hire'!C65</f>
        <v/>
      </c>
      <c r="H64" s="1">
        <f>'New Hire'!E65</f>
        <v/>
      </c>
      <c r="I64" s="1">
        <f>'New Hire'!BX65</f>
        <v/>
      </c>
      <c r="J64" s="1">
        <f>IF(LEN(H64)=18,"身份证","护照")</f>
        <v/>
      </c>
      <c r="K64" s="1">
        <f>'New Hire'!CB65</f>
        <v/>
      </c>
      <c r="L64" s="1">
        <f>'New Hire'!CC65</f>
        <v/>
      </c>
      <c r="M64" s="1">
        <f>'New Hire'!S65</f>
        <v/>
      </c>
      <c r="N64" s="1">
        <f>'New Hire'!BV65</f>
        <v/>
      </c>
      <c r="O64" s="1">
        <f>'New Hire'!L65</f>
        <v/>
      </c>
      <c r="P64" s="1">
        <f>'New Hire'!BE65</f>
        <v/>
      </c>
      <c r="Q64" s="1">
        <f>'New Hire'!BI65</f>
        <v/>
      </c>
      <c r="R64" s="1">
        <f>IF(AND(Y64="上海",'New Hire'!BZ65="10"),7,'New Hire'!BZ65)</f>
        <v/>
      </c>
      <c r="S64" s="1">
        <f>IF(AND(Y64="上海",'New Hire'!CA65="10"),7,'New Hire'!CA65)</f>
        <v/>
      </c>
      <c r="T64" s="1">
        <f>IF(Y64="上海",Q64,"")</f>
        <v/>
      </c>
      <c r="U64" s="1">
        <f>IF(Y64="上海",3,"")</f>
        <v/>
      </c>
      <c r="V64" s="1">
        <f>IF(Y64="上海",3,"")</f>
        <v/>
      </c>
      <c r="W64" s="1">
        <f>N64</f>
        <v/>
      </c>
      <c r="X64" s="1">
        <f>'New Hire'!A65</f>
        <v/>
      </c>
      <c r="Y64" s="1">
        <f>VLOOKUP(K64,委派单!E:P,12,0)</f>
        <v/>
      </c>
      <c r="Z64" s="1">
        <f>D64&amp;IF(I64="派遣",'New Hire'!CD65,"")</f>
        <v/>
      </c>
      <c r="AB64" s="1" t="inlineStr">
        <is>
          <t>标准五险</t>
        </is>
      </c>
      <c r="AC64" s="1" t="inlineStr">
        <is>
          <t>线上</t>
        </is>
      </c>
      <c r="AD64" s="1" t="inlineStr">
        <is>
          <t>否</t>
        </is>
      </c>
      <c r="AE64" s="1" t="inlineStr">
        <is>
          <t>否</t>
        </is>
      </c>
      <c r="AF64" s="1">
        <f>VLOOKUP(K64,委派单!E:K,7,0)</f>
        <v/>
      </c>
      <c r="AG64" s="1">
        <f>VLOOKUP(K64,委派单!E:L,8,0)</f>
        <v/>
      </c>
      <c r="AH64" s="1">
        <f>IF(AG64="外地大库报税","供应商"," ")</f>
        <v/>
      </c>
      <c r="AI64" s="1">
        <f>AH64</f>
        <v/>
      </c>
      <c r="AM64" s="1" t="inlineStr">
        <is>
          <t>上海浦东杨高南路428号由由世纪广场2号楼9漏</t>
        </is>
      </c>
      <c r="AP64" s="1" t="inlineStr">
        <is>
          <t>julie.huang@adp.com</t>
        </is>
      </c>
      <c r="AQ64" s="1">
        <f>IF(I64="委托","",'New Hire'!AB65)</f>
        <v/>
      </c>
      <c r="AR64" s="1">
        <f>IF(I64="委托","",'New Hire'!AC65)</f>
        <v/>
      </c>
      <c r="AS64" s="1">
        <f>IF(I64="委托","",'New Hire'!BM65)</f>
        <v/>
      </c>
      <c r="AT64" s="1">
        <f>IF(I64="委托","",'New Hire'!BN65)</f>
        <v/>
      </c>
      <c r="AV64" s="1">
        <f>IF(I64="委托","",'New Hire'!AB65)</f>
        <v/>
      </c>
      <c r="AW64" s="1">
        <f>IF(I64="委托","",'New Hire'!AC65)</f>
        <v/>
      </c>
      <c r="AX64" s="1">
        <f>IF(I64="委托","",'New Hire'!BO65)</f>
        <v/>
      </c>
      <c r="AZ64" s="1">
        <f>IF(I64="委托","",'New Hire'!BL65)</f>
        <v/>
      </c>
      <c r="BC64" s="1">
        <f>IF(I64="委托","",'New Hire'!BP65)</f>
        <v/>
      </c>
    </row>
    <row r="65">
      <c r="A65" s="1">
        <f>VLOOKUP(B65,委派单!A:B,2,0)</f>
        <v/>
      </c>
      <c r="B65" s="1">
        <f>'New Hire'!BT66</f>
        <v/>
      </c>
      <c r="C65" s="1" t="inlineStr">
        <is>
          <t>吴子轩</t>
        </is>
      </c>
      <c r="D65" s="1">
        <f>VLOOKUP(K65,委派单!E:H,4,0)</f>
        <v/>
      </c>
      <c r="E65" s="1" t="n">
        <v>43714</v>
      </c>
      <c r="F65" s="1">
        <f>'New Hire'!C66</f>
        <v/>
      </c>
      <c r="H65" s="1">
        <f>'New Hire'!E66</f>
        <v/>
      </c>
      <c r="I65" s="1">
        <f>'New Hire'!BX66</f>
        <v/>
      </c>
      <c r="J65" s="1">
        <f>IF(LEN(H65)=18,"身份证","护照")</f>
        <v/>
      </c>
      <c r="K65" s="1">
        <f>'New Hire'!CB66</f>
        <v/>
      </c>
      <c r="L65" s="1">
        <f>'New Hire'!CC66</f>
        <v/>
      </c>
      <c r="M65" s="1">
        <f>'New Hire'!S66</f>
        <v/>
      </c>
      <c r="N65" s="1">
        <f>'New Hire'!BV66</f>
        <v/>
      </c>
      <c r="O65" s="1">
        <f>'New Hire'!L66</f>
        <v/>
      </c>
      <c r="P65" s="1">
        <f>'New Hire'!BE66</f>
        <v/>
      </c>
      <c r="Q65" s="1">
        <f>'New Hire'!BI66</f>
        <v/>
      </c>
      <c r="R65" s="1">
        <f>IF(AND(Y65="上海",'New Hire'!BZ66="10"),7,'New Hire'!BZ66)</f>
        <v/>
      </c>
      <c r="S65" s="1">
        <f>IF(AND(Y65="上海",'New Hire'!CA66="10"),7,'New Hire'!CA66)</f>
        <v/>
      </c>
      <c r="T65" s="1">
        <f>IF(Y65="上海",Q65,"")</f>
        <v/>
      </c>
      <c r="U65" s="1">
        <f>IF(Y65="上海",3,"")</f>
        <v/>
      </c>
      <c r="V65" s="1">
        <f>IF(Y65="上海",3,"")</f>
        <v/>
      </c>
      <c r="W65" s="1">
        <f>N65</f>
        <v/>
      </c>
      <c r="X65" s="1">
        <f>'New Hire'!A66</f>
        <v/>
      </c>
      <c r="Y65" s="1">
        <f>VLOOKUP(K65,委派单!E:P,12,0)</f>
        <v/>
      </c>
      <c r="Z65" s="1">
        <f>D65&amp;IF(I65="派遣",'New Hire'!CD66,"")</f>
        <v/>
      </c>
      <c r="AB65" s="1" t="inlineStr">
        <is>
          <t>标准五险</t>
        </is>
      </c>
      <c r="AC65" s="1" t="inlineStr">
        <is>
          <t>线上</t>
        </is>
      </c>
      <c r="AD65" s="1" t="inlineStr">
        <is>
          <t>否</t>
        </is>
      </c>
      <c r="AE65" s="1" t="inlineStr">
        <is>
          <t>否</t>
        </is>
      </c>
      <c r="AF65" s="1">
        <f>VLOOKUP(K65,委派单!E:K,7,0)</f>
        <v/>
      </c>
      <c r="AG65" s="1">
        <f>VLOOKUP(K65,委派单!E:L,8,0)</f>
        <v/>
      </c>
      <c r="AH65" s="1">
        <f>IF(AG65="外地大库报税","供应商"," ")</f>
        <v/>
      </c>
      <c r="AI65" s="1">
        <f>AH65</f>
        <v/>
      </c>
      <c r="AM65" s="1" t="inlineStr">
        <is>
          <t>上海浦东杨高南路428号由由世纪广场2号楼9漏</t>
        </is>
      </c>
      <c r="AP65" s="1" t="inlineStr">
        <is>
          <t>julie.huang@adp.com</t>
        </is>
      </c>
      <c r="AQ65" s="1">
        <f>IF(I65="委托","",'New Hire'!AB66)</f>
        <v/>
      </c>
      <c r="AR65" s="1">
        <f>IF(I65="委托","",'New Hire'!AC66)</f>
        <v/>
      </c>
      <c r="AS65" s="1">
        <f>IF(I65="委托","",'New Hire'!BM66)</f>
        <v/>
      </c>
      <c r="AT65" s="1">
        <f>IF(I65="委托","",'New Hire'!BN66)</f>
        <v/>
      </c>
      <c r="AV65" s="1">
        <f>IF(I65="委托","",'New Hire'!AB66)</f>
        <v/>
      </c>
      <c r="AW65" s="1">
        <f>IF(I65="委托","",'New Hire'!AC66)</f>
        <v/>
      </c>
      <c r="AX65" s="1">
        <f>IF(I65="委托","",'New Hire'!BO66)</f>
        <v/>
      </c>
      <c r="AZ65" s="1">
        <f>IF(I65="委托","",'New Hire'!BL66)</f>
        <v/>
      </c>
      <c r="BC65" s="1">
        <f>IF(I65="委托","",'New Hire'!BP66)</f>
        <v/>
      </c>
    </row>
    <row r="66">
      <c r="A66" s="1">
        <f>VLOOKUP(B66,委派单!A:B,2,0)</f>
        <v/>
      </c>
      <c r="B66" s="1">
        <f>'New Hire'!BT67</f>
        <v/>
      </c>
      <c r="C66" s="1" t="inlineStr">
        <is>
          <t>吴子轩</t>
        </is>
      </c>
      <c r="D66" s="1">
        <f>VLOOKUP(K66,委派单!E:H,4,0)</f>
        <v/>
      </c>
      <c r="E66" s="1" t="n">
        <v>43714</v>
      </c>
      <c r="F66" s="1">
        <f>'New Hire'!C67</f>
        <v/>
      </c>
      <c r="H66" s="1">
        <f>'New Hire'!E67</f>
        <v/>
      </c>
      <c r="I66" s="1">
        <f>'New Hire'!BX67</f>
        <v/>
      </c>
      <c r="J66" s="1">
        <f>IF(LEN(H66)=18,"身份证","护照")</f>
        <v/>
      </c>
      <c r="K66" s="1">
        <f>'New Hire'!CB67</f>
        <v/>
      </c>
      <c r="L66" s="1">
        <f>'New Hire'!CC67</f>
        <v/>
      </c>
      <c r="M66" s="1">
        <f>'New Hire'!S67</f>
        <v/>
      </c>
      <c r="N66" s="1">
        <f>'New Hire'!BV67</f>
        <v/>
      </c>
      <c r="O66" s="1">
        <f>'New Hire'!L67</f>
        <v/>
      </c>
      <c r="P66" s="1">
        <f>'New Hire'!BE67</f>
        <v/>
      </c>
      <c r="Q66" s="1">
        <f>'New Hire'!BI67</f>
        <v/>
      </c>
      <c r="R66" s="1">
        <f>IF(AND(Y66="上海",'New Hire'!BZ67="10"),7,'New Hire'!BZ67)</f>
        <v/>
      </c>
      <c r="S66" s="1">
        <f>IF(AND(Y66="上海",'New Hire'!CA67="10"),7,'New Hire'!CA67)</f>
        <v/>
      </c>
      <c r="T66" s="1">
        <f>IF(Y66="上海",Q66,"")</f>
        <v/>
      </c>
      <c r="U66" s="1">
        <f>IF(Y66="上海",3,"")</f>
        <v/>
      </c>
      <c r="V66" s="1">
        <f>IF(Y66="上海",3,"")</f>
        <v/>
      </c>
      <c r="W66" s="1">
        <f>N66</f>
        <v/>
      </c>
      <c r="X66" s="1">
        <f>'New Hire'!A67</f>
        <v/>
      </c>
      <c r="Y66" s="1">
        <f>VLOOKUP(K66,委派单!E:P,12,0)</f>
        <v/>
      </c>
      <c r="Z66" s="1">
        <f>D66&amp;IF(I66="派遣",'New Hire'!CD67,"")</f>
        <v/>
      </c>
      <c r="AB66" s="1" t="inlineStr">
        <is>
          <t>标准五险</t>
        </is>
      </c>
      <c r="AC66" s="1" t="inlineStr">
        <is>
          <t>线上</t>
        </is>
      </c>
      <c r="AD66" s="1" t="inlineStr">
        <is>
          <t>否</t>
        </is>
      </c>
      <c r="AE66" s="1" t="inlineStr">
        <is>
          <t>否</t>
        </is>
      </c>
      <c r="AF66" s="1">
        <f>VLOOKUP(K66,委派单!E:K,7,0)</f>
        <v/>
      </c>
      <c r="AG66" s="1">
        <f>VLOOKUP(K66,委派单!E:L,8,0)</f>
        <v/>
      </c>
      <c r="AH66" s="1">
        <f>IF(AG66="外地大库报税","供应商"," ")</f>
        <v/>
      </c>
      <c r="AI66" s="1">
        <f>AH66</f>
        <v/>
      </c>
      <c r="AM66" s="1" t="inlineStr">
        <is>
          <t>上海浦东杨高南路428号由由世纪广场2号楼9漏</t>
        </is>
      </c>
      <c r="AP66" s="1" t="inlineStr">
        <is>
          <t>julie.huang@adp.com</t>
        </is>
      </c>
      <c r="AQ66" s="1">
        <f>IF(I66="委托","",'New Hire'!AB67)</f>
        <v/>
      </c>
      <c r="AR66" s="1">
        <f>IF(I66="委托","",'New Hire'!AC67)</f>
        <v/>
      </c>
      <c r="AS66" s="1">
        <f>IF(I66="委托","",'New Hire'!BM67)</f>
        <v/>
      </c>
      <c r="AT66" s="1">
        <f>IF(I66="委托","",'New Hire'!BN67)</f>
        <v/>
      </c>
      <c r="AV66" s="1">
        <f>IF(I66="委托","",'New Hire'!AB67)</f>
        <v/>
      </c>
      <c r="AW66" s="1">
        <f>IF(I66="委托","",'New Hire'!AC67)</f>
        <v/>
      </c>
      <c r="AX66" s="1">
        <f>IF(I66="委托","",'New Hire'!BO67)</f>
        <v/>
      </c>
      <c r="AZ66" s="1">
        <f>IF(I66="委托","",'New Hire'!BL67)</f>
        <v/>
      </c>
      <c r="BC66" s="1">
        <f>IF(I66="委托","",'New Hire'!BP67)</f>
        <v/>
      </c>
    </row>
    <row r="67">
      <c r="A67" s="1">
        <f>VLOOKUP(B67,委派单!A:B,2,0)</f>
        <v/>
      </c>
      <c r="B67" s="1">
        <f>'New Hire'!BT68</f>
        <v/>
      </c>
      <c r="C67" s="1" t="inlineStr">
        <is>
          <t>吴子轩</t>
        </is>
      </c>
      <c r="D67" s="1">
        <f>VLOOKUP(K67,委派单!E:H,4,0)</f>
        <v/>
      </c>
      <c r="E67" s="1" t="n">
        <v>43714</v>
      </c>
      <c r="F67" s="1">
        <f>'New Hire'!C68</f>
        <v/>
      </c>
      <c r="H67" s="1">
        <f>'New Hire'!E68</f>
        <v/>
      </c>
      <c r="I67" s="1">
        <f>'New Hire'!BX68</f>
        <v/>
      </c>
      <c r="J67" s="1">
        <f>IF(LEN(H67)=18,"身份证","护照")</f>
        <v/>
      </c>
      <c r="K67" s="1">
        <f>'New Hire'!CB68</f>
        <v/>
      </c>
      <c r="L67" s="1">
        <f>'New Hire'!CC68</f>
        <v/>
      </c>
      <c r="M67" s="1">
        <f>'New Hire'!S68</f>
        <v/>
      </c>
      <c r="N67" s="1">
        <f>'New Hire'!BV68</f>
        <v/>
      </c>
      <c r="O67" s="1">
        <f>'New Hire'!L68</f>
        <v/>
      </c>
      <c r="P67" s="1">
        <f>'New Hire'!BE68</f>
        <v/>
      </c>
      <c r="Q67" s="1">
        <f>'New Hire'!BI68</f>
        <v/>
      </c>
      <c r="R67" s="1">
        <f>IF(AND(Y67="上海",'New Hire'!BZ68="10"),7,'New Hire'!BZ68)</f>
        <v/>
      </c>
      <c r="S67" s="1">
        <f>IF(AND(Y67="上海",'New Hire'!CA68="10"),7,'New Hire'!CA68)</f>
        <v/>
      </c>
      <c r="T67" s="1">
        <f>IF(Y67="上海",Q67,"")</f>
        <v/>
      </c>
      <c r="U67" s="1">
        <f>IF(Y67="上海",3,"")</f>
        <v/>
      </c>
      <c r="V67" s="1">
        <f>IF(Y67="上海",3,"")</f>
        <v/>
      </c>
      <c r="W67" s="1">
        <f>N67</f>
        <v/>
      </c>
      <c r="X67" s="1">
        <f>'New Hire'!A68</f>
        <v/>
      </c>
      <c r="Y67" s="1">
        <f>VLOOKUP(K67,委派单!E:P,12,0)</f>
        <v/>
      </c>
      <c r="Z67" s="1">
        <f>D67&amp;IF(I67="派遣",'New Hire'!CD68,"")</f>
        <v/>
      </c>
      <c r="AB67" s="1" t="inlineStr">
        <is>
          <t>标准五险</t>
        </is>
      </c>
      <c r="AC67" s="1" t="inlineStr">
        <is>
          <t>线上</t>
        </is>
      </c>
      <c r="AD67" s="1" t="inlineStr">
        <is>
          <t>否</t>
        </is>
      </c>
      <c r="AE67" s="1" t="inlineStr">
        <is>
          <t>否</t>
        </is>
      </c>
      <c r="AF67" s="1">
        <f>VLOOKUP(K67,委派单!E:K,7,0)</f>
        <v/>
      </c>
      <c r="AG67" s="1">
        <f>VLOOKUP(K67,委派单!E:L,8,0)</f>
        <v/>
      </c>
      <c r="AH67" s="1">
        <f>IF(AG67="外地大库报税","供应商"," ")</f>
        <v/>
      </c>
      <c r="AI67" s="1">
        <f>AH67</f>
        <v/>
      </c>
      <c r="AM67" s="1" t="inlineStr">
        <is>
          <t>上海浦东杨高南路428号由由世纪广场2号楼9漏</t>
        </is>
      </c>
      <c r="AP67" s="1" t="inlineStr">
        <is>
          <t>julie.huang@adp.com</t>
        </is>
      </c>
      <c r="AQ67" s="1">
        <f>IF(I67="委托","",'New Hire'!AB68)</f>
        <v/>
      </c>
      <c r="AR67" s="1">
        <f>IF(I67="委托","",'New Hire'!AC68)</f>
        <v/>
      </c>
      <c r="AS67" s="1">
        <f>IF(I67="委托","",'New Hire'!BM68)</f>
        <v/>
      </c>
      <c r="AT67" s="1">
        <f>IF(I67="委托","",'New Hire'!BN68)</f>
        <v/>
      </c>
      <c r="AV67" s="1">
        <f>IF(I67="委托","",'New Hire'!AB68)</f>
        <v/>
      </c>
      <c r="AW67" s="1">
        <f>IF(I67="委托","",'New Hire'!AC68)</f>
        <v/>
      </c>
      <c r="AX67" s="1">
        <f>IF(I67="委托","",'New Hire'!BO68)</f>
        <v/>
      </c>
      <c r="AZ67" s="1">
        <f>IF(I67="委托","",'New Hire'!BL68)</f>
        <v/>
      </c>
      <c r="BC67" s="1">
        <f>IF(I67="委托","",'New Hire'!BP68)</f>
        <v/>
      </c>
    </row>
    <row r="68">
      <c r="A68" s="1">
        <f>VLOOKUP(B68,委派单!A:B,2,0)</f>
        <v/>
      </c>
      <c r="B68" s="1">
        <f>'New Hire'!BT69</f>
        <v/>
      </c>
      <c r="C68" s="1" t="inlineStr">
        <is>
          <t>吴子轩</t>
        </is>
      </c>
      <c r="D68" s="1">
        <f>VLOOKUP(K68,委派单!E:H,4,0)</f>
        <v/>
      </c>
      <c r="E68" s="1" t="n">
        <v>43714</v>
      </c>
      <c r="F68" s="1">
        <f>'New Hire'!C69</f>
        <v/>
      </c>
      <c r="H68" s="1">
        <f>'New Hire'!E69</f>
        <v/>
      </c>
      <c r="I68" s="1">
        <f>'New Hire'!BX69</f>
        <v/>
      </c>
      <c r="J68" s="1">
        <f>IF(LEN(H68)=18,"身份证","护照")</f>
        <v/>
      </c>
      <c r="K68" s="1">
        <f>'New Hire'!CB69</f>
        <v/>
      </c>
      <c r="L68" s="1">
        <f>'New Hire'!CC69</f>
        <v/>
      </c>
      <c r="M68" s="1">
        <f>'New Hire'!S69</f>
        <v/>
      </c>
      <c r="N68" s="1">
        <f>'New Hire'!BV69</f>
        <v/>
      </c>
      <c r="O68" s="1">
        <f>'New Hire'!L69</f>
        <v/>
      </c>
      <c r="P68" s="1">
        <f>'New Hire'!BE69</f>
        <v/>
      </c>
      <c r="Q68" s="1">
        <f>'New Hire'!BI69</f>
        <v/>
      </c>
      <c r="R68" s="1">
        <f>IF(AND(Y68="上海",'New Hire'!BZ69="10"),7,'New Hire'!BZ69)</f>
        <v/>
      </c>
      <c r="S68" s="1">
        <f>IF(AND(Y68="上海",'New Hire'!CA69="10"),7,'New Hire'!CA69)</f>
        <v/>
      </c>
      <c r="T68" s="1">
        <f>IF(Y68="上海",Q68,"")</f>
        <v/>
      </c>
      <c r="U68" s="1">
        <f>IF(Y68="上海",3,"")</f>
        <v/>
      </c>
      <c r="V68" s="1">
        <f>IF(Y68="上海",3,"")</f>
        <v/>
      </c>
      <c r="W68" s="1">
        <f>N68</f>
        <v/>
      </c>
      <c r="X68" s="1">
        <f>'New Hire'!A69</f>
        <v/>
      </c>
      <c r="Y68" s="1">
        <f>VLOOKUP(K68,委派单!E:P,12,0)</f>
        <v/>
      </c>
      <c r="Z68" s="1">
        <f>D68&amp;IF(I68="派遣",'New Hire'!CD69,"")</f>
        <v/>
      </c>
      <c r="AB68" s="1" t="inlineStr">
        <is>
          <t>标准五险</t>
        </is>
      </c>
      <c r="AC68" s="1" t="inlineStr">
        <is>
          <t>线上</t>
        </is>
      </c>
      <c r="AD68" s="1" t="inlineStr">
        <is>
          <t>否</t>
        </is>
      </c>
      <c r="AE68" s="1" t="inlineStr">
        <is>
          <t>否</t>
        </is>
      </c>
      <c r="AF68" s="1">
        <f>VLOOKUP(K68,委派单!E:K,7,0)</f>
        <v/>
      </c>
      <c r="AG68" s="1">
        <f>VLOOKUP(K68,委派单!E:L,8,0)</f>
        <v/>
      </c>
      <c r="AH68" s="1">
        <f>IF(AG68="外地大库报税","供应商"," ")</f>
        <v/>
      </c>
      <c r="AI68" s="1">
        <f>AH68</f>
        <v/>
      </c>
      <c r="AM68" s="1" t="inlineStr">
        <is>
          <t>上海浦东杨高南路428号由由世纪广场2号楼9漏</t>
        </is>
      </c>
      <c r="AP68" s="1" t="inlineStr">
        <is>
          <t>julie.huang@adp.com</t>
        </is>
      </c>
      <c r="AQ68" s="1">
        <f>IF(I68="委托","",'New Hire'!AB69)</f>
        <v/>
      </c>
      <c r="AR68" s="1">
        <f>IF(I68="委托","",'New Hire'!AC69)</f>
        <v/>
      </c>
      <c r="AS68" s="1">
        <f>IF(I68="委托","",'New Hire'!BM69)</f>
        <v/>
      </c>
      <c r="AT68" s="1">
        <f>IF(I68="委托","",'New Hire'!BN69)</f>
        <v/>
      </c>
      <c r="AV68" s="1">
        <f>IF(I68="委托","",'New Hire'!AB69)</f>
        <v/>
      </c>
      <c r="AW68" s="1">
        <f>IF(I68="委托","",'New Hire'!AC69)</f>
        <v/>
      </c>
      <c r="AX68" s="1">
        <f>IF(I68="委托","",'New Hire'!BO69)</f>
        <v/>
      </c>
      <c r="AZ68" s="1">
        <f>IF(I68="委托","",'New Hire'!BL69)</f>
        <v/>
      </c>
      <c r="BC68" s="1">
        <f>IF(I68="委托","",'New Hire'!BP69)</f>
        <v/>
      </c>
    </row>
    <row r="69">
      <c r="A69" s="1">
        <f>VLOOKUP(B69,委派单!A:B,2,0)</f>
        <v/>
      </c>
      <c r="B69" s="1">
        <f>'New Hire'!BT70</f>
        <v/>
      </c>
      <c r="C69" s="1" t="inlineStr">
        <is>
          <t>吴子轩</t>
        </is>
      </c>
      <c r="D69" s="1">
        <f>VLOOKUP(K69,委派单!E:H,4,0)</f>
        <v/>
      </c>
      <c r="E69" s="1" t="n">
        <v>43714</v>
      </c>
      <c r="F69" s="1">
        <f>'New Hire'!C70</f>
        <v/>
      </c>
      <c r="H69" s="1">
        <f>'New Hire'!E70</f>
        <v/>
      </c>
      <c r="I69" s="1">
        <f>'New Hire'!BX70</f>
        <v/>
      </c>
      <c r="J69" s="1">
        <f>IF(LEN(H69)=18,"身份证","护照")</f>
        <v/>
      </c>
      <c r="K69" s="1">
        <f>'New Hire'!CB70</f>
        <v/>
      </c>
      <c r="L69" s="1">
        <f>'New Hire'!CC70</f>
        <v/>
      </c>
      <c r="M69" s="1">
        <f>'New Hire'!S70</f>
        <v/>
      </c>
      <c r="N69" s="1">
        <f>'New Hire'!BV70</f>
        <v/>
      </c>
      <c r="O69" s="1">
        <f>'New Hire'!L70</f>
        <v/>
      </c>
      <c r="P69" s="1">
        <f>'New Hire'!BE70</f>
        <v/>
      </c>
      <c r="Q69" s="1">
        <f>'New Hire'!BI70</f>
        <v/>
      </c>
      <c r="R69" s="1">
        <f>IF(AND(Y69="上海",'New Hire'!BZ70="10"),7,'New Hire'!BZ70)</f>
        <v/>
      </c>
      <c r="S69" s="1">
        <f>IF(AND(Y69="上海",'New Hire'!CA70="10"),7,'New Hire'!CA70)</f>
        <v/>
      </c>
      <c r="T69" s="1">
        <f>IF(Y69="上海",Q69,"")</f>
        <v/>
      </c>
      <c r="U69" s="1">
        <f>IF(Y69="上海",3,"")</f>
        <v/>
      </c>
      <c r="V69" s="1">
        <f>IF(Y69="上海",3,"")</f>
        <v/>
      </c>
      <c r="W69" s="1">
        <f>N69</f>
        <v/>
      </c>
      <c r="X69" s="1">
        <f>'New Hire'!A70</f>
        <v/>
      </c>
      <c r="Y69" s="1">
        <f>VLOOKUP(K69,委派单!E:P,12,0)</f>
        <v/>
      </c>
      <c r="Z69" s="1">
        <f>D69&amp;IF(I69="派遣",'New Hire'!CD70,"")</f>
        <v/>
      </c>
      <c r="AB69" s="1" t="inlineStr">
        <is>
          <t>标准五险</t>
        </is>
      </c>
      <c r="AC69" s="1" t="inlineStr">
        <is>
          <t>线上</t>
        </is>
      </c>
      <c r="AD69" s="1" t="inlineStr">
        <is>
          <t>否</t>
        </is>
      </c>
      <c r="AE69" s="1" t="inlineStr">
        <is>
          <t>否</t>
        </is>
      </c>
      <c r="AF69" s="1">
        <f>VLOOKUP(K69,委派单!E:K,7,0)</f>
        <v/>
      </c>
      <c r="AG69" s="1">
        <f>VLOOKUP(K69,委派单!E:L,8,0)</f>
        <v/>
      </c>
      <c r="AH69" s="1">
        <f>IF(AG69="外地大库报税","供应商"," ")</f>
        <v/>
      </c>
      <c r="AI69" s="1">
        <f>AH69</f>
        <v/>
      </c>
      <c r="AM69" s="1" t="inlineStr">
        <is>
          <t>上海浦东杨高南路428号由由世纪广场2号楼9漏</t>
        </is>
      </c>
      <c r="AP69" s="1" t="inlineStr">
        <is>
          <t>julie.huang@adp.com</t>
        </is>
      </c>
      <c r="AQ69" s="1">
        <f>IF(I69="委托","",'New Hire'!AB70)</f>
        <v/>
      </c>
      <c r="AR69" s="1">
        <f>IF(I69="委托","",'New Hire'!AC70)</f>
        <v/>
      </c>
      <c r="AS69" s="1">
        <f>IF(I69="委托","",'New Hire'!BM70)</f>
        <v/>
      </c>
      <c r="AT69" s="1">
        <f>IF(I69="委托","",'New Hire'!BN70)</f>
        <v/>
      </c>
      <c r="AV69" s="1">
        <f>IF(I69="委托","",'New Hire'!AB70)</f>
        <v/>
      </c>
      <c r="AW69" s="1">
        <f>IF(I69="委托","",'New Hire'!AC70)</f>
        <v/>
      </c>
      <c r="AX69" s="1">
        <f>IF(I69="委托","",'New Hire'!BO70)</f>
        <v/>
      </c>
      <c r="AZ69" s="1">
        <f>IF(I69="委托","",'New Hire'!BL70)</f>
        <v/>
      </c>
      <c r="BC69" s="1">
        <f>IF(I69="委托","",'New Hire'!BP70)</f>
        <v/>
      </c>
    </row>
    <row r="70">
      <c r="A70" s="1">
        <f>VLOOKUP(B70,委派单!A:B,2,0)</f>
        <v/>
      </c>
      <c r="B70" s="1">
        <f>'New Hire'!BT71</f>
        <v/>
      </c>
      <c r="C70" s="1" t="inlineStr">
        <is>
          <t>吴子轩</t>
        </is>
      </c>
      <c r="D70" s="1">
        <f>VLOOKUP(K70,委派单!E:H,4,0)</f>
        <v/>
      </c>
      <c r="E70" s="1" t="n">
        <v>43714</v>
      </c>
      <c r="F70" s="1">
        <f>'New Hire'!C71</f>
        <v/>
      </c>
      <c r="H70" s="1">
        <f>'New Hire'!E71</f>
        <v/>
      </c>
      <c r="I70" s="1">
        <f>'New Hire'!BX71</f>
        <v/>
      </c>
      <c r="J70" s="1">
        <f>IF(LEN(H70)=18,"身份证","护照")</f>
        <v/>
      </c>
      <c r="K70" s="1">
        <f>'New Hire'!CB71</f>
        <v/>
      </c>
      <c r="L70" s="1">
        <f>'New Hire'!CC71</f>
        <v/>
      </c>
      <c r="M70" s="1">
        <f>'New Hire'!S71</f>
        <v/>
      </c>
      <c r="N70" s="1">
        <f>'New Hire'!BV71</f>
        <v/>
      </c>
      <c r="O70" s="1">
        <f>'New Hire'!L71</f>
        <v/>
      </c>
      <c r="P70" s="1">
        <f>'New Hire'!BE71</f>
        <v/>
      </c>
      <c r="Q70" s="1">
        <f>'New Hire'!BI71</f>
        <v/>
      </c>
      <c r="R70" s="1">
        <f>IF(AND(Y70="上海",'New Hire'!BZ71="10"),7,'New Hire'!BZ71)</f>
        <v/>
      </c>
      <c r="S70" s="1">
        <f>IF(AND(Y70="上海",'New Hire'!CA71="10"),7,'New Hire'!CA71)</f>
        <v/>
      </c>
      <c r="T70" s="1">
        <f>IF(Y70="上海",Q70,"")</f>
        <v/>
      </c>
      <c r="U70" s="1">
        <f>IF(Y70="上海",3,"")</f>
        <v/>
      </c>
      <c r="V70" s="1">
        <f>IF(Y70="上海",3,"")</f>
        <v/>
      </c>
      <c r="W70" s="1">
        <f>N70</f>
        <v/>
      </c>
      <c r="X70" s="1">
        <f>'New Hire'!A71</f>
        <v/>
      </c>
      <c r="Y70" s="1">
        <f>VLOOKUP(K70,委派单!E:P,12,0)</f>
        <v/>
      </c>
      <c r="Z70" s="1">
        <f>D70&amp;IF(I70="派遣",'New Hire'!CD71,"")</f>
        <v/>
      </c>
      <c r="AB70" s="1" t="inlineStr">
        <is>
          <t>标准五险</t>
        </is>
      </c>
      <c r="AC70" s="1" t="inlineStr">
        <is>
          <t>线上</t>
        </is>
      </c>
      <c r="AD70" s="1" t="inlineStr">
        <is>
          <t>否</t>
        </is>
      </c>
      <c r="AE70" s="1" t="inlineStr">
        <is>
          <t>否</t>
        </is>
      </c>
      <c r="AF70" s="1">
        <f>VLOOKUP(K70,委派单!E:K,7,0)</f>
        <v/>
      </c>
      <c r="AG70" s="1">
        <f>VLOOKUP(K70,委派单!E:L,8,0)</f>
        <v/>
      </c>
      <c r="AH70" s="1">
        <f>IF(AG70="外地大库报税","供应商"," ")</f>
        <v/>
      </c>
      <c r="AI70" s="1">
        <f>AH70</f>
        <v/>
      </c>
      <c r="AM70" s="1" t="inlineStr">
        <is>
          <t>上海浦东杨高南路428号由由世纪广场2号楼9漏</t>
        </is>
      </c>
      <c r="AP70" s="1" t="inlineStr">
        <is>
          <t>julie.huang@adp.com</t>
        </is>
      </c>
      <c r="AQ70" s="1">
        <f>IF(I70="委托","",'New Hire'!AB71)</f>
        <v/>
      </c>
      <c r="AR70" s="1">
        <f>IF(I70="委托","",'New Hire'!AC71)</f>
        <v/>
      </c>
      <c r="AS70" s="1">
        <f>IF(I70="委托","",'New Hire'!BM71)</f>
        <v/>
      </c>
      <c r="AT70" s="1">
        <f>IF(I70="委托","",'New Hire'!BN71)</f>
        <v/>
      </c>
      <c r="AV70" s="1">
        <f>IF(I70="委托","",'New Hire'!AB71)</f>
        <v/>
      </c>
      <c r="AW70" s="1">
        <f>IF(I70="委托","",'New Hire'!AC71)</f>
        <v/>
      </c>
      <c r="AX70" s="1">
        <f>IF(I70="委托","",'New Hire'!BO71)</f>
        <v/>
      </c>
      <c r="AZ70" s="1">
        <f>IF(I70="委托","",'New Hire'!BL71)</f>
        <v/>
      </c>
      <c r="BC70" s="1">
        <f>IF(I70="委托","",'New Hire'!BP71)</f>
        <v/>
      </c>
    </row>
    <row r="71">
      <c r="A71" s="1">
        <f>VLOOKUP(B71,委派单!A:B,2,0)</f>
        <v/>
      </c>
      <c r="B71" s="1">
        <f>'New Hire'!BT72</f>
        <v/>
      </c>
      <c r="C71" s="1" t="inlineStr">
        <is>
          <t>吴子轩</t>
        </is>
      </c>
      <c r="D71" s="1">
        <f>VLOOKUP(K71,委派单!E:H,4,0)</f>
        <v/>
      </c>
      <c r="E71" s="1" t="n">
        <v>43714</v>
      </c>
      <c r="F71" s="1">
        <f>'New Hire'!C72</f>
        <v/>
      </c>
      <c r="H71" s="1">
        <f>'New Hire'!E72</f>
        <v/>
      </c>
      <c r="I71" s="1">
        <f>'New Hire'!BX72</f>
        <v/>
      </c>
      <c r="J71" s="1">
        <f>IF(LEN(H71)=18,"身份证","护照")</f>
        <v/>
      </c>
      <c r="K71" s="1">
        <f>'New Hire'!CB72</f>
        <v/>
      </c>
      <c r="L71" s="1">
        <f>'New Hire'!CC72</f>
        <v/>
      </c>
      <c r="M71" s="1">
        <f>'New Hire'!S72</f>
        <v/>
      </c>
      <c r="N71" s="1">
        <f>'New Hire'!BV72</f>
        <v/>
      </c>
      <c r="O71" s="1">
        <f>'New Hire'!L72</f>
        <v/>
      </c>
      <c r="P71" s="1">
        <f>'New Hire'!BE72</f>
        <v/>
      </c>
      <c r="Q71" s="1">
        <f>'New Hire'!BI72</f>
        <v/>
      </c>
      <c r="R71" s="1">
        <f>IF(AND(Y71="上海",'New Hire'!BZ72="10"),7,'New Hire'!BZ72)</f>
        <v/>
      </c>
      <c r="S71" s="1">
        <f>IF(AND(Y71="上海",'New Hire'!CA72="10"),7,'New Hire'!CA72)</f>
        <v/>
      </c>
      <c r="T71" s="1">
        <f>IF(Y71="上海",Q71,"")</f>
        <v/>
      </c>
      <c r="U71" s="1">
        <f>IF(Y71="上海",3,"")</f>
        <v/>
      </c>
      <c r="V71" s="1">
        <f>IF(Y71="上海",3,"")</f>
        <v/>
      </c>
      <c r="W71" s="1">
        <f>N71</f>
        <v/>
      </c>
      <c r="X71" s="1">
        <f>'New Hire'!A72</f>
        <v/>
      </c>
      <c r="Y71" s="1">
        <f>VLOOKUP(K71,委派单!E:P,12,0)</f>
        <v/>
      </c>
      <c r="Z71" s="1">
        <f>D71&amp;IF(I71="派遣",'New Hire'!CD72,"")</f>
        <v/>
      </c>
      <c r="AB71" s="1" t="inlineStr">
        <is>
          <t>标准五险</t>
        </is>
      </c>
      <c r="AC71" s="1" t="inlineStr">
        <is>
          <t>线上</t>
        </is>
      </c>
      <c r="AD71" s="1" t="inlineStr">
        <is>
          <t>否</t>
        </is>
      </c>
      <c r="AE71" s="1" t="inlineStr">
        <is>
          <t>否</t>
        </is>
      </c>
      <c r="AF71" s="1">
        <f>VLOOKUP(K71,委派单!E:K,7,0)</f>
        <v/>
      </c>
      <c r="AG71" s="1">
        <f>VLOOKUP(K71,委派单!E:L,8,0)</f>
        <v/>
      </c>
      <c r="AH71" s="1">
        <f>IF(AG71="外地大库报税","供应商"," ")</f>
        <v/>
      </c>
      <c r="AI71" s="1">
        <f>AH71</f>
        <v/>
      </c>
      <c r="AM71" s="1" t="inlineStr">
        <is>
          <t>上海浦东杨高南路428号由由世纪广场2号楼9漏</t>
        </is>
      </c>
      <c r="AP71" s="1" t="inlineStr">
        <is>
          <t>julie.huang@adp.com</t>
        </is>
      </c>
      <c r="AQ71" s="1">
        <f>IF(I71="委托","",'New Hire'!AB72)</f>
        <v/>
      </c>
      <c r="AR71" s="1">
        <f>IF(I71="委托","",'New Hire'!AC72)</f>
        <v/>
      </c>
      <c r="AS71" s="1">
        <f>IF(I71="委托","",'New Hire'!BM72)</f>
        <v/>
      </c>
      <c r="AT71" s="1">
        <f>IF(I71="委托","",'New Hire'!BN72)</f>
        <v/>
      </c>
      <c r="AV71" s="1">
        <f>IF(I71="委托","",'New Hire'!AB72)</f>
        <v/>
      </c>
      <c r="AW71" s="1">
        <f>IF(I71="委托","",'New Hire'!AC72)</f>
        <v/>
      </c>
      <c r="AX71" s="1">
        <f>IF(I71="委托","",'New Hire'!BO72)</f>
        <v/>
      </c>
      <c r="AZ71" s="1">
        <f>IF(I71="委托","",'New Hire'!BL72)</f>
        <v/>
      </c>
      <c r="BC71" s="1">
        <f>IF(I71="委托","",'New Hire'!BP72)</f>
        <v/>
      </c>
    </row>
    <row r="72">
      <c r="A72" s="1">
        <f>VLOOKUP(B72,委派单!A:B,2,0)</f>
        <v/>
      </c>
      <c r="B72" s="1">
        <f>'New Hire'!BT73</f>
        <v/>
      </c>
      <c r="C72" s="1" t="inlineStr">
        <is>
          <t>吴子轩</t>
        </is>
      </c>
      <c r="D72" s="1">
        <f>VLOOKUP(K72,委派单!E:H,4,0)</f>
        <v/>
      </c>
      <c r="E72" s="1" t="n">
        <v>43714</v>
      </c>
      <c r="F72" s="1">
        <f>'New Hire'!C73</f>
        <v/>
      </c>
      <c r="H72" s="1">
        <f>'New Hire'!E73</f>
        <v/>
      </c>
      <c r="I72" s="1">
        <f>'New Hire'!BX73</f>
        <v/>
      </c>
      <c r="J72" s="1">
        <f>IF(LEN(H72)=18,"身份证","护照")</f>
        <v/>
      </c>
      <c r="K72" s="1">
        <f>'New Hire'!CB73</f>
        <v/>
      </c>
      <c r="L72" s="1">
        <f>'New Hire'!CC73</f>
        <v/>
      </c>
      <c r="M72" s="1">
        <f>'New Hire'!S73</f>
        <v/>
      </c>
      <c r="N72" s="1">
        <f>'New Hire'!BV73</f>
        <v/>
      </c>
      <c r="O72" s="1">
        <f>'New Hire'!L73</f>
        <v/>
      </c>
      <c r="P72" s="1">
        <f>'New Hire'!BE73</f>
        <v/>
      </c>
      <c r="Q72" s="1">
        <f>'New Hire'!BI73</f>
        <v/>
      </c>
      <c r="R72" s="1">
        <f>IF(AND(Y72="上海",'New Hire'!BZ73="10"),7,'New Hire'!BZ73)</f>
        <v/>
      </c>
      <c r="S72" s="1">
        <f>IF(AND(Y72="上海",'New Hire'!CA73="10"),7,'New Hire'!CA73)</f>
        <v/>
      </c>
      <c r="T72" s="1">
        <f>IF(Y72="上海",Q72,"")</f>
        <v/>
      </c>
      <c r="U72" s="1">
        <f>IF(Y72="上海",3,"")</f>
        <v/>
      </c>
      <c r="V72" s="1">
        <f>IF(Y72="上海",3,"")</f>
        <v/>
      </c>
      <c r="W72" s="1">
        <f>N72</f>
        <v/>
      </c>
      <c r="X72" s="1">
        <f>'New Hire'!A73</f>
        <v/>
      </c>
      <c r="Y72" s="1">
        <f>VLOOKUP(K72,委派单!E:P,12,0)</f>
        <v/>
      </c>
      <c r="Z72" s="1">
        <f>D72&amp;IF(I72="派遣",'New Hire'!CD73,"")</f>
        <v/>
      </c>
      <c r="AB72" s="1" t="inlineStr">
        <is>
          <t>标准五险</t>
        </is>
      </c>
      <c r="AC72" s="1" t="inlineStr">
        <is>
          <t>线上</t>
        </is>
      </c>
      <c r="AD72" s="1" t="inlineStr">
        <is>
          <t>否</t>
        </is>
      </c>
      <c r="AE72" s="1" t="inlineStr">
        <is>
          <t>否</t>
        </is>
      </c>
      <c r="AF72" s="1">
        <f>VLOOKUP(K72,委派单!E:K,7,0)</f>
        <v/>
      </c>
      <c r="AG72" s="1">
        <f>VLOOKUP(K72,委派单!E:L,8,0)</f>
        <v/>
      </c>
      <c r="AH72" s="1">
        <f>IF(AG72="外地大库报税","供应商"," ")</f>
        <v/>
      </c>
      <c r="AI72" s="1">
        <f>AH72</f>
        <v/>
      </c>
      <c r="AM72" s="1" t="inlineStr">
        <is>
          <t>上海浦东杨高南路428号由由世纪广场2号楼9漏</t>
        </is>
      </c>
      <c r="AP72" s="1" t="inlineStr">
        <is>
          <t>julie.huang@adp.com</t>
        </is>
      </c>
      <c r="AQ72" s="1">
        <f>IF(I72="委托","",'New Hire'!AB73)</f>
        <v/>
      </c>
      <c r="AR72" s="1">
        <f>IF(I72="委托","",'New Hire'!AC73)</f>
        <v/>
      </c>
      <c r="AS72" s="1">
        <f>IF(I72="委托","",'New Hire'!BM73)</f>
        <v/>
      </c>
      <c r="AT72" s="1">
        <f>IF(I72="委托","",'New Hire'!BN73)</f>
        <v/>
      </c>
      <c r="AV72" s="1">
        <f>IF(I72="委托","",'New Hire'!AB73)</f>
        <v/>
      </c>
      <c r="AW72" s="1">
        <f>IF(I72="委托","",'New Hire'!AC73)</f>
        <v/>
      </c>
      <c r="AX72" s="1">
        <f>IF(I72="委托","",'New Hire'!BO73)</f>
        <v/>
      </c>
      <c r="AZ72" s="1">
        <f>IF(I72="委托","",'New Hire'!BL73)</f>
        <v/>
      </c>
      <c r="BC72" s="1">
        <f>IF(I72="委托","",'New Hire'!BP73)</f>
        <v/>
      </c>
    </row>
    <row r="73">
      <c r="A73" s="1">
        <f>VLOOKUP(B73,委派单!A:B,2,0)</f>
        <v/>
      </c>
      <c r="B73" s="1">
        <f>'New Hire'!BT74</f>
        <v/>
      </c>
      <c r="C73" s="1" t="inlineStr">
        <is>
          <t>吴子轩</t>
        </is>
      </c>
      <c r="D73" s="1">
        <f>VLOOKUP(K73,委派单!E:H,4,0)</f>
        <v/>
      </c>
      <c r="E73" s="1" t="n">
        <v>43714</v>
      </c>
      <c r="F73" s="1">
        <f>'New Hire'!C74</f>
        <v/>
      </c>
      <c r="H73" s="1">
        <f>'New Hire'!E74</f>
        <v/>
      </c>
      <c r="I73" s="1">
        <f>'New Hire'!BX74</f>
        <v/>
      </c>
      <c r="J73" s="1">
        <f>IF(LEN(H73)=18,"身份证","护照")</f>
        <v/>
      </c>
      <c r="K73" s="1">
        <f>'New Hire'!CB74</f>
        <v/>
      </c>
      <c r="L73" s="1">
        <f>'New Hire'!CC74</f>
        <v/>
      </c>
      <c r="M73" s="1">
        <f>'New Hire'!S74</f>
        <v/>
      </c>
      <c r="N73" s="1">
        <f>'New Hire'!BV74</f>
        <v/>
      </c>
      <c r="O73" s="1">
        <f>'New Hire'!L74</f>
        <v/>
      </c>
      <c r="P73" s="1">
        <f>'New Hire'!BE74</f>
        <v/>
      </c>
      <c r="Q73" s="1">
        <f>'New Hire'!BI74</f>
        <v/>
      </c>
      <c r="R73" s="1">
        <f>IF(AND(Y73="上海",'New Hire'!BZ74="10"),7,'New Hire'!BZ74)</f>
        <v/>
      </c>
      <c r="S73" s="1">
        <f>IF(AND(Y73="上海",'New Hire'!CA74="10"),7,'New Hire'!CA74)</f>
        <v/>
      </c>
      <c r="T73" s="1">
        <f>IF(Y73="上海",Q73,"")</f>
        <v/>
      </c>
      <c r="U73" s="1">
        <f>IF(Y73="上海",3,"")</f>
        <v/>
      </c>
      <c r="V73" s="1">
        <f>IF(Y73="上海",3,"")</f>
        <v/>
      </c>
      <c r="W73" s="1">
        <f>N73</f>
        <v/>
      </c>
      <c r="X73" s="1">
        <f>'New Hire'!A74</f>
        <v/>
      </c>
      <c r="Y73" s="1">
        <f>VLOOKUP(K73,委派单!E:P,12,0)</f>
        <v/>
      </c>
      <c r="Z73" s="1">
        <f>D73&amp;IF(I73="派遣",'New Hire'!CD74,"")</f>
        <v/>
      </c>
      <c r="AB73" s="1" t="inlineStr">
        <is>
          <t>标准五险</t>
        </is>
      </c>
      <c r="AC73" s="1" t="inlineStr">
        <is>
          <t>线上</t>
        </is>
      </c>
      <c r="AD73" s="1" t="inlineStr">
        <is>
          <t>否</t>
        </is>
      </c>
      <c r="AE73" s="1" t="inlineStr">
        <is>
          <t>否</t>
        </is>
      </c>
      <c r="AF73" s="1">
        <f>VLOOKUP(K73,委派单!E:K,7,0)</f>
        <v/>
      </c>
      <c r="AG73" s="1">
        <f>VLOOKUP(K73,委派单!E:L,8,0)</f>
        <v/>
      </c>
      <c r="AH73" s="1">
        <f>IF(AG73="外地大库报税","供应商"," ")</f>
        <v/>
      </c>
      <c r="AI73" s="1">
        <f>AH73</f>
        <v/>
      </c>
      <c r="AM73" s="1" t="inlineStr">
        <is>
          <t>上海浦东杨高南路428号由由世纪广场2号楼9漏</t>
        </is>
      </c>
      <c r="AP73" s="1" t="inlineStr">
        <is>
          <t>julie.huang@adp.com</t>
        </is>
      </c>
      <c r="AQ73" s="1">
        <f>IF(I73="委托","",'New Hire'!AB74)</f>
        <v/>
      </c>
      <c r="AR73" s="1">
        <f>IF(I73="委托","",'New Hire'!AC74)</f>
        <v/>
      </c>
      <c r="AS73" s="1">
        <f>IF(I73="委托","",'New Hire'!BM74)</f>
        <v/>
      </c>
      <c r="AT73" s="1">
        <f>IF(I73="委托","",'New Hire'!BN74)</f>
        <v/>
      </c>
      <c r="AV73" s="1">
        <f>IF(I73="委托","",'New Hire'!AB74)</f>
        <v/>
      </c>
      <c r="AW73" s="1">
        <f>IF(I73="委托","",'New Hire'!AC74)</f>
        <v/>
      </c>
      <c r="AX73" s="1">
        <f>IF(I73="委托","",'New Hire'!BO74)</f>
        <v/>
      </c>
      <c r="AZ73" s="1">
        <f>IF(I73="委托","",'New Hire'!BL74)</f>
        <v/>
      </c>
      <c r="BC73" s="1">
        <f>IF(I73="委托","",'New Hire'!BP74)</f>
        <v/>
      </c>
    </row>
    <row r="74">
      <c r="A74" s="1">
        <f>VLOOKUP(B74,委派单!A:B,2,0)</f>
        <v/>
      </c>
      <c r="B74" s="1">
        <f>'New Hire'!BT75</f>
        <v/>
      </c>
      <c r="C74" s="1" t="inlineStr">
        <is>
          <t>吴子轩</t>
        </is>
      </c>
      <c r="D74" s="1">
        <f>VLOOKUP(K74,委派单!E:H,4,0)</f>
        <v/>
      </c>
      <c r="E74" s="1" t="n">
        <v>43714</v>
      </c>
      <c r="F74" s="1">
        <f>'New Hire'!C75</f>
        <v/>
      </c>
      <c r="H74" s="1">
        <f>'New Hire'!E75</f>
        <v/>
      </c>
      <c r="I74" s="1">
        <f>'New Hire'!BX75</f>
        <v/>
      </c>
      <c r="J74" s="1">
        <f>IF(LEN(H74)=18,"身份证","护照")</f>
        <v/>
      </c>
      <c r="K74" s="1">
        <f>'New Hire'!CB75</f>
        <v/>
      </c>
      <c r="L74" s="1">
        <f>'New Hire'!CC75</f>
        <v/>
      </c>
      <c r="M74" s="1">
        <f>'New Hire'!S75</f>
        <v/>
      </c>
      <c r="N74" s="1">
        <f>'New Hire'!BV75</f>
        <v/>
      </c>
      <c r="O74" s="1">
        <f>'New Hire'!L75</f>
        <v/>
      </c>
      <c r="P74" s="1">
        <f>'New Hire'!BE75</f>
        <v/>
      </c>
      <c r="Q74" s="1">
        <f>'New Hire'!BI75</f>
        <v/>
      </c>
      <c r="R74" s="1">
        <f>IF(AND(Y74="上海",'New Hire'!BZ75="10"),7,'New Hire'!BZ75)</f>
        <v/>
      </c>
      <c r="S74" s="1">
        <f>IF(AND(Y74="上海",'New Hire'!CA75="10"),7,'New Hire'!CA75)</f>
        <v/>
      </c>
      <c r="T74" s="1">
        <f>IF(Y74="上海",Q74,"")</f>
        <v/>
      </c>
      <c r="U74" s="1">
        <f>IF(Y74="上海",3,"")</f>
        <v/>
      </c>
      <c r="V74" s="1">
        <f>IF(Y74="上海",3,"")</f>
        <v/>
      </c>
      <c r="W74" s="1">
        <f>N74</f>
        <v/>
      </c>
      <c r="X74" s="1">
        <f>'New Hire'!A75</f>
        <v/>
      </c>
      <c r="Y74" s="1">
        <f>VLOOKUP(K74,委派单!E:P,12,0)</f>
        <v/>
      </c>
      <c r="Z74" s="1">
        <f>D74&amp;IF(I74="派遣",'New Hire'!CD75,"")</f>
        <v/>
      </c>
      <c r="AB74" s="1" t="inlineStr">
        <is>
          <t>标准五险</t>
        </is>
      </c>
      <c r="AC74" s="1" t="inlineStr">
        <is>
          <t>线上</t>
        </is>
      </c>
      <c r="AD74" s="1" t="inlineStr">
        <is>
          <t>否</t>
        </is>
      </c>
      <c r="AE74" s="1" t="inlineStr">
        <is>
          <t>否</t>
        </is>
      </c>
      <c r="AF74" s="1">
        <f>VLOOKUP(K74,委派单!E:K,7,0)</f>
        <v/>
      </c>
      <c r="AG74" s="1">
        <f>VLOOKUP(K74,委派单!E:L,8,0)</f>
        <v/>
      </c>
      <c r="AH74" s="1">
        <f>IF(AG74="外地大库报税","供应商"," ")</f>
        <v/>
      </c>
      <c r="AI74" s="1">
        <f>AH74</f>
        <v/>
      </c>
      <c r="AM74" s="1" t="inlineStr">
        <is>
          <t>上海浦东杨高南路428号由由世纪广场2号楼9漏</t>
        </is>
      </c>
      <c r="AP74" s="1" t="inlineStr">
        <is>
          <t>julie.huang@adp.com</t>
        </is>
      </c>
      <c r="AQ74" s="1">
        <f>IF(I74="委托","",'New Hire'!AB75)</f>
        <v/>
      </c>
      <c r="AR74" s="1">
        <f>IF(I74="委托","",'New Hire'!AC75)</f>
        <v/>
      </c>
      <c r="AS74" s="1">
        <f>IF(I74="委托","",'New Hire'!BM75)</f>
        <v/>
      </c>
      <c r="AT74" s="1">
        <f>IF(I74="委托","",'New Hire'!BN75)</f>
        <v/>
      </c>
      <c r="AV74" s="1">
        <f>IF(I74="委托","",'New Hire'!AB75)</f>
        <v/>
      </c>
      <c r="AW74" s="1">
        <f>IF(I74="委托","",'New Hire'!AC75)</f>
        <v/>
      </c>
      <c r="AX74" s="1">
        <f>IF(I74="委托","",'New Hire'!BO75)</f>
        <v/>
      </c>
      <c r="AZ74" s="1">
        <f>IF(I74="委托","",'New Hire'!BL75)</f>
        <v/>
      </c>
      <c r="BC74" s="1">
        <f>IF(I74="委托","",'New Hire'!BP75)</f>
        <v/>
      </c>
    </row>
    <row r="75">
      <c r="A75" s="1">
        <f>VLOOKUP(B75,委派单!A:B,2,0)</f>
        <v/>
      </c>
      <c r="B75" s="1">
        <f>'New Hire'!BT76</f>
        <v/>
      </c>
      <c r="C75" s="1" t="inlineStr">
        <is>
          <t>吴子轩</t>
        </is>
      </c>
      <c r="D75" s="1">
        <f>VLOOKUP(K75,委派单!E:H,4,0)</f>
        <v/>
      </c>
      <c r="E75" s="1" t="n">
        <v>43714</v>
      </c>
      <c r="F75" s="1">
        <f>'New Hire'!C76</f>
        <v/>
      </c>
      <c r="H75" s="1">
        <f>'New Hire'!E76</f>
        <v/>
      </c>
      <c r="I75" s="1">
        <f>'New Hire'!BX76</f>
        <v/>
      </c>
      <c r="J75" s="1">
        <f>IF(LEN(H75)=18,"身份证","护照")</f>
        <v/>
      </c>
      <c r="K75" s="1">
        <f>'New Hire'!CB76</f>
        <v/>
      </c>
      <c r="L75" s="1">
        <f>'New Hire'!CC76</f>
        <v/>
      </c>
      <c r="M75" s="1">
        <f>'New Hire'!S76</f>
        <v/>
      </c>
      <c r="N75" s="1">
        <f>'New Hire'!BV76</f>
        <v/>
      </c>
      <c r="O75" s="1">
        <f>'New Hire'!L76</f>
        <v/>
      </c>
      <c r="P75" s="1">
        <f>'New Hire'!BE76</f>
        <v/>
      </c>
      <c r="Q75" s="1">
        <f>'New Hire'!BI76</f>
        <v/>
      </c>
      <c r="R75" s="1">
        <f>IF(AND(Y75="上海",'New Hire'!BZ76="10"),7,'New Hire'!BZ76)</f>
        <v/>
      </c>
      <c r="S75" s="1">
        <f>IF(AND(Y75="上海",'New Hire'!CA76="10"),7,'New Hire'!CA76)</f>
        <v/>
      </c>
      <c r="T75" s="1">
        <f>IF(Y75="上海",Q75,"")</f>
        <v/>
      </c>
      <c r="U75" s="1">
        <f>IF(Y75="上海",3,"")</f>
        <v/>
      </c>
      <c r="V75" s="1">
        <f>IF(Y75="上海",3,"")</f>
        <v/>
      </c>
      <c r="W75" s="1">
        <f>N75</f>
        <v/>
      </c>
      <c r="X75" s="1">
        <f>'New Hire'!A76</f>
        <v/>
      </c>
      <c r="Y75" s="1">
        <f>VLOOKUP(K75,委派单!E:P,12,0)</f>
        <v/>
      </c>
      <c r="Z75" s="1">
        <f>D75&amp;IF(I75="派遣",'New Hire'!CD76,"")</f>
        <v/>
      </c>
      <c r="AB75" s="1" t="inlineStr">
        <is>
          <t>标准五险</t>
        </is>
      </c>
      <c r="AC75" s="1" t="inlineStr">
        <is>
          <t>线上</t>
        </is>
      </c>
      <c r="AD75" s="1" t="inlineStr">
        <is>
          <t>否</t>
        </is>
      </c>
      <c r="AE75" s="1" t="inlineStr">
        <is>
          <t>否</t>
        </is>
      </c>
      <c r="AF75" s="1">
        <f>VLOOKUP(K75,委派单!E:K,7,0)</f>
        <v/>
      </c>
      <c r="AG75" s="1">
        <f>VLOOKUP(K75,委派单!E:L,8,0)</f>
        <v/>
      </c>
      <c r="AH75" s="1">
        <f>IF(AG75="外地大库报税","供应商"," ")</f>
        <v/>
      </c>
      <c r="AI75" s="1">
        <f>AH75</f>
        <v/>
      </c>
      <c r="AM75" s="1" t="inlineStr">
        <is>
          <t>上海浦东杨高南路428号由由世纪广场2号楼9漏</t>
        </is>
      </c>
      <c r="AP75" s="1" t="inlineStr">
        <is>
          <t>julie.huang@adp.com</t>
        </is>
      </c>
      <c r="AQ75" s="1">
        <f>IF(I75="委托","",'New Hire'!AB76)</f>
        <v/>
      </c>
      <c r="AR75" s="1">
        <f>IF(I75="委托","",'New Hire'!AC76)</f>
        <v/>
      </c>
      <c r="AS75" s="1">
        <f>IF(I75="委托","",'New Hire'!BM76)</f>
        <v/>
      </c>
      <c r="AT75" s="1">
        <f>IF(I75="委托","",'New Hire'!BN76)</f>
        <v/>
      </c>
      <c r="AV75" s="1">
        <f>IF(I75="委托","",'New Hire'!AB76)</f>
        <v/>
      </c>
      <c r="AW75" s="1">
        <f>IF(I75="委托","",'New Hire'!AC76)</f>
        <v/>
      </c>
      <c r="AX75" s="1">
        <f>IF(I75="委托","",'New Hire'!BO76)</f>
        <v/>
      </c>
      <c r="AZ75" s="1">
        <f>IF(I75="委托","",'New Hire'!BL76)</f>
        <v/>
      </c>
      <c r="BC75" s="1">
        <f>IF(I75="委托","",'New Hire'!BP76)</f>
        <v/>
      </c>
    </row>
    <row r="76">
      <c r="A76" s="1">
        <f>VLOOKUP(B76,委派单!A:B,2,0)</f>
        <v/>
      </c>
      <c r="B76" s="1">
        <f>'New Hire'!BT77</f>
        <v/>
      </c>
      <c r="C76" s="1" t="inlineStr">
        <is>
          <t>吴子轩</t>
        </is>
      </c>
      <c r="D76" s="1">
        <f>VLOOKUP(K76,委派单!E:H,4,0)</f>
        <v/>
      </c>
      <c r="E76" s="1" t="n">
        <v>43714</v>
      </c>
      <c r="F76" s="1">
        <f>'New Hire'!C77</f>
        <v/>
      </c>
      <c r="H76" s="1">
        <f>'New Hire'!E77</f>
        <v/>
      </c>
      <c r="I76" s="1">
        <f>'New Hire'!BX77</f>
        <v/>
      </c>
      <c r="J76" s="1">
        <f>IF(LEN(H76)=18,"身份证","护照")</f>
        <v/>
      </c>
      <c r="K76" s="1">
        <f>'New Hire'!CB77</f>
        <v/>
      </c>
      <c r="L76" s="1">
        <f>'New Hire'!CC77</f>
        <v/>
      </c>
      <c r="M76" s="1">
        <f>'New Hire'!S77</f>
        <v/>
      </c>
      <c r="N76" s="1">
        <f>'New Hire'!BV77</f>
        <v/>
      </c>
      <c r="O76" s="1">
        <f>'New Hire'!L77</f>
        <v/>
      </c>
      <c r="P76" s="1">
        <f>'New Hire'!BE77</f>
        <v/>
      </c>
      <c r="Q76" s="1">
        <f>'New Hire'!BI77</f>
        <v/>
      </c>
      <c r="R76" s="1">
        <f>IF(AND(Y76="上海",'New Hire'!BZ77="10"),7,'New Hire'!BZ77)</f>
        <v/>
      </c>
      <c r="S76" s="1">
        <f>IF(AND(Y76="上海",'New Hire'!CA77="10"),7,'New Hire'!CA77)</f>
        <v/>
      </c>
      <c r="T76" s="1">
        <f>IF(Y76="上海",Q76,"")</f>
        <v/>
      </c>
      <c r="U76" s="1">
        <f>IF(Y76="上海",3,"")</f>
        <v/>
      </c>
      <c r="V76" s="1">
        <f>IF(Y76="上海",3,"")</f>
        <v/>
      </c>
      <c r="W76" s="1">
        <f>N76</f>
        <v/>
      </c>
      <c r="X76" s="1">
        <f>'New Hire'!A77</f>
        <v/>
      </c>
      <c r="Y76" s="1">
        <f>VLOOKUP(K76,委派单!E:P,12,0)</f>
        <v/>
      </c>
      <c r="Z76" s="1">
        <f>D76&amp;IF(I76="派遣",'New Hire'!CD77,"")</f>
        <v/>
      </c>
      <c r="AB76" s="1" t="inlineStr">
        <is>
          <t>标准五险</t>
        </is>
      </c>
      <c r="AC76" s="1" t="inlineStr">
        <is>
          <t>线上</t>
        </is>
      </c>
      <c r="AD76" s="1" t="inlineStr">
        <is>
          <t>否</t>
        </is>
      </c>
      <c r="AE76" s="1" t="inlineStr">
        <is>
          <t>否</t>
        </is>
      </c>
      <c r="AF76" s="1">
        <f>VLOOKUP(K76,委派单!E:K,7,0)</f>
        <v/>
      </c>
      <c r="AG76" s="1">
        <f>VLOOKUP(K76,委派单!E:L,8,0)</f>
        <v/>
      </c>
      <c r="AH76" s="1">
        <f>IF(AG76="外地大库报税","供应商"," ")</f>
        <v/>
      </c>
      <c r="AI76" s="1">
        <f>AH76</f>
        <v/>
      </c>
      <c r="AM76" s="1" t="inlineStr">
        <is>
          <t>上海浦东杨高南路428号由由世纪广场2号楼9漏</t>
        </is>
      </c>
      <c r="AP76" s="1" t="inlineStr">
        <is>
          <t>julie.huang@adp.com</t>
        </is>
      </c>
      <c r="AQ76" s="1">
        <f>IF(I76="委托","",'New Hire'!AB77)</f>
        <v/>
      </c>
      <c r="AR76" s="1">
        <f>IF(I76="委托","",'New Hire'!AC77)</f>
        <v/>
      </c>
      <c r="AS76" s="1">
        <f>IF(I76="委托","",'New Hire'!BM77)</f>
        <v/>
      </c>
      <c r="AT76" s="1">
        <f>IF(I76="委托","",'New Hire'!BN77)</f>
        <v/>
      </c>
      <c r="AV76" s="1">
        <f>IF(I76="委托","",'New Hire'!AB77)</f>
        <v/>
      </c>
      <c r="AW76" s="1">
        <f>IF(I76="委托","",'New Hire'!AC77)</f>
        <v/>
      </c>
      <c r="AX76" s="1">
        <f>IF(I76="委托","",'New Hire'!BO77)</f>
        <v/>
      </c>
      <c r="AZ76" s="1">
        <f>IF(I76="委托","",'New Hire'!BL77)</f>
        <v/>
      </c>
      <c r="BC76" s="1">
        <f>IF(I76="委托","",'New Hire'!BP77)</f>
        <v/>
      </c>
    </row>
    <row r="77">
      <c r="A77" s="1">
        <f>VLOOKUP(B77,委派单!A:B,2,0)</f>
        <v/>
      </c>
      <c r="B77" s="1">
        <f>'New Hire'!BT78</f>
        <v/>
      </c>
      <c r="C77" s="1" t="inlineStr">
        <is>
          <t>吴子轩</t>
        </is>
      </c>
      <c r="D77" s="1">
        <f>VLOOKUP(K77,委派单!E:H,4,0)</f>
        <v/>
      </c>
      <c r="E77" s="1" t="n">
        <v>43714</v>
      </c>
      <c r="F77" s="1">
        <f>'New Hire'!C78</f>
        <v/>
      </c>
      <c r="H77" s="1">
        <f>'New Hire'!E78</f>
        <v/>
      </c>
      <c r="I77" s="1">
        <f>'New Hire'!BX78</f>
        <v/>
      </c>
      <c r="J77" s="1">
        <f>IF(LEN(H77)=18,"身份证","护照")</f>
        <v/>
      </c>
      <c r="K77" s="1">
        <f>'New Hire'!CB78</f>
        <v/>
      </c>
      <c r="L77" s="1">
        <f>'New Hire'!CC78</f>
        <v/>
      </c>
      <c r="M77" s="1">
        <f>'New Hire'!S78</f>
        <v/>
      </c>
      <c r="N77" s="1">
        <f>'New Hire'!BV78</f>
        <v/>
      </c>
      <c r="O77" s="1">
        <f>'New Hire'!L78</f>
        <v/>
      </c>
      <c r="P77" s="1">
        <f>'New Hire'!BE78</f>
        <v/>
      </c>
      <c r="Q77" s="1">
        <f>'New Hire'!BI78</f>
        <v/>
      </c>
      <c r="R77" s="1">
        <f>IF(AND(Y77="上海",'New Hire'!BZ78="10"),7,'New Hire'!BZ78)</f>
        <v/>
      </c>
      <c r="S77" s="1">
        <f>IF(AND(Y77="上海",'New Hire'!CA78="10"),7,'New Hire'!CA78)</f>
        <v/>
      </c>
      <c r="T77" s="1">
        <f>IF(Y77="上海",Q77,"")</f>
        <v/>
      </c>
      <c r="U77" s="1">
        <f>IF(Y77="上海",3,"")</f>
        <v/>
      </c>
      <c r="V77" s="1">
        <f>IF(Y77="上海",3,"")</f>
        <v/>
      </c>
      <c r="W77" s="1">
        <f>N77</f>
        <v/>
      </c>
      <c r="X77" s="1">
        <f>'New Hire'!A78</f>
        <v/>
      </c>
      <c r="Y77" s="1">
        <f>VLOOKUP(K77,委派单!E:P,12,0)</f>
        <v/>
      </c>
      <c r="Z77" s="1">
        <f>D77&amp;IF(I77="派遣",'New Hire'!CD78,"")</f>
        <v/>
      </c>
      <c r="AB77" s="1" t="inlineStr">
        <is>
          <t>标准五险</t>
        </is>
      </c>
      <c r="AC77" s="1" t="inlineStr">
        <is>
          <t>线上</t>
        </is>
      </c>
      <c r="AD77" s="1" t="inlineStr">
        <is>
          <t>否</t>
        </is>
      </c>
      <c r="AE77" s="1" t="inlineStr">
        <is>
          <t>否</t>
        </is>
      </c>
      <c r="AF77" s="1">
        <f>VLOOKUP(K77,委派单!E:K,7,0)</f>
        <v/>
      </c>
      <c r="AG77" s="1">
        <f>VLOOKUP(K77,委派单!E:L,8,0)</f>
        <v/>
      </c>
      <c r="AH77" s="1">
        <f>IF(AG77="外地大库报税","供应商"," ")</f>
        <v/>
      </c>
      <c r="AI77" s="1">
        <f>AH77</f>
        <v/>
      </c>
      <c r="AM77" s="1" t="inlineStr">
        <is>
          <t>上海浦东杨高南路428号由由世纪广场2号楼9漏</t>
        </is>
      </c>
      <c r="AP77" s="1" t="inlineStr">
        <is>
          <t>julie.huang@adp.com</t>
        </is>
      </c>
      <c r="AQ77" s="1">
        <f>IF(I77="委托","",'New Hire'!AB78)</f>
        <v/>
      </c>
      <c r="AR77" s="1">
        <f>IF(I77="委托","",'New Hire'!AC78)</f>
        <v/>
      </c>
      <c r="AS77" s="1">
        <f>IF(I77="委托","",'New Hire'!BM78)</f>
        <v/>
      </c>
      <c r="AT77" s="1">
        <f>IF(I77="委托","",'New Hire'!BN78)</f>
        <v/>
      </c>
      <c r="AV77" s="1">
        <f>IF(I77="委托","",'New Hire'!AB78)</f>
        <v/>
      </c>
      <c r="AW77" s="1">
        <f>IF(I77="委托","",'New Hire'!AC78)</f>
        <v/>
      </c>
      <c r="AX77" s="1">
        <f>IF(I77="委托","",'New Hire'!BO78)</f>
        <v/>
      </c>
      <c r="AZ77" s="1">
        <f>IF(I77="委托","",'New Hire'!BL78)</f>
        <v/>
      </c>
      <c r="BC77" s="1">
        <f>IF(I77="委托","",'New Hire'!BP78)</f>
        <v/>
      </c>
    </row>
    <row r="78">
      <c r="A78" s="1">
        <f>VLOOKUP(B78,委派单!A:B,2,0)</f>
        <v/>
      </c>
      <c r="B78" s="1">
        <f>'New Hire'!BT79</f>
        <v/>
      </c>
      <c r="C78" s="1" t="inlineStr">
        <is>
          <t>吴子轩</t>
        </is>
      </c>
      <c r="D78" s="1">
        <f>VLOOKUP(K78,委派单!E:H,4,0)</f>
        <v/>
      </c>
      <c r="E78" s="1" t="n">
        <v>43714</v>
      </c>
      <c r="F78" s="1">
        <f>'New Hire'!C79</f>
        <v/>
      </c>
      <c r="H78" s="1">
        <f>'New Hire'!E79</f>
        <v/>
      </c>
      <c r="I78" s="1">
        <f>'New Hire'!BX79</f>
        <v/>
      </c>
      <c r="J78" s="1">
        <f>IF(LEN(H78)=18,"身份证","护照")</f>
        <v/>
      </c>
      <c r="K78" s="1">
        <f>'New Hire'!CB79</f>
        <v/>
      </c>
      <c r="L78" s="1">
        <f>'New Hire'!CC79</f>
        <v/>
      </c>
      <c r="M78" s="1">
        <f>'New Hire'!S79</f>
        <v/>
      </c>
      <c r="N78" s="1">
        <f>'New Hire'!BV79</f>
        <v/>
      </c>
      <c r="O78" s="1">
        <f>'New Hire'!L79</f>
        <v/>
      </c>
      <c r="P78" s="1">
        <f>'New Hire'!BE79</f>
        <v/>
      </c>
      <c r="Q78" s="1">
        <f>'New Hire'!BI79</f>
        <v/>
      </c>
      <c r="R78" s="1">
        <f>IF(AND(Y78="上海",'New Hire'!BZ79="10"),7,'New Hire'!BZ79)</f>
        <v/>
      </c>
      <c r="S78" s="1">
        <f>IF(AND(Y78="上海",'New Hire'!CA79="10"),7,'New Hire'!CA79)</f>
        <v/>
      </c>
      <c r="T78" s="1">
        <f>IF(Y78="上海",Q78,"")</f>
        <v/>
      </c>
      <c r="U78" s="1">
        <f>IF(Y78="上海",3,"")</f>
        <v/>
      </c>
      <c r="V78" s="1">
        <f>IF(Y78="上海",3,"")</f>
        <v/>
      </c>
      <c r="W78" s="1">
        <f>N78</f>
        <v/>
      </c>
      <c r="X78" s="1">
        <f>'New Hire'!A79</f>
        <v/>
      </c>
      <c r="Y78" s="1">
        <f>VLOOKUP(K78,委派单!E:P,12,0)</f>
        <v/>
      </c>
      <c r="Z78" s="1">
        <f>D78&amp;IF(I78="派遣",'New Hire'!CD79,"")</f>
        <v/>
      </c>
      <c r="AB78" s="1" t="inlineStr">
        <is>
          <t>标准五险</t>
        </is>
      </c>
      <c r="AC78" s="1" t="inlineStr">
        <is>
          <t>线上</t>
        </is>
      </c>
      <c r="AD78" s="1" t="inlineStr">
        <is>
          <t>否</t>
        </is>
      </c>
      <c r="AE78" s="1" t="inlineStr">
        <is>
          <t>否</t>
        </is>
      </c>
      <c r="AF78" s="1">
        <f>VLOOKUP(K78,委派单!E:K,7,0)</f>
        <v/>
      </c>
      <c r="AG78" s="1">
        <f>VLOOKUP(K78,委派单!E:L,8,0)</f>
        <v/>
      </c>
      <c r="AH78" s="1">
        <f>IF(AG78="外地大库报税","供应商"," ")</f>
        <v/>
      </c>
      <c r="AI78" s="1">
        <f>AH78</f>
        <v/>
      </c>
      <c r="AM78" s="1" t="inlineStr">
        <is>
          <t>上海浦东杨高南路428号由由世纪广场2号楼9漏</t>
        </is>
      </c>
      <c r="AP78" s="1" t="inlineStr">
        <is>
          <t>julie.huang@adp.com</t>
        </is>
      </c>
      <c r="AQ78" s="1">
        <f>IF(I78="委托","",'New Hire'!AB79)</f>
        <v/>
      </c>
      <c r="AR78" s="1">
        <f>IF(I78="委托","",'New Hire'!AC79)</f>
        <v/>
      </c>
      <c r="AS78" s="1">
        <f>IF(I78="委托","",'New Hire'!BM79)</f>
        <v/>
      </c>
      <c r="AT78" s="1">
        <f>IF(I78="委托","",'New Hire'!BN79)</f>
        <v/>
      </c>
      <c r="AV78" s="1">
        <f>IF(I78="委托","",'New Hire'!AB79)</f>
        <v/>
      </c>
      <c r="AW78" s="1">
        <f>IF(I78="委托","",'New Hire'!AC79)</f>
        <v/>
      </c>
      <c r="AX78" s="1">
        <f>IF(I78="委托","",'New Hire'!BO79)</f>
        <v/>
      </c>
      <c r="AZ78" s="1">
        <f>IF(I78="委托","",'New Hire'!BL79)</f>
        <v/>
      </c>
      <c r="BC78" s="1">
        <f>IF(I78="委托","",'New Hire'!BP79)</f>
        <v/>
      </c>
    </row>
    <row r="79">
      <c r="A79" s="1">
        <f>VLOOKUP(B79,委派单!A:B,2,0)</f>
        <v/>
      </c>
      <c r="B79" s="1">
        <f>'New Hire'!BT80</f>
        <v/>
      </c>
      <c r="C79" s="1" t="inlineStr">
        <is>
          <t>吴子轩</t>
        </is>
      </c>
      <c r="D79" s="1">
        <f>VLOOKUP(K79,委派单!E:H,4,0)</f>
        <v/>
      </c>
      <c r="E79" s="1" t="n">
        <v>43714</v>
      </c>
      <c r="F79" s="1">
        <f>'New Hire'!C80</f>
        <v/>
      </c>
      <c r="H79" s="1">
        <f>'New Hire'!E80</f>
        <v/>
      </c>
      <c r="I79" s="1">
        <f>'New Hire'!BX80</f>
        <v/>
      </c>
      <c r="J79" s="1">
        <f>IF(LEN(H79)=18,"身份证","护照")</f>
        <v/>
      </c>
      <c r="K79" s="1">
        <f>'New Hire'!CB80</f>
        <v/>
      </c>
      <c r="L79" s="1">
        <f>'New Hire'!CC80</f>
        <v/>
      </c>
      <c r="M79" s="1">
        <f>'New Hire'!S80</f>
        <v/>
      </c>
      <c r="N79" s="1">
        <f>'New Hire'!BV80</f>
        <v/>
      </c>
      <c r="O79" s="1">
        <f>'New Hire'!L80</f>
        <v/>
      </c>
      <c r="P79" s="1">
        <f>'New Hire'!BE80</f>
        <v/>
      </c>
      <c r="Q79" s="1">
        <f>'New Hire'!BI80</f>
        <v/>
      </c>
      <c r="R79" s="1">
        <f>IF(AND(Y79="上海",'New Hire'!BZ80="10"),7,'New Hire'!BZ80)</f>
        <v/>
      </c>
      <c r="S79" s="1">
        <f>IF(AND(Y79="上海",'New Hire'!CA80="10"),7,'New Hire'!CA80)</f>
        <v/>
      </c>
      <c r="T79" s="1">
        <f>IF(Y79="上海",Q79,"")</f>
        <v/>
      </c>
      <c r="U79" s="1">
        <f>IF(Y79="上海",3,"")</f>
        <v/>
      </c>
      <c r="V79" s="1">
        <f>IF(Y79="上海",3,"")</f>
        <v/>
      </c>
      <c r="W79" s="1">
        <f>N79</f>
        <v/>
      </c>
      <c r="X79" s="1">
        <f>'New Hire'!A80</f>
        <v/>
      </c>
      <c r="Y79" s="1">
        <f>VLOOKUP(K79,委派单!E:P,12,0)</f>
        <v/>
      </c>
      <c r="Z79" s="1">
        <f>D79&amp;IF(I79="派遣",'New Hire'!CD80,"")</f>
        <v/>
      </c>
      <c r="AB79" s="1" t="inlineStr">
        <is>
          <t>标准五险</t>
        </is>
      </c>
      <c r="AC79" s="1" t="inlineStr">
        <is>
          <t>线上</t>
        </is>
      </c>
      <c r="AD79" s="1" t="inlineStr">
        <is>
          <t>否</t>
        </is>
      </c>
      <c r="AE79" s="1" t="inlineStr">
        <is>
          <t>否</t>
        </is>
      </c>
      <c r="AF79" s="1">
        <f>VLOOKUP(K79,委派单!E:K,7,0)</f>
        <v/>
      </c>
      <c r="AG79" s="1">
        <f>VLOOKUP(K79,委派单!E:L,8,0)</f>
        <v/>
      </c>
      <c r="AH79" s="1">
        <f>IF(AG79="外地大库报税","供应商"," ")</f>
        <v/>
      </c>
      <c r="AI79" s="1">
        <f>AH79</f>
        <v/>
      </c>
      <c r="AM79" s="1" t="inlineStr">
        <is>
          <t>上海浦东杨高南路428号由由世纪广场2号楼9漏</t>
        </is>
      </c>
      <c r="AP79" s="1" t="inlineStr">
        <is>
          <t>julie.huang@adp.com</t>
        </is>
      </c>
      <c r="AQ79" s="1">
        <f>IF(I79="委托","",'New Hire'!AB80)</f>
        <v/>
      </c>
      <c r="AR79" s="1">
        <f>IF(I79="委托","",'New Hire'!AC80)</f>
        <v/>
      </c>
      <c r="AS79" s="1">
        <f>IF(I79="委托","",'New Hire'!BM80)</f>
        <v/>
      </c>
      <c r="AT79" s="1">
        <f>IF(I79="委托","",'New Hire'!BN80)</f>
        <v/>
      </c>
      <c r="AV79" s="1">
        <f>IF(I79="委托","",'New Hire'!AB80)</f>
        <v/>
      </c>
      <c r="AW79" s="1">
        <f>IF(I79="委托","",'New Hire'!AC80)</f>
        <v/>
      </c>
      <c r="AX79" s="1">
        <f>IF(I79="委托","",'New Hire'!BO80)</f>
        <v/>
      </c>
      <c r="AZ79" s="1">
        <f>IF(I79="委托","",'New Hire'!BL80)</f>
        <v/>
      </c>
      <c r="BC79" s="1">
        <f>IF(I79="委托","",'New Hire'!BP80)</f>
        <v/>
      </c>
    </row>
    <row r="80">
      <c r="A80" s="1">
        <f>VLOOKUP(B80,委派单!A:B,2,0)</f>
        <v/>
      </c>
      <c r="B80" s="1">
        <f>'New Hire'!BT81</f>
        <v/>
      </c>
      <c r="C80" s="1" t="inlineStr">
        <is>
          <t>吴子轩</t>
        </is>
      </c>
      <c r="D80" s="1">
        <f>VLOOKUP(K80,委派单!E:H,4,0)</f>
        <v/>
      </c>
      <c r="E80" s="1" t="n">
        <v>43714</v>
      </c>
      <c r="F80" s="1">
        <f>'New Hire'!C81</f>
        <v/>
      </c>
      <c r="H80" s="1">
        <f>'New Hire'!E81</f>
        <v/>
      </c>
      <c r="I80" s="1">
        <f>'New Hire'!BX81</f>
        <v/>
      </c>
      <c r="J80" s="1">
        <f>IF(LEN(H80)=18,"身份证","护照")</f>
        <v/>
      </c>
      <c r="K80" s="1">
        <f>'New Hire'!CB81</f>
        <v/>
      </c>
      <c r="L80" s="1">
        <f>'New Hire'!CC81</f>
        <v/>
      </c>
      <c r="M80" s="1">
        <f>'New Hire'!S81</f>
        <v/>
      </c>
      <c r="N80" s="1">
        <f>'New Hire'!BV81</f>
        <v/>
      </c>
      <c r="O80" s="1">
        <f>'New Hire'!L81</f>
        <v/>
      </c>
      <c r="P80" s="1">
        <f>'New Hire'!BE81</f>
        <v/>
      </c>
      <c r="Q80" s="1">
        <f>'New Hire'!BI81</f>
        <v/>
      </c>
      <c r="R80" s="1">
        <f>IF(AND(Y80="上海",'New Hire'!BZ81="10"),7,'New Hire'!BZ81)</f>
        <v/>
      </c>
      <c r="S80" s="1">
        <f>IF(AND(Y80="上海",'New Hire'!CA81="10"),7,'New Hire'!CA81)</f>
        <v/>
      </c>
      <c r="T80" s="1">
        <f>IF(Y80="上海",Q80,"")</f>
        <v/>
      </c>
      <c r="U80" s="1">
        <f>IF(Y80="上海",3,"")</f>
        <v/>
      </c>
      <c r="V80" s="1">
        <f>IF(Y80="上海",3,"")</f>
        <v/>
      </c>
      <c r="W80" s="1">
        <f>N80</f>
        <v/>
      </c>
      <c r="X80" s="1">
        <f>'New Hire'!A81</f>
        <v/>
      </c>
      <c r="Y80" s="1">
        <f>VLOOKUP(K80,委派单!E:P,12,0)</f>
        <v/>
      </c>
      <c r="Z80" s="1">
        <f>D80&amp;IF(I80="派遣",'New Hire'!CD81,"")</f>
        <v/>
      </c>
      <c r="AB80" s="1" t="inlineStr">
        <is>
          <t>标准五险</t>
        </is>
      </c>
      <c r="AC80" s="1" t="inlineStr">
        <is>
          <t>线上</t>
        </is>
      </c>
      <c r="AD80" s="1" t="inlineStr">
        <is>
          <t>否</t>
        </is>
      </c>
      <c r="AE80" s="1" t="inlineStr">
        <is>
          <t>否</t>
        </is>
      </c>
      <c r="AF80" s="1">
        <f>VLOOKUP(K80,委派单!E:K,7,0)</f>
        <v/>
      </c>
      <c r="AG80" s="1">
        <f>VLOOKUP(K80,委派单!E:L,8,0)</f>
        <v/>
      </c>
      <c r="AH80" s="1">
        <f>IF(AG80="外地大库报税","供应商"," ")</f>
        <v/>
      </c>
      <c r="AI80" s="1">
        <f>AH80</f>
        <v/>
      </c>
      <c r="AM80" s="1" t="inlineStr">
        <is>
          <t>上海浦东杨高南路428号由由世纪广场2号楼9漏</t>
        </is>
      </c>
      <c r="AP80" s="1" t="inlineStr">
        <is>
          <t>julie.huang@adp.com</t>
        </is>
      </c>
      <c r="AQ80" s="1">
        <f>IF(I80="委托","",'New Hire'!AB81)</f>
        <v/>
      </c>
      <c r="AR80" s="1">
        <f>IF(I80="委托","",'New Hire'!AC81)</f>
        <v/>
      </c>
      <c r="AS80" s="1">
        <f>IF(I80="委托","",'New Hire'!BM81)</f>
        <v/>
      </c>
      <c r="AT80" s="1">
        <f>IF(I80="委托","",'New Hire'!BN81)</f>
        <v/>
      </c>
      <c r="AV80" s="1">
        <f>IF(I80="委托","",'New Hire'!AB81)</f>
        <v/>
      </c>
      <c r="AW80" s="1">
        <f>IF(I80="委托","",'New Hire'!AC81)</f>
        <v/>
      </c>
      <c r="AX80" s="1">
        <f>IF(I80="委托","",'New Hire'!BO81)</f>
        <v/>
      </c>
      <c r="AZ80" s="1">
        <f>IF(I80="委托","",'New Hire'!BL81)</f>
        <v/>
      </c>
      <c r="BC80" s="1">
        <f>IF(I80="委托","",'New Hire'!BP81)</f>
        <v/>
      </c>
    </row>
    <row r="81">
      <c r="A81" s="1">
        <f>VLOOKUP(B81,委派单!A:B,2,0)</f>
        <v/>
      </c>
      <c r="B81" s="1">
        <f>'New Hire'!BT82</f>
        <v/>
      </c>
      <c r="C81" s="1" t="inlineStr">
        <is>
          <t>吴子轩</t>
        </is>
      </c>
      <c r="D81" s="1">
        <f>VLOOKUP(K81,委派单!E:H,4,0)</f>
        <v/>
      </c>
      <c r="E81" s="1" t="n">
        <v>43714</v>
      </c>
      <c r="F81" s="1">
        <f>'New Hire'!C82</f>
        <v/>
      </c>
      <c r="H81" s="1">
        <f>'New Hire'!E82</f>
        <v/>
      </c>
      <c r="I81" s="1">
        <f>'New Hire'!BX82</f>
        <v/>
      </c>
      <c r="J81" s="1">
        <f>IF(LEN(H81)=18,"身份证","护照")</f>
        <v/>
      </c>
      <c r="K81" s="1">
        <f>'New Hire'!CB82</f>
        <v/>
      </c>
      <c r="L81" s="1">
        <f>'New Hire'!CC82</f>
        <v/>
      </c>
      <c r="M81" s="1">
        <f>'New Hire'!S82</f>
        <v/>
      </c>
      <c r="N81" s="1">
        <f>'New Hire'!BV82</f>
        <v/>
      </c>
      <c r="O81" s="1">
        <f>'New Hire'!L82</f>
        <v/>
      </c>
      <c r="P81" s="1">
        <f>'New Hire'!BE82</f>
        <v/>
      </c>
      <c r="Q81" s="1">
        <f>'New Hire'!BI82</f>
        <v/>
      </c>
      <c r="R81" s="1">
        <f>IF(AND(Y81="上海",'New Hire'!BZ82="10"),7,'New Hire'!BZ82)</f>
        <v/>
      </c>
      <c r="S81" s="1">
        <f>IF(AND(Y81="上海",'New Hire'!CA82="10"),7,'New Hire'!CA82)</f>
        <v/>
      </c>
      <c r="T81" s="1">
        <f>IF(Y81="上海",Q81,"")</f>
        <v/>
      </c>
      <c r="U81" s="1">
        <f>IF(Y81="上海",3,"")</f>
        <v/>
      </c>
      <c r="V81" s="1">
        <f>IF(Y81="上海",3,"")</f>
        <v/>
      </c>
      <c r="W81" s="1">
        <f>N81</f>
        <v/>
      </c>
      <c r="X81" s="1">
        <f>'New Hire'!A82</f>
        <v/>
      </c>
      <c r="Y81" s="1">
        <f>VLOOKUP(K81,委派单!E:P,12,0)</f>
        <v/>
      </c>
      <c r="Z81" s="1">
        <f>D81&amp;IF(I81="派遣",'New Hire'!CD82,"")</f>
        <v/>
      </c>
      <c r="AB81" s="1" t="inlineStr">
        <is>
          <t>标准五险</t>
        </is>
      </c>
      <c r="AC81" s="1" t="inlineStr">
        <is>
          <t>线上</t>
        </is>
      </c>
      <c r="AD81" s="1" t="inlineStr">
        <is>
          <t>否</t>
        </is>
      </c>
      <c r="AE81" s="1" t="inlineStr">
        <is>
          <t>否</t>
        </is>
      </c>
      <c r="AF81" s="1">
        <f>VLOOKUP(K81,委派单!E:K,7,0)</f>
        <v/>
      </c>
      <c r="AG81" s="1">
        <f>VLOOKUP(K81,委派单!E:L,8,0)</f>
        <v/>
      </c>
      <c r="AH81" s="1">
        <f>IF(AG81="外地大库报税","供应商"," ")</f>
        <v/>
      </c>
      <c r="AI81" s="1">
        <f>AH81</f>
        <v/>
      </c>
      <c r="AM81" s="1" t="inlineStr">
        <is>
          <t>上海浦东杨高南路428号由由世纪广场2号楼9漏</t>
        </is>
      </c>
      <c r="AP81" s="1" t="inlineStr">
        <is>
          <t>julie.huang@adp.com</t>
        </is>
      </c>
      <c r="AQ81" s="1">
        <f>IF(I81="委托","",'New Hire'!AB82)</f>
        <v/>
      </c>
      <c r="AR81" s="1">
        <f>IF(I81="委托","",'New Hire'!AC82)</f>
        <v/>
      </c>
      <c r="AS81" s="1">
        <f>IF(I81="委托","",'New Hire'!BM82)</f>
        <v/>
      </c>
      <c r="AT81" s="1">
        <f>IF(I81="委托","",'New Hire'!BN82)</f>
        <v/>
      </c>
      <c r="AV81" s="1">
        <f>IF(I81="委托","",'New Hire'!AB82)</f>
        <v/>
      </c>
      <c r="AW81" s="1">
        <f>IF(I81="委托","",'New Hire'!AC82)</f>
        <v/>
      </c>
      <c r="AX81" s="1">
        <f>IF(I81="委托","",'New Hire'!BO82)</f>
        <v/>
      </c>
      <c r="AZ81" s="1">
        <f>IF(I81="委托","",'New Hire'!BL82)</f>
        <v/>
      </c>
      <c r="BC81" s="1">
        <f>IF(I81="委托","",'New Hire'!BP82)</f>
        <v/>
      </c>
    </row>
    <row r="82">
      <c r="A82" s="1">
        <f>VLOOKUP(B82,委派单!A:B,2,0)</f>
        <v/>
      </c>
      <c r="B82" s="1">
        <f>'New Hire'!BT83</f>
        <v/>
      </c>
      <c r="C82" s="1" t="inlineStr">
        <is>
          <t>吴子轩</t>
        </is>
      </c>
      <c r="D82" s="1">
        <f>VLOOKUP(K82,委派单!E:H,4,0)</f>
        <v/>
      </c>
      <c r="E82" s="1" t="n">
        <v>43714</v>
      </c>
      <c r="F82" s="1">
        <f>'New Hire'!C83</f>
        <v/>
      </c>
      <c r="H82" s="1">
        <f>'New Hire'!E83</f>
        <v/>
      </c>
      <c r="I82" s="1">
        <f>'New Hire'!BX83</f>
        <v/>
      </c>
      <c r="J82" s="1">
        <f>IF(LEN(H82)=18,"身份证","护照")</f>
        <v/>
      </c>
      <c r="K82" s="1">
        <f>'New Hire'!CB83</f>
        <v/>
      </c>
      <c r="L82" s="1">
        <f>'New Hire'!CC83</f>
        <v/>
      </c>
      <c r="M82" s="1">
        <f>'New Hire'!S83</f>
        <v/>
      </c>
      <c r="N82" s="1">
        <f>'New Hire'!BV83</f>
        <v/>
      </c>
      <c r="O82" s="1">
        <f>'New Hire'!L83</f>
        <v/>
      </c>
      <c r="P82" s="1">
        <f>'New Hire'!BE83</f>
        <v/>
      </c>
      <c r="Q82" s="1">
        <f>'New Hire'!BI83</f>
        <v/>
      </c>
      <c r="R82" s="1">
        <f>IF(AND(Y82="上海",'New Hire'!BZ83="10"),7,'New Hire'!BZ83)</f>
        <v/>
      </c>
      <c r="S82" s="1">
        <f>IF(AND(Y82="上海",'New Hire'!CA83="10"),7,'New Hire'!CA83)</f>
        <v/>
      </c>
      <c r="T82" s="1">
        <f>IF(Y82="上海",Q82,"")</f>
        <v/>
      </c>
      <c r="U82" s="1">
        <f>IF(Y82="上海",3,"")</f>
        <v/>
      </c>
      <c r="V82" s="1">
        <f>IF(Y82="上海",3,"")</f>
        <v/>
      </c>
      <c r="W82" s="1">
        <f>N82</f>
        <v/>
      </c>
      <c r="X82" s="1">
        <f>'New Hire'!A83</f>
        <v/>
      </c>
      <c r="Y82" s="1">
        <f>VLOOKUP(K82,委派单!E:P,12,0)</f>
        <v/>
      </c>
      <c r="Z82" s="1">
        <f>D82&amp;IF(I82="派遣",'New Hire'!CD83,"")</f>
        <v/>
      </c>
      <c r="AB82" s="1" t="inlineStr">
        <is>
          <t>标准五险</t>
        </is>
      </c>
      <c r="AC82" s="1" t="inlineStr">
        <is>
          <t>线上</t>
        </is>
      </c>
      <c r="AD82" s="1" t="inlineStr">
        <is>
          <t>否</t>
        </is>
      </c>
      <c r="AE82" s="1" t="inlineStr">
        <is>
          <t>否</t>
        </is>
      </c>
      <c r="AF82" s="1">
        <f>VLOOKUP(K82,委派单!E:K,7,0)</f>
        <v/>
      </c>
      <c r="AG82" s="1">
        <f>VLOOKUP(K82,委派单!E:L,8,0)</f>
        <v/>
      </c>
      <c r="AH82" s="1">
        <f>IF(AG82="外地大库报税","供应商"," ")</f>
        <v/>
      </c>
      <c r="AI82" s="1">
        <f>AH82</f>
        <v/>
      </c>
      <c r="AM82" s="1" t="inlineStr">
        <is>
          <t>上海浦东杨高南路428号由由世纪广场2号楼9漏</t>
        </is>
      </c>
      <c r="AP82" s="1" t="inlineStr">
        <is>
          <t>julie.huang@adp.com</t>
        </is>
      </c>
      <c r="AQ82" s="1">
        <f>IF(I82="委托","",'New Hire'!AB83)</f>
        <v/>
      </c>
      <c r="AR82" s="1">
        <f>IF(I82="委托","",'New Hire'!AC83)</f>
        <v/>
      </c>
      <c r="AS82" s="1">
        <f>IF(I82="委托","",'New Hire'!BM83)</f>
        <v/>
      </c>
      <c r="AT82" s="1">
        <f>IF(I82="委托","",'New Hire'!BN83)</f>
        <v/>
      </c>
      <c r="AV82" s="1">
        <f>IF(I82="委托","",'New Hire'!AB83)</f>
        <v/>
      </c>
      <c r="AW82" s="1">
        <f>IF(I82="委托","",'New Hire'!AC83)</f>
        <v/>
      </c>
      <c r="AX82" s="1">
        <f>IF(I82="委托","",'New Hire'!BO83)</f>
        <v/>
      </c>
      <c r="AZ82" s="1">
        <f>IF(I82="委托","",'New Hire'!BL83)</f>
        <v/>
      </c>
      <c r="BC82" s="1">
        <f>IF(I82="委托","",'New Hire'!BP83)</f>
        <v/>
      </c>
    </row>
    <row r="83">
      <c r="A83" s="1">
        <f>VLOOKUP(B83,委派单!A:B,2,0)</f>
        <v/>
      </c>
      <c r="B83" s="1">
        <f>'New Hire'!BT84</f>
        <v/>
      </c>
      <c r="C83" s="1" t="inlineStr">
        <is>
          <t>吴子轩</t>
        </is>
      </c>
      <c r="D83" s="1">
        <f>VLOOKUP(K83,委派单!E:H,4,0)</f>
        <v/>
      </c>
      <c r="E83" s="1" t="n">
        <v>43714</v>
      </c>
      <c r="F83" s="1">
        <f>'New Hire'!C84</f>
        <v/>
      </c>
      <c r="H83" s="1">
        <f>'New Hire'!E84</f>
        <v/>
      </c>
      <c r="I83" s="1">
        <f>'New Hire'!BX84</f>
        <v/>
      </c>
      <c r="J83" s="1">
        <f>IF(LEN(H83)=18,"身份证","护照")</f>
        <v/>
      </c>
      <c r="K83" s="1">
        <f>'New Hire'!CB84</f>
        <v/>
      </c>
      <c r="L83" s="1">
        <f>'New Hire'!CC84</f>
        <v/>
      </c>
      <c r="M83" s="1">
        <f>'New Hire'!S84</f>
        <v/>
      </c>
      <c r="N83" s="1">
        <f>'New Hire'!BV84</f>
        <v/>
      </c>
      <c r="O83" s="1">
        <f>'New Hire'!L84</f>
        <v/>
      </c>
      <c r="P83" s="1">
        <f>'New Hire'!BE84</f>
        <v/>
      </c>
      <c r="Q83" s="1">
        <f>'New Hire'!BI84</f>
        <v/>
      </c>
      <c r="R83" s="1">
        <f>IF(AND(Y83="上海",'New Hire'!BZ84="10"),7,'New Hire'!BZ84)</f>
        <v/>
      </c>
      <c r="S83" s="1">
        <f>IF(AND(Y83="上海",'New Hire'!CA84="10"),7,'New Hire'!CA84)</f>
        <v/>
      </c>
      <c r="T83" s="1">
        <f>IF(Y83="上海",Q83,"")</f>
        <v/>
      </c>
      <c r="U83" s="1">
        <f>IF(Y83="上海",3,"")</f>
        <v/>
      </c>
      <c r="V83" s="1">
        <f>IF(Y83="上海",3,"")</f>
        <v/>
      </c>
      <c r="W83" s="1">
        <f>N83</f>
        <v/>
      </c>
      <c r="X83" s="1">
        <f>'New Hire'!A84</f>
        <v/>
      </c>
      <c r="Y83" s="1">
        <f>VLOOKUP(K83,委派单!E:P,12,0)</f>
        <v/>
      </c>
      <c r="Z83" s="1">
        <f>D83&amp;IF(I83="派遣",'New Hire'!CD84,"")</f>
        <v/>
      </c>
      <c r="AB83" s="1" t="inlineStr">
        <is>
          <t>标准五险</t>
        </is>
      </c>
      <c r="AC83" s="1" t="inlineStr">
        <is>
          <t>线上</t>
        </is>
      </c>
      <c r="AD83" s="1" t="inlineStr">
        <is>
          <t>否</t>
        </is>
      </c>
      <c r="AE83" s="1" t="inlineStr">
        <is>
          <t>否</t>
        </is>
      </c>
      <c r="AF83" s="1">
        <f>VLOOKUP(K83,委派单!E:K,7,0)</f>
        <v/>
      </c>
      <c r="AG83" s="1">
        <f>VLOOKUP(K83,委派单!E:L,8,0)</f>
        <v/>
      </c>
      <c r="AH83" s="1">
        <f>IF(AG83="外地大库报税","供应商"," ")</f>
        <v/>
      </c>
      <c r="AI83" s="1">
        <f>AH83</f>
        <v/>
      </c>
      <c r="AM83" s="1" t="inlineStr">
        <is>
          <t>上海浦东杨高南路428号由由世纪广场2号楼9漏</t>
        </is>
      </c>
      <c r="AP83" s="1" t="inlineStr">
        <is>
          <t>julie.huang@adp.com</t>
        </is>
      </c>
      <c r="AQ83" s="1">
        <f>IF(I83="委托","",'New Hire'!AB84)</f>
        <v/>
      </c>
      <c r="AR83" s="1">
        <f>IF(I83="委托","",'New Hire'!AC84)</f>
        <v/>
      </c>
      <c r="AS83" s="1">
        <f>IF(I83="委托","",'New Hire'!BM84)</f>
        <v/>
      </c>
      <c r="AT83" s="1">
        <f>IF(I83="委托","",'New Hire'!BN84)</f>
        <v/>
      </c>
      <c r="AV83" s="1">
        <f>IF(I83="委托","",'New Hire'!AB84)</f>
        <v/>
      </c>
      <c r="AW83" s="1">
        <f>IF(I83="委托","",'New Hire'!AC84)</f>
        <v/>
      </c>
      <c r="AX83" s="1">
        <f>IF(I83="委托","",'New Hire'!BO84)</f>
        <v/>
      </c>
      <c r="AZ83" s="1">
        <f>IF(I83="委托","",'New Hire'!BL84)</f>
        <v/>
      </c>
      <c r="BC83" s="1">
        <f>IF(I83="委托","",'New Hire'!BP84)</f>
        <v/>
      </c>
    </row>
    <row r="84">
      <c r="A84" s="1">
        <f>VLOOKUP(B84,委派单!A:B,2,0)</f>
        <v/>
      </c>
      <c r="B84" s="1">
        <f>'New Hire'!BT85</f>
        <v/>
      </c>
      <c r="C84" s="1" t="inlineStr">
        <is>
          <t>吴子轩</t>
        </is>
      </c>
      <c r="D84" s="1">
        <f>VLOOKUP(K84,委派单!E:H,4,0)</f>
        <v/>
      </c>
      <c r="E84" s="1" t="n">
        <v>43714</v>
      </c>
      <c r="F84" s="1">
        <f>'New Hire'!C85</f>
        <v/>
      </c>
      <c r="H84" s="1">
        <f>'New Hire'!E85</f>
        <v/>
      </c>
      <c r="I84" s="1">
        <f>'New Hire'!BX85</f>
        <v/>
      </c>
      <c r="J84" s="1">
        <f>IF(LEN(H84)=18,"身份证","护照")</f>
        <v/>
      </c>
      <c r="K84" s="1">
        <f>'New Hire'!CB85</f>
        <v/>
      </c>
      <c r="L84" s="1">
        <f>'New Hire'!CC85</f>
        <v/>
      </c>
      <c r="M84" s="1">
        <f>'New Hire'!S85</f>
        <v/>
      </c>
      <c r="N84" s="1">
        <f>'New Hire'!BV85</f>
        <v/>
      </c>
      <c r="O84" s="1">
        <f>'New Hire'!L85</f>
        <v/>
      </c>
      <c r="P84" s="1">
        <f>'New Hire'!BE85</f>
        <v/>
      </c>
      <c r="Q84" s="1">
        <f>'New Hire'!BI85</f>
        <v/>
      </c>
      <c r="R84" s="1">
        <f>IF(AND(Y84="上海",'New Hire'!BZ85="10"),7,'New Hire'!BZ85)</f>
        <v/>
      </c>
      <c r="S84" s="1">
        <f>IF(AND(Y84="上海",'New Hire'!CA85="10"),7,'New Hire'!CA85)</f>
        <v/>
      </c>
      <c r="T84" s="1">
        <f>IF(Y84="上海",Q84,"")</f>
        <v/>
      </c>
      <c r="U84" s="1">
        <f>IF(Y84="上海",3,"")</f>
        <v/>
      </c>
      <c r="V84" s="1">
        <f>IF(Y84="上海",3,"")</f>
        <v/>
      </c>
      <c r="W84" s="1">
        <f>N84</f>
        <v/>
      </c>
      <c r="X84" s="1">
        <f>'New Hire'!A85</f>
        <v/>
      </c>
      <c r="Y84" s="1">
        <f>VLOOKUP(K84,委派单!E:P,12,0)</f>
        <v/>
      </c>
      <c r="Z84" s="1">
        <f>D84&amp;IF(I84="派遣",'New Hire'!CD85,"")</f>
        <v/>
      </c>
      <c r="AB84" s="1" t="inlineStr">
        <is>
          <t>标准五险</t>
        </is>
      </c>
      <c r="AC84" s="1" t="inlineStr">
        <is>
          <t>线上</t>
        </is>
      </c>
      <c r="AD84" s="1" t="inlineStr">
        <is>
          <t>否</t>
        </is>
      </c>
      <c r="AE84" s="1" t="inlineStr">
        <is>
          <t>否</t>
        </is>
      </c>
      <c r="AF84" s="1">
        <f>VLOOKUP(K84,委派单!E:K,7,0)</f>
        <v/>
      </c>
      <c r="AG84" s="1">
        <f>VLOOKUP(K84,委派单!E:L,8,0)</f>
        <v/>
      </c>
      <c r="AH84" s="1">
        <f>IF(AG84="外地大库报税","供应商"," ")</f>
        <v/>
      </c>
      <c r="AI84" s="1">
        <f>AH84</f>
        <v/>
      </c>
      <c r="AM84" s="1" t="inlineStr">
        <is>
          <t>上海浦东杨高南路428号由由世纪广场2号楼9漏</t>
        </is>
      </c>
      <c r="AP84" s="1" t="inlineStr">
        <is>
          <t>julie.huang@adp.com</t>
        </is>
      </c>
      <c r="AQ84" s="1">
        <f>IF(I84="委托","",'New Hire'!AB85)</f>
        <v/>
      </c>
      <c r="AR84" s="1">
        <f>IF(I84="委托","",'New Hire'!AC85)</f>
        <v/>
      </c>
      <c r="AS84" s="1">
        <f>IF(I84="委托","",'New Hire'!BM85)</f>
        <v/>
      </c>
      <c r="AT84" s="1">
        <f>IF(I84="委托","",'New Hire'!BN85)</f>
        <v/>
      </c>
      <c r="AV84" s="1">
        <f>IF(I84="委托","",'New Hire'!AB85)</f>
        <v/>
      </c>
      <c r="AW84" s="1">
        <f>IF(I84="委托","",'New Hire'!AC85)</f>
        <v/>
      </c>
      <c r="AX84" s="1">
        <f>IF(I84="委托","",'New Hire'!BO85)</f>
        <v/>
      </c>
      <c r="AZ84" s="1">
        <f>IF(I84="委托","",'New Hire'!BL85)</f>
        <v/>
      </c>
      <c r="BC84" s="1">
        <f>IF(I84="委托","",'New Hire'!BP85)</f>
        <v/>
      </c>
    </row>
    <row r="85">
      <c r="A85" s="1">
        <f>VLOOKUP(B85,委派单!A:B,2,0)</f>
        <v/>
      </c>
      <c r="B85" s="1">
        <f>'New Hire'!BT86</f>
        <v/>
      </c>
      <c r="C85" s="1" t="inlineStr">
        <is>
          <t>吴子轩</t>
        </is>
      </c>
      <c r="D85" s="1">
        <f>VLOOKUP(K85,委派单!E:H,4,0)</f>
        <v/>
      </c>
      <c r="E85" s="1" t="n">
        <v>43714</v>
      </c>
      <c r="F85" s="1">
        <f>'New Hire'!C86</f>
        <v/>
      </c>
      <c r="H85" s="1">
        <f>'New Hire'!E86</f>
        <v/>
      </c>
      <c r="I85" s="1">
        <f>'New Hire'!BX86</f>
        <v/>
      </c>
      <c r="J85" s="1">
        <f>IF(LEN(H85)=18,"身份证","护照")</f>
        <v/>
      </c>
      <c r="K85" s="1">
        <f>'New Hire'!CB86</f>
        <v/>
      </c>
      <c r="L85" s="1">
        <f>'New Hire'!CC86</f>
        <v/>
      </c>
      <c r="M85" s="1">
        <f>'New Hire'!S86</f>
        <v/>
      </c>
      <c r="N85" s="1">
        <f>'New Hire'!BV86</f>
        <v/>
      </c>
      <c r="O85" s="1">
        <f>'New Hire'!L86</f>
        <v/>
      </c>
      <c r="P85" s="1">
        <f>'New Hire'!BE86</f>
        <v/>
      </c>
      <c r="Q85" s="1">
        <f>'New Hire'!BI86</f>
        <v/>
      </c>
      <c r="R85" s="1">
        <f>IF(AND(Y85="上海",'New Hire'!BZ86="10"),7,'New Hire'!BZ86)</f>
        <v/>
      </c>
      <c r="S85" s="1">
        <f>IF(AND(Y85="上海",'New Hire'!CA86="10"),7,'New Hire'!CA86)</f>
        <v/>
      </c>
      <c r="T85" s="1">
        <f>IF(Y85="上海",Q85,"")</f>
        <v/>
      </c>
      <c r="U85" s="1">
        <f>IF(Y85="上海",3,"")</f>
        <v/>
      </c>
      <c r="V85" s="1">
        <f>IF(Y85="上海",3,"")</f>
        <v/>
      </c>
      <c r="W85" s="1">
        <f>N85</f>
        <v/>
      </c>
      <c r="X85" s="1">
        <f>'New Hire'!A86</f>
        <v/>
      </c>
      <c r="Y85" s="1">
        <f>VLOOKUP(K85,委派单!E:P,12,0)</f>
        <v/>
      </c>
      <c r="Z85" s="1">
        <f>D85&amp;IF(I85="派遣",'New Hire'!CD86,"")</f>
        <v/>
      </c>
      <c r="AB85" s="1" t="inlineStr">
        <is>
          <t>标准五险</t>
        </is>
      </c>
      <c r="AC85" s="1" t="inlineStr">
        <is>
          <t>线上</t>
        </is>
      </c>
      <c r="AD85" s="1" t="inlineStr">
        <is>
          <t>否</t>
        </is>
      </c>
      <c r="AE85" s="1" t="inlineStr">
        <is>
          <t>否</t>
        </is>
      </c>
      <c r="AF85" s="1">
        <f>VLOOKUP(K85,委派单!E:K,7,0)</f>
        <v/>
      </c>
      <c r="AG85" s="1">
        <f>VLOOKUP(K85,委派单!E:L,8,0)</f>
        <v/>
      </c>
      <c r="AH85" s="1">
        <f>IF(AG85="外地大库报税","供应商"," ")</f>
        <v/>
      </c>
      <c r="AI85" s="1">
        <f>AH85</f>
        <v/>
      </c>
      <c r="AM85" s="1" t="inlineStr">
        <is>
          <t>上海浦东杨高南路428号由由世纪广场2号楼9漏</t>
        </is>
      </c>
      <c r="AP85" s="1" t="inlineStr">
        <is>
          <t>julie.huang@adp.com</t>
        </is>
      </c>
      <c r="AQ85" s="1">
        <f>IF(I85="委托","",'New Hire'!AB86)</f>
        <v/>
      </c>
      <c r="AR85" s="1">
        <f>IF(I85="委托","",'New Hire'!AC86)</f>
        <v/>
      </c>
      <c r="AS85" s="1">
        <f>IF(I85="委托","",'New Hire'!BM86)</f>
        <v/>
      </c>
      <c r="AT85" s="1">
        <f>IF(I85="委托","",'New Hire'!BN86)</f>
        <v/>
      </c>
      <c r="AV85" s="1">
        <f>IF(I85="委托","",'New Hire'!AB86)</f>
        <v/>
      </c>
      <c r="AW85" s="1">
        <f>IF(I85="委托","",'New Hire'!AC86)</f>
        <v/>
      </c>
      <c r="AX85" s="1">
        <f>IF(I85="委托","",'New Hire'!BO86)</f>
        <v/>
      </c>
      <c r="AZ85" s="1">
        <f>IF(I85="委托","",'New Hire'!BL86)</f>
        <v/>
      </c>
      <c r="BC85" s="1">
        <f>IF(I85="委托","",'New Hire'!BP86)</f>
        <v/>
      </c>
    </row>
    <row r="86">
      <c r="A86" s="1">
        <f>VLOOKUP(B86,委派单!A:B,2,0)</f>
        <v/>
      </c>
      <c r="B86" s="1">
        <f>'New Hire'!BT87</f>
        <v/>
      </c>
      <c r="C86" s="1" t="inlineStr">
        <is>
          <t>吴子轩</t>
        </is>
      </c>
      <c r="D86" s="1">
        <f>VLOOKUP(K86,委派单!E:H,4,0)</f>
        <v/>
      </c>
      <c r="E86" s="1" t="n">
        <v>43714</v>
      </c>
      <c r="F86" s="1">
        <f>'New Hire'!C87</f>
        <v/>
      </c>
      <c r="H86" s="1">
        <f>'New Hire'!E87</f>
        <v/>
      </c>
      <c r="I86" s="1">
        <f>'New Hire'!BX87</f>
        <v/>
      </c>
      <c r="J86" s="1">
        <f>IF(LEN(H86)=18,"身份证","护照")</f>
        <v/>
      </c>
      <c r="K86" s="1">
        <f>'New Hire'!CB87</f>
        <v/>
      </c>
      <c r="L86" s="1">
        <f>'New Hire'!CC87</f>
        <v/>
      </c>
      <c r="M86" s="1">
        <f>'New Hire'!S87</f>
        <v/>
      </c>
      <c r="N86" s="1">
        <f>'New Hire'!BV87</f>
        <v/>
      </c>
      <c r="O86" s="1">
        <f>'New Hire'!L87</f>
        <v/>
      </c>
      <c r="P86" s="1">
        <f>'New Hire'!BE87</f>
        <v/>
      </c>
      <c r="Q86" s="1">
        <f>'New Hire'!BI87</f>
        <v/>
      </c>
      <c r="R86" s="1">
        <f>IF(AND(Y86="上海",'New Hire'!BZ87="10"),7,'New Hire'!BZ87)</f>
        <v/>
      </c>
      <c r="S86" s="1">
        <f>IF(AND(Y86="上海",'New Hire'!CA87="10"),7,'New Hire'!CA87)</f>
        <v/>
      </c>
      <c r="T86" s="1">
        <f>IF(Y86="上海",Q86,"")</f>
        <v/>
      </c>
      <c r="U86" s="1">
        <f>IF(Y86="上海",3,"")</f>
        <v/>
      </c>
      <c r="V86" s="1">
        <f>IF(Y86="上海",3,"")</f>
        <v/>
      </c>
      <c r="W86" s="1">
        <f>N86</f>
        <v/>
      </c>
      <c r="X86" s="1">
        <f>'New Hire'!A87</f>
        <v/>
      </c>
      <c r="Y86" s="1">
        <f>VLOOKUP(K86,委派单!E:P,12,0)</f>
        <v/>
      </c>
      <c r="Z86" s="1">
        <f>D86&amp;IF(I86="派遣",'New Hire'!CD87,"")</f>
        <v/>
      </c>
      <c r="AB86" s="1" t="inlineStr">
        <is>
          <t>标准五险</t>
        </is>
      </c>
      <c r="AC86" s="1" t="inlineStr">
        <is>
          <t>线上</t>
        </is>
      </c>
      <c r="AD86" s="1" t="inlineStr">
        <is>
          <t>否</t>
        </is>
      </c>
      <c r="AE86" s="1" t="inlineStr">
        <is>
          <t>否</t>
        </is>
      </c>
      <c r="AF86" s="1">
        <f>VLOOKUP(K86,委派单!E:K,7,0)</f>
        <v/>
      </c>
      <c r="AG86" s="1">
        <f>VLOOKUP(K86,委派单!E:L,8,0)</f>
        <v/>
      </c>
      <c r="AH86" s="1">
        <f>IF(AG86="外地大库报税","供应商"," ")</f>
        <v/>
      </c>
      <c r="AI86" s="1">
        <f>AH86</f>
        <v/>
      </c>
      <c r="AM86" s="1" t="inlineStr">
        <is>
          <t>上海浦东杨高南路428号由由世纪广场2号楼9漏</t>
        </is>
      </c>
      <c r="AP86" s="1" t="inlineStr">
        <is>
          <t>julie.huang@adp.com</t>
        </is>
      </c>
      <c r="AQ86" s="1">
        <f>IF(I86="委托","",'New Hire'!AB87)</f>
        <v/>
      </c>
      <c r="AR86" s="1">
        <f>IF(I86="委托","",'New Hire'!AC87)</f>
        <v/>
      </c>
      <c r="AS86" s="1">
        <f>IF(I86="委托","",'New Hire'!BM87)</f>
        <v/>
      </c>
      <c r="AT86" s="1">
        <f>IF(I86="委托","",'New Hire'!BN87)</f>
        <v/>
      </c>
      <c r="AV86" s="1">
        <f>IF(I86="委托","",'New Hire'!AB87)</f>
        <v/>
      </c>
      <c r="AW86" s="1">
        <f>IF(I86="委托","",'New Hire'!AC87)</f>
        <v/>
      </c>
      <c r="AX86" s="1">
        <f>IF(I86="委托","",'New Hire'!BO87)</f>
        <v/>
      </c>
      <c r="AZ86" s="1">
        <f>IF(I86="委托","",'New Hire'!BL87)</f>
        <v/>
      </c>
      <c r="BC86" s="1">
        <f>IF(I86="委托","",'New Hire'!BP87)</f>
        <v/>
      </c>
    </row>
    <row r="87">
      <c r="A87" s="1">
        <f>VLOOKUP(B87,委派单!A:B,2,0)</f>
        <v/>
      </c>
      <c r="B87" s="1">
        <f>'New Hire'!BT88</f>
        <v/>
      </c>
      <c r="C87" s="1" t="inlineStr">
        <is>
          <t>吴子轩</t>
        </is>
      </c>
      <c r="D87" s="1">
        <f>VLOOKUP(K87,委派单!E:H,4,0)</f>
        <v/>
      </c>
      <c r="E87" s="1" t="n">
        <v>43714</v>
      </c>
      <c r="F87" s="1">
        <f>'New Hire'!C88</f>
        <v/>
      </c>
      <c r="H87" s="1">
        <f>'New Hire'!E88</f>
        <v/>
      </c>
      <c r="I87" s="1">
        <f>'New Hire'!BX88</f>
        <v/>
      </c>
      <c r="J87" s="1">
        <f>IF(LEN(H87)=18,"身份证","护照")</f>
        <v/>
      </c>
      <c r="K87" s="1">
        <f>'New Hire'!CB88</f>
        <v/>
      </c>
      <c r="L87" s="1">
        <f>'New Hire'!CC88</f>
        <v/>
      </c>
      <c r="M87" s="1">
        <f>'New Hire'!S88</f>
        <v/>
      </c>
      <c r="N87" s="1">
        <f>'New Hire'!BV88</f>
        <v/>
      </c>
      <c r="O87" s="1">
        <f>'New Hire'!L88</f>
        <v/>
      </c>
      <c r="P87" s="1">
        <f>'New Hire'!BE88</f>
        <v/>
      </c>
      <c r="Q87" s="1">
        <f>'New Hire'!BI88</f>
        <v/>
      </c>
      <c r="R87" s="1">
        <f>IF(AND(Y87="上海",'New Hire'!BZ88="10"),7,'New Hire'!BZ88)</f>
        <v/>
      </c>
      <c r="S87" s="1">
        <f>IF(AND(Y87="上海",'New Hire'!CA88="10"),7,'New Hire'!CA88)</f>
        <v/>
      </c>
      <c r="T87" s="1">
        <f>IF(Y87="上海",Q87,"")</f>
        <v/>
      </c>
      <c r="U87" s="1">
        <f>IF(Y87="上海",3,"")</f>
        <v/>
      </c>
      <c r="V87" s="1">
        <f>IF(Y87="上海",3,"")</f>
        <v/>
      </c>
      <c r="W87" s="1">
        <f>N87</f>
        <v/>
      </c>
      <c r="X87" s="1">
        <f>'New Hire'!A88</f>
        <v/>
      </c>
      <c r="Y87" s="1">
        <f>VLOOKUP(K87,委派单!E:P,12,0)</f>
        <v/>
      </c>
      <c r="Z87" s="1">
        <f>D87&amp;IF(I87="派遣",'New Hire'!CD88,"")</f>
        <v/>
      </c>
      <c r="AB87" s="1" t="inlineStr">
        <is>
          <t>标准五险</t>
        </is>
      </c>
      <c r="AC87" s="1" t="inlineStr">
        <is>
          <t>线上</t>
        </is>
      </c>
      <c r="AD87" s="1" t="inlineStr">
        <is>
          <t>否</t>
        </is>
      </c>
      <c r="AE87" s="1" t="inlineStr">
        <is>
          <t>否</t>
        </is>
      </c>
      <c r="AF87" s="1">
        <f>VLOOKUP(K87,委派单!E:K,7,0)</f>
        <v/>
      </c>
      <c r="AG87" s="1">
        <f>VLOOKUP(K87,委派单!E:L,8,0)</f>
        <v/>
      </c>
      <c r="AH87" s="1">
        <f>IF(AG87="外地大库报税","供应商"," ")</f>
        <v/>
      </c>
      <c r="AI87" s="1">
        <f>AH87</f>
        <v/>
      </c>
      <c r="AM87" s="1" t="inlineStr">
        <is>
          <t>上海浦东杨高南路428号由由世纪广场2号楼9漏</t>
        </is>
      </c>
      <c r="AP87" s="1" t="inlineStr">
        <is>
          <t>julie.huang@adp.com</t>
        </is>
      </c>
      <c r="AQ87" s="1">
        <f>IF(I87="委托","",'New Hire'!AB88)</f>
        <v/>
      </c>
      <c r="AR87" s="1">
        <f>IF(I87="委托","",'New Hire'!AC88)</f>
        <v/>
      </c>
      <c r="AS87" s="1">
        <f>IF(I87="委托","",'New Hire'!BM88)</f>
        <v/>
      </c>
      <c r="AT87" s="1">
        <f>IF(I87="委托","",'New Hire'!BN88)</f>
        <v/>
      </c>
      <c r="AV87" s="1">
        <f>IF(I87="委托","",'New Hire'!AB88)</f>
        <v/>
      </c>
      <c r="AW87" s="1">
        <f>IF(I87="委托","",'New Hire'!AC88)</f>
        <v/>
      </c>
      <c r="AX87" s="1">
        <f>IF(I87="委托","",'New Hire'!BO88)</f>
        <v/>
      </c>
      <c r="AZ87" s="1">
        <f>IF(I87="委托","",'New Hire'!BL88)</f>
        <v/>
      </c>
      <c r="BC87" s="1">
        <f>IF(I87="委托","",'New Hire'!BP88)</f>
        <v/>
      </c>
    </row>
    <row r="88">
      <c r="A88" s="1">
        <f>VLOOKUP(B88,委派单!A:B,2,0)</f>
        <v/>
      </c>
      <c r="B88" s="1">
        <f>'New Hire'!BT89</f>
        <v/>
      </c>
      <c r="C88" s="1" t="inlineStr">
        <is>
          <t>吴子轩</t>
        </is>
      </c>
      <c r="D88" s="1">
        <f>VLOOKUP(K88,委派单!E:H,4,0)</f>
        <v/>
      </c>
      <c r="E88" s="1" t="n">
        <v>43714</v>
      </c>
      <c r="F88" s="1">
        <f>'New Hire'!C89</f>
        <v/>
      </c>
      <c r="H88" s="1">
        <f>'New Hire'!E89</f>
        <v/>
      </c>
      <c r="I88" s="1">
        <f>'New Hire'!BX89</f>
        <v/>
      </c>
      <c r="J88" s="1">
        <f>IF(LEN(H88)=18,"身份证","护照")</f>
        <v/>
      </c>
      <c r="K88" s="1">
        <f>'New Hire'!CB89</f>
        <v/>
      </c>
      <c r="L88" s="1">
        <f>'New Hire'!CC89</f>
        <v/>
      </c>
      <c r="M88" s="1">
        <f>'New Hire'!S89</f>
        <v/>
      </c>
      <c r="N88" s="1">
        <f>'New Hire'!BV89</f>
        <v/>
      </c>
      <c r="O88" s="1">
        <f>'New Hire'!L89</f>
        <v/>
      </c>
      <c r="P88" s="1">
        <f>'New Hire'!BE89</f>
        <v/>
      </c>
      <c r="Q88" s="1">
        <f>'New Hire'!BI89</f>
        <v/>
      </c>
      <c r="R88" s="1">
        <f>IF(AND(Y88="上海",'New Hire'!BZ89="10"),7,'New Hire'!BZ89)</f>
        <v/>
      </c>
      <c r="S88" s="1">
        <f>IF(AND(Y88="上海",'New Hire'!CA89="10"),7,'New Hire'!CA89)</f>
        <v/>
      </c>
      <c r="T88" s="1">
        <f>IF(Y88="上海",Q88,"")</f>
        <v/>
      </c>
      <c r="U88" s="1">
        <f>IF(Y88="上海",3,"")</f>
        <v/>
      </c>
      <c r="V88" s="1">
        <f>IF(Y88="上海",3,"")</f>
        <v/>
      </c>
      <c r="W88" s="1">
        <f>N88</f>
        <v/>
      </c>
      <c r="X88" s="1">
        <f>'New Hire'!A89</f>
        <v/>
      </c>
      <c r="Y88" s="1">
        <f>VLOOKUP(K88,委派单!E:P,12,0)</f>
        <v/>
      </c>
      <c r="Z88" s="1">
        <f>D88&amp;IF(I88="派遣",'New Hire'!CD89,"")</f>
        <v/>
      </c>
      <c r="AB88" s="1" t="inlineStr">
        <is>
          <t>标准五险</t>
        </is>
      </c>
      <c r="AC88" s="1" t="inlineStr">
        <is>
          <t>线上</t>
        </is>
      </c>
      <c r="AD88" s="1" t="inlineStr">
        <is>
          <t>否</t>
        </is>
      </c>
      <c r="AE88" s="1" t="inlineStr">
        <is>
          <t>否</t>
        </is>
      </c>
      <c r="AF88" s="1">
        <f>VLOOKUP(K88,委派单!E:K,7,0)</f>
        <v/>
      </c>
      <c r="AG88" s="1">
        <f>VLOOKUP(K88,委派单!E:L,8,0)</f>
        <v/>
      </c>
      <c r="AH88" s="1">
        <f>IF(AG88="外地大库报税","供应商"," ")</f>
        <v/>
      </c>
      <c r="AI88" s="1">
        <f>AH88</f>
        <v/>
      </c>
      <c r="AM88" s="1" t="inlineStr">
        <is>
          <t>上海浦东杨高南路428号由由世纪广场2号楼9漏</t>
        </is>
      </c>
      <c r="AP88" s="1" t="inlineStr">
        <is>
          <t>julie.huang@adp.com</t>
        </is>
      </c>
      <c r="AQ88" s="1">
        <f>IF(I88="委托","",'New Hire'!AB89)</f>
        <v/>
      </c>
      <c r="AR88" s="1">
        <f>IF(I88="委托","",'New Hire'!AC89)</f>
        <v/>
      </c>
      <c r="AS88" s="1">
        <f>IF(I88="委托","",'New Hire'!BM89)</f>
        <v/>
      </c>
      <c r="AT88" s="1">
        <f>IF(I88="委托","",'New Hire'!BN89)</f>
        <v/>
      </c>
      <c r="AV88" s="1">
        <f>IF(I88="委托","",'New Hire'!AB89)</f>
        <v/>
      </c>
      <c r="AW88" s="1">
        <f>IF(I88="委托","",'New Hire'!AC89)</f>
        <v/>
      </c>
      <c r="AX88" s="1">
        <f>IF(I88="委托","",'New Hire'!BO89)</f>
        <v/>
      </c>
      <c r="AZ88" s="1">
        <f>IF(I88="委托","",'New Hire'!BL89)</f>
        <v/>
      </c>
      <c r="BC88" s="1">
        <f>IF(I88="委托","",'New Hire'!BP89)</f>
        <v/>
      </c>
    </row>
    <row r="89">
      <c r="A89" s="1">
        <f>VLOOKUP(B89,委派单!A:B,2,0)</f>
        <v/>
      </c>
      <c r="B89" s="1">
        <f>'New Hire'!BT90</f>
        <v/>
      </c>
      <c r="C89" s="1" t="inlineStr">
        <is>
          <t>吴子轩</t>
        </is>
      </c>
      <c r="D89" s="1">
        <f>VLOOKUP(K89,委派单!E:H,4,0)</f>
        <v/>
      </c>
      <c r="E89" s="1" t="n">
        <v>43714</v>
      </c>
      <c r="F89" s="1">
        <f>'New Hire'!C90</f>
        <v/>
      </c>
      <c r="H89" s="1">
        <f>'New Hire'!E90</f>
        <v/>
      </c>
      <c r="I89" s="1">
        <f>'New Hire'!BX90</f>
        <v/>
      </c>
      <c r="J89" s="1">
        <f>IF(LEN(H89)=18,"身份证","护照")</f>
        <v/>
      </c>
      <c r="K89" s="1">
        <f>'New Hire'!CB90</f>
        <v/>
      </c>
      <c r="L89" s="1">
        <f>'New Hire'!CC90</f>
        <v/>
      </c>
      <c r="M89" s="1">
        <f>'New Hire'!S90</f>
        <v/>
      </c>
      <c r="N89" s="1">
        <f>'New Hire'!BV90</f>
        <v/>
      </c>
      <c r="O89" s="1">
        <f>'New Hire'!L90</f>
        <v/>
      </c>
      <c r="P89" s="1">
        <f>'New Hire'!BE90</f>
        <v/>
      </c>
      <c r="Q89" s="1">
        <f>'New Hire'!BI90</f>
        <v/>
      </c>
      <c r="R89" s="1">
        <f>IF(AND(Y89="上海",'New Hire'!BZ90="10"),7,'New Hire'!BZ90)</f>
        <v/>
      </c>
      <c r="S89" s="1">
        <f>IF(AND(Y89="上海",'New Hire'!CA90="10"),7,'New Hire'!CA90)</f>
        <v/>
      </c>
      <c r="T89" s="1">
        <f>IF(Y89="上海",Q89,"")</f>
        <v/>
      </c>
      <c r="U89" s="1">
        <f>IF(Y89="上海",3,"")</f>
        <v/>
      </c>
      <c r="V89" s="1">
        <f>IF(Y89="上海",3,"")</f>
        <v/>
      </c>
      <c r="W89" s="1">
        <f>N89</f>
        <v/>
      </c>
      <c r="X89" s="1">
        <f>'New Hire'!A90</f>
        <v/>
      </c>
      <c r="Y89" s="1">
        <f>VLOOKUP(K89,委派单!E:P,12,0)</f>
        <v/>
      </c>
      <c r="Z89" s="1">
        <f>D89&amp;IF(I89="派遣",'New Hire'!CD90,"")</f>
        <v/>
      </c>
      <c r="AB89" s="1" t="inlineStr">
        <is>
          <t>标准五险</t>
        </is>
      </c>
      <c r="AC89" s="1" t="inlineStr">
        <is>
          <t>线上</t>
        </is>
      </c>
      <c r="AD89" s="1" t="inlineStr">
        <is>
          <t>否</t>
        </is>
      </c>
      <c r="AE89" s="1" t="inlineStr">
        <is>
          <t>否</t>
        </is>
      </c>
      <c r="AF89" s="1">
        <f>VLOOKUP(K89,委派单!E:K,7,0)</f>
        <v/>
      </c>
      <c r="AG89" s="1">
        <f>VLOOKUP(K89,委派单!E:L,8,0)</f>
        <v/>
      </c>
      <c r="AH89" s="1">
        <f>IF(AG89="外地大库报税","供应商"," ")</f>
        <v/>
      </c>
      <c r="AI89" s="1">
        <f>AH89</f>
        <v/>
      </c>
      <c r="AM89" s="1" t="inlineStr">
        <is>
          <t>上海浦东杨高南路428号由由世纪广场2号楼9漏</t>
        </is>
      </c>
      <c r="AP89" s="1" t="inlineStr">
        <is>
          <t>julie.huang@adp.com</t>
        </is>
      </c>
      <c r="AQ89" s="1">
        <f>IF(I89="委托","",'New Hire'!AB90)</f>
        <v/>
      </c>
      <c r="AR89" s="1">
        <f>IF(I89="委托","",'New Hire'!AC90)</f>
        <v/>
      </c>
      <c r="AS89" s="1">
        <f>IF(I89="委托","",'New Hire'!BM90)</f>
        <v/>
      </c>
      <c r="AT89" s="1">
        <f>IF(I89="委托","",'New Hire'!BN90)</f>
        <v/>
      </c>
      <c r="AV89" s="1">
        <f>IF(I89="委托","",'New Hire'!AB90)</f>
        <v/>
      </c>
      <c r="AW89" s="1">
        <f>IF(I89="委托","",'New Hire'!AC90)</f>
        <v/>
      </c>
      <c r="AX89" s="1">
        <f>IF(I89="委托","",'New Hire'!BO90)</f>
        <v/>
      </c>
      <c r="AZ89" s="1">
        <f>IF(I89="委托","",'New Hire'!BL90)</f>
        <v/>
      </c>
      <c r="BC89" s="1">
        <f>IF(I89="委托","",'New Hire'!BP90)</f>
        <v/>
      </c>
    </row>
    <row r="90">
      <c r="A90" s="1">
        <f>VLOOKUP(B90,委派单!A:B,2,0)</f>
        <v/>
      </c>
      <c r="B90" s="1">
        <f>'New Hire'!BT91</f>
        <v/>
      </c>
      <c r="C90" s="1" t="inlineStr">
        <is>
          <t>吴子轩</t>
        </is>
      </c>
      <c r="D90" s="1">
        <f>VLOOKUP(K90,委派单!E:H,4,0)</f>
        <v/>
      </c>
      <c r="E90" s="1" t="n">
        <v>43714</v>
      </c>
      <c r="F90" s="1">
        <f>'New Hire'!C91</f>
        <v/>
      </c>
      <c r="H90" s="1">
        <f>'New Hire'!E91</f>
        <v/>
      </c>
      <c r="I90" s="1">
        <f>'New Hire'!BX91</f>
        <v/>
      </c>
      <c r="J90" s="1">
        <f>IF(LEN(H90)=18,"身份证","护照")</f>
        <v/>
      </c>
      <c r="K90" s="1">
        <f>'New Hire'!CB91</f>
        <v/>
      </c>
      <c r="L90" s="1">
        <f>'New Hire'!CC91</f>
        <v/>
      </c>
      <c r="M90" s="1">
        <f>'New Hire'!S91</f>
        <v/>
      </c>
      <c r="N90" s="1">
        <f>'New Hire'!BV91</f>
        <v/>
      </c>
      <c r="O90" s="1">
        <f>'New Hire'!L91</f>
        <v/>
      </c>
      <c r="P90" s="1">
        <f>'New Hire'!BE91</f>
        <v/>
      </c>
      <c r="Q90" s="1">
        <f>'New Hire'!BI91</f>
        <v/>
      </c>
      <c r="R90" s="1">
        <f>IF(AND(Y90="上海",'New Hire'!BZ91="10"),7,'New Hire'!BZ91)</f>
        <v/>
      </c>
      <c r="S90" s="1">
        <f>IF(AND(Y90="上海",'New Hire'!CA91="10"),7,'New Hire'!CA91)</f>
        <v/>
      </c>
      <c r="T90" s="1">
        <f>IF(Y90="上海",Q90,"")</f>
        <v/>
      </c>
      <c r="U90" s="1">
        <f>IF(Y90="上海",3,"")</f>
        <v/>
      </c>
      <c r="V90" s="1">
        <f>IF(Y90="上海",3,"")</f>
        <v/>
      </c>
      <c r="W90" s="1">
        <f>N90</f>
        <v/>
      </c>
      <c r="X90" s="1">
        <f>'New Hire'!A91</f>
        <v/>
      </c>
      <c r="Y90" s="1">
        <f>VLOOKUP(K90,委派单!E:P,12,0)</f>
        <v/>
      </c>
      <c r="Z90" s="1">
        <f>D90&amp;IF(I90="派遣",'New Hire'!CD91,"")</f>
        <v/>
      </c>
      <c r="AB90" s="1" t="inlineStr">
        <is>
          <t>标准五险</t>
        </is>
      </c>
      <c r="AC90" s="1" t="inlineStr">
        <is>
          <t>线上</t>
        </is>
      </c>
      <c r="AD90" s="1" t="inlineStr">
        <is>
          <t>否</t>
        </is>
      </c>
      <c r="AE90" s="1" t="inlineStr">
        <is>
          <t>否</t>
        </is>
      </c>
      <c r="AF90" s="1">
        <f>VLOOKUP(K90,委派单!E:K,7,0)</f>
        <v/>
      </c>
      <c r="AG90" s="1">
        <f>VLOOKUP(K90,委派单!E:L,8,0)</f>
        <v/>
      </c>
      <c r="AH90" s="1">
        <f>IF(AG90="外地大库报税","供应商"," ")</f>
        <v/>
      </c>
      <c r="AI90" s="1">
        <f>AH90</f>
        <v/>
      </c>
      <c r="AM90" s="1" t="inlineStr">
        <is>
          <t>上海浦东杨高南路428号由由世纪广场2号楼9漏</t>
        </is>
      </c>
      <c r="AP90" s="1" t="inlineStr">
        <is>
          <t>julie.huang@adp.com</t>
        </is>
      </c>
      <c r="AQ90" s="1">
        <f>IF(I90="委托","",'New Hire'!AB91)</f>
        <v/>
      </c>
      <c r="AR90" s="1">
        <f>IF(I90="委托","",'New Hire'!AC91)</f>
        <v/>
      </c>
      <c r="AS90" s="1">
        <f>IF(I90="委托","",'New Hire'!BM91)</f>
        <v/>
      </c>
      <c r="AT90" s="1">
        <f>IF(I90="委托","",'New Hire'!BN91)</f>
        <v/>
      </c>
      <c r="AV90" s="1">
        <f>IF(I90="委托","",'New Hire'!AB91)</f>
        <v/>
      </c>
      <c r="AW90" s="1">
        <f>IF(I90="委托","",'New Hire'!AC91)</f>
        <v/>
      </c>
      <c r="AX90" s="1">
        <f>IF(I90="委托","",'New Hire'!BO91)</f>
        <v/>
      </c>
      <c r="AZ90" s="1">
        <f>IF(I90="委托","",'New Hire'!BL91)</f>
        <v/>
      </c>
      <c r="BC90" s="1">
        <f>IF(I90="委托","",'New Hire'!BP91)</f>
        <v/>
      </c>
    </row>
    <row r="91">
      <c r="A91" s="1">
        <f>VLOOKUP(B91,委派单!A:B,2,0)</f>
        <v/>
      </c>
      <c r="B91" s="1">
        <f>'New Hire'!BT92</f>
        <v/>
      </c>
      <c r="C91" s="1" t="inlineStr">
        <is>
          <t>吴子轩</t>
        </is>
      </c>
      <c r="D91" s="1">
        <f>VLOOKUP(K91,委派单!E:H,4,0)</f>
        <v/>
      </c>
      <c r="E91" s="1" t="n">
        <v>43714</v>
      </c>
      <c r="F91" s="1">
        <f>'New Hire'!C92</f>
        <v/>
      </c>
      <c r="H91" s="1">
        <f>'New Hire'!E92</f>
        <v/>
      </c>
      <c r="I91" s="1">
        <f>'New Hire'!BX92</f>
        <v/>
      </c>
      <c r="J91" s="1">
        <f>IF(LEN(H91)=18,"身份证","护照")</f>
        <v/>
      </c>
      <c r="K91" s="1">
        <f>'New Hire'!CB92</f>
        <v/>
      </c>
      <c r="L91" s="1">
        <f>'New Hire'!CC92</f>
        <v/>
      </c>
      <c r="M91" s="1">
        <f>'New Hire'!S92</f>
        <v/>
      </c>
      <c r="N91" s="1">
        <f>'New Hire'!BV92</f>
        <v/>
      </c>
      <c r="O91" s="1">
        <f>'New Hire'!L92</f>
        <v/>
      </c>
      <c r="P91" s="1">
        <f>'New Hire'!BE92</f>
        <v/>
      </c>
      <c r="Q91" s="1">
        <f>'New Hire'!BI92</f>
        <v/>
      </c>
      <c r="R91" s="1">
        <f>IF(AND(Y91="上海",'New Hire'!BZ92="10"),7,'New Hire'!BZ92)</f>
        <v/>
      </c>
      <c r="S91" s="1">
        <f>IF(AND(Y91="上海",'New Hire'!CA92="10"),7,'New Hire'!CA92)</f>
        <v/>
      </c>
      <c r="T91" s="1">
        <f>IF(Y91="上海",Q91,"")</f>
        <v/>
      </c>
      <c r="U91" s="1">
        <f>IF(Y91="上海",3,"")</f>
        <v/>
      </c>
      <c r="V91" s="1">
        <f>IF(Y91="上海",3,"")</f>
        <v/>
      </c>
      <c r="W91" s="1">
        <f>N91</f>
        <v/>
      </c>
      <c r="X91" s="1">
        <f>'New Hire'!A92</f>
        <v/>
      </c>
      <c r="Y91" s="1">
        <f>VLOOKUP(K91,委派单!E:P,12,0)</f>
        <v/>
      </c>
      <c r="Z91" s="1">
        <f>D91&amp;IF(I91="派遣",'New Hire'!CD92,"")</f>
        <v/>
      </c>
      <c r="AB91" s="1" t="inlineStr">
        <is>
          <t>标准五险</t>
        </is>
      </c>
      <c r="AC91" s="1" t="inlineStr">
        <is>
          <t>线上</t>
        </is>
      </c>
      <c r="AD91" s="1" t="inlineStr">
        <is>
          <t>否</t>
        </is>
      </c>
      <c r="AE91" s="1" t="inlineStr">
        <is>
          <t>否</t>
        </is>
      </c>
      <c r="AF91" s="1">
        <f>VLOOKUP(K91,委派单!E:K,7,0)</f>
        <v/>
      </c>
      <c r="AG91" s="1">
        <f>VLOOKUP(K91,委派单!E:L,8,0)</f>
        <v/>
      </c>
      <c r="AH91" s="1">
        <f>IF(AG91="外地大库报税","供应商"," ")</f>
        <v/>
      </c>
      <c r="AI91" s="1">
        <f>AH91</f>
        <v/>
      </c>
      <c r="AM91" s="1" t="inlineStr">
        <is>
          <t>上海浦东杨高南路428号由由世纪广场2号楼9漏</t>
        </is>
      </c>
      <c r="AP91" s="1" t="inlineStr">
        <is>
          <t>julie.huang@adp.com</t>
        </is>
      </c>
      <c r="AQ91" s="1">
        <f>IF(I91="委托","",'New Hire'!AB92)</f>
        <v/>
      </c>
      <c r="AR91" s="1">
        <f>IF(I91="委托","",'New Hire'!AC92)</f>
        <v/>
      </c>
      <c r="AS91" s="1">
        <f>IF(I91="委托","",'New Hire'!BM92)</f>
        <v/>
      </c>
      <c r="AT91" s="1">
        <f>IF(I91="委托","",'New Hire'!BN92)</f>
        <v/>
      </c>
      <c r="AV91" s="1">
        <f>IF(I91="委托","",'New Hire'!AB92)</f>
        <v/>
      </c>
      <c r="AW91" s="1">
        <f>IF(I91="委托","",'New Hire'!AC92)</f>
        <v/>
      </c>
      <c r="AX91" s="1">
        <f>IF(I91="委托","",'New Hire'!BO92)</f>
        <v/>
      </c>
      <c r="AZ91" s="1">
        <f>IF(I91="委托","",'New Hire'!BL92)</f>
        <v/>
      </c>
      <c r="BC91" s="1">
        <f>IF(I91="委托","",'New Hire'!BP92)</f>
        <v/>
      </c>
    </row>
    <row r="92">
      <c r="A92" s="1">
        <f>VLOOKUP(B92,委派单!A:B,2,0)</f>
        <v/>
      </c>
      <c r="B92" s="1">
        <f>'New Hire'!BT93</f>
        <v/>
      </c>
      <c r="C92" s="1" t="inlineStr">
        <is>
          <t>吴子轩</t>
        </is>
      </c>
      <c r="D92" s="1">
        <f>VLOOKUP(K92,委派单!E:H,4,0)</f>
        <v/>
      </c>
      <c r="E92" s="1" t="n">
        <v>43714</v>
      </c>
      <c r="F92" s="1">
        <f>'New Hire'!C93</f>
        <v/>
      </c>
      <c r="H92" s="1">
        <f>'New Hire'!E93</f>
        <v/>
      </c>
      <c r="I92" s="1">
        <f>'New Hire'!BX93</f>
        <v/>
      </c>
      <c r="J92" s="1">
        <f>IF(LEN(H92)=18,"身份证","护照")</f>
        <v/>
      </c>
      <c r="K92" s="1">
        <f>'New Hire'!CB93</f>
        <v/>
      </c>
      <c r="L92" s="1">
        <f>'New Hire'!CC93</f>
        <v/>
      </c>
      <c r="M92" s="1">
        <f>'New Hire'!S93</f>
        <v/>
      </c>
      <c r="N92" s="1">
        <f>'New Hire'!BV93</f>
        <v/>
      </c>
      <c r="O92" s="1">
        <f>'New Hire'!L93</f>
        <v/>
      </c>
      <c r="P92" s="1">
        <f>'New Hire'!BE93</f>
        <v/>
      </c>
      <c r="Q92" s="1">
        <f>'New Hire'!BI93</f>
        <v/>
      </c>
      <c r="R92" s="1">
        <f>IF(AND(Y92="上海",'New Hire'!BZ93="10"),7,'New Hire'!BZ93)</f>
        <v/>
      </c>
      <c r="S92" s="1">
        <f>IF(AND(Y92="上海",'New Hire'!CA93="10"),7,'New Hire'!CA93)</f>
        <v/>
      </c>
      <c r="T92" s="1">
        <f>IF(Y92="上海",Q92,"")</f>
        <v/>
      </c>
      <c r="U92" s="1">
        <f>IF(Y92="上海",3,"")</f>
        <v/>
      </c>
      <c r="V92" s="1">
        <f>IF(Y92="上海",3,"")</f>
        <v/>
      </c>
      <c r="W92" s="1">
        <f>N92</f>
        <v/>
      </c>
      <c r="X92" s="1">
        <f>'New Hire'!A93</f>
        <v/>
      </c>
      <c r="Y92" s="1">
        <f>VLOOKUP(K92,委派单!E:P,12,0)</f>
        <v/>
      </c>
      <c r="Z92" s="1">
        <f>D92&amp;IF(I92="派遣",'New Hire'!CD93,"")</f>
        <v/>
      </c>
      <c r="AB92" s="1" t="inlineStr">
        <is>
          <t>标准五险</t>
        </is>
      </c>
      <c r="AC92" s="1" t="inlineStr">
        <is>
          <t>线上</t>
        </is>
      </c>
      <c r="AD92" s="1" t="inlineStr">
        <is>
          <t>否</t>
        </is>
      </c>
      <c r="AE92" s="1" t="inlineStr">
        <is>
          <t>否</t>
        </is>
      </c>
      <c r="AF92" s="1">
        <f>VLOOKUP(K92,委派单!E:K,7,0)</f>
        <v/>
      </c>
      <c r="AG92" s="1">
        <f>VLOOKUP(K92,委派单!E:L,8,0)</f>
        <v/>
      </c>
      <c r="AH92" s="1">
        <f>IF(AG92="外地大库报税","供应商"," ")</f>
        <v/>
      </c>
      <c r="AI92" s="1">
        <f>AH92</f>
        <v/>
      </c>
      <c r="AM92" s="1" t="inlineStr">
        <is>
          <t>上海浦东杨高南路428号由由世纪广场2号楼9漏</t>
        </is>
      </c>
      <c r="AP92" s="1" t="inlineStr">
        <is>
          <t>julie.huang@adp.com</t>
        </is>
      </c>
      <c r="AQ92" s="1">
        <f>IF(I92="委托","",'New Hire'!AB93)</f>
        <v/>
      </c>
      <c r="AR92" s="1">
        <f>IF(I92="委托","",'New Hire'!AC93)</f>
        <v/>
      </c>
      <c r="AS92" s="1">
        <f>IF(I92="委托","",'New Hire'!BM93)</f>
        <v/>
      </c>
      <c r="AT92" s="1">
        <f>IF(I92="委托","",'New Hire'!BN93)</f>
        <v/>
      </c>
      <c r="AV92" s="1">
        <f>IF(I92="委托","",'New Hire'!AB93)</f>
        <v/>
      </c>
      <c r="AW92" s="1">
        <f>IF(I92="委托","",'New Hire'!AC93)</f>
        <v/>
      </c>
      <c r="AX92" s="1">
        <f>IF(I92="委托","",'New Hire'!BO93)</f>
        <v/>
      </c>
      <c r="AZ92" s="1">
        <f>IF(I92="委托","",'New Hire'!BL93)</f>
        <v/>
      </c>
      <c r="BC92" s="1">
        <f>IF(I92="委托","",'New Hire'!BP93)</f>
        <v/>
      </c>
    </row>
    <row r="93">
      <c r="A93" s="1">
        <f>VLOOKUP(B93,委派单!A:B,2,0)</f>
        <v/>
      </c>
      <c r="B93" s="1">
        <f>'New Hire'!BT94</f>
        <v/>
      </c>
      <c r="C93" s="1" t="inlineStr">
        <is>
          <t>吴子轩</t>
        </is>
      </c>
      <c r="D93" s="1">
        <f>VLOOKUP(K93,委派单!E:H,4,0)</f>
        <v/>
      </c>
      <c r="E93" s="1" t="n">
        <v>43714</v>
      </c>
      <c r="F93" s="1">
        <f>'New Hire'!C94</f>
        <v/>
      </c>
      <c r="H93" s="1">
        <f>'New Hire'!E94</f>
        <v/>
      </c>
      <c r="I93" s="1">
        <f>'New Hire'!BX94</f>
        <v/>
      </c>
      <c r="J93" s="1">
        <f>IF(LEN(H93)=18,"身份证","护照")</f>
        <v/>
      </c>
      <c r="K93" s="1">
        <f>'New Hire'!CB94</f>
        <v/>
      </c>
      <c r="L93" s="1">
        <f>'New Hire'!CC94</f>
        <v/>
      </c>
      <c r="M93" s="1">
        <f>'New Hire'!S94</f>
        <v/>
      </c>
      <c r="N93" s="1">
        <f>'New Hire'!BV94</f>
        <v/>
      </c>
      <c r="O93" s="1">
        <f>'New Hire'!L94</f>
        <v/>
      </c>
      <c r="P93" s="1">
        <f>'New Hire'!BE94</f>
        <v/>
      </c>
      <c r="Q93" s="1">
        <f>'New Hire'!BI94</f>
        <v/>
      </c>
      <c r="R93" s="1">
        <f>IF(AND(Y93="上海",'New Hire'!BZ94="10"),7,'New Hire'!BZ94)</f>
        <v/>
      </c>
      <c r="S93" s="1">
        <f>IF(AND(Y93="上海",'New Hire'!CA94="10"),7,'New Hire'!CA94)</f>
        <v/>
      </c>
      <c r="T93" s="1">
        <f>IF(Y93="上海",Q93,"")</f>
        <v/>
      </c>
      <c r="U93" s="1">
        <f>IF(Y93="上海",3,"")</f>
        <v/>
      </c>
      <c r="V93" s="1">
        <f>IF(Y93="上海",3,"")</f>
        <v/>
      </c>
      <c r="W93" s="1">
        <f>N93</f>
        <v/>
      </c>
      <c r="X93" s="1">
        <f>'New Hire'!A94</f>
        <v/>
      </c>
      <c r="Y93" s="1">
        <f>VLOOKUP(K93,委派单!E:P,12,0)</f>
        <v/>
      </c>
      <c r="Z93" s="1">
        <f>D93&amp;IF(I93="派遣",'New Hire'!CD94,"")</f>
        <v/>
      </c>
      <c r="AB93" s="1" t="inlineStr">
        <is>
          <t>标准五险</t>
        </is>
      </c>
      <c r="AC93" s="1" t="inlineStr">
        <is>
          <t>线上</t>
        </is>
      </c>
      <c r="AD93" s="1" t="inlineStr">
        <is>
          <t>否</t>
        </is>
      </c>
      <c r="AE93" s="1" t="inlineStr">
        <is>
          <t>否</t>
        </is>
      </c>
      <c r="AF93" s="1">
        <f>VLOOKUP(K93,委派单!E:K,7,0)</f>
        <v/>
      </c>
      <c r="AG93" s="1">
        <f>VLOOKUP(K93,委派单!E:L,8,0)</f>
        <v/>
      </c>
      <c r="AH93" s="1">
        <f>IF(AG93="外地大库报税","供应商"," ")</f>
        <v/>
      </c>
      <c r="AI93" s="1">
        <f>AH93</f>
        <v/>
      </c>
      <c r="AM93" s="1" t="inlineStr">
        <is>
          <t>上海浦东杨高南路428号由由世纪广场2号楼9漏</t>
        </is>
      </c>
      <c r="AP93" s="1" t="inlineStr">
        <is>
          <t>julie.huang@adp.com</t>
        </is>
      </c>
      <c r="AQ93" s="1">
        <f>IF(I93="委托","",'New Hire'!AB94)</f>
        <v/>
      </c>
      <c r="AR93" s="1">
        <f>IF(I93="委托","",'New Hire'!AC94)</f>
        <v/>
      </c>
      <c r="AS93" s="1">
        <f>IF(I93="委托","",'New Hire'!BM94)</f>
        <v/>
      </c>
      <c r="AT93" s="1">
        <f>IF(I93="委托","",'New Hire'!BN94)</f>
        <v/>
      </c>
      <c r="AV93" s="1">
        <f>IF(I93="委托","",'New Hire'!AB94)</f>
        <v/>
      </c>
      <c r="AW93" s="1">
        <f>IF(I93="委托","",'New Hire'!AC94)</f>
        <v/>
      </c>
      <c r="AX93" s="1">
        <f>IF(I93="委托","",'New Hire'!BO94)</f>
        <v/>
      </c>
      <c r="AZ93" s="1">
        <f>IF(I93="委托","",'New Hire'!BL94)</f>
        <v/>
      </c>
      <c r="BC93" s="1">
        <f>IF(I93="委托","",'New Hire'!BP94)</f>
        <v/>
      </c>
    </row>
    <row r="94">
      <c r="A94" s="1">
        <f>VLOOKUP(B94,委派单!A:B,2,0)</f>
        <v/>
      </c>
      <c r="B94" s="1">
        <f>'New Hire'!BT95</f>
        <v/>
      </c>
      <c r="C94" s="1" t="inlineStr">
        <is>
          <t>吴子轩</t>
        </is>
      </c>
      <c r="D94" s="1">
        <f>VLOOKUP(K94,委派单!E:H,4,0)</f>
        <v/>
      </c>
      <c r="E94" s="1" t="n">
        <v>43714</v>
      </c>
      <c r="F94" s="1">
        <f>'New Hire'!C95</f>
        <v/>
      </c>
      <c r="H94" s="1">
        <f>'New Hire'!E95</f>
        <v/>
      </c>
      <c r="I94" s="1">
        <f>'New Hire'!BX95</f>
        <v/>
      </c>
      <c r="J94" s="1">
        <f>IF(LEN(H94)=18,"身份证","护照")</f>
        <v/>
      </c>
      <c r="K94" s="1">
        <f>'New Hire'!CB95</f>
        <v/>
      </c>
      <c r="L94" s="1">
        <f>'New Hire'!CC95</f>
        <v/>
      </c>
      <c r="M94" s="1">
        <f>'New Hire'!S95</f>
        <v/>
      </c>
      <c r="N94" s="1">
        <f>'New Hire'!BV95</f>
        <v/>
      </c>
      <c r="O94" s="1">
        <f>'New Hire'!L95</f>
        <v/>
      </c>
      <c r="P94" s="1">
        <f>'New Hire'!BE95</f>
        <v/>
      </c>
      <c r="Q94" s="1">
        <f>'New Hire'!BI95</f>
        <v/>
      </c>
      <c r="R94" s="1">
        <f>IF(AND(Y94="上海",'New Hire'!BZ95="10"),7,'New Hire'!BZ95)</f>
        <v/>
      </c>
      <c r="S94" s="1">
        <f>IF(AND(Y94="上海",'New Hire'!CA95="10"),7,'New Hire'!CA95)</f>
        <v/>
      </c>
      <c r="T94" s="1">
        <f>IF(Y94="上海",Q94,"")</f>
        <v/>
      </c>
      <c r="U94" s="1">
        <f>IF(Y94="上海",3,"")</f>
        <v/>
      </c>
      <c r="V94" s="1">
        <f>IF(Y94="上海",3,"")</f>
        <v/>
      </c>
      <c r="W94" s="1">
        <f>N94</f>
        <v/>
      </c>
      <c r="X94" s="1">
        <f>'New Hire'!A95</f>
        <v/>
      </c>
      <c r="Y94" s="1">
        <f>VLOOKUP(K94,委派单!E:P,12,0)</f>
        <v/>
      </c>
      <c r="Z94" s="1">
        <f>D94&amp;IF(I94="派遣",'New Hire'!CD95,"")</f>
        <v/>
      </c>
      <c r="AB94" s="1" t="inlineStr">
        <is>
          <t>标准五险</t>
        </is>
      </c>
      <c r="AC94" s="1" t="inlineStr">
        <is>
          <t>线上</t>
        </is>
      </c>
      <c r="AD94" s="1" t="inlineStr">
        <is>
          <t>否</t>
        </is>
      </c>
      <c r="AE94" s="1" t="inlineStr">
        <is>
          <t>否</t>
        </is>
      </c>
      <c r="AF94" s="1">
        <f>VLOOKUP(K94,委派单!E:K,7,0)</f>
        <v/>
      </c>
      <c r="AG94" s="1">
        <f>VLOOKUP(K94,委派单!E:L,8,0)</f>
        <v/>
      </c>
      <c r="AH94" s="1">
        <f>IF(AG94="外地大库报税","供应商"," ")</f>
        <v/>
      </c>
      <c r="AI94" s="1">
        <f>AH94</f>
        <v/>
      </c>
      <c r="AM94" s="1" t="inlineStr">
        <is>
          <t>上海浦东杨高南路428号由由世纪广场2号楼9漏</t>
        </is>
      </c>
      <c r="AP94" s="1" t="inlineStr">
        <is>
          <t>julie.huang@adp.com</t>
        </is>
      </c>
      <c r="AQ94" s="1">
        <f>IF(I94="委托","",'New Hire'!AB95)</f>
        <v/>
      </c>
      <c r="AR94" s="1">
        <f>IF(I94="委托","",'New Hire'!AC95)</f>
        <v/>
      </c>
      <c r="AS94" s="1">
        <f>IF(I94="委托","",'New Hire'!BM95)</f>
        <v/>
      </c>
      <c r="AT94" s="1">
        <f>IF(I94="委托","",'New Hire'!BN95)</f>
        <v/>
      </c>
      <c r="AV94" s="1">
        <f>IF(I94="委托","",'New Hire'!AB95)</f>
        <v/>
      </c>
      <c r="AW94" s="1">
        <f>IF(I94="委托","",'New Hire'!AC95)</f>
        <v/>
      </c>
      <c r="AX94" s="1">
        <f>IF(I94="委托","",'New Hire'!BO95)</f>
        <v/>
      </c>
      <c r="AZ94" s="1">
        <f>IF(I94="委托","",'New Hire'!BL95)</f>
        <v/>
      </c>
      <c r="BC94" s="1">
        <f>IF(I94="委托","",'New Hire'!BP95)</f>
        <v/>
      </c>
    </row>
    <row r="95">
      <c r="A95" s="1">
        <f>VLOOKUP(B95,委派单!A:B,2,0)</f>
        <v/>
      </c>
      <c r="B95" s="1">
        <f>'New Hire'!BT96</f>
        <v/>
      </c>
      <c r="C95" s="1" t="inlineStr">
        <is>
          <t>吴子轩</t>
        </is>
      </c>
      <c r="D95" s="1">
        <f>VLOOKUP(K95,委派单!E:H,4,0)</f>
        <v/>
      </c>
      <c r="E95" s="1" t="n">
        <v>43714</v>
      </c>
      <c r="F95" s="1">
        <f>'New Hire'!C96</f>
        <v/>
      </c>
      <c r="H95" s="1">
        <f>'New Hire'!E96</f>
        <v/>
      </c>
      <c r="I95" s="1">
        <f>'New Hire'!BX96</f>
        <v/>
      </c>
      <c r="J95" s="1">
        <f>IF(LEN(H95)=18,"身份证","护照")</f>
        <v/>
      </c>
      <c r="K95" s="1">
        <f>'New Hire'!CB96</f>
        <v/>
      </c>
      <c r="L95" s="1">
        <f>'New Hire'!CC96</f>
        <v/>
      </c>
      <c r="M95" s="1">
        <f>'New Hire'!S96</f>
        <v/>
      </c>
      <c r="N95" s="1">
        <f>'New Hire'!BV96</f>
        <v/>
      </c>
      <c r="O95" s="1">
        <f>'New Hire'!L96</f>
        <v/>
      </c>
      <c r="P95" s="1">
        <f>'New Hire'!BE96</f>
        <v/>
      </c>
      <c r="Q95" s="1">
        <f>'New Hire'!BI96</f>
        <v/>
      </c>
      <c r="R95" s="1">
        <f>IF(AND(Y95="上海",'New Hire'!BZ96="10"),7,'New Hire'!BZ96)</f>
        <v/>
      </c>
      <c r="S95" s="1">
        <f>IF(AND(Y95="上海",'New Hire'!CA96="10"),7,'New Hire'!CA96)</f>
        <v/>
      </c>
      <c r="T95" s="1">
        <f>IF(Y95="上海",Q95,"")</f>
        <v/>
      </c>
      <c r="U95" s="1">
        <f>IF(Y95="上海",3,"")</f>
        <v/>
      </c>
      <c r="V95" s="1">
        <f>IF(Y95="上海",3,"")</f>
        <v/>
      </c>
      <c r="W95" s="1">
        <f>N95</f>
        <v/>
      </c>
      <c r="X95" s="1">
        <f>'New Hire'!A96</f>
        <v/>
      </c>
      <c r="Y95" s="1">
        <f>VLOOKUP(K95,委派单!E:P,12,0)</f>
        <v/>
      </c>
      <c r="Z95" s="1">
        <f>D95&amp;IF(I95="派遣",'New Hire'!CD96,"")</f>
        <v/>
      </c>
      <c r="AB95" s="1" t="inlineStr">
        <is>
          <t>标准五险</t>
        </is>
      </c>
      <c r="AC95" s="1" t="inlineStr">
        <is>
          <t>线上</t>
        </is>
      </c>
      <c r="AD95" s="1" t="inlineStr">
        <is>
          <t>否</t>
        </is>
      </c>
      <c r="AE95" s="1" t="inlineStr">
        <is>
          <t>否</t>
        </is>
      </c>
      <c r="AF95" s="1">
        <f>VLOOKUP(K95,委派单!E:K,7,0)</f>
        <v/>
      </c>
      <c r="AG95" s="1">
        <f>VLOOKUP(K95,委派单!E:L,8,0)</f>
        <v/>
      </c>
      <c r="AH95" s="1">
        <f>IF(AG95="外地大库报税","供应商"," ")</f>
        <v/>
      </c>
      <c r="AI95" s="1">
        <f>AH95</f>
        <v/>
      </c>
      <c r="AM95" s="1" t="inlineStr">
        <is>
          <t>上海浦东杨高南路428号由由世纪广场2号楼9漏</t>
        </is>
      </c>
      <c r="AP95" s="1" t="inlineStr">
        <is>
          <t>julie.huang@adp.com</t>
        </is>
      </c>
      <c r="AQ95" s="1">
        <f>IF(I95="委托","",'New Hire'!AB96)</f>
        <v/>
      </c>
      <c r="AR95" s="1">
        <f>IF(I95="委托","",'New Hire'!AC96)</f>
        <v/>
      </c>
      <c r="AS95" s="1">
        <f>IF(I95="委托","",'New Hire'!BM96)</f>
        <v/>
      </c>
      <c r="AT95" s="1">
        <f>IF(I95="委托","",'New Hire'!BN96)</f>
        <v/>
      </c>
      <c r="AV95" s="1">
        <f>IF(I95="委托","",'New Hire'!AB96)</f>
        <v/>
      </c>
      <c r="AW95" s="1">
        <f>IF(I95="委托","",'New Hire'!AC96)</f>
        <v/>
      </c>
      <c r="AX95" s="1">
        <f>IF(I95="委托","",'New Hire'!BO96)</f>
        <v/>
      </c>
      <c r="AZ95" s="1">
        <f>IF(I95="委托","",'New Hire'!BL96)</f>
        <v/>
      </c>
      <c r="BC95" s="1">
        <f>IF(I95="委托","",'New Hire'!BP96)</f>
        <v/>
      </c>
    </row>
    <row r="96">
      <c r="A96" s="1">
        <f>VLOOKUP(B96,委派单!A:B,2,0)</f>
        <v/>
      </c>
      <c r="B96" s="1">
        <f>'New Hire'!BT97</f>
        <v/>
      </c>
      <c r="C96" s="1" t="inlineStr">
        <is>
          <t>吴子轩</t>
        </is>
      </c>
      <c r="D96" s="1">
        <f>VLOOKUP(K96,委派单!E:H,4,0)</f>
        <v/>
      </c>
      <c r="E96" s="1" t="n">
        <v>43714</v>
      </c>
      <c r="F96" s="1">
        <f>'New Hire'!C97</f>
        <v/>
      </c>
      <c r="H96" s="1">
        <f>'New Hire'!E97</f>
        <v/>
      </c>
      <c r="I96" s="1">
        <f>'New Hire'!BX97</f>
        <v/>
      </c>
      <c r="J96" s="1">
        <f>IF(LEN(H96)=18,"身份证","护照")</f>
        <v/>
      </c>
      <c r="K96" s="1">
        <f>'New Hire'!CB97</f>
        <v/>
      </c>
      <c r="L96" s="1">
        <f>'New Hire'!CC97</f>
        <v/>
      </c>
      <c r="M96" s="1">
        <f>'New Hire'!S97</f>
        <v/>
      </c>
      <c r="N96" s="1">
        <f>'New Hire'!BV97</f>
        <v/>
      </c>
      <c r="O96" s="1">
        <f>'New Hire'!L97</f>
        <v/>
      </c>
      <c r="P96" s="1">
        <f>'New Hire'!BE97</f>
        <v/>
      </c>
      <c r="Q96" s="1">
        <f>'New Hire'!BI97</f>
        <v/>
      </c>
      <c r="R96" s="1">
        <f>IF(AND(Y96="上海",'New Hire'!BZ97="10"),7,'New Hire'!BZ97)</f>
        <v/>
      </c>
      <c r="S96" s="1">
        <f>IF(AND(Y96="上海",'New Hire'!CA97="10"),7,'New Hire'!CA97)</f>
        <v/>
      </c>
      <c r="T96" s="1">
        <f>IF(Y96="上海",Q96,"")</f>
        <v/>
      </c>
      <c r="U96" s="1">
        <f>IF(Y96="上海",3,"")</f>
        <v/>
      </c>
      <c r="V96" s="1">
        <f>IF(Y96="上海",3,"")</f>
        <v/>
      </c>
      <c r="W96" s="1">
        <f>N96</f>
        <v/>
      </c>
      <c r="X96" s="1">
        <f>'New Hire'!A97</f>
        <v/>
      </c>
      <c r="Y96" s="1">
        <f>VLOOKUP(K96,委派单!E:P,12,0)</f>
        <v/>
      </c>
      <c r="Z96" s="1">
        <f>D96&amp;IF(I96="派遣",'New Hire'!CD97,"")</f>
        <v/>
      </c>
      <c r="AB96" s="1" t="inlineStr">
        <is>
          <t>标准五险</t>
        </is>
      </c>
      <c r="AC96" s="1" t="inlineStr">
        <is>
          <t>线上</t>
        </is>
      </c>
      <c r="AD96" s="1" t="inlineStr">
        <is>
          <t>否</t>
        </is>
      </c>
      <c r="AE96" s="1" t="inlineStr">
        <is>
          <t>否</t>
        </is>
      </c>
      <c r="AF96" s="1">
        <f>VLOOKUP(K96,委派单!E:K,7,0)</f>
        <v/>
      </c>
      <c r="AG96" s="1">
        <f>VLOOKUP(K96,委派单!E:L,8,0)</f>
        <v/>
      </c>
      <c r="AH96" s="1">
        <f>IF(AG96="外地大库报税","供应商"," ")</f>
        <v/>
      </c>
      <c r="AI96" s="1">
        <f>AH96</f>
        <v/>
      </c>
      <c r="AM96" s="1" t="inlineStr">
        <is>
          <t>上海浦东杨高南路428号由由世纪广场2号楼9漏</t>
        </is>
      </c>
      <c r="AP96" s="1" t="inlineStr">
        <is>
          <t>julie.huang@adp.com</t>
        </is>
      </c>
      <c r="AQ96" s="1">
        <f>IF(I96="委托","",'New Hire'!AB97)</f>
        <v/>
      </c>
      <c r="AR96" s="1">
        <f>IF(I96="委托","",'New Hire'!AC97)</f>
        <v/>
      </c>
      <c r="AS96" s="1">
        <f>IF(I96="委托","",'New Hire'!BM97)</f>
        <v/>
      </c>
      <c r="AT96" s="1">
        <f>IF(I96="委托","",'New Hire'!BN97)</f>
        <v/>
      </c>
      <c r="AV96" s="1">
        <f>IF(I96="委托","",'New Hire'!AB97)</f>
        <v/>
      </c>
      <c r="AW96" s="1">
        <f>IF(I96="委托","",'New Hire'!AC97)</f>
        <v/>
      </c>
      <c r="AX96" s="1">
        <f>IF(I96="委托","",'New Hire'!BO97)</f>
        <v/>
      </c>
      <c r="AZ96" s="1">
        <f>IF(I96="委托","",'New Hire'!BL97)</f>
        <v/>
      </c>
      <c r="BC96" s="1">
        <f>IF(I96="委托","",'New Hire'!BP97)</f>
        <v/>
      </c>
    </row>
    <row r="97">
      <c r="A97" s="1">
        <f>VLOOKUP(B97,委派单!A:B,2,0)</f>
        <v/>
      </c>
      <c r="B97" s="1">
        <f>'New Hire'!BT98</f>
        <v/>
      </c>
      <c r="C97" s="1" t="inlineStr">
        <is>
          <t>吴子轩</t>
        </is>
      </c>
      <c r="D97" s="1">
        <f>VLOOKUP(K97,委派单!E:H,4,0)</f>
        <v/>
      </c>
      <c r="E97" s="1" t="n">
        <v>43714</v>
      </c>
      <c r="F97" s="1">
        <f>'New Hire'!C98</f>
        <v/>
      </c>
      <c r="H97" s="1">
        <f>'New Hire'!E98</f>
        <v/>
      </c>
      <c r="I97" s="1">
        <f>'New Hire'!BX98</f>
        <v/>
      </c>
      <c r="J97" s="1">
        <f>IF(LEN(H97)=18,"身份证","护照")</f>
        <v/>
      </c>
      <c r="K97" s="1">
        <f>'New Hire'!CB98</f>
        <v/>
      </c>
      <c r="L97" s="1">
        <f>'New Hire'!CC98</f>
        <v/>
      </c>
      <c r="M97" s="1">
        <f>'New Hire'!S98</f>
        <v/>
      </c>
      <c r="N97" s="1">
        <f>'New Hire'!BV98</f>
        <v/>
      </c>
      <c r="O97" s="1">
        <f>'New Hire'!L98</f>
        <v/>
      </c>
      <c r="P97" s="1">
        <f>'New Hire'!BE98</f>
        <v/>
      </c>
      <c r="Q97" s="1">
        <f>'New Hire'!BI98</f>
        <v/>
      </c>
      <c r="R97" s="1">
        <f>IF(AND(Y97="上海",'New Hire'!BZ98="10"),7,'New Hire'!BZ98)</f>
        <v/>
      </c>
      <c r="S97" s="1">
        <f>IF(AND(Y97="上海",'New Hire'!CA98="10"),7,'New Hire'!CA98)</f>
        <v/>
      </c>
      <c r="T97" s="1">
        <f>IF(Y97="上海",Q97,"")</f>
        <v/>
      </c>
      <c r="U97" s="1">
        <f>IF(Y97="上海",3,"")</f>
        <v/>
      </c>
      <c r="V97" s="1">
        <f>IF(Y97="上海",3,"")</f>
        <v/>
      </c>
      <c r="W97" s="1">
        <f>N97</f>
        <v/>
      </c>
      <c r="X97" s="1">
        <f>'New Hire'!A98</f>
        <v/>
      </c>
      <c r="Y97" s="1">
        <f>VLOOKUP(K97,委派单!E:P,12,0)</f>
        <v/>
      </c>
      <c r="Z97" s="1">
        <f>D97&amp;IF(I97="派遣",'New Hire'!CD98,"")</f>
        <v/>
      </c>
      <c r="AB97" s="1" t="inlineStr">
        <is>
          <t>标准五险</t>
        </is>
      </c>
      <c r="AC97" s="1" t="inlineStr">
        <is>
          <t>线上</t>
        </is>
      </c>
      <c r="AD97" s="1" t="inlineStr">
        <is>
          <t>否</t>
        </is>
      </c>
      <c r="AE97" s="1" t="inlineStr">
        <is>
          <t>否</t>
        </is>
      </c>
      <c r="AF97" s="1">
        <f>VLOOKUP(K97,委派单!E:K,7,0)</f>
        <v/>
      </c>
      <c r="AG97" s="1">
        <f>VLOOKUP(K97,委派单!E:L,8,0)</f>
        <v/>
      </c>
      <c r="AH97" s="1">
        <f>IF(AG97="外地大库报税","供应商"," ")</f>
        <v/>
      </c>
      <c r="AI97" s="1">
        <f>AH97</f>
        <v/>
      </c>
      <c r="AM97" s="1" t="inlineStr">
        <is>
          <t>上海浦东杨高南路428号由由世纪广场2号楼9漏</t>
        </is>
      </c>
      <c r="AP97" s="1" t="inlineStr">
        <is>
          <t>julie.huang@adp.com</t>
        </is>
      </c>
      <c r="AQ97" s="1">
        <f>IF(I97="委托","",'New Hire'!AB98)</f>
        <v/>
      </c>
      <c r="AR97" s="1">
        <f>IF(I97="委托","",'New Hire'!AC98)</f>
        <v/>
      </c>
      <c r="AS97" s="1">
        <f>IF(I97="委托","",'New Hire'!BM98)</f>
        <v/>
      </c>
      <c r="AT97" s="1">
        <f>IF(I97="委托","",'New Hire'!BN98)</f>
        <v/>
      </c>
      <c r="AV97" s="1">
        <f>IF(I97="委托","",'New Hire'!AB98)</f>
        <v/>
      </c>
      <c r="AW97" s="1">
        <f>IF(I97="委托","",'New Hire'!AC98)</f>
        <v/>
      </c>
      <c r="AX97" s="1">
        <f>IF(I97="委托","",'New Hire'!BO98)</f>
        <v/>
      </c>
      <c r="AZ97" s="1">
        <f>IF(I97="委托","",'New Hire'!BL98)</f>
        <v/>
      </c>
      <c r="BC97" s="1">
        <f>IF(I97="委托","",'New Hire'!BP98)</f>
        <v/>
      </c>
    </row>
    <row r="98">
      <c r="A98" s="1">
        <f>VLOOKUP(B98,委派单!A:B,2,0)</f>
        <v/>
      </c>
      <c r="B98" s="1">
        <f>'New Hire'!BT99</f>
        <v/>
      </c>
      <c r="C98" s="1" t="inlineStr">
        <is>
          <t>吴子轩</t>
        </is>
      </c>
      <c r="D98" s="1">
        <f>VLOOKUP(K98,委派单!E:H,4,0)</f>
        <v/>
      </c>
      <c r="E98" s="1" t="n">
        <v>43714</v>
      </c>
      <c r="F98" s="1">
        <f>'New Hire'!C99</f>
        <v/>
      </c>
      <c r="H98" s="1">
        <f>'New Hire'!E99</f>
        <v/>
      </c>
      <c r="I98" s="1">
        <f>'New Hire'!BX99</f>
        <v/>
      </c>
      <c r="J98" s="1">
        <f>IF(LEN(H98)=18,"身份证","护照")</f>
        <v/>
      </c>
      <c r="K98" s="1">
        <f>'New Hire'!CB99</f>
        <v/>
      </c>
      <c r="L98" s="1">
        <f>'New Hire'!CC99</f>
        <v/>
      </c>
      <c r="M98" s="1">
        <f>'New Hire'!S99</f>
        <v/>
      </c>
      <c r="N98" s="1">
        <f>'New Hire'!BV99</f>
        <v/>
      </c>
      <c r="O98" s="1">
        <f>'New Hire'!L99</f>
        <v/>
      </c>
      <c r="P98" s="1">
        <f>'New Hire'!BE99</f>
        <v/>
      </c>
      <c r="Q98" s="1">
        <f>'New Hire'!BI99</f>
        <v/>
      </c>
      <c r="R98" s="1">
        <f>IF(AND(Y98="上海",'New Hire'!BZ99="10"),7,'New Hire'!BZ99)</f>
        <v/>
      </c>
      <c r="S98" s="1">
        <f>IF(AND(Y98="上海",'New Hire'!CA99="10"),7,'New Hire'!CA99)</f>
        <v/>
      </c>
      <c r="T98" s="1">
        <f>IF(Y98="上海",Q98,"")</f>
        <v/>
      </c>
      <c r="U98" s="1">
        <f>IF(Y98="上海",3,"")</f>
        <v/>
      </c>
      <c r="V98" s="1">
        <f>IF(Y98="上海",3,"")</f>
        <v/>
      </c>
      <c r="W98" s="1">
        <f>N98</f>
        <v/>
      </c>
      <c r="X98" s="1">
        <f>'New Hire'!A99</f>
        <v/>
      </c>
      <c r="Y98" s="1">
        <f>VLOOKUP(K98,委派单!E:P,12,0)</f>
        <v/>
      </c>
      <c r="Z98" s="1">
        <f>D98&amp;IF(I98="派遣",'New Hire'!CD99,"")</f>
        <v/>
      </c>
      <c r="AB98" s="1" t="inlineStr">
        <is>
          <t>标准五险</t>
        </is>
      </c>
      <c r="AC98" s="1" t="inlineStr">
        <is>
          <t>线上</t>
        </is>
      </c>
      <c r="AD98" s="1" t="inlineStr">
        <is>
          <t>否</t>
        </is>
      </c>
      <c r="AE98" s="1" t="inlineStr">
        <is>
          <t>否</t>
        </is>
      </c>
      <c r="AF98" s="1">
        <f>VLOOKUP(K98,委派单!E:K,7,0)</f>
        <v/>
      </c>
      <c r="AG98" s="1">
        <f>VLOOKUP(K98,委派单!E:L,8,0)</f>
        <v/>
      </c>
      <c r="AH98" s="1">
        <f>IF(AG98="外地大库报税","供应商"," ")</f>
        <v/>
      </c>
      <c r="AI98" s="1">
        <f>AH98</f>
        <v/>
      </c>
      <c r="AM98" s="1" t="inlineStr">
        <is>
          <t>上海浦东杨高南路428号由由世纪广场2号楼9漏</t>
        </is>
      </c>
      <c r="AP98" s="1" t="inlineStr">
        <is>
          <t>julie.huang@adp.com</t>
        </is>
      </c>
      <c r="AQ98" s="1">
        <f>IF(I98="委托","",'New Hire'!AB99)</f>
        <v/>
      </c>
      <c r="AR98" s="1">
        <f>IF(I98="委托","",'New Hire'!AC99)</f>
        <v/>
      </c>
      <c r="AS98" s="1">
        <f>IF(I98="委托","",'New Hire'!BM99)</f>
        <v/>
      </c>
      <c r="AT98" s="1">
        <f>IF(I98="委托","",'New Hire'!BN99)</f>
        <v/>
      </c>
      <c r="AV98" s="1">
        <f>IF(I98="委托","",'New Hire'!AB99)</f>
        <v/>
      </c>
      <c r="AW98" s="1">
        <f>IF(I98="委托","",'New Hire'!AC99)</f>
        <v/>
      </c>
      <c r="AX98" s="1">
        <f>IF(I98="委托","",'New Hire'!BO99)</f>
        <v/>
      </c>
      <c r="AZ98" s="1">
        <f>IF(I98="委托","",'New Hire'!BL99)</f>
        <v/>
      </c>
      <c r="BC98" s="1">
        <f>IF(I98="委托","",'New Hire'!BP99)</f>
        <v/>
      </c>
    </row>
    <row r="99">
      <c r="A99" s="1">
        <f>VLOOKUP(B99,委派单!A:B,2,0)</f>
        <v/>
      </c>
      <c r="B99" s="1">
        <f>'New Hire'!BT100</f>
        <v/>
      </c>
      <c r="C99" s="1" t="inlineStr">
        <is>
          <t>吴子轩</t>
        </is>
      </c>
      <c r="D99" s="1">
        <f>VLOOKUP(K99,委派单!E:H,4,0)</f>
        <v/>
      </c>
      <c r="E99" s="1" t="n">
        <v>43714</v>
      </c>
      <c r="F99" s="1">
        <f>'New Hire'!C100</f>
        <v/>
      </c>
      <c r="H99" s="1">
        <f>'New Hire'!E100</f>
        <v/>
      </c>
      <c r="I99" s="1">
        <f>'New Hire'!BX100</f>
        <v/>
      </c>
      <c r="J99" s="1">
        <f>IF(LEN(H99)=18,"身份证","护照")</f>
        <v/>
      </c>
      <c r="K99" s="1">
        <f>'New Hire'!CB100</f>
        <v/>
      </c>
      <c r="L99" s="1">
        <f>'New Hire'!CC100</f>
        <v/>
      </c>
      <c r="M99" s="1">
        <f>'New Hire'!S100</f>
        <v/>
      </c>
      <c r="N99" s="1">
        <f>'New Hire'!BV100</f>
        <v/>
      </c>
      <c r="O99" s="1">
        <f>'New Hire'!L100</f>
        <v/>
      </c>
      <c r="P99" s="1">
        <f>'New Hire'!BE100</f>
        <v/>
      </c>
      <c r="Q99" s="1">
        <f>'New Hire'!BI100</f>
        <v/>
      </c>
      <c r="R99" s="1">
        <f>IF(AND(Y99="上海",'New Hire'!BZ100="10"),7,'New Hire'!BZ100)</f>
        <v/>
      </c>
      <c r="S99" s="1">
        <f>IF(AND(Y99="上海",'New Hire'!CA100="10"),7,'New Hire'!CA100)</f>
        <v/>
      </c>
      <c r="T99" s="1">
        <f>IF(Y99="上海",Q99,"")</f>
        <v/>
      </c>
      <c r="U99" s="1">
        <f>IF(Y99="上海",3,"")</f>
        <v/>
      </c>
      <c r="V99" s="1">
        <f>IF(Y99="上海",3,"")</f>
        <v/>
      </c>
      <c r="W99" s="1">
        <f>N99</f>
        <v/>
      </c>
      <c r="X99" s="1">
        <f>'New Hire'!A100</f>
        <v/>
      </c>
      <c r="Y99" s="1">
        <f>VLOOKUP(K99,委派单!E:P,12,0)</f>
        <v/>
      </c>
      <c r="Z99" s="1">
        <f>D99&amp;IF(I99="派遣",'New Hire'!CD100,"")</f>
        <v/>
      </c>
      <c r="AB99" s="1" t="inlineStr">
        <is>
          <t>标准五险</t>
        </is>
      </c>
      <c r="AC99" s="1" t="inlineStr">
        <is>
          <t>线上</t>
        </is>
      </c>
      <c r="AD99" s="1" t="inlineStr">
        <is>
          <t>否</t>
        </is>
      </c>
      <c r="AE99" s="1" t="inlineStr">
        <is>
          <t>否</t>
        </is>
      </c>
      <c r="AF99" s="1">
        <f>VLOOKUP(K99,委派单!E:K,7,0)</f>
        <v/>
      </c>
      <c r="AG99" s="1">
        <f>VLOOKUP(K99,委派单!E:L,8,0)</f>
        <v/>
      </c>
      <c r="AH99" s="1">
        <f>IF(AG99="外地大库报税","供应商"," ")</f>
        <v/>
      </c>
      <c r="AI99" s="1">
        <f>AH99</f>
        <v/>
      </c>
      <c r="AM99" s="1" t="inlineStr">
        <is>
          <t>上海浦东杨高南路428号由由世纪广场2号楼9漏</t>
        </is>
      </c>
      <c r="AP99" s="1" t="inlineStr">
        <is>
          <t>julie.huang@adp.com</t>
        </is>
      </c>
      <c r="AQ99" s="1">
        <f>IF(I99="委托","",'New Hire'!AB100)</f>
        <v/>
      </c>
      <c r="AR99" s="1">
        <f>IF(I99="委托","",'New Hire'!AC100)</f>
        <v/>
      </c>
      <c r="AS99" s="1">
        <f>IF(I99="委托","",'New Hire'!BM100)</f>
        <v/>
      </c>
      <c r="AT99" s="1">
        <f>IF(I99="委托","",'New Hire'!BN100)</f>
        <v/>
      </c>
      <c r="AV99" s="1">
        <f>IF(I99="委托","",'New Hire'!AB100)</f>
        <v/>
      </c>
      <c r="AW99" s="1">
        <f>IF(I99="委托","",'New Hire'!AC100)</f>
        <v/>
      </c>
      <c r="AX99" s="1">
        <f>IF(I99="委托","",'New Hire'!BO100)</f>
        <v/>
      </c>
      <c r="AZ99" s="1">
        <f>IF(I99="委托","",'New Hire'!BL100)</f>
        <v/>
      </c>
      <c r="BC99" s="1">
        <f>IF(I99="委托","",'New Hire'!BP100)</f>
        <v/>
      </c>
    </row>
    <row r="100">
      <c r="A100" s="1">
        <f>VLOOKUP(B100,委派单!A:B,2,0)</f>
        <v/>
      </c>
      <c r="B100" s="1">
        <f>'New Hire'!BT101</f>
        <v/>
      </c>
      <c r="C100" s="1" t="inlineStr">
        <is>
          <t>吴子轩</t>
        </is>
      </c>
      <c r="D100" s="1">
        <f>VLOOKUP(K100,委派单!E:H,4,0)</f>
        <v/>
      </c>
      <c r="E100" s="1" t="n">
        <v>43714</v>
      </c>
      <c r="F100" s="1">
        <f>'New Hire'!C101</f>
        <v/>
      </c>
      <c r="H100" s="1">
        <f>'New Hire'!E101</f>
        <v/>
      </c>
      <c r="I100" s="1">
        <f>'New Hire'!BX101</f>
        <v/>
      </c>
      <c r="J100" s="1">
        <f>IF(LEN(H100)=18,"身份证","护照")</f>
        <v/>
      </c>
      <c r="K100" s="1">
        <f>'New Hire'!CB101</f>
        <v/>
      </c>
      <c r="L100" s="1">
        <f>'New Hire'!CC101</f>
        <v/>
      </c>
      <c r="M100" s="1">
        <f>'New Hire'!S101</f>
        <v/>
      </c>
      <c r="N100" s="1">
        <f>'New Hire'!BV101</f>
        <v/>
      </c>
      <c r="O100" s="1">
        <f>'New Hire'!L101</f>
        <v/>
      </c>
      <c r="P100" s="1">
        <f>'New Hire'!BE101</f>
        <v/>
      </c>
      <c r="Q100" s="1">
        <f>'New Hire'!BI101</f>
        <v/>
      </c>
      <c r="R100" s="1">
        <f>IF(AND(Y100="上海",'New Hire'!BZ101="10"),7,'New Hire'!BZ101)</f>
        <v/>
      </c>
      <c r="S100" s="1">
        <f>IF(AND(Y100="上海",'New Hire'!CA101="10"),7,'New Hire'!CA101)</f>
        <v/>
      </c>
      <c r="T100" s="1">
        <f>IF(Y100="上海",Q100,"")</f>
        <v/>
      </c>
      <c r="U100" s="1">
        <f>IF(Y100="上海",3,"")</f>
        <v/>
      </c>
      <c r="V100" s="1">
        <f>IF(Y100="上海",3,"")</f>
        <v/>
      </c>
      <c r="W100" s="1">
        <f>N100</f>
        <v/>
      </c>
      <c r="X100" s="1">
        <f>'New Hire'!A101</f>
        <v/>
      </c>
      <c r="Y100" s="1">
        <f>VLOOKUP(K100,委派单!E:P,12,0)</f>
        <v/>
      </c>
      <c r="Z100" s="1">
        <f>D100&amp;IF(I100="派遣",'New Hire'!CD101,"")</f>
        <v/>
      </c>
      <c r="AB100" s="1" t="inlineStr">
        <is>
          <t>标准五险</t>
        </is>
      </c>
      <c r="AC100" s="1" t="inlineStr">
        <is>
          <t>线上</t>
        </is>
      </c>
      <c r="AD100" s="1" t="inlineStr">
        <is>
          <t>否</t>
        </is>
      </c>
      <c r="AE100" s="1" t="inlineStr">
        <is>
          <t>否</t>
        </is>
      </c>
      <c r="AF100" s="1">
        <f>VLOOKUP(K100,委派单!E:K,7,0)</f>
        <v/>
      </c>
      <c r="AG100" s="1">
        <f>VLOOKUP(K100,委派单!E:L,8,0)</f>
        <v/>
      </c>
      <c r="AH100" s="1">
        <f>IF(AG100="外地大库报税","供应商"," ")</f>
        <v/>
      </c>
      <c r="AI100" s="1">
        <f>AH100</f>
        <v/>
      </c>
      <c r="AM100" s="1" t="inlineStr">
        <is>
          <t>上海浦东杨高南路428号由由世纪广场2号楼9漏</t>
        </is>
      </c>
      <c r="AP100" s="1" t="inlineStr">
        <is>
          <t>julie.huang@adp.com</t>
        </is>
      </c>
      <c r="AQ100" s="1">
        <f>IF(I100="委托","",'New Hire'!AB101)</f>
        <v/>
      </c>
      <c r="AR100" s="1">
        <f>IF(I100="委托","",'New Hire'!AC101)</f>
        <v/>
      </c>
      <c r="AS100" s="1">
        <f>IF(I100="委托","",'New Hire'!BM101)</f>
        <v/>
      </c>
      <c r="AT100" s="1">
        <f>IF(I100="委托","",'New Hire'!BN101)</f>
        <v/>
      </c>
      <c r="AV100" s="1">
        <f>IF(I100="委托","",'New Hire'!AB101)</f>
        <v/>
      </c>
      <c r="AW100" s="1">
        <f>IF(I100="委托","",'New Hire'!AC101)</f>
        <v/>
      </c>
      <c r="AX100" s="1">
        <f>IF(I100="委托","",'New Hire'!BO101)</f>
        <v/>
      </c>
      <c r="AZ100" s="1">
        <f>IF(I100="委托","",'New Hire'!BL101)</f>
        <v/>
      </c>
      <c r="BC100" s="1">
        <f>IF(I100="委托","",'New Hire'!BP101)</f>
        <v/>
      </c>
    </row>
    <row r="101">
      <c r="A101" s="1">
        <f>VLOOKUP(B101,委派单!A:B,2,0)</f>
        <v/>
      </c>
      <c r="B101" s="1">
        <f>'New Hire'!BT102</f>
        <v/>
      </c>
      <c r="C101" s="1" t="inlineStr">
        <is>
          <t>吴子轩</t>
        </is>
      </c>
      <c r="D101" s="1">
        <f>VLOOKUP(K101,委派单!E:H,4,0)</f>
        <v/>
      </c>
      <c r="E101" s="1" t="n">
        <v>43714</v>
      </c>
      <c r="F101" s="1">
        <f>'New Hire'!C102</f>
        <v/>
      </c>
      <c r="H101" s="1">
        <f>'New Hire'!E102</f>
        <v/>
      </c>
      <c r="I101" s="1">
        <f>'New Hire'!BX102</f>
        <v/>
      </c>
      <c r="J101" s="1">
        <f>IF(LEN(H101)=18,"身份证","护照")</f>
        <v/>
      </c>
      <c r="K101" s="1">
        <f>'New Hire'!CB102</f>
        <v/>
      </c>
      <c r="L101" s="1">
        <f>'New Hire'!CC102</f>
        <v/>
      </c>
      <c r="M101" s="1">
        <f>'New Hire'!S102</f>
        <v/>
      </c>
      <c r="N101" s="1">
        <f>'New Hire'!BV102</f>
        <v/>
      </c>
      <c r="O101" s="1">
        <f>'New Hire'!L102</f>
        <v/>
      </c>
      <c r="P101" s="1">
        <f>'New Hire'!BE102</f>
        <v/>
      </c>
      <c r="Q101" s="1">
        <f>'New Hire'!BI102</f>
        <v/>
      </c>
      <c r="R101" s="1">
        <f>IF(AND(Y101="上海",'New Hire'!BZ102="10"),7,'New Hire'!BZ102)</f>
        <v/>
      </c>
      <c r="S101" s="1">
        <f>IF(AND(Y101="上海",'New Hire'!CA102="10"),7,'New Hire'!CA102)</f>
        <v/>
      </c>
      <c r="T101" s="1">
        <f>IF(Y101="上海",Q101,"")</f>
        <v/>
      </c>
      <c r="U101" s="1">
        <f>IF(Y101="上海",3,"")</f>
        <v/>
      </c>
      <c r="V101" s="1">
        <f>IF(Y101="上海",3,"")</f>
        <v/>
      </c>
      <c r="W101" s="1">
        <f>N101</f>
        <v/>
      </c>
      <c r="X101" s="1">
        <f>'New Hire'!A102</f>
        <v/>
      </c>
      <c r="Y101" s="1">
        <f>VLOOKUP(K101,委派单!E:P,12,0)</f>
        <v/>
      </c>
      <c r="Z101" s="1">
        <f>D101&amp;IF(I101="派遣",'New Hire'!CD102,"")</f>
        <v/>
      </c>
      <c r="AB101" s="1" t="inlineStr">
        <is>
          <t>标准五险</t>
        </is>
      </c>
      <c r="AC101" s="1" t="inlineStr">
        <is>
          <t>线上</t>
        </is>
      </c>
      <c r="AD101" s="1" t="inlineStr">
        <is>
          <t>否</t>
        </is>
      </c>
      <c r="AE101" s="1" t="inlineStr">
        <is>
          <t>否</t>
        </is>
      </c>
      <c r="AF101" s="1">
        <f>VLOOKUP(K101,委派单!E:K,7,0)</f>
        <v/>
      </c>
      <c r="AG101" s="1">
        <f>VLOOKUP(K101,委派单!E:L,8,0)</f>
        <v/>
      </c>
      <c r="AH101" s="1">
        <f>IF(AG101="外地大库报税","供应商"," ")</f>
        <v/>
      </c>
      <c r="AI101" s="1">
        <f>AH101</f>
        <v/>
      </c>
      <c r="AM101" s="1" t="inlineStr">
        <is>
          <t>上海浦东杨高南路428号由由世纪广场2号楼9漏</t>
        </is>
      </c>
      <c r="AP101" s="1" t="inlineStr">
        <is>
          <t>julie.huang@adp.com</t>
        </is>
      </c>
      <c r="AQ101" s="1">
        <f>IF(I101="委托","",'New Hire'!AB102)</f>
        <v/>
      </c>
      <c r="AR101" s="1">
        <f>IF(I101="委托","",'New Hire'!AC102)</f>
        <v/>
      </c>
      <c r="AS101" s="1">
        <f>IF(I101="委托","",'New Hire'!BM102)</f>
        <v/>
      </c>
      <c r="AT101" s="1">
        <f>IF(I101="委托","",'New Hire'!BN102)</f>
        <v/>
      </c>
      <c r="AV101" s="1">
        <f>IF(I101="委托","",'New Hire'!AB102)</f>
        <v/>
      </c>
      <c r="AW101" s="1">
        <f>IF(I101="委托","",'New Hire'!AC102)</f>
        <v/>
      </c>
      <c r="AX101" s="1">
        <f>IF(I101="委托","",'New Hire'!BO102)</f>
        <v/>
      </c>
      <c r="AZ101" s="1">
        <f>IF(I101="委托","",'New Hire'!BL102)</f>
        <v/>
      </c>
      <c r="BC101" s="1">
        <f>IF(I101="委托","",'New Hire'!BP102)</f>
        <v/>
      </c>
    </row>
    <row r="102">
      <c r="A102" s="1">
        <f>VLOOKUP(B102,委派单!A:B,2,0)</f>
        <v/>
      </c>
      <c r="B102" s="1">
        <f>'New Hire'!BT103</f>
        <v/>
      </c>
      <c r="C102" s="1" t="inlineStr">
        <is>
          <t>吴子轩</t>
        </is>
      </c>
      <c r="D102" s="1">
        <f>VLOOKUP(K102,委派单!E:H,4,0)</f>
        <v/>
      </c>
      <c r="E102" s="1" t="n">
        <v>43714</v>
      </c>
      <c r="F102" s="1">
        <f>'New Hire'!C103</f>
        <v/>
      </c>
      <c r="H102" s="1">
        <f>'New Hire'!E103</f>
        <v/>
      </c>
      <c r="I102" s="1">
        <f>'New Hire'!BX103</f>
        <v/>
      </c>
      <c r="J102" s="1">
        <f>IF(LEN(H102)=18,"身份证","护照")</f>
        <v/>
      </c>
      <c r="K102" s="1">
        <f>'New Hire'!CB103</f>
        <v/>
      </c>
      <c r="L102" s="1">
        <f>'New Hire'!CC103</f>
        <v/>
      </c>
      <c r="M102" s="1">
        <f>'New Hire'!S103</f>
        <v/>
      </c>
      <c r="N102" s="1">
        <f>'New Hire'!BV103</f>
        <v/>
      </c>
      <c r="O102" s="1">
        <f>'New Hire'!L103</f>
        <v/>
      </c>
      <c r="P102" s="1">
        <f>'New Hire'!BE103</f>
        <v/>
      </c>
      <c r="Q102" s="1">
        <f>'New Hire'!BI103</f>
        <v/>
      </c>
      <c r="R102" s="1">
        <f>IF(AND(Y102="上海",'New Hire'!BZ103="10"),7,'New Hire'!BZ103)</f>
        <v/>
      </c>
      <c r="S102" s="1">
        <f>IF(AND(Y102="上海",'New Hire'!CA103="10"),7,'New Hire'!CA103)</f>
        <v/>
      </c>
      <c r="T102" s="1">
        <f>IF(Y102="上海",Q102,"")</f>
        <v/>
      </c>
      <c r="U102" s="1">
        <f>IF(Y102="上海",3,"")</f>
        <v/>
      </c>
      <c r="V102" s="1">
        <f>IF(Y102="上海",3,"")</f>
        <v/>
      </c>
      <c r="W102" s="1">
        <f>N102</f>
        <v/>
      </c>
      <c r="X102" s="1">
        <f>'New Hire'!A103</f>
        <v/>
      </c>
      <c r="Y102" s="1">
        <f>VLOOKUP(K102,委派单!E:P,12,0)</f>
        <v/>
      </c>
      <c r="Z102" s="1">
        <f>D102&amp;IF(I102="派遣",'New Hire'!CD103,"")</f>
        <v/>
      </c>
      <c r="AB102" s="1" t="inlineStr">
        <is>
          <t>标准五险</t>
        </is>
      </c>
      <c r="AC102" s="1" t="inlineStr">
        <is>
          <t>线上</t>
        </is>
      </c>
      <c r="AD102" s="1" t="inlineStr">
        <is>
          <t>否</t>
        </is>
      </c>
      <c r="AE102" s="1" t="inlineStr">
        <is>
          <t>否</t>
        </is>
      </c>
      <c r="AF102" s="1">
        <f>VLOOKUP(K102,委派单!E:K,7,0)</f>
        <v/>
      </c>
      <c r="AG102" s="1">
        <f>VLOOKUP(K102,委派单!E:L,8,0)</f>
        <v/>
      </c>
      <c r="AH102" s="1">
        <f>IF(AG102="外地大库报税","供应商"," ")</f>
        <v/>
      </c>
      <c r="AI102" s="1">
        <f>AH102</f>
        <v/>
      </c>
      <c r="AM102" s="1" t="inlineStr">
        <is>
          <t>上海浦东杨高南路428号由由世纪广场2号楼9漏</t>
        </is>
      </c>
      <c r="AP102" s="1" t="inlineStr">
        <is>
          <t>julie.huang@adp.com</t>
        </is>
      </c>
      <c r="AQ102" s="1">
        <f>IF(I102="委托","",'New Hire'!AB103)</f>
        <v/>
      </c>
      <c r="AR102" s="1">
        <f>IF(I102="委托","",'New Hire'!AC103)</f>
        <v/>
      </c>
      <c r="AS102" s="1">
        <f>IF(I102="委托","",'New Hire'!BM103)</f>
        <v/>
      </c>
      <c r="AT102" s="1">
        <f>IF(I102="委托","",'New Hire'!BN103)</f>
        <v/>
      </c>
      <c r="AV102" s="1">
        <f>IF(I102="委托","",'New Hire'!AB103)</f>
        <v/>
      </c>
      <c r="AW102" s="1">
        <f>IF(I102="委托","",'New Hire'!AC103)</f>
        <v/>
      </c>
      <c r="AX102" s="1">
        <f>IF(I102="委托","",'New Hire'!BO103)</f>
        <v/>
      </c>
      <c r="AZ102" s="1">
        <f>IF(I102="委托","",'New Hire'!BL103)</f>
        <v/>
      </c>
      <c r="BC102" s="1">
        <f>IF(I102="委托","",'New Hire'!BP103)</f>
        <v/>
      </c>
    </row>
    <row r="103">
      <c r="A103" s="1">
        <f>VLOOKUP(B103,委派单!A:B,2,0)</f>
        <v/>
      </c>
      <c r="B103" s="1">
        <f>'New Hire'!BT104</f>
        <v/>
      </c>
      <c r="C103" s="1" t="inlineStr">
        <is>
          <t>吴子轩</t>
        </is>
      </c>
      <c r="D103" s="1">
        <f>VLOOKUP(K103,委派单!E:H,4,0)</f>
        <v/>
      </c>
      <c r="E103" s="1" t="n">
        <v>43714</v>
      </c>
      <c r="F103" s="1">
        <f>'New Hire'!C104</f>
        <v/>
      </c>
      <c r="H103" s="1">
        <f>'New Hire'!E104</f>
        <v/>
      </c>
      <c r="I103" s="1">
        <f>'New Hire'!BX104</f>
        <v/>
      </c>
      <c r="J103" s="1">
        <f>IF(LEN(H103)=18,"身份证","护照")</f>
        <v/>
      </c>
      <c r="K103" s="1">
        <f>'New Hire'!CB104</f>
        <v/>
      </c>
      <c r="L103" s="1">
        <f>'New Hire'!CC104</f>
        <v/>
      </c>
      <c r="M103" s="1">
        <f>'New Hire'!S104</f>
        <v/>
      </c>
      <c r="N103" s="1">
        <f>'New Hire'!BV104</f>
        <v/>
      </c>
      <c r="O103" s="1">
        <f>'New Hire'!L104</f>
        <v/>
      </c>
      <c r="P103" s="1">
        <f>'New Hire'!BE104</f>
        <v/>
      </c>
      <c r="Q103" s="1">
        <f>'New Hire'!BI104</f>
        <v/>
      </c>
      <c r="R103" s="1">
        <f>IF(AND(Y103="上海",'New Hire'!BZ104="10"),7,'New Hire'!BZ104)</f>
        <v/>
      </c>
      <c r="S103" s="1">
        <f>IF(AND(Y103="上海",'New Hire'!CA104="10"),7,'New Hire'!CA104)</f>
        <v/>
      </c>
      <c r="T103" s="1">
        <f>IF(Y103="上海",Q103,"")</f>
        <v/>
      </c>
      <c r="U103" s="1">
        <f>IF(Y103="上海",3,"")</f>
        <v/>
      </c>
      <c r="V103" s="1">
        <f>IF(Y103="上海",3,"")</f>
        <v/>
      </c>
      <c r="W103" s="1">
        <f>N103</f>
        <v/>
      </c>
      <c r="X103" s="1">
        <f>'New Hire'!A104</f>
        <v/>
      </c>
      <c r="Y103" s="1">
        <f>VLOOKUP(K103,委派单!E:P,12,0)</f>
        <v/>
      </c>
      <c r="Z103" s="1">
        <f>D103&amp;IF(I103="派遣",'New Hire'!CD104,"")</f>
        <v/>
      </c>
      <c r="AB103" s="1" t="inlineStr">
        <is>
          <t>标准五险</t>
        </is>
      </c>
      <c r="AC103" s="1" t="inlineStr">
        <is>
          <t>线上</t>
        </is>
      </c>
      <c r="AD103" s="1" t="inlineStr">
        <is>
          <t>否</t>
        </is>
      </c>
      <c r="AE103" s="1" t="inlineStr">
        <is>
          <t>否</t>
        </is>
      </c>
      <c r="AF103" s="1">
        <f>VLOOKUP(K103,委派单!E:K,7,0)</f>
        <v/>
      </c>
      <c r="AG103" s="1">
        <f>VLOOKUP(K103,委派单!E:L,8,0)</f>
        <v/>
      </c>
      <c r="AH103" s="1">
        <f>IF(AG103="外地大库报税","供应商"," ")</f>
        <v/>
      </c>
      <c r="AI103" s="1">
        <f>AH103</f>
        <v/>
      </c>
      <c r="AM103" s="1" t="inlineStr">
        <is>
          <t>上海浦东杨高南路428号由由世纪广场2号楼9漏</t>
        </is>
      </c>
      <c r="AP103" s="1" t="inlineStr">
        <is>
          <t>julie.huang@adp.com</t>
        </is>
      </c>
      <c r="AQ103" s="1">
        <f>IF(I103="委托","",'New Hire'!AB104)</f>
        <v/>
      </c>
      <c r="AR103" s="1">
        <f>IF(I103="委托","",'New Hire'!AC104)</f>
        <v/>
      </c>
      <c r="AS103" s="1">
        <f>IF(I103="委托","",'New Hire'!BM104)</f>
        <v/>
      </c>
      <c r="AT103" s="1">
        <f>IF(I103="委托","",'New Hire'!BN104)</f>
        <v/>
      </c>
      <c r="AV103" s="1">
        <f>IF(I103="委托","",'New Hire'!AB104)</f>
        <v/>
      </c>
      <c r="AW103" s="1">
        <f>IF(I103="委托","",'New Hire'!AC104)</f>
        <v/>
      </c>
      <c r="AX103" s="1">
        <f>IF(I103="委托","",'New Hire'!BO104)</f>
        <v/>
      </c>
      <c r="AZ103" s="1">
        <f>IF(I103="委托","",'New Hire'!BL104)</f>
        <v/>
      </c>
      <c r="BC103" s="1">
        <f>IF(I103="委托","",'New Hire'!BP104)</f>
        <v/>
      </c>
    </row>
    <row r="104">
      <c r="A104" s="1">
        <f>VLOOKUP(B104,委派单!A:B,2,0)</f>
        <v/>
      </c>
      <c r="B104" s="1">
        <f>'New Hire'!BT105</f>
        <v/>
      </c>
      <c r="C104" s="1" t="inlineStr">
        <is>
          <t>吴子轩</t>
        </is>
      </c>
      <c r="D104" s="1">
        <f>VLOOKUP(K104,委派单!E:H,4,0)</f>
        <v/>
      </c>
      <c r="E104" s="1" t="n">
        <v>43714</v>
      </c>
      <c r="F104" s="1">
        <f>'New Hire'!C105</f>
        <v/>
      </c>
      <c r="H104" s="1">
        <f>'New Hire'!E105</f>
        <v/>
      </c>
      <c r="I104" s="1">
        <f>'New Hire'!BX105</f>
        <v/>
      </c>
      <c r="J104" s="1">
        <f>IF(LEN(H104)=18,"身份证","护照")</f>
        <v/>
      </c>
      <c r="K104" s="1">
        <f>'New Hire'!CB105</f>
        <v/>
      </c>
      <c r="L104" s="1">
        <f>'New Hire'!CC105</f>
        <v/>
      </c>
      <c r="M104" s="1">
        <f>'New Hire'!S105</f>
        <v/>
      </c>
      <c r="N104" s="1">
        <f>'New Hire'!BV105</f>
        <v/>
      </c>
      <c r="O104" s="1">
        <f>'New Hire'!L105</f>
        <v/>
      </c>
      <c r="P104" s="1">
        <f>'New Hire'!BE105</f>
        <v/>
      </c>
      <c r="Q104" s="1">
        <f>'New Hire'!BI105</f>
        <v/>
      </c>
      <c r="R104" s="1">
        <f>IF(AND(Y104="上海",'New Hire'!BZ105="10"),7,'New Hire'!BZ105)</f>
        <v/>
      </c>
      <c r="S104" s="1">
        <f>IF(AND(Y104="上海",'New Hire'!CA105="10"),7,'New Hire'!CA105)</f>
        <v/>
      </c>
      <c r="T104" s="1">
        <f>IF(Y104="上海",Q104,"")</f>
        <v/>
      </c>
      <c r="U104" s="1">
        <f>IF(Y104="上海",3,"")</f>
        <v/>
      </c>
      <c r="V104" s="1">
        <f>IF(Y104="上海",3,"")</f>
        <v/>
      </c>
      <c r="W104" s="1">
        <f>N104</f>
        <v/>
      </c>
      <c r="X104" s="1">
        <f>'New Hire'!A105</f>
        <v/>
      </c>
      <c r="Y104" s="1">
        <f>VLOOKUP(K104,委派单!E:P,12,0)</f>
        <v/>
      </c>
      <c r="Z104" s="1">
        <f>D104&amp;IF(I104="派遣",'New Hire'!CD105,"")</f>
        <v/>
      </c>
      <c r="AB104" s="1" t="inlineStr">
        <is>
          <t>标准五险</t>
        </is>
      </c>
      <c r="AC104" s="1" t="inlineStr">
        <is>
          <t>线上</t>
        </is>
      </c>
      <c r="AD104" s="1" t="inlineStr">
        <is>
          <t>否</t>
        </is>
      </c>
      <c r="AE104" s="1" t="inlineStr">
        <is>
          <t>否</t>
        </is>
      </c>
      <c r="AF104" s="1">
        <f>VLOOKUP(K104,委派单!E:K,7,0)</f>
        <v/>
      </c>
      <c r="AG104" s="1">
        <f>VLOOKUP(K104,委派单!E:L,8,0)</f>
        <v/>
      </c>
      <c r="AH104" s="1">
        <f>IF(AG104="外地大库报税","供应商"," ")</f>
        <v/>
      </c>
      <c r="AI104" s="1">
        <f>AH104</f>
        <v/>
      </c>
      <c r="AM104" s="1" t="inlineStr">
        <is>
          <t>上海浦东杨高南路428号由由世纪广场2号楼9漏</t>
        </is>
      </c>
      <c r="AP104" s="1" t="inlineStr">
        <is>
          <t>julie.huang@adp.com</t>
        </is>
      </c>
      <c r="AQ104" s="1">
        <f>IF(I104="委托","",'New Hire'!AB105)</f>
        <v/>
      </c>
      <c r="AR104" s="1">
        <f>IF(I104="委托","",'New Hire'!AC105)</f>
        <v/>
      </c>
      <c r="AS104" s="1">
        <f>IF(I104="委托","",'New Hire'!BM105)</f>
        <v/>
      </c>
      <c r="AT104" s="1">
        <f>IF(I104="委托","",'New Hire'!BN105)</f>
        <v/>
      </c>
      <c r="AV104" s="1">
        <f>IF(I104="委托","",'New Hire'!AB105)</f>
        <v/>
      </c>
      <c r="AW104" s="1">
        <f>IF(I104="委托","",'New Hire'!AC105)</f>
        <v/>
      </c>
      <c r="AX104" s="1">
        <f>IF(I104="委托","",'New Hire'!BO105)</f>
        <v/>
      </c>
      <c r="AZ104" s="1">
        <f>IF(I104="委托","",'New Hire'!BL105)</f>
        <v/>
      </c>
      <c r="BC104" s="1">
        <f>IF(I104="委托","",'New Hire'!BP105)</f>
        <v/>
      </c>
    </row>
    <row r="105">
      <c r="A105" s="1">
        <f>VLOOKUP(B105,委派单!A:B,2,0)</f>
        <v/>
      </c>
      <c r="B105" s="1">
        <f>'New Hire'!BT106</f>
        <v/>
      </c>
      <c r="C105" s="1" t="inlineStr">
        <is>
          <t>吴子轩</t>
        </is>
      </c>
      <c r="D105" s="1">
        <f>VLOOKUP(K105,委派单!E:H,4,0)</f>
        <v/>
      </c>
      <c r="E105" s="1" t="n">
        <v>43714</v>
      </c>
      <c r="F105" s="1">
        <f>'New Hire'!C106</f>
        <v/>
      </c>
      <c r="H105" s="1">
        <f>'New Hire'!E106</f>
        <v/>
      </c>
      <c r="I105" s="1">
        <f>'New Hire'!BX106</f>
        <v/>
      </c>
      <c r="J105" s="1">
        <f>IF(LEN(H105)=18,"身份证","护照")</f>
        <v/>
      </c>
      <c r="K105" s="1">
        <f>'New Hire'!CB106</f>
        <v/>
      </c>
      <c r="L105" s="1">
        <f>'New Hire'!CC106</f>
        <v/>
      </c>
      <c r="M105" s="1">
        <f>'New Hire'!S106</f>
        <v/>
      </c>
      <c r="N105" s="1">
        <f>'New Hire'!BV106</f>
        <v/>
      </c>
      <c r="O105" s="1">
        <f>'New Hire'!L106</f>
        <v/>
      </c>
      <c r="P105" s="1">
        <f>'New Hire'!BE106</f>
        <v/>
      </c>
      <c r="Q105" s="1">
        <f>'New Hire'!BI106</f>
        <v/>
      </c>
      <c r="R105" s="1">
        <f>IF(AND(Y105="上海",'New Hire'!BZ106="10"),7,'New Hire'!BZ106)</f>
        <v/>
      </c>
      <c r="S105" s="1">
        <f>IF(AND(Y105="上海",'New Hire'!CA106="10"),7,'New Hire'!CA106)</f>
        <v/>
      </c>
      <c r="T105" s="1">
        <f>IF(Y105="上海",Q105,"")</f>
        <v/>
      </c>
      <c r="U105" s="1">
        <f>IF(Y105="上海",3,"")</f>
        <v/>
      </c>
      <c r="V105" s="1">
        <f>IF(Y105="上海",3,"")</f>
        <v/>
      </c>
      <c r="W105" s="1">
        <f>N105</f>
        <v/>
      </c>
      <c r="X105" s="1">
        <f>'New Hire'!A106</f>
        <v/>
      </c>
      <c r="Y105" s="1">
        <f>VLOOKUP(K105,委派单!E:P,12,0)</f>
        <v/>
      </c>
      <c r="Z105" s="1">
        <f>D105&amp;IF(I105="派遣",'New Hire'!CD106,"")</f>
        <v/>
      </c>
      <c r="AB105" s="1" t="inlineStr">
        <is>
          <t>标准五险</t>
        </is>
      </c>
      <c r="AC105" s="1" t="inlineStr">
        <is>
          <t>线上</t>
        </is>
      </c>
      <c r="AD105" s="1" t="inlineStr">
        <is>
          <t>否</t>
        </is>
      </c>
      <c r="AE105" s="1" t="inlineStr">
        <is>
          <t>否</t>
        </is>
      </c>
      <c r="AF105" s="1">
        <f>VLOOKUP(K105,委派单!E:K,7,0)</f>
        <v/>
      </c>
      <c r="AG105" s="1">
        <f>VLOOKUP(K105,委派单!E:L,8,0)</f>
        <v/>
      </c>
      <c r="AH105" s="1">
        <f>IF(AG105="外地大库报税","供应商"," ")</f>
        <v/>
      </c>
      <c r="AI105" s="1">
        <f>AH105</f>
        <v/>
      </c>
      <c r="AM105" s="1" t="inlineStr">
        <is>
          <t>上海浦东杨高南路428号由由世纪广场2号楼9漏</t>
        </is>
      </c>
      <c r="AP105" s="1" t="inlineStr">
        <is>
          <t>julie.huang@adp.com</t>
        </is>
      </c>
      <c r="AQ105" s="1">
        <f>IF(I105="委托","",'New Hire'!AB106)</f>
        <v/>
      </c>
      <c r="AR105" s="1">
        <f>IF(I105="委托","",'New Hire'!AC106)</f>
        <v/>
      </c>
      <c r="AS105" s="1">
        <f>IF(I105="委托","",'New Hire'!BM106)</f>
        <v/>
      </c>
      <c r="AT105" s="1">
        <f>IF(I105="委托","",'New Hire'!BN106)</f>
        <v/>
      </c>
      <c r="AV105" s="1">
        <f>IF(I105="委托","",'New Hire'!AB106)</f>
        <v/>
      </c>
      <c r="AW105" s="1">
        <f>IF(I105="委托","",'New Hire'!AC106)</f>
        <v/>
      </c>
      <c r="AX105" s="1">
        <f>IF(I105="委托","",'New Hire'!BO106)</f>
        <v/>
      </c>
      <c r="AZ105" s="1">
        <f>IF(I105="委托","",'New Hire'!BL106)</f>
        <v/>
      </c>
      <c r="BC105" s="1">
        <f>IF(I105="委托","",'New Hire'!BP106)</f>
        <v/>
      </c>
    </row>
    <row r="106">
      <c r="A106" s="1">
        <f>VLOOKUP(B106,委派单!A:B,2,0)</f>
        <v/>
      </c>
      <c r="B106" s="1">
        <f>'New Hire'!BT107</f>
        <v/>
      </c>
      <c r="C106" s="1" t="inlineStr">
        <is>
          <t>吴子轩</t>
        </is>
      </c>
      <c r="D106" s="1">
        <f>VLOOKUP(K106,委派单!E:H,4,0)</f>
        <v/>
      </c>
      <c r="E106" s="1" t="n">
        <v>43714</v>
      </c>
      <c r="F106" s="1">
        <f>'New Hire'!C107</f>
        <v/>
      </c>
      <c r="H106" s="1">
        <f>'New Hire'!E107</f>
        <v/>
      </c>
      <c r="I106" s="1">
        <f>'New Hire'!BX107</f>
        <v/>
      </c>
      <c r="J106" s="1">
        <f>IF(LEN(H106)=18,"身份证","护照")</f>
        <v/>
      </c>
      <c r="K106" s="1">
        <f>'New Hire'!CB107</f>
        <v/>
      </c>
      <c r="L106" s="1">
        <f>'New Hire'!CC107</f>
        <v/>
      </c>
      <c r="M106" s="1">
        <f>'New Hire'!S107</f>
        <v/>
      </c>
      <c r="N106" s="1">
        <f>'New Hire'!BV107</f>
        <v/>
      </c>
      <c r="O106" s="1">
        <f>'New Hire'!L107</f>
        <v/>
      </c>
      <c r="P106" s="1">
        <f>'New Hire'!BE107</f>
        <v/>
      </c>
      <c r="Q106" s="1">
        <f>'New Hire'!BI107</f>
        <v/>
      </c>
      <c r="R106" s="1">
        <f>IF(AND(Y106="上海",'New Hire'!BZ107="10"),7,'New Hire'!BZ107)</f>
        <v/>
      </c>
      <c r="S106" s="1">
        <f>IF(AND(Y106="上海",'New Hire'!CA107="10"),7,'New Hire'!CA107)</f>
        <v/>
      </c>
      <c r="T106" s="1">
        <f>IF(Y106="上海",Q106,"")</f>
        <v/>
      </c>
      <c r="U106" s="1">
        <f>IF(Y106="上海",3,"")</f>
        <v/>
      </c>
      <c r="V106" s="1">
        <f>IF(Y106="上海",3,"")</f>
        <v/>
      </c>
      <c r="W106" s="1">
        <f>N106</f>
        <v/>
      </c>
      <c r="X106" s="1">
        <f>'New Hire'!A107</f>
        <v/>
      </c>
      <c r="Y106" s="1">
        <f>VLOOKUP(K106,委派单!E:P,12,0)</f>
        <v/>
      </c>
      <c r="Z106" s="1">
        <f>D106&amp;IF(I106="派遣",'New Hire'!CD107,"")</f>
        <v/>
      </c>
      <c r="AB106" s="1" t="inlineStr">
        <is>
          <t>标准五险</t>
        </is>
      </c>
      <c r="AC106" s="1" t="inlineStr">
        <is>
          <t>线上</t>
        </is>
      </c>
      <c r="AD106" s="1" t="inlineStr">
        <is>
          <t>否</t>
        </is>
      </c>
      <c r="AE106" s="1" t="inlineStr">
        <is>
          <t>否</t>
        </is>
      </c>
      <c r="AF106" s="1">
        <f>VLOOKUP(K106,委派单!E:K,7,0)</f>
        <v/>
      </c>
      <c r="AG106" s="1">
        <f>VLOOKUP(K106,委派单!E:L,8,0)</f>
        <v/>
      </c>
      <c r="AH106" s="1">
        <f>IF(AG106="外地大库报税","供应商"," ")</f>
        <v/>
      </c>
      <c r="AI106" s="1">
        <f>AH106</f>
        <v/>
      </c>
      <c r="AM106" s="1" t="inlineStr">
        <is>
          <t>上海浦东杨高南路428号由由世纪广场2号楼9漏</t>
        </is>
      </c>
      <c r="AP106" s="1" t="inlineStr">
        <is>
          <t>julie.huang@adp.com</t>
        </is>
      </c>
      <c r="AQ106" s="1">
        <f>IF(I106="委托","",'New Hire'!AB107)</f>
        <v/>
      </c>
      <c r="AR106" s="1">
        <f>IF(I106="委托","",'New Hire'!AC107)</f>
        <v/>
      </c>
      <c r="AS106" s="1">
        <f>IF(I106="委托","",'New Hire'!BM107)</f>
        <v/>
      </c>
      <c r="AT106" s="1">
        <f>IF(I106="委托","",'New Hire'!BN107)</f>
        <v/>
      </c>
      <c r="AV106" s="1">
        <f>IF(I106="委托","",'New Hire'!AB107)</f>
        <v/>
      </c>
      <c r="AW106" s="1">
        <f>IF(I106="委托","",'New Hire'!AC107)</f>
        <v/>
      </c>
      <c r="AX106" s="1">
        <f>IF(I106="委托","",'New Hire'!BO107)</f>
        <v/>
      </c>
      <c r="AZ106" s="1">
        <f>IF(I106="委托","",'New Hire'!BL107)</f>
        <v/>
      </c>
      <c r="BC106" s="1">
        <f>IF(I106="委托","",'New Hire'!BP107)</f>
        <v/>
      </c>
    </row>
    <row r="107">
      <c r="A107" s="1">
        <f>VLOOKUP(B107,委派单!A:B,2,0)</f>
        <v/>
      </c>
      <c r="B107" s="1">
        <f>'New Hire'!BT108</f>
        <v/>
      </c>
      <c r="C107" s="1" t="inlineStr">
        <is>
          <t>吴子轩</t>
        </is>
      </c>
      <c r="D107" s="1">
        <f>VLOOKUP(K107,委派单!E:H,4,0)</f>
        <v/>
      </c>
      <c r="E107" s="1" t="n">
        <v>43714</v>
      </c>
      <c r="F107" s="1">
        <f>'New Hire'!C108</f>
        <v/>
      </c>
      <c r="H107" s="1">
        <f>'New Hire'!E108</f>
        <v/>
      </c>
      <c r="I107" s="1">
        <f>'New Hire'!BX108</f>
        <v/>
      </c>
      <c r="J107" s="1">
        <f>IF(LEN(H107)=18,"身份证","护照")</f>
        <v/>
      </c>
      <c r="K107" s="1">
        <f>'New Hire'!CB108</f>
        <v/>
      </c>
      <c r="L107" s="1">
        <f>'New Hire'!CC108</f>
        <v/>
      </c>
      <c r="M107" s="1">
        <f>'New Hire'!S108</f>
        <v/>
      </c>
      <c r="N107" s="1">
        <f>'New Hire'!BV108</f>
        <v/>
      </c>
      <c r="O107" s="1">
        <f>'New Hire'!L108</f>
        <v/>
      </c>
      <c r="P107" s="1">
        <f>'New Hire'!BE108</f>
        <v/>
      </c>
      <c r="Q107" s="1">
        <f>'New Hire'!BI108</f>
        <v/>
      </c>
      <c r="R107" s="1">
        <f>IF(AND(Y107="上海",'New Hire'!BZ108="10"),7,'New Hire'!BZ108)</f>
        <v/>
      </c>
      <c r="S107" s="1">
        <f>IF(AND(Y107="上海",'New Hire'!CA108="10"),7,'New Hire'!CA108)</f>
        <v/>
      </c>
      <c r="T107" s="1">
        <f>IF(Y107="上海",Q107,"")</f>
        <v/>
      </c>
      <c r="U107" s="1">
        <f>IF(Y107="上海",3,"")</f>
        <v/>
      </c>
      <c r="V107" s="1">
        <f>IF(Y107="上海",3,"")</f>
        <v/>
      </c>
      <c r="W107" s="1">
        <f>N107</f>
        <v/>
      </c>
      <c r="X107" s="1">
        <f>'New Hire'!A108</f>
        <v/>
      </c>
      <c r="Y107" s="1">
        <f>VLOOKUP(K107,委派单!E:P,12,0)</f>
        <v/>
      </c>
      <c r="Z107" s="1">
        <f>D107&amp;IF(I107="派遣",'New Hire'!CD108,"")</f>
        <v/>
      </c>
      <c r="AB107" s="1" t="inlineStr">
        <is>
          <t>标准五险</t>
        </is>
      </c>
      <c r="AC107" s="1" t="inlineStr">
        <is>
          <t>线上</t>
        </is>
      </c>
      <c r="AD107" s="1" t="inlineStr">
        <is>
          <t>否</t>
        </is>
      </c>
      <c r="AE107" s="1" t="inlineStr">
        <is>
          <t>否</t>
        </is>
      </c>
      <c r="AF107" s="1">
        <f>VLOOKUP(K107,委派单!E:K,7,0)</f>
        <v/>
      </c>
      <c r="AG107" s="1">
        <f>VLOOKUP(K107,委派单!E:L,8,0)</f>
        <v/>
      </c>
      <c r="AH107" s="1">
        <f>IF(AG107="外地大库报税","供应商"," ")</f>
        <v/>
      </c>
      <c r="AI107" s="1">
        <f>AH107</f>
        <v/>
      </c>
      <c r="AM107" s="1" t="inlineStr">
        <is>
          <t>上海浦东杨高南路428号由由世纪广场2号楼9漏</t>
        </is>
      </c>
      <c r="AP107" s="1" t="inlineStr">
        <is>
          <t>julie.huang@adp.com</t>
        </is>
      </c>
      <c r="AQ107" s="1">
        <f>IF(I107="委托","",'New Hire'!AB108)</f>
        <v/>
      </c>
      <c r="AR107" s="1">
        <f>IF(I107="委托","",'New Hire'!AC108)</f>
        <v/>
      </c>
      <c r="AS107" s="1">
        <f>IF(I107="委托","",'New Hire'!BM108)</f>
        <v/>
      </c>
      <c r="AT107" s="1">
        <f>IF(I107="委托","",'New Hire'!BN108)</f>
        <v/>
      </c>
      <c r="AV107" s="1">
        <f>IF(I107="委托","",'New Hire'!AB108)</f>
        <v/>
      </c>
      <c r="AW107" s="1">
        <f>IF(I107="委托","",'New Hire'!AC108)</f>
        <v/>
      </c>
      <c r="AX107" s="1">
        <f>IF(I107="委托","",'New Hire'!BO108)</f>
        <v/>
      </c>
      <c r="AZ107" s="1">
        <f>IF(I107="委托","",'New Hire'!BL108)</f>
        <v/>
      </c>
      <c r="BC107" s="1">
        <f>IF(I107="委托","",'New Hire'!BP108)</f>
        <v/>
      </c>
    </row>
    <row r="108">
      <c r="A108" s="1">
        <f>VLOOKUP(B108,委派单!A:B,2,0)</f>
        <v/>
      </c>
      <c r="B108" s="1">
        <f>'New Hire'!BT109</f>
        <v/>
      </c>
      <c r="C108" s="1" t="inlineStr">
        <is>
          <t>吴子轩</t>
        </is>
      </c>
      <c r="D108" s="1">
        <f>VLOOKUP(K108,委派单!E:H,4,0)</f>
        <v/>
      </c>
      <c r="E108" s="1" t="n">
        <v>43714</v>
      </c>
      <c r="F108" s="1">
        <f>'New Hire'!C109</f>
        <v/>
      </c>
      <c r="H108" s="1">
        <f>'New Hire'!E109</f>
        <v/>
      </c>
      <c r="I108" s="1">
        <f>'New Hire'!BX109</f>
        <v/>
      </c>
      <c r="J108" s="1">
        <f>IF(LEN(H108)=18,"身份证","护照")</f>
        <v/>
      </c>
      <c r="K108" s="1">
        <f>'New Hire'!CB109</f>
        <v/>
      </c>
      <c r="L108" s="1">
        <f>'New Hire'!CC109</f>
        <v/>
      </c>
      <c r="M108" s="1">
        <f>'New Hire'!S109</f>
        <v/>
      </c>
      <c r="N108" s="1">
        <f>'New Hire'!BV109</f>
        <v/>
      </c>
      <c r="O108" s="1">
        <f>'New Hire'!L109</f>
        <v/>
      </c>
      <c r="P108" s="1">
        <f>'New Hire'!BE109</f>
        <v/>
      </c>
      <c r="Q108" s="1">
        <f>'New Hire'!BI109</f>
        <v/>
      </c>
      <c r="R108" s="1">
        <f>IF(AND(Y108="上海",'New Hire'!BZ109="10"),7,'New Hire'!BZ109)</f>
        <v/>
      </c>
      <c r="S108" s="1">
        <f>IF(AND(Y108="上海",'New Hire'!CA109="10"),7,'New Hire'!CA109)</f>
        <v/>
      </c>
      <c r="T108" s="1">
        <f>IF(Y108="上海",Q108,"")</f>
        <v/>
      </c>
      <c r="U108" s="1">
        <f>IF(Y108="上海",3,"")</f>
        <v/>
      </c>
      <c r="V108" s="1">
        <f>IF(Y108="上海",3,"")</f>
        <v/>
      </c>
      <c r="W108" s="1">
        <f>N108</f>
        <v/>
      </c>
      <c r="X108" s="1">
        <f>'New Hire'!A109</f>
        <v/>
      </c>
      <c r="Y108" s="1">
        <f>VLOOKUP(K108,委派单!E:P,12,0)</f>
        <v/>
      </c>
      <c r="Z108" s="1">
        <f>D108&amp;IF(I108="派遣",'New Hire'!CD109,"")</f>
        <v/>
      </c>
      <c r="AB108" s="1" t="inlineStr">
        <is>
          <t>标准五险</t>
        </is>
      </c>
      <c r="AC108" s="1" t="inlineStr">
        <is>
          <t>线上</t>
        </is>
      </c>
      <c r="AD108" s="1" t="inlineStr">
        <is>
          <t>否</t>
        </is>
      </c>
      <c r="AE108" s="1" t="inlineStr">
        <is>
          <t>否</t>
        </is>
      </c>
      <c r="AF108" s="1">
        <f>VLOOKUP(K108,委派单!E:K,7,0)</f>
        <v/>
      </c>
      <c r="AG108" s="1">
        <f>VLOOKUP(K108,委派单!E:L,8,0)</f>
        <v/>
      </c>
      <c r="AH108" s="1">
        <f>IF(AG108="外地大库报税","供应商"," ")</f>
        <v/>
      </c>
      <c r="AI108" s="1">
        <f>AH108</f>
        <v/>
      </c>
      <c r="AM108" s="1" t="inlineStr">
        <is>
          <t>上海浦东杨高南路428号由由世纪广场2号楼9漏</t>
        </is>
      </c>
      <c r="AP108" s="1" t="inlineStr">
        <is>
          <t>julie.huang@adp.com</t>
        </is>
      </c>
      <c r="AQ108" s="1">
        <f>IF(I108="委托","",'New Hire'!AB109)</f>
        <v/>
      </c>
      <c r="AR108" s="1">
        <f>IF(I108="委托","",'New Hire'!AC109)</f>
        <v/>
      </c>
      <c r="AS108" s="1">
        <f>IF(I108="委托","",'New Hire'!BM109)</f>
        <v/>
      </c>
      <c r="AT108" s="1">
        <f>IF(I108="委托","",'New Hire'!BN109)</f>
        <v/>
      </c>
      <c r="AV108" s="1">
        <f>IF(I108="委托","",'New Hire'!AB109)</f>
        <v/>
      </c>
      <c r="AW108" s="1">
        <f>IF(I108="委托","",'New Hire'!AC109)</f>
        <v/>
      </c>
      <c r="AX108" s="1">
        <f>IF(I108="委托","",'New Hire'!BO109)</f>
        <v/>
      </c>
      <c r="AZ108" s="1">
        <f>IF(I108="委托","",'New Hire'!BL109)</f>
        <v/>
      </c>
      <c r="BC108" s="1">
        <f>IF(I108="委托","",'New Hire'!BP109)</f>
        <v/>
      </c>
    </row>
    <row r="109">
      <c r="A109" s="1">
        <f>VLOOKUP(B109,委派单!A:B,2,0)</f>
        <v/>
      </c>
      <c r="B109" s="1">
        <f>'New Hire'!BT110</f>
        <v/>
      </c>
      <c r="C109" s="1" t="inlineStr">
        <is>
          <t>吴子轩</t>
        </is>
      </c>
      <c r="D109" s="1">
        <f>VLOOKUP(K109,委派单!E:H,4,0)</f>
        <v/>
      </c>
      <c r="E109" s="1" t="n">
        <v>43714</v>
      </c>
      <c r="F109" s="1">
        <f>'New Hire'!C110</f>
        <v/>
      </c>
      <c r="H109" s="1">
        <f>'New Hire'!E110</f>
        <v/>
      </c>
      <c r="I109" s="1">
        <f>'New Hire'!BX110</f>
        <v/>
      </c>
      <c r="J109" s="1">
        <f>IF(LEN(H109)=18,"身份证","护照")</f>
        <v/>
      </c>
      <c r="K109" s="1">
        <f>'New Hire'!CB110</f>
        <v/>
      </c>
      <c r="L109" s="1">
        <f>'New Hire'!CC110</f>
        <v/>
      </c>
      <c r="M109" s="1">
        <f>'New Hire'!S110</f>
        <v/>
      </c>
      <c r="N109" s="1">
        <f>'New Hire'!BV110</f>
        <v/>
      </c>
      <c r="O109" s="1">
        <f>'New Hire'!L110</f>
        <v/>
      </c>
      <c r="P109" s="1">
        <f>'New Hire'!BE110</f>
        <v/>
      </c>
      <c r="Q109" s="1">
        <f>'New Hire'!BI110</f>
        <v/>
      </c>
      <c r="R109" s="1">
        <f>IF(AND(Y109="上海",'New Hire'!BZ110="10"),7,'New Hire'!BZ110)</f>
        <v/>
      </c>
      <c r="S109" s="1">
        <f>IF(AND(Y109="上海",'New Hire'!CA110="10"),7,'New Hire'!CA110)</f>
        <v/>
      </c>
      <c r="T109" s="1">
        <f>IF(Y109="上海",Q109,"")</f>
        <v/>
      </c>
      <c r="U109" s="1">
        <f>IF(Y109="上海",3,"")</f>
        <v/>
      </c>
      <c r="V109" s="1">
        <f>IF(Y109="上海",3,"")</f>
        <v/>
      </c>
      <c r="W109" s="1">
        <f>N109</f>
        <v/>
      </c>
      <c r="X109" s="1">
        <f>'New Hire'!A110</f>
        <v/>
      </c>
      <c r="Y109" s="1">
        <f>VLOOKUP(K109,委派单!E:P,12,0)</f>
        <v/>
      </c>
      <c r="Z109" s="1">
        <f>D109&amp;IF(I109="派遣",'New Hire'!CD110,"")</f>
        <v/>
      </c>
      <c r="AB109" s="1" t="inlineStr">
        <is>
          <t>标准五险</t>
        </is>
      </c>
      <c r="AC109" s="1" t="inlineStr">
        <is>
          <t>线上</t>
        </is>
      </c>
      <c r="AD109" s="1" t="inlineStr">
        <is>
          <t>否</t>
        </is>
      </c>
      <c r="AE109" s="1" t="inlineStr">
        <is>
          <t>否</t>
        </is>
      </c>
      <c r="AF109" s="1">
        <f>VLOOKUP(K109,委派单!E:K,7,0)</f>
        <v/>
      </c>
      <c r="AG109" s="1">
        <f>VLOOKUP(K109,委派单!E:L,8,0)</f>
        <v/>
      </c>
      <c r="AH109" s="1">
        <f>IF(AG109="外地大库报税","供应商"," ")</f>
        <v/>
      </c>
      <c r="AI109" s="1">
        <f>AH109</f>
        <v/>
      </c>
      <c r="AM109" s="1" t="inlineStr">
        <is>
          <t>上海浦东杨高南路428号由由世纪广场2号楼9漏</t>
        </is>
      </c>
      <c r="AP109" s="1" t="inlineStr">
        <is>
          <t>julie.huang@adp.com</t>
        </is>
      </c>
      <c r="AQ109" s="1">
        <f>IF(I109="委托","",'New Hire'!AB110)</f>
        <v/>
      </c>
      <c r="AR109" s="1">
        <f>IF(I109="委托","",'New Hire'!AC110)</f>
        <v/>
      </c>
      <c r="AS109" s="1">
        <f>IF(I109="委托","",'New Hire'!BM110)</f>
        <v/>
      </c>
      <c r="AT109" s="1">
        <f>IF(I109="委托","",'New Hire'!BN110)</f>
        <v/>
      </c>
      <c r="AV109" s="1">
        <f>IF(I109="委托","",'New Hire'!AB110)</f>
        <v/>
      </c>
      <c r="AW109" s="1">
        <f>IF(I109="委托","",'New Hire'!AC110)</f>
        <v/>
      </c>
      <c r="AX109" s="1">
        <f>IF(I109="委托","",'New Hire'!BO110)</f>
        <v/>
      </c>
      <c r="AZ109" s="1">
        <f>IF(I109="委托","",'New Hire'!BL110)</f>
        <v/>
      </c>
      <c r="BC109" s="1">
        <f>IF(I109="委托","",'New Hire'!BP110)</f>
        <v/>
      </c>
    </row>
    <row r="110">
      <c r="A110" s="1">
        <f>VLOOKUP(B110,委派单!A:B,2,0)</f>
        <v/>
      </c>
      <c r="B110" s="1">
        <f>'New Hire'!BT111</f>
        <v/>
      </c>
      <c r="C110" s="1" t="inlineStr">
        <is>
          <t>吴子轩</t>
        </is>
      </c>
      <c r="D110" s="1">
        <f>VLOOKUP(K110,委派单!E:H,4,0)</f>
        <v/>
      </c>
      <c r="E110" s="1" t="n">
        <v>43714</v>
      </c>
      <c r="F110" s="1">
        <f>'New Hire'!C111</f>
        <v/>
      </c>
      <c r="H110" s="1">
        <f>'New Hire'!E111</f>
        <v/>
      </c>
      <c r="I110" s="1">
        <f>'New Hire'!BX111</f>
        <v/>
      </c>
      <c r="J110" s="1">
        <f>IF(LEN(H110)=18,"身份证","护照")</f>
        <v/>
      </c>
      <c r="K110" s="1">
        <f>'New Hire'!CB111</f>
        <v/>
      </c>
      <c r="L110" s="1">
        <f>'New Hire'!CC111</f>
        <v/>
      </c>
      <c r="M110" s="1">
        <f>'New Hire'!S111</f>
        <v/>
      </c>
      <c r="N110" s="1">
        <f>'New Hire'!BV111</f>
        <v/>
      </c>
      <c r="O110" s="1">
        <f>'New Hire'!L111</f>
        <v/>
      </c>
      <c r="P110" s="1">
        <f>'New Hire'!BE111</f>
        <v/>
      </c>
      <c r="Q110" s="1">
        <f>'New Hire'!BI111</f>
        <v/>
      </c>
      <c r="R110" s="1">
        <f>IF(AND(Y110="上海",'New Hire'!BZ111="10"),7,'New Hire'!BZ111)</f>
        <v/>
      </c>
      <c r="S110" s="1">
        <f>IF(AND(Y110="上海",'New Hire'!CA111="10"),7,'New Hire'!CA111)</f>
        <v/>
      </c>
      <c r="T110" s="1">
        <f>IF(Y110="上海",Q110,"")</f>
        <v/>
      </c>
      <c r="U110" s="1">
        <f>IF(Y110="上海",3,"")</f>
        <v/>
      </c>
      <c r="V110" s="1">
        <f>IF(Y110="上海",3,"")</f>
        <v/>
      </c>
      <c r="W110" s="1">
        <f>N110</f>
        <v/>
      </c>
      <c r="X110" s="1">
        <f>'New Hire'!A111</f>
        <v/>
      </c>
      <c r="Y110" s="1">
        <f>VLOOKUP(K110,委派单!E:P,12,0)</f>
        <v/>
      </c>
      <c r="Z110" s="1">
        <f>D110&amp;IF(I110="派遣",'New Hire'!CD111,"")</f>
        <v/>
      </c>
      <c r="AB110" s="1" t="inlineStr">
        <is>
          <t>标准五险</t>
        </is>
      </c>
      <c r="AC110" s="1" t="inlineStr">
        <is>
          <t>线上</t>
        </is>
      </c>
      <c r="AD110" s="1" t="inlineStr">
        <is>
          <t>否</t>
        </is>
      </c>
      <c r="AE110" s="1" t="inlineStr">
        <is>
          <t>否</t>
        </is>
      </c>
      <c r="AF110" s="1">
        <f>VLOOKUP(K110,委派单!E:K,7,0)</f>
        <v/>
      </c>
      <c r="AG110" s="1">
        <f>VLOOKUP(K110,委派单!E:L,8,0)</f>
        <v/>
      </c>
      <c r="AH110" s="1">
        <f>IF(AG110="外地大库报税","供应商"," ")</f>
        <v/>
      </c>
      <c r="AI110" s="1">
        <f>AH110</f>
        <v/>
      </c>
      <c r="AM110" s="1" t="inlineStr">
        <is>
          <t>上海浦东杨高南路428号由由世纪广场2号楼9漏</t>
        </is>
      </c>
      <c r="AP110" s="1" t="inlineStr">
        <is>
          <t>julie.huang@adp.com</t>
        </is>
      </c>
      <c r="AQ110" s="1">
        <f>IF(I110="委托","",'New Hire'!AB111)</f>
        <v/>
      </c>
      <c r="AR110" s="1">
        <f>IF(I110="委托","",'New Hire'!AC111)</f>
        <v/>
      </c>
      <c r="AS110" s="1">
        <f>IF(I110="委托","",'New Hire'!BM111)</f>
        <v/>
      </c>
      <c r="AT110" s="1">
        <f>IF(I110="委托","",'New Hire'!BN111)</f>
        <v/>
      </c>
      <c r="AV110" s="1">
        <f>IF(I110="委托","",'New Hire'!AB111)</f>
        <v/>
      </c>
      <c r="AW110" s="1">
        <f>IF(I110="委托","",'New Hire'!AC111)</f>
        <v/>
      </c>
      <c r="AX110" s="1">
        <f>IF(I110="委托","",'New Hire'!BO111)</f>
        <v/>
      </c>
      <c r="AZ110" s="1">
        <f>IF(I110="委托","",'New Hire'!BL111)</f>
        <v/>
      </c>
      <c r="BC110" s="1">
        <f>IF(I110="委托","",'New Hire'!BP111)</f>
        <v/>
      </c>
    </row>
    <row r="111">
      <c r="A111" s="1">
        <f>VLOOKUP(B111,委派单!A:B,2,0)</f>
        <v/>
      </c>
      <c r="B111" s="1">
        <f>'New Hire'!BT112</f>
        <v/>
      </c>
      <c r="C111" s="1" t="inlineStr">
        <is>
          <t>吴子轩</t>
        </is>
      </c>
      <c r="D111" s="1">
        <f>VLOOKUP(K111,委派单!E:H,4,0)</f>
        <v/>
      </c>
      <c r="E111" s="1" t="n">
        <v>43714</v>
      </c>
      <c r="F111" s="1">
        <f>'New Hire'!C112</f>
        <v/>
      </c>
      <c r="H111" s="1">
        <f>'New Hire'!E112</f>
        <v/>
      </c>
      <c r="I111" s="1">
        <f>'New Hire'!BX112</f>
        <v/>
      </c>
      <c r="J111" s="1">
        <f>IF(LEN(H111)=18,"身份证","护照")</f>
        <v/>
      </c>
      <c r="K111" s="1">
        <f>'New Hire'!CB112</f>
        <v/>
      </c>
      <c r="L111" s="1">
        <f>'New Hire'!CC112</f>
        <v/>
      </c>
      <c r="M111" s="1">
        <f>'New Hire'!S112</f>
        <v/>
      </c>
      <c r="N111" s="1">
        <f>'New Hire'!BV112</f>
        <v/>
      </c>
      <c r="O111" s="1">
        <f>'New Hire'!L112</f>
        <v/>
      </c>
      <c r="P111" s="1">
        <f>'New Hire'!BE112</f>
        <v/>
      </c>
      <c r="Q111" s="1">
        <f>'New Hire'!BI112</f>
        <v/>
      </c>
      <c r="R111" s="1">
        <f>IF(AND(Y111="上海",'New Hire'!BZ112="10"),7,'New Hire'!BZ112)</f>
        <v/>
      </c>
      <c r="S111" s="1">
        <f>IF(AND(Y111="上海",'New Hire'!CA112="10"),7,'New Hire'!CA112)</f>
        <v/>
      </c>
      <c r="T111" s="1">
        <f>IF(Y111="上海",Q111,"")</f>
        <v/>
      </c>
      <c r="U111" s="1">
        <f>IF(Y111="上海",3,"")</f>
        <v/>
      </c>
      <c r="V111" s="1">
        <f>IF(Y111="上海",3,"")</f>
        <v/>
      </c>
      <c r="W111" s="1">
        <f>N111</f>
        <v/>
      </c>
      <c r="X111" s="1">
        <f>'New Hire'!A112</f>
        <v/>
      </c>
      <c r="Y111" s="1">
        <f>VLOOKUP(K111,委派单!E:P,12,0)</f>
        <v/>
      </c>
      <c r="Z111" s="1">
        <f>D111&amp;IF(I111="派遣",'New Hire'!CD112,"")</f>
        <v/>
      </c>
      <c r="AB111" s="1" t="inlineStr">
        <is>
          <t>标准五险</t>
        </is>
      </c>
      <c r="AC111" s="1" t="inlineStr">
        <is>
          <t>线上</t>
        </is>
      </c>
      <c r="AD111" s="1" t="inlineStr">
        <is>
          <t>否</t>
        </is>
      </c>
      <c r="AE111" s="1" t="inlineStr">
        <is>
          <t>否</t>
        </is>
      </c>
      <c r="AF111" s="1">
        <f>VLOOKUP(K111,委派单!E:K,7,0)</f>
        <v/>
      </c>
      <c r="AG111" s="1">
        <f>VLOOKUP(K111,委派单!E:L,8,0)</f>
        <v/>
      </c>
      <c r="AH111" s="1">
        <f>IF(AG111="外地大库报税","供应商"," ")</f>
        <v/>
      </c>
      <c r="AI111" s="1">
        <f>AH111</f>
        <v/>
      </c>
      <c r="AM111" s="1" t="inlineStr">
        <is>
          <t>上海浦东杨高南路428号由由世纪广场2号楼9漏</t>
        </is>
      </c>
      <c r="AP111" s="1" t="inlineStr">
        <is>
          <t>julie.huang@adp.com</t>
        </is>
      </c>
      <c r="AQ111" s="1">
        <f>IF(I111="委托","",'New Hire'!AB112)</f>
        <v/>
      </c>
      <c r="AR111" s="1">
        <f>IF(I111="委托","",'New Hire'!AC112)</f>
        <v/>
      </c>
      <c r="AS111" s="1">
        <f>IF(I111="委托","",'New Hire'!BM112)</f>
        <v/>
      </c>
      <c r="AT111" s="1">
        <f>IF(I111="委托","",'New Hire'!BN112)</f>
        <v/>
      </c>
      <c r="AV111" s="1">
        <f>IF(I111="委托","",'New Hire'!AB112)</f>
        <v/>
      </c>
      <c r="AW111" s="1">
        <f>IF(I111="委托","",'New Hire'!AC112)</f>
        <v/>
      </c>
      <c r="AX111" s="1">
        <f>IF(I111="委托","",'New Hire'!BO112)</f>
        <v/>
      </c>
      <c r="AZ111" s="1">
        <f>IF(I111="委托","",'New Hire'!BL112)</f>
        <v/>
      </c>
      <c r="BC111" s="1">
        <f>IF(I111="委托","",'New Hire'!BP112)</f>
        <v/>
      </c>
    </row>
    <row r="112">
      <c r="A112" s="1">
        <f>VLOOKUP(B112,委派单!A:B,2,0)</f>
        <v/>
      </c>
      <c r="B112" s="1">
        <f>'New Hire'!BT113</f>
        <v/>
      </c>
      <c r="C112" s="1" t="inlineStr">
        <is>
          <t>吴子轩</t>
        </is>
      </c>
      <c r="D112" s="1">
        <f>VLOOKUP(K112,委派单!E:H,4,0)</f>
        <v/>
      </c>
      <c r="E112" s="1" t="n">
        <v>43714</v>
      </c>
      <c r="F112" s="1">
        <f>'New Hire'!C113</f>
        <v/>
      </c>
      <c r="H112" s="1">
        <f>'New Hire'!E113</f>
        <v/>
      </c>
      <c r="I112" s="1">
        <f>'New Hire'!BX113</f>
        <v/>
      </c>
      <c r="J112" s="1">
        <f>IF(LEN(H112)=18,"身份证","护照")</f>
        <v/>
      </c>
      <c r="K112" s="1">
        <f>'New Hire'!CB113</f>
        <v/>
      </c>
      <c r="L112" s="1">
        <f>'New Hire'!CC113</f>
        <v/>
      </c>
      <c r="M112" s="1">
        <f>'New Hire'!S113</f>
        <v/>
      </c>
      <c r="N112" s="1">
        <f>'New Hire'!BV113</f>
        <v/>
      </c>
      <c r="O112" s="1">
        <f>'New Hire'!L113</f>
        <v/>
      </c>
      <c r="P112" s="1">
        <f>'New Hire'!BE113</f>
        <v/>
      </c>
      <c r="Q112" s="1">
        <f>'New Hire'!BI113</f>
        <v/>
      </c>
      <c r="R112" s="1">
        <f>IF(AND(Y112="上海",'New Hire'!BZ113="10"),7,'New Hire'!BZ113)</f>
        <v/>
      </c>
      <c r="S112" s="1">
        <f>IF(AND(Y112="上海",'New Hire'!CA113="10"),7,'New Hire'!CA113)</f>
        <v/>
      </c>
      <c r="T112" s="1">
        <f>IF(Y112="上海",Q112,"")</f>
        <v/>
      </c>
      <c r="U112" s="1">
        <f>IF(Y112="上海",3,"")</f>
        <v/>
      </c>
      <c r="V112" s="1">
        <f>IF(Y112="上海",3,"")</f>
        <v/>
      </c>
      <c r="W112" s="1">
        <f>N112</f>
        <v/>
      </c>
      <c r="X112" s="1">
        <f>'New Hire'!A113</f>
        <v/>
      </c>
      <c r="Y112" s="1">
        <f>VLOOKUP(K112,委派单!E:P,12,0)</f>
        <v/>
      </c>
      <c r="Z112" s="1">
        <f>D112&amp;IF(I112="派遣",'New Hire'!CD113,"")</f>
        <v/>
      </c>
      <c r="AB112" s="1" t="inlineStr">
        <is>
          <t>标准五险</t>
        </is>
      </c>
      <c r="AC112" s="1" t="inlineStr">
        <is>
          <t>线上</t>
        </is>
      </c>
      <c r="AD112" s="1" t="inlineStr">
        <is>
          <t>否</t>
        </is>
      </c>
      <c r="AE112" s="1" t="inlineStr">
        <is>
          <t>否</t>
        </is>
      </c>
      <c r="AF112" s="1">
        <f>VLOOKUP(K112,委派单!E:K,7,0)</f>
        <v/>
      </c>
      <c r="AG112" s="1">
        <f>VLOOKUP(K112,委派单!E:L,8,0)</f>
        <v/>
      </c>
      <c r="AH112" s="1">
        <f>IF(AG112="外地大库报税","供应商"," ")</f>
        <v/>
      </c>
      <c r="AI112" s="1">
        <f>AH112</f>
        <v/>
      </c>
      <c r="AM112" s="1" t="inlineStr">
        <is>
          <t>上海浦东杨高南路428号由由世纪广场2号楼9漏</t>
        </is>
      </c>
      <c r="AP112" s="1" t="inlineStr">
        <is>
          <t>julie.huang@adp.com</t>
        </is>
      </c>
      <c r="AQ112" s="1">
        <f>IF(I112="委托","",'New Hire'!AB113)</f>
        <v/>
      </c>
      <c r="AR112" s="1">
        <f>IF(I112="委托","",'New Hire'!AC113)</f>
        <v/>
      </c>
      <c r="AS112" s="1">
        <f>IF(I112="委托","",'New Hire'!BM113)</f>
        <v/>
      </c>
      <c r="AT112" s="1">
        <f>IF(I112="委托","",'New Hire'!BN113)</f>
        <v/>
      </c>
      <c r="AV112" s="1">
        <f>IF(I112="委托","",'New Hire'!AB113)</f>
        <v/>
      </c>
      <c r="AW112" s="1">
        <f>IF(I112="委托","",'New Hire'!AC113)</f>
        <v/>
      </c>
      <c r="AX112" s="1">
        <f>IF(I112="委托","",'New Hire'!BO113)</f>
        <v/>
      </c>
      <c r="AZ112" s="1">
        <f>IF(I112="委托","",'New Hire'!BL113)</f>
        <v/>
      </c>
      <c r="BC112" s="1">
        <f>IF(I112="委托","",'New Hire'!BP113)</f>
        <v/>
      </c>
    </row>
    <row r="113">
      <c r="A113" s="1">
        <f>VLOOKUP(B113,委派单!A:B,2,0)</f>
        <v/>
      </c>
      <c r="B113" s="1">
        <f>'New Hire'!BT114</f>
        <v/>
      </c>
      <c r="C113" s="1" t="inlineStr">
        <is>
          <t>吴子轩</t>
        </is>
      </c>
      <c r="D113" s="1">
        <f>VLOOKUP(K113,委派单!E:H,4,0)</f>
        <v/>
      </c>
      <c r="E113" s="1" t="n">
        <v>43714</v>
      </c>
      <c r="F113" s="1">
        <f>'New Hire'!C114</f>
        <v/>
      </c>
      <c r="H113" s="1">
        <f>'New Hire'!E114</f>
        <v/>
      </c>
      <c r="I113" s="1">
        <f>'New Hire'!BX114</f>
        <v/>
      </c>
      <c r="J113" s="1">
        <f>IF(LEN(H113)=18,"身份证","护照")</f>
        <v/>
      </c>
      <c r="K113" s="1">
        <f>'New Hire'!CB114</f>
        <v/>
      </c>
      <c r="L113" s="1">
        <f>'New Hire'!CC114</f>
        <v/>
      </c>
      <c r="M113" s="1">
        <f>'New Hire'!S114</f>
        <v/>
      </c>
      <c r="N113" s="1">
        <f>'New Hire'!BV114</f>
        <v/>
      </c>
      <c r="O113" s="1">
        <f>'New Hire'!L114</f>
        <v/>
      </c>
      <c r="P113" s="1">
        <f>'New Hire'!BE114</f>
        <v/>
      </c>
      <c r="Q113" s="1">
        <f>'New Hire'!BI114</f>
        <v/>
      </c>
      <c r="R113" s="1">
        <f>IF(AND(Y113="上海",'New Hire'!BZ114="10"),7,'New Hire'!BZ114)</f>
        <v/>
      </c>
      <c r="S113" s="1">
        <f>IF(AND(Y113="上海",'New Hire'!CA114="10"),7,'New Hire'!CA114)</f>
        <v/>
      </c>
      <c r="T113" s="1">
        <f>IF(Y113="上海",Q113,"")</f>
        <v/>
      </c>
      <c r="U113" s="1">
        <f>IF(Y113="上海",3,"")</f>
        <v/>
      </c>
      <c r="V113" s="1">
        <f>IF(Y113="上海",3,"")</f>
        <v/>
      </c>
      <c r="W113" s="1">
        <f>N113</f>
        <v/>
      </c>
      <c r="X113" s="1">
        <f>'New Hire'!A114</f>
        <v/>
      </c>
      <c r="Y113" s="1">
        <f>VLOOKUP(K113,委派单!E:P,12,0)</f>
        <v/>
      </c>
      <c r="Z113" s="1">
        <f>D113&amp;IF(I113="派遣",'New Hire'!CD114,"")</f>
        <v/>
      </c>
      <c r="AB113" s="1" t="inlineStr">
        <is>
          <t>标准五险</t>
        </is>
      </c>
      <c r="AC113" s="1" t="inlineStr">
        <is>
          <t>线上</t>
        </is>
      </c>
      <c r="AD113" s="1" t="inlineStr">
        <is>
          <t>否</t>
        </is>
      </c>
      <c r="AE113" s="1" t="inlineStr">
        <is>
          <t>否</t>
        </is>
      </c>
      <c r="AF113" s="1">
        <f>VLOOKUP(K113,委派单!E:K,7,0)</f>
        <v/>
      </c>
      <c r="AG113" s="1">
        <f>VLOOKUP(K113,委派单!E:L,8,0)</f>
        <v/>
      </c>
      <c r="AH113" s="1">
        <f>IF(AG113="外地大库报税","供应商"," ")</f>
        <v/>
      </c>
      <c r="AI113" s="1">
        <f>AH113</f>
        <v/>
      </c>
      <c r="AM113" s="1" t="inlineStr">
        <is>
          <t>上海浦东杨高南路428号由由世纪广场2号楼9漏</t>
        </is>
      </c>
      <c r="AP113" s="1" t="inlineStr">
        <is>
          <t>julie.huang@adp.com</t>
        </is>
      </c>
      <c r="AQ113" s="1">
        <f>IF(I113="委托","",'New Hire'!AB114)</f>
        <v/>
      </c>
      <c r="AR113" s="1">
        <f>IF(I113="委托","",'New Hire'!AC114)</f>
        <v/>
      </c>
      <c r="AS113" s="1">
        <f>IF(I113="委托","",'New Hire'!BM114)</f>
        <v/>
      </c>
      <c r="AT113" s="1">
        <f>IF(I113="委托","",'New Hire'!BN114)</f>
        <v/>
      </c>
      <c r="AV113" s="1">
        <f>IF(I113="委托","",'New Hire'!AB114)</f>
        <v/>
      </c>
      <c r="AW113" s="1">
        <f>IF(I113="委托","",'New Hire'!AC114)</f>
        <v/>
      </c>
      <c r="AX113" s="1">
        <f>IF(I113="委托","",'New Hire'!BO114)</f>
        <v/>
      </c>
      <c r="AZ113" s="1">
        <f>IF(I113="委托","",'New Hire'!BL114)</f>
        <v/>
      </c>
      <c r="BC113" s="1">
        <f>IF(I113="委托","",'New Hire'!BP114)</f>
        <v/>
      </c>
    </row>
    <row r="114">
      <c r="A114" s="1">
        <f>VLOOKUP(B114,委派单!A:B,2,0)</f>
        <v/>
      </c>
      <c r="B114" s="1">
        <f>'New Hire'!BT115</f>
        <v/>
      </c>
      <c r="C114" s="1" t="inlineStr">
        <is>
          <t>吴子轩</t>
        </is>
      </c>
      <c r="D114" s="1">
        <f>VLOOKUP(K114,委派单!E:H,4,0)</f>
        <v/>
      </c>
      <c r="E114" s="1" t="n">
        <v>43714</v>
      </c>
      <c r="F114" s="1">
        <f>'New Hire'!C115</f>
        <v/>
      </c>
      <c r="H114" s="1">
        <f>'New Hire'!E115</f>
        <v/>
      </c>
      <c r="I114" s="1">
        <f>'New Hire'!BX115</f>
        <v/>
      </c>
      <c r="J114" s="1">
        <f>IF(LEN(H114)=18,"身份证","护照")</f>
        <v/>
      </c>
      <c r="K114" s="1">
        <f>'New Hire'!CB115</f>
        <v/>
      </c>
      <c r="L114" s="1">
        <f>'New Hire'!CC115</f>
        <v/>
      </c>
      <c r="M114" s="1">
        <f>'New Hire'!S115</f>
        <v/>
      </c>
      <c r="N114" s="1">
        <f>'New Hire'!BV115</f>
        <v/>
      </c>
      <c r="O114" s="1">
        <f>'New Hire'!L115</f>
        <v/>
      </c>
      <c r="P114" s="1">
        <f>'New Hire'!BE115</f>
        <v/>
      </c>
      <c r="Q114" s="1">
        <f>'New Hire'!BI115</f>
        <v/>
      </c>
      <c r="R114" s="1">
        <f>IF(AND(Y114="上海",'New Hire'!BZ115="10"),7,'New Hire'!BZ115)</f>
        <v/>
      </c>
      <c r="S114" s="1">
        <f>IF(AND(Y114="上海",'New Hire'!CA115="10"),7,'New Hire'!CA115)</f>
        <v/>
      </c>
      <c r="T114" s="1">
        <f>IF(Y114="上海",Q114,"")</f>
        <v/>
      </c>
      <c r="U114" s="1">
        <f>IF(Y114="上海",3,"")</f>
        <v/>
      </c>
      <c r="V114" s="1">
        <f>IF(Y114="上海",3,"")</f>
        <v/>
      </c>
      <c r="W114" s="1">
        <f>N114</f>
        <v/>
      </c>
      <c r="X114" s="1">
        <f>'New Hire'!A115</f>
        <v/>
      </c>
      <c r="Y114" s="1">
        <f>VLOOKUP(K114,委派单!E:P,12,0)</f>
        <v/>
      </c>
      <c r="Z114" s="1">
        <f>D114&amp;IF(I114="派遣",'New Hire'!CD115,"")</f>
        <v/>
      </c>
      <c r="AB114" s="1" t="inlineStr">
        <is>
          <t>标准五险</t>
        </is>
      </c>
      <c r="AC114" s="1" t="inlineStr">
        <is>
          <t>线上</t>
        </is>
      </c>
      <c r="AD114" s="1" t="inlineStr">
        <is>
          <t>否</t>
        </is>
      </c>
      <c r="AE114" s="1" t="inlineStr">
        <is>
          <t>否</t>
        </is>
      </c>
      <c r="AF114" s="1">
        <f>VLOOKUP(K114,委派单!E:K,7,0)</f>
        <v/>
      </c>
      <c r="AG114" s="1">
        <f>VLOOKUP(K114,委派单!E:L,8,0)</f>
        <v/>
      </c>
      <c r="AH114" s="1">
        <f>IF(AG114="外地大库报税","供应商"," ")</f>
        <v/>
      </c>
      <c r="AI114" s="1">
        <f>AH114</f>
        <v/>
      </c>
      <c r="AM114" s="1" t="inlineStr">
        <is>
          <t>上海浦东杨高南路428号由由世纪广场2号楼9漏</t>
        </is>
      </c>
      <c r="AP114" s="1" t="inlineStr">
        <is>
          <t>julie.huang@adp.com</t>
        </is>
      </c>
      <c r="AQ114" s="1">
        <f>IF(I114="委托","",'New Hire'!AB115)</f>
        <v/>
      </c>
      <c r="AR114" s="1">
        <f>IF(I114="委托","",'New Hire'!AC115)</f>
        <v/>
      </c>
      <c r="AS114" s="1">
        <f>IF(I114="委托","",'New Hire'!BM115)</f>
        <v/>
      </c>
      <c r="AT114" s="1">
        <f>IF(I114="委托","",'New Hire'!BN115)</f>
        <v/>
      </c>
      <c r="AV114" s="1">
        <f>IF(I114="委托","",'New Hire'!AB115)</f>
        <v/>
      </c>
      <c r="AW114" s="1">
        <f>IF(I114="委托","",'New Hire'!AC115)</f>
        <v/>
      </c>
      <c r="AX114" s="1">
        <f>IF(I114="委托","",'New Hire'!BO115)</f>
        <v/>
      </c>
      <c r="AZ114" s="1">
        <f>IF(I114="委托","",'New Hire'!BL115)</f>
        <v/>
      </c>
      <c r="BC114" s="1">
        <f>IF(I114="委托","",'New Hire'!BP115)</f>
        <v/>
      </c>
    </row>
    <row r="115">
      <c r="A115" s="1">
        <f>VLOOKUP(B115,委派单!A:B,2,0)</f>
        <v/>
      </c>
      <c r="B115" s="1">
        <f>'New Hire'!BT116</f>
        <v/>
      </c>
      <c r="C115" s="1" t="inlineStr">
        <is>
          <t>吴子轩</t>
        </is>
      </c>
      <c r="D115" s="1">
        <f>VLOOKUP(K115,委派单!E:H,4,0)</f>
        <v/>
      </c>
      <c r="E115" s="1" t="n">
        <v>43714</v>
      </c>
      <c r="F115" s="1">
        <f>'New Hire'!C116</f>
        <v/>
      </c>
      <c r="H115" s="1">
        <f>'New Hire'!E116</f>
        <v/>
      </c>
      <c r="I115" s="1">
        <f>'New Hire'!BX116</f>
        <v/>
      </c>
      <c r="J115" s="1">
        <f>IF(LEN(H115)=18,"身份证","护照")</f>
        <v/>
      </c>
      <c r="K115" s="1">
        <f>'New Hire'!CB116</f>
        <v/>
      </c>
      <c r="L115" s="1">
        <f>'New Hire'!CC116</f>
        <v/>
      </c>
      <c r="M115" s="1">
        <f>'New Hire'!S116</f>
        <v/>
      </c>
      <c r="N115" s="1">
        <f>'New Hire'!BV116</f>
        <v/>
      </c>
      <c r="O115" s="1">
        <f>'New Hire'!L116</f>
        <v/>
      </c>
      <c r="P115" s="1">
        <f>'New Hire'!BE116</f>
        <v/>
      </c>
      <c r="Q115" s="1">
        <f>'New Hire'!BI116</f>
        <v/>
      </c>
      <c r="R115" s="1">
        <f>IF(AND(Y115="上海",'New Hire'!BZ116="10"),7,'New Hire'!BZ116)</f>
        <v/>
      </c>
      <c r="S115" s="1">
        <f>IF(AND(Y115="上海",'New Hire'!CA116="10"),7,'New Hire'!CA116)</f>
        <v/>
      </c>
      <c r="T115" s="1">
        <f>IF(Y115="上海",Q115,"")</f>
        <v/>
      </c>
      <c r="U115" s="1">
        <f>IF(Y115="上海",3,"")</f>
        <v/>
      </c>
      <c r="V115" s="1">
        <f>IF(Y115="上海",3,"")</f>
        <v/>
      </c>
      <c r="W115" s="1">
        <f>N115</f>
        <v/>
      </c>
      <c r="X115" s="1">
        <f>'New Hire'!A116</f>
        <v/>
      </c>
      <c r="Y115" s="1">
        <f>VLOOKUP(K115,委派单!E:P,12,0)</f>
        <v/>
      </c>
      <c r="Z115" s="1">
        <f>D115&amp;IF(I115="派遣",'New Hire'!CD116,"")</f>
        <v/>
      </c>
      <c r="AB115" s="1" t="inlineStr">
        <is>
          <t>标准五险</t>
        </is>
      </c>
      <c r="AC115" s="1" t="inlineStr">
        <is>
          <t>线上</t>
        </is>
      </c>
      <c r="AD115" s="1" t="inlineStr">
        <is>
          <t>否</t>
        </is>
      </c>
      <c r="AE115" s="1" t="inlineStr">
        <is>
          <t>否</t>
        </is>
      </c>
      <c r="AF115" s="1">
        <f>VLOOKUP(K115,委派单!E:K,7,0)</f>
        <v/>
      </c>
      <c r="AG115" s="1">
        <f>VLOOKUP(K115,委派单!E:L,8,0)</f>
        <v/>
      </c>
      <c r="AH115" s="1">
        <f>IF(AG115="外地大库报税","供应商"," ")</f>
        <v/>
      </c>
      <c r="AI115" s="1">
        <f>AH115</f>
        <v/>
      </c>
      <c r="AM115" s="1" t="inlineStr">
        <is>
          <t>上海浦东杨高南路428号由由世纪广场2号楼9漏</t>
        </is>
      </c>
      <c r="AP115" s="1" t="inlineStr">
        <is>
          <t>julie.huang@adp.com</t>
        </is>
      </c>
      <c r="AQ115" s="1">
        <f>IF(I115="委托","",'New Hire'!AB116)</f>
        <v/>
      </c>
      <c r="AR115" s="1">
        <f>IF(I115="委托","",'New Hire'!AC116)</f>
        <v/>
      </c>
      <c r="AS115" s="1">
        <f>IF(I115="委托","",'New Hire'!BM116)</f>
        <v/>
      </c>
      <c r="AT115" s="1">
        <f>IF(I115="委托","",'New Hire'!BN116)</f>
        <v/>
      </c>
      <c r="AV115" s="1">
        <f>IF(I115="委托","",'New Hire'!AB116)</f>
        <v/>
      </c>
      <c r="AW115" s="1">
        <f>IF(I115="委托","",'New Hire'!AC116)</f>
        <v/>
      </c>
      <c r="AX115" s="1">
        <f>IF(I115="委托","",'New Hire'!BO116)</f>
        <v/>
      </c>
      <c r="AZ115" s="1">
        <f>IF(I115="委托","",'New Hire'!BL116)</f>
        <v/>
      </c>
      <c r="BC115" s="1">
        <f>IF(I115="委托","",'New Hire'!BP116)</f>
        <v/>
      </c>
    </row>
    <row r="116">
      <c r="A116" s="1">
        <f>VLOOKUP(B116,委派单!A:B,2,0)</f>
        <v/>
      </c>
      <c r="B116" s="1">
        <f>'New Hire'!BT117</f>
        <v/>
      </c>
      <c r="C116" s="1" t="inlineStr">
        <is>
          <t>吴子轩</t>
        </is>
      </c>
      <c r="D116" s="1">
        <f>VLOOKUP(K116,委派单!E:H,4,0)</f>
        <v/>
      </c>
      <c r="E116" s="1" t="n">
        <v>43714</v>
      </c>
      <c r="F116" s="1">
        <f>'New Hire'!C117</f>
        <v/>
      </c>
      <c r="H116" s="1">
        <f>'New Hire'!E117</f>
        <v/>
      </c>
      <c r="I116" s="1">
        <f>'New Hire'!BX117</f>
        <v/>
      </c>
      <c r="J116" s="1">
        <f>IF(LEN(H116)=18,"身份证","护照")</f>
        <v/>
      </c>
      <c r="K116" s="1">
        <f>'New Hire'!CB117</f>
        <v/>
      </c>
      <c r="L116" s="1">
        <f>'New Hire'!CC117</f>
        <v/>
      </c>
      <c r="M116" s="1">
        <f>'New Hire'!S117</f>
        <v/>
      </c>
      <c r="N116" s="1">
        <f>'New Hire'!BV117</f>
        <v/>
      </c>
      <c r="O116" s="1">
        <f>'New Hire'!L117</f>
        <v/>
      </c>
      <c r="P116" s="1">
        <f>'New Hire'!BE117</f>
        <v/>
      </c>
      <c r="Q116" s="1">
        <f>'New Hire'!BI117</f>
        <v/>
      </c>
      <c r="R116" s="1">
        <f>IF(AND(Y116="上海",'New Hire'!BZ117="10"),7,'New Hire'!BZ117)</f>
        <v/>
      </c>
      <c r="S116" s="1">
        <f>IF(AND(Y116="上海",'New Hire'!CA117="10"),7,'New Hire'!CA117)</f>
        <v/>
      </c>
      <c r="T116" s="1">
        <f>IF(Y116="上海",Q116,"")</f>
        <v/>
      </c>
      <c r="U116" s="1">
        <f>IF(Y116="上海",3,"")</f>
        <v/>
      </c>
      <c r="V116" s="1">
        <f>IF(Y116="上海",3,"")</f>
        <v/>
      </c>
      <c r="W116" s="1">
        <f>N116</f>
        <v/>
      </c>
      <c r="X116" s="1">
        <f>'New Hire'!A117</f>
        <v/>
      </c>
      <c r="Y116" s="1">
        <f>VLOOKUP(K116,委派单!E:P,12,0)</f>
        <v/>
      </c>
      <c r="Z116" s="1">
        <f>D116&amp;IF(I116="派遣",'New Hire'!CD117,"")</f>
        <v/>
      </c>
      <c r="AB116" s="1" t="inlineStr">
        <is>
          <t>标准五险</t>
        </is>
      </c>
      <c r="AC116" s="1" t="inlineStr">
        <is>
          <t>线上</t>
        </is>
      </c>
      <c r="AD116" s="1" t="inlineStr">
        <is>
          <t>否</t>
        </is>
      </c>
      <c r="AE116" s="1" t="inlineStr">
        <is>
          <t>否</t>
        </is>
      </c>
      <c r="AF116" s="1">
        <f>VLOOKUP(K116,委派单!E:K,7,0)</f>
        <v/>
      </c>
      <c r="AG116" s="1">
        <f>VLOOKUP(K116,委派单!E:L,8,0)</f>
        <v/>
      </c>
      <c r="AH116" s="1">
        <f>IF(AG116="外地大库报税","供应商"," ")</f>
        <v/>
      </c>
      <c r="AI116" s="1">
        <f>AH116</f>
        <v/>
      </c>
      <c r="AM116" s="1" t="inlineStr">
        <is>
          <t>上海浦东杨高南路428号由由世纪广场2号楼9漏</t>
        </is>
      </c>
      <c r="AP116" s="1" t="inlineStr">
        <is>
          <t>julie.huang@adp.com</t>
        </is>
      </c>
      <c r="AQ116" s="1">
        <f>IF(I116="委托","",'New Hire'!AB117)</f>
        <v/>
      </c>
      <c r="AR116" s="1">
        <f>IF(I116="委托","",'New Hire'!AC117)</f>
        <v/>
      </c>
      <c r="AS116" s="1">
        <f>IF(I116="委托","",'New Hire'!BM117)</f>
        <v/>
      </c>
      <c r="AT116" s="1">
        <f>IF(I116="委托","",'New Hire'!BN117)</f>
        <v/>
      </c>
      <c r="AV116" s="1">
        <f>IF(I116="委托","",'New Hire'!AB117)</f>
        <v/>
      </c>
      <c r="AW116" s="1">
        <f>IF(I116="委托","",'New Hire'!AC117)</f>
        <v/>
      </c>
      <c r="AX116" s="1">
        <f>IF(I116="委托","",'New Hire'!BO117)</f>
        <v/>
      </c>
      <c r="AZ116" s="1">
        <f>IF(I116="委托","",'New Hire'!BL117)</f>
        <v/>
      </c>
      <c r="BC116" s="1">
        <f>IF(I116="委托","",'New Hire'!BP117)</f>
        <v/>
      </c>
    </row>
    <row r="117">
      <c r="A117" s="1">
        <f>VLOOKUP(B117,委派单!A:B,2,0)</f>
        <v/>
      </c>
      <c r="B117" s="1">
        <f>'New Hire'!BT118</f>
        <v/>
      </c>
      <c r="C117" s="1" t="inlineStr">
        <is>
          <t>吴子轩</t>
        </is>
      </c>
      <c r="D117" s="1">
        <f>VLOOKUP(K117,委派单!E:H,4,0)</f>
        <v/>
      </c>
      <c r="E117" s="1" t="n">
        <v>43714</v>
      </c>
      <c r="F117" s="1">
        <f>'New Hire'!C118</f>
        <v/>
      </c>
      <c r="H117" s="1">
        <f>'New Hire'!E118</f>
        <v/>
      </c>
      <c r="I117" s="1">
        <f>'New Hire'!BX118</f>
        <v/>
      </c>
      <c r="J117" s="1">
        <f>IF(LEN(H117)=18,"身份证","护照")</f>
        <v/>
      </c>
      <c r="K117" s="1">
        <f>'New Hire'!CB118</f>
        <v/>
      </c>
      <c r="L117" s="1">
        <f>'New Hire'!CC118</f>
        <v/>
      </c>
      <c r="M117" s="1">
        <f>'New Hire'!S118</f>
        <v/>
      </c>
      <c r="N117" s="1">
        <f>'New Hire'!BV118</f>
        <v/>
      </c>
      <c r="O117" s="1">
        <f>'New Hire'!L118</f>
        <v/>
      </c>
      <c r="P117" s="1">
        <f>'New Hire'!BE118</f>
        <v/>
      </c>
      <c r="Q117" s="1">
        <f>'New Hire'!BI118</f>
        <v/>
      </c>
      <c r="R117" s="1">
        <f>IF(AND(Y117="上海",'New Hire'!BZ118="10"),7,'New Hire'!BZ118)</f>
        <v/>
      </c>
      <c r="S117" s="1">
        <f>IF(AND(Y117="上海",'New Hire'!CA118="10"),7,'New Hire'!CA118)</f>
        <v/>
      </c>
      <c r="T117" s="1">
        <f>IF(Y117="上海",Q117,"")</f>
        <v/>
      </c>
      <c r="U117" s="1">
        <f>IF(Y117="上海",3,"")</f>
        <v/>
      </c>
      <c r="V117" s="1">
        <f>IF(Y117="上海",3,"")</f>
        <v/>
      </c>
      <c r="W117" s="1">
        <f>N117</f>
        <v/>
      </c>
      <c r="X117" s="1">
        <f>'New Hire'!A118</f>
        <v/>
      </c>
      <c r="Y117" s="1">
        <f>VLOOKUP(K117,委派单!E:P,12,0)</f>
        <v/>
      </c>
      <c r="Z117" s="1">
        <f>D117&amp;IF(I117="派遣",'New Hire'!CD118,"")</f>
        <v/>
      </c>
      <c r="AB117" s="1" t="inlineStr">
        <is>
          <t>标准五险</t>
        </is>
      </c>
      <c r="AC117" s="1" t="inlineStr">
        <is>
          <t>线上</t>
        </is>
      </c>
      <c r="AD117" s="1" t="inlineStr">
        <is>
          <t>否</t>
        </is>
      </c>
      <c r="AE117" s="1" t="inlineStr">
        <is>
          <t>否</t>
        </is>
      </c>
      <c r="AF117" s="1">
        <f>VLOOKUP(K117,委派单!E:K,7,0)</f>
        <v/>
      </c>
      <c r="AG117" s="1">
        <f>VLOOKUP(K117,委派单!E:L,8,0)</f>
        <v/>
      </c>
      <c r="AH117" s="1">
        <f>IF(AG117="外地大库报税","供应商"," ")</f>
        <v/>
      </c>
      <c r="AI117" s="1">
        <f>AH117</f>
        <v/>
      </c>
      <c r="AM117" s="1" t="inlineStr">
        <is>
          <t>上海浦东杨高南路428号由由世纪广场2号楼9漏</t>
        </is>
      </c>
      <c r="AP117" s="1" t="inlineStr">
        <is>
          <t>julie.huang@adp.com</t>
        </is>
      </c>
      <c r="AQ117" s="1">
        <f>IF(I117="委托","",'New Hire'!AB118)</f>
        <v/>
      </c>
      <c r="AR117" s="1">
        <f>IF(I117="委托","",'New Hire'!AC118)</f>
        <v/>
      </c>
      <c r="AS117" s="1">
        <f>IF(I117="委托","",'New Hire'!BM118)</f>
        <v/>
      </c>
      <c r="AT117" s="1">
        <f>IF(I117="委托","",'New Hire'!BN118)</f>
        <v/>
      </c>
      <c r="AV117" s="1">
        <f>IF(I117="委托","",'New Hire'!AB118)</f>
        <v/>
      </c>
      <c r="AW117" s="1">
        <f>IF(I117="委托","",'New Hire'!AC118)</f>
        <v/>
      </c>
      <c r="AX117" s="1">
        <f>IF(I117="委托","",'New Hire'!BO118)</f>
        <v/>
      </c>
      <c r="AZ117" s="1">
        <f>IF(I117="委托","",'New Hire'!BL118)</f>
        <v/>
      </c>
      <c r="BC117" s="1">
        <f>IF(I117="委托","",'New Hire'!BP118)</f>
        <v/>
      </c>
    </row>
    <row r="118">
      <c r="A118" s="1">
        <f>VLOOKUP(B118,委派单!A:B,2,0)</f>
        <v/>
      </c>
      <c r="B118" s="1">
        <f>'New Hire'!BT119</f>
        <v/>
      </c>
      <c r="C118" s="1" t="inlineStr">
        <is>
          <t>吴子轩</t>
        </is>
      </c>
      <c r="D118" s="1">
        <f>VLOOKUP(K118,委派单!E:H,4,0)</f>
        <v/>
      </c>
      <c r="E118" s="1" t="n">
        <v>43714</v>
      </c>
      <c r="F118" s="1">
        <f>'New Hire'!C119</f>
        <v/>
      </c>
      <c r="H118" s="1">
        <f>'New Hire'!E119</f>
        <v/>
      </c>
      <c r="I118" s="1">
        <f>'New Hire'!BX119</f>
        <v/>
      </c>
      <c r="J118" s="1">
        <f>IF(LEN(H118)=18,"身份证","护照")</f>
        <v/>
      </c>
      <c r="K118" s="1">
        <f>'New Hire'!CB119</f>
        <v/>
      </c>
      <c r="L118" s="1">
        <f>'New Hire'!CC119</f>
        <v/>
      </c>
      <c r="M118" s="1">
        <f>'New Hire'!S119</f>
        <v/>
      </c>
      <c r="N118" s="1">
        <f>'New Hire'!BV119</f>
        <v/>
      </c>
      <c r="O118" s="1">
        <f>'New Hire'!L119</f>
        <v/>
      </c>
      <c r="P118" s="1">
        <f>'New Hire'!BE119</f>
        <v/>
      </c>
      <c r="Q118" s="1">
        <f>'New Hire'!BI119</f>
        <v/>
      </c>
      <c r="R118" s="1">
        <f>IF(AND(Y118="上海",'New Hire'!BZ119="10"),7,'New Hire'!BZ119)</f>
        <v/>
      </c>
      <c r="S118" s="1">
        <f>IF(AND(Y118="上海",'New Hire'!CA119="10"),7,'New Hire'!CA119)</f>
        <v/>
      </c>
      <c r="T118" s="1">
        <f>IF(Y118="上海",Q118,"")</f>
        <v/>
      </c>
      <c r="U118" s="1">
        <f>IF(Y118="上海",3,"")</f>
        <v/>
      </c>
      <c r="V118" s="1">
        <f>IF(Y118="上海",3,"")</f>
        <v/>
      </c>
      <c r="W118" s="1">
        <f>N118</f>
        <v/>
      </c>
      <c r="X118" s="1">
        <f>'New Hire'!A119</f>
        <v/>
      </c>
      <c r="Y118" s="1">
        <f>VLOOKUP(K118,委派单!E:P,12,0)</f>
        <v/>
      </c>
      <c r="Z118" s="1">
        <f>D118&amp;IF(I118="派遣",'New Hire'!CD119,"")</f>
        <v/>
      </c>
      <c r="AB118" s="1" t="inlineStr">
        <is>
          <t>标准五险</t>
        </is>
      </c>
      <c r="AC118" s="1" t="inlineStr">
        <is>
          <t>线上</t>
        </is>
      </c>
      <c r="AD118" s="1" t="inlineStr">
        <is>
          <t>否</t>
        </is>
      </c>
      <c r="AE118" s="1" t="inlineStr">
        <is>
          <t>否</t>
        </is>
      </c>
      <c r="AF118" s="1">
        <f>VLOOKUP(K118,委派单!E:K,7,0)</f>
        <v/>
      </c>
      <c r="AG118" s="1">
        <f>VLOOKUP(K118,委派单!E:L,8,0)</f>
        <v/>
      </c>
      <c r="AH118" s="1">
        <f>IF(AG118="外地大库报税","供应商"," ")</f>
        <v/>
      </c>
      <c r="AI118" s="1">
        <f>AH118</f>
        <v/>
      </c>
      <c r="AM118" s="1" t="inlineStr">
        <is>
          <t>上海浦东杨高南路428号由由世纪广场2号楼9漏</t>
        </is>
      </c>
      <c r="AP118" s="1" t="inlineStr">
        <is>
          <t>julie.huang@adp.com</t>
        </is>
      </c>
      <c r="AQ118" s="1">
        <f>IF(I118="委托","",'New Hire'!AB119)</f>
        <v/>
      </c>
      <c r="AR118" s="1">
        <f>IF(I118="委托","",'New Hire'!AC119)</f>
        <v/>
      </c>
      <c r="AS118" s="1">
        <f>IF(I118="委托","",'New Hire'!BM119)</f>
        <v/>
      </c>
      <c r="AT118" s="1">
        <f>IF(I118="委托","",'New Hire'!BN119)</f>
        <v/>
      </c>
      <c r="AV118" s="1">
        <f>IF(I118="委托","",'New Hire'!AB119)</f>
        <v/>
      </c>
      <c r="AW118" s="1">
        <f>IF(I118="委托","",'New Hire'!AC119)</f>
        <v/>
      </c>
      <c r="AX118" s="1">
        <f>IF(I118="委托","",'New Hire'!BO119)</f>
        <v/>
      </c>
      <c r="AZ118" s="1">
        <f>IF(I118="委托","",'New Hire'!BL119)</f>
        <v/>
      </c>
      <c r="BC118" s="1">
        <f>IF(I118="委托","",'New Hire'!BP119)</f>
        <v/>
      </c>
    </row>
    <row r="119">
      <c r="A119" s="1">
        <f>VLOOKUP(B119,委派单!A:B,2,0)</f>
        <v/>
      </c>
      <c r="B119" s="1">
        <f>'New Hire'!BT120</f>
        <v/>
      </c>
      <c r="C119" s="1" t="inlineStr">
        <is>
          <t>吴子轩</t>
        </is>
      </c>
      <c r="D119" s="1">
        <f>VLOOKUP(K119,委派单!E:H,4,0)</f>
        <v/>
      </c>
      <c r="E119" s="1" t="n">
        <v>43714</v>
      </c>
      <c r="F119" s="1">
        <f>'New Hire'!C120</f>
        <v/>
      </c>
      <c r="H119" s="1">
        <f>'New Hire'!E120</f>
        <v/>
      </c>
      <c r="I119" s="1">
        <f>'New Hire'!BX120</f>
        <v/>
      </c>
      <c r="J119" s="1">
        <f>IF(LEN(H119)=18,"身份证","护照")</f>
        <v/>
      </c>
      <c r="K119" s="1">
        <f>'New Hire'!CB120</f>
        <v/>
      </c>
      <c r="L119" s="1">
        <f>'New Hire'!CC120</f>
        <v/>
      </c>
      <c r="M119" s="1">
        <f>'New Hire'!S120</f>
        <v/>
      </c>
      <c r="N119" s="1">
        <f>'New Hire'!BV120</f>
        <v/>
      </c>
      <c r="O119" s="1">
        <f>'New Hire'!L120</f>
        <v/>
      </c>
      <c r="P119" s="1">
        <f>'New Hire'!BE120</f>
        <v/>
      </c>
      <c r="Q119" s="1">
        <f>'New Hire'!BI120</f>
        <v/>
      </c>
      <c r="R119" s="1">
        <f>IF(AND(Y119="上海",'New Hire'!BZ120="10"),7,'New Hire'!BZ120)</f>
        <v/>
      </c>
      <c r="S119" s="1">
        <f>IF(AND(Y119="上海",'New Hire'!CA120="10"),7,'New Hire'!CA120)</f>
        <v/>
      </c>
      <c r="T119" s="1">
        <f>IF(Y119="上海",Q119,"")</f>
        <v/>
      </c>
      <c r="U119" s="1">
        <f>IF(Y119="上海",3,"")</f>
        <v/>
      </c>
      <c r="V119" s="1">
        <f>IF(Y119="上海",3,"")</f>
        <v/>
      </c>
      <c r="W119" s="1">
        <f>N119</f>
        <v/>
      </c>
      <c r="X119" s="1">
        <f>'New Hire'!A120</f>
        <v/>
      </c>
      <c r="Y119" s="1">
        <f>VLOOKUP(K119,委派单!E:P,12,0)</f>
        <v/>
      </c>
      <c r="Z119" s="1">
        <f>D119&amp;IF(I119="派遣",'New Hire'!CD120,"")</f>
        <v/>
      </c>
      <c r="AB119" s="1" t="inlineStr">
        <is>
          <t>标准五险</t>
        </is>
      </c>
      <c r="AC119" s="1" t="inlineStr">
        <is>
          <t>线上</t>
        </is>
      </c>
      <c r="AD119" s="1" t="inlineStr">
        <is>
          <t>否</t>
        </is>
      </c>
      <c r="AE119" s="1" t="inlineStr">
        <is>
          <t>否</t>
        </is>
      </c>
      <c r="AF119" s="1">
        <f>VLOOKUP(K119,委派单!E:K,7,0)</f>
        <v/>
      </c>
      <c r="AG119" s="1">
        <f>VLOOKUP(K119,委派单!E:L,8,0)</f>
        <v/>
      </c>
      <c r="AH119" s="1">
        <f>IF(AG119="外地大库报税","供应商"," ")</f>
        <v/>
      </c>
      <c r="AI119" s="1">
        <f>AH119</f>
        <v/>
      </c>
      <c r="AM119" s="1" t="inlineStr">
        <is>
          <t>上海浦东杨高南路428号由由世纪广场2号楼9漏</t>
        </is>
      </c>
      <c r="AP119" s="1" t="inlineStr">
        <is>
          <t>julie.huang@adp.com</t>
        </is>
      </c>
      <c r="AQ119" s="1">
        <f>IF(I119="委托","",'New Hire'!AB120)</f>
        <v/>
      </c>
      <c r="AR119" s="1">
        <f>IF(I119="委托","",'New Hire'!AC120)</f>
        <v/>
      </c>
      <c r="AS119" s="1">
        <f>IF(I119="委托","",'New Hire'!BM120)</f>
        <v/>
      </c>
      <c r="AT119" s="1">
        <f>IF(I119="委托","",'New Hire'!BN120)</f>
        <v/>
      </c>
      <c r="AV119" s="1">
        <f>IF(I119="委托","",'New Hire'!AB120)</f>
        <v/>
      </c>
      <c r="AW119" s="1">
        <f>IF(I119="委托","",'New Hire'!AC120)</f>
        <v/>
      </c>
      <c r="AX119" s="1">
        <f>IF(I119="委托","",'New Hire'!BO120)</f>
        <v/>
      </c>
      <c r="AZ119" s="1">
        <f>IF(I119="委托","",'New Hire'!BL120)</f>
        <v/>
      </c>
      <c r="BC119" s="1">
        <f>IF(I119="委托","",'New Hire'!BP120)</f>
        <v/>
      </c>
    </row>
    <row r="120">
      <c r="A120" s="1">
        <f>VLOOKUP(B120,委派单!A:B,2,0)</f>
        <v/>
      </c>
      <c r="B120" s="1">
        <f>'New Hire'!BT121</f>
        <v/>
      </c>
      <c r="C120" s="1" t="inlineStr">
        <is>
          <t>吴子轩</t>
        </is>
      </c>
      <c r="D120" s="1">
        <f>VLOOKUP(K120,委派单!E:H,4,0)</f>
        <v/>
      </c>
      <c r="E120" s="1" t="n">
        <v>43714</v>
      </c>
      <c r="F120" s="1">
        <f>'New Hire'!C121</f>
        <v/>
      </c>
      <c r="H120" s="1">
        <f>'New Hire'!E121</f>
        <v/>
      </c>
      <c r="I120" s="1">
        <f>'New Hire'!BX121</f>
        <v/>
      </c>
      <c r="J120" s="1">
        <f>IF(LEN(H120)=18,"身份证","护照")</f>
        <v/>
      </c>
      <c r="K120" s="1">
        <f>'New Hire'!CB121</f>
        <v/>
      </c>
      <c r="L120" s="1">
        <f>'New Hire'!CC121</f>
        <v/>
      </c>
      <c r="M120" s="1">
        <f>'New Hire'!S121</f>
        <v/>
      </c>
      <c r="N120" s="1">
        <f>'New Hire'!BV121</f>
        <v/>
      </c>
      <c r="O120" s="1">
        <f>'New Hire'!L121</f>
        <v/>
      </c>
      <c r="P120" s="1">
        <f>'New Hire'!BE121</f>
        <v/>
      </c>
      <c r="Q120" s="1">
        <f>'New Hire'!BI121</f>
        <v/>
      </c>
      <c r="R120" s="1">
        <f>IF(AND(Y120="上海",'New Hire'!BZ121="10"),7,'New Hire'!BZ121)</f>
        <v/>
      </c>
      <c r="S120" s="1">
        <f>IF(AND(Y120="上海",'New Hire'!CA121="10"),7,'New Hire'!CA121)</f>
        <v/>
      </c>
      <c r="T120" s="1">
        <f>IF(Y120="上海",Q120,"")</f>
        <v/>
      </c>
      <c r="U120" s="1">
        <f>IF(Y120="上海",3,"")</f>
        <v/>
      </c>
      <c r="V120" s="1">
        <f>IF(Y120="上海",3,"")</f>
        <v/>
      </c>
      <c r="W120" s="1">
        <f>N120</f>
        <v/>
      </c>
      <c r="X120" s="1">
        <f>'New Hire'!A121</f>
        <v/>
      </c>
      <c r="Y120" s="1">
        <f>VLOOKUP(K120,委派单!E:P,12,0)</f>
        <v/>
      </c>
      <c r="Z120" s="1">
        <f>D120&amp;IF(I120="派遣",'New Hire'!CD121,"")</f>
        <v/>
      </c>
      <c r="AB120" s="1" t="inlineStr">
        <is>
          <t>标准五险</t>
        </is>
      </c>
      <c r="AC120" s="1" t="inlineStr">
        <is>
          <t>线上</t>
        </is>
      </c>
      <c r="AD120" s="1" t="inlineStr">
        <is>
          <t>否</t>
        </is>
      </c>
      <c r="AE120" s="1" t="inlineStr">
        <is>
          <t>否</t>
        </is>
      </c>
      <c r="AF120" s="1">
        <f>VLOOKUP(K120,委派单!E:K,7,0)</f>
        <v/>
      </c>
      <c r="AG120" s="1">
        <f>VLOOKUP(K120,委派单!E:L,8,0)</f>
        <v/>
      </c>
      <c r="AH120" s="1">
        <f>IF(AG120="外地大库报税","供应商"," ")</f>
        <v/>
      </c>
      <c r="AI120" s="1">
        <f>AH120</f>
        <v/>
      </c>
      <c r="AM120" s="1" t="inlineStr">
        <is>
          <t>上海浦东杨高南路428号由由世纪广场2号楼9漏</t>
        </is>
      </c>
      <c r="AP120" s="1" t="inlineStr">
        <is>
          <t>julie.huang@adp.com</t>
        </is>
      </c>
      <c r="AQ120" s="1">
        <f>IF(I120="委托","",'New Hire'!AB121)</f>
        <v/>
      </c>
      <c r="AR120" s="1">
        <f>IF(I120="委托","",'New Hire'!AC121)</f>
        <v/>
      </c>
      <c r="AS120" s="1">
        <f>IF(I120="委托","",'New Hire'!BM121)</f>
        <v/>
      </c>
      <c r="AT120" s="1">
        <f>IF(I120="委托","",'New Hire'!BN121)</f>
        <v/>
      </c>
      <c r="AV120" s="1">
        <f>IF(I120="委托","",'New Hire'!AB121)</f>
        <v/>
      </c>
      <c r="AW120" s="1">
        <f>IF(I120="委托","",'New Hire'!AC121)</f>
        <v/>
      </c>
      <c r="AX120" s="1">
        <f>IF(I120="委托","",'New Hire'!BO121)</f>
        <v/>
      </c>
      <c r="AZ120" s="1">
        <f>IF(I120="委托","",'New Hire'!BL121)</f>
        <v/>
      </c>
      <c r="BC120" s="1">
        <f>IF(I120="委托","",'New Hire'!BP121)</f>
        <v/>
      </c>
    </row>
    <row r="121">
      <c r="A121" s="1">
        <f>VLOOKUP(B121,委派单!A:B,2,0)</f>
        <v/>
      </c>
      <c r="B121" s="1">
        <f>'New Hire'!BT122</f>
        <v/>
      </c>
      <c r="C121" s="1" t="inlineStr">
        <is>
          <t>吴子轩</t>
        </is>
      </c>
      <c r="D121" s="1">
        <f>VLOOKUP(K121,委派单!E:H,4,0)</f>
        <v/>
      </c>
      <c r="E121" s="1" t="n">
        <v>43714</v>
      </c>
      <c r="F121" s="1">
        <f>'New Hire'!C122</f>
        <v/>
      </c>
      <c r="H121" s="1">
        <f>'New Hire'!E122</f>
        <v/>
      </c>
      <c r="I121" s="1">
        <f>'New Hire'!BX122</f>
        <v/>
      </c>
      <c r="J121" s="1">
        <f>IF(LEN(H121)=18,"身份证","护照")</f>
        <v/>
      </c>
      <c r="K121" s="1">
        <f>'New Hire'!CB122</f>
        <v/>
      </c>
      <c r="L121" s="1">
        <f>'New Hire'!CC122</f>
        <v/>
      </c>
      <c r="M121" s="1">
        <f>'New Hire'!S122</f>
        <v/>
      </c>
      <c r="N121" s="1">
        <f>'New Hire'!BV122</f>
        <v/>
      </c>
      <c r="O121" s="1">
        <f>'New Hire'!L122</f>
        <v/>
      </c>
      <c r="P121" s="1">
        <f>'New Hire'!BE122</f>
        <v/>
      </c>
      <c r="Q121" s="1">
        <f>'New Hire'!BI122</f>
        <v/>
      </c>
      <c r="R121" s="1">
        <f>IF(AND(Y121="上海",'New Hire'!BZ122="10"),7,'New Hire'!BZ122)</f>
        <v/>
      </c>
      <c r="S121" s="1">
        <f>IF(AND(Y121="上海",'New Hire'!CA122="10"),7,'New Hire'!CA122)</f>
        <v/>
      </c>
      <c r="T121" s="1">
        <f>IF(Y121="上海",Q121,"")</f>
        <v/>
      </c>
      <c r="U121" s="1">
        <f>IF(Y121="上海",3,"")</f>
        <v/>
      </c>
      <c r="V121" s="1">
        <f>IF(Y121="上海",3,"")</f>
        <v/>
      </c>
      <c r="W121" s="1">
        <f>N121</f>
        <v/>
      </c>
      <c r="X121" s="1">
        <f>'New Hire'!A122</f>
        <v/>
      </c>
      <c r="Y121" s="1">
        <f>VLOOKUP(K121,委派单!E:P,12,0)</f>
        <v/>
      </c>
      <c r="Z121" s="1">
        <f>D121&amp;IF(I121="派遣",'New Hire'!CD122,"")</f>
        <v/>
      </c>
      <c r="AB121" s="1" t="inlineStr">
        <is>
          <t>标准五险</t>
        </is>
      </c>
      <c r="AC121" s="1" t="inlineStr">
        <is>
          <t>线上</t>
        </is>
      </c>
      <c r="AD121" s="1" t="inlineStr">
        <is>
          <t>否</t>
        </is>
      </c>
      <c r="AE121" s="1" t="inlineStr">
        <is>
          <t>否</t>
        </is>
      </c>
      <c r="AF121" s="1">
        <f>VLOOKUP(K121,委派单!E:K,7,0)</f>
        <v/>
      </c>
      <c r="AG121" s="1">
        <f>VLOOKUP(K121,委派单!E:L,8,0)</f>
        <v/>
      </c>
      <c r="AH121" s="1">
        <f>IF(AG121="外地大库报税","供应商"," ")</f>
        <v/>
      </c>
      <c r="AI121" s="1">
        <f>AH121</f>
        <v/>
      </c>
      <c r="AM121" s="1" t="inlineStr">
        <is>
          <t>上海浦东杨高南路428号由由世纪广场2号楼9漏</t>
        </is>
      </c>
      <c r="AP121" s="1" t="inlineStr">
        <is>
          <t>julie.huang@adp.com</t>
        </is>
      </c>
      <c r="AQ121" s="1">
        <f>IF(I121="委托","",'New Hire'!AB122)</f>
        <v/>
      </c>
      <c r="AR121" s="1">
        <f>IF(I121="委托","",'New Hire'!AC122)</f>
        <v/>
      </c>
      <c r="AS121" s="1">
        <f>IF(I121="委托","",'New Hire'!BM122)</f>
        <v/>
      </c>
      <c r="AT121" s="1">
        <f>IF(I121="委托","",'New Hire'!BN122)</f>
        <v/>
      </c>
      <c r="AV121" s="1">
        <f>IF(I121="委托","",'New Hire'!AB122)</f>
        <v/>
      </c>
      <c r="AW121" s="1">
        <f>IF(I121="委托","",'New Hire'!AC122)</f>
        <v/>
      </c>
      <c r="AX121" s="1">
        <f>IF(I121="委托","",'New Hire'!BO122)</f>
        <v/>
      </c>
      <c r="AZ121" s="1">
        <f>IF(I121="委托","",'New Hire'!BL122)</f>
        <v/>
      </c>
      <c r="BC121" s="1">
        <f>IF(I121="委托","",'New Hire'!BP122)</f>
        <v/>
      </c>
    </row>
    <row r="122">
      <c r="A122" s="1">
        <f>VLOOKUP(B122,委派单!A:B,2,0)</f>
        <v/>
      </c>
      <c r="B122" s="1">
        <f>'New Hire'!BT123</f>
        <v/>
      </c>
      <c r="C122" s="1" t="inlineStr">
        <is>
          <t>吴子轩</t>
        </is>
      </c>
      <c r="D122" s="1">
        <f>VLOOKUP(K122,委派单!E:H,4,0)</f>
        <v/>
      </c>
      <c r="E122" s="1" t="n">
        <v>43714</v>
      </c>
      <c r="F122" s="1">
        <f>'New Hire'!C123</f>
        <v/>
      </c>
      <c r="H122" s="1">
        <f>'New Hire'!E123</f>
        <v/>
      </c>
      <c r="I122" s="1">
        <f>'New Hire'!BX123</f>
        <v/>
      </c>
      <c r="J122" s="1">
        <f>IF(LEN(H122)=18,"身份证","护照")</f>
        <v/>
      </c>
      <c r="K122" s="1">
        <f>'New Hire'!CB123</f>
        <v/>
      </c>
      <c r="L122" s="1">
        <f>'New Hire'!CC123</f>
        <v/>
      </c>
      <c r="M122" s="1">
        <f>'New Hire'!S123</f>
        <v/>
      </c>
      <c r="N122" s="1">
        <f>'New Hire'!BV123</f>
        <v/>
      </c>
      <c r="O122" s="1">
        <f>'New Hire'!L123</f>
        <v/>
      </c>
      <c r="P122" s="1">
        <f>'New Hire'!BE123</f>
        <v/>
      </c>
      <c r="Q122" s="1">
        <f>'New Hire'!BI123</f>
        <v/>
      </c>
      <c r="R122" s="1">
        <f>IF(AND(Y122="上海",'New Hire'!BZ123="10"),7,'New Hire'!BZ123)</f>
        <v/>
      </c>
      <c r="S122" s="1">
        <f>IF(AND(Y122="上海",'New Hire'!CA123="10"),7,'New Hire'!CA123)</f>
        <v/>
      </c>
      <c r="T122" s="1">
        <f>IF(Y122="上海",Q122,"")</f>
        <v/>
      </c>
      <c r="U122" s="1">
        <f>IF(Y122="上海",3,"")</f>
        <v/>
      </c>
      <c r="V122" s="1">
        <f>IF(Y122="上海",3,"")</f>
        <v/>
      </c>
      <c r="W122" s="1">
        <f>N122</f>
        <v/>
      </c>
      <c r="X122" s="1">
        <f>'New Hire'!A123</f>
        <v/>
      </c>
      <c r="Y122" s="1">
        <f>VLOOKUP(K122,委派单!E:P,12,0)</f>
        <v/>
      </c>
      <c r="Z122" s="1">
        <f>D122&amp;IF(I122="派遣",'New Hire'!CD123,"")</f>
        <v/>
      </c>
      <c r="AB122" s="1" t="inlineStr">
        <is>
          <t>标准五险</t>
        </is>
      </c>
      <c r="AC122" s="1" t="inlineStr">
        <is>
          <t>线上</t>
        </is>
      </c>
      <c r="AD122" s="1" t="inlineStr">
        <is>
          <t>否</t>
        </is>
      </c>
      <c r="AE122" s="1" t="inlineStr">
        <is>
          <t>否</t>
        </is>
      </c>
      <c r="AF122" s="1">
        <f>VLOOKUP(K122,委派单!E:K,7,0)</f>
        <v/>
      </c>
      <c r="AG122" s="1">
        <f>VLOOKUP(K122,委派单!E:L,8,0)</f>
        <v/>
      </c>
      <c r="AH122" s="1">
        <f>IF(AG122="外地大库报税","供应商"," ")</f>
        <v/>
      </c>
      <c r="AI122" s="1">
        <f>AH122</f>
        <v/>
      </c>
      <c r="AM122" s="1" t="inlineStr">
        <is>
          <t>上海浦东杨高南路428号由由世纪广场2号楼9漏</t>
        </is>
      </c>
      <c r="AP122" s="1" t="inlineStr">
        <is>
          <t>julie.huang@adp.com</t>
        </is>
      </c>
      <c r="AQ122" s="1">
        <f>IF(I122="委托","",'New Hire'!AB123)</f>
        <v/>
      </c>
      <c r="AR122" s="1">
        <f>IF(I122="委托","",'New Hire'!AC123)</f>
        <v/>
      </c>
      <c r="AS122" s="1">
        <f>IF(I122="委托","",'New Hire'!BM123)</f>
        <v/>
      </c>
      <c r="AT122" s="1">
        <f>IF(I122="委托","",'New Hire'!BN123)</f>
        <v/>
      </c>
      <c r="AV122" s="1">
        <f>IF(I122="委托","",'New Hire'!AB123)</f>
        <v/>
      </c>
      <c r="AW122" s="1">
        <f>IF(I122="委托","",'New Hire'!AC123)</f>
        <v/>
      </c>
      <c r="AX122" s="1">
        <f>IF(I122="委托","",'New Hire'!BO123)</f>
        <v/>
      </c>
      <c r="AZ122" s="1">
        <f>IF(I122="委托","",'New Hire'!BL123)</f>
        <v/>
      </c>
      <c r="BC122" s="1">
        <f>IF(I122="委托","",'New Hire'!BP123)</f>
        <v/>
      </c>
    </row>
    <row r="123">
      <c r="A123" s="1">
        <f>VLOOKUP(B123,委派单!A:B,2,0)</f>
        <v/>
      </c>
      <c r="B123" s="1">
        <f>'New Hire'!BT124</f>
        <v/>
      </c>
      <c r="C123" s="1" t="inlineStr">
        <is>
          <t>吴子轩</t>
        </is>
      </c>
      <c r="D123" s="1">
        <f>VLOOKUP(K123,委派单!E:H,4,0)</f>
        <v/>
      </c>
      <c r="E123" s="1" t="n">
        <v>43714</v>
      </c>
      <c r="F123" s="1">
        <f>'New Hire'!C124</f>
        <v/>
      </c>
      <c r="H123" s="1">
        <f>'New Hire'!E124</f>
        <v/>
      </c>
      <c r="I123" s="1">
        <f>'New Hire'!BX124</f>
        <v/>
      </c>
      <c r="J123" s="1">
        <f>IF(LEN(H123)=18,"身份证","护照")</f>
        <v/>
      </c>
      <c r="K123" s="1">
        <f>'New Hire'!CB124</f>
        <v/>
      </c>
      <c r="L123" s="1">
        <f>'New Hire'!CC124</f>
        <v/>
      </c>
      <c r="M123" s="1">
        <f>'New Hire'!S124</f>
        <v/>
      </c>
      <c r="N123" s="1">
        <f>'New Hire'!BV124</f>
        <v/>
      </c>
      <c r="O123" s="1">
        <f>'New Hire'!L124</f>
        <v/>
      </c>
      <c r="P123" s="1">
        <f>'New Hire'!BE124</f>
        <v/>
      </c>
      <c r="Q123" s="1">
        <f>'New Hire'!BI124</f>
        <v/>
      </c>
      <c r="R123" s="1">
        <f>IF(AND(Y123="上海",'New Hire'!BZ124="10"),7,'New Hire'!BZ124)</f>
        <v/>
      </c>
      <c r="S123" s="1">
        <f>IF(AND(Y123="上海",'New Hire'!CA124="10"),7,'New Hire'!CA124)</f>
        <v/>
      </c>
      <c r="T123" s="1">
        <f>IF(Y123="上海",Q123,"")</f>
        <v/>
      </c>
      <c r="U123" s="1">
        <f>IF(Y123="上海",3,"")</f>
        <v/>
      </c>
      <c r="V123" s="1">
        <f>IF(Y123="上海",3,"")</f>
        <v/>
      </c>
      <c r="W123" s="1">
        <f>N123</f>
        <v/>
      </c>
      <c r="X123" s="1">
        <f>'New Hire'!A124</f>
        <v/>
      </c>
      <c r="Y123" s="1">
        <f>VLOOKUP(K123,委派单!E:P,12,0)</f>
        <v/>
      </c>
      <c r="Z123" s="1">
        <f>D123&amp;IF(I123="派遣",'New Hire'!CD124,"")</f>
        <v/>
      </c>
      <c r="AB123" s="1" t="inlineStr">
        <is>
          <t>标准五险</t>
        </is>
      </c>
      <c r="AC123" s="1" t="inlineStr">
        <is>
          <t>线上</t>
        </is>
      </c>
      <c r="AD123" s="1" t="inlineStr">
        <is>
          <t>否</t>
        </is>
      </c>
      <c r="AE123" s="1" t="inlineStr">
        <is>
          <t>否</t>
        </is>
      </c>
      <c r="AF123" s="1">
        <f>VLOOKUP(K123,委派单!E:K,7,0)</f>
        <v/>
      </c>
      <c r="AG123" s="1">
        <f>VLOOKUP(K123,委派单!E:L,8,0)</f>
        <v/>
      </c>
      <c r="AH123" s="1">
        <f>IF(AG123="外地大库报税","供应商"," ")</f>
        <v/>
      </c>
      <c r="AI123" s="1">
        <f>AH123</f>
        <v/>
      </c>
      <c r="AM123" s="1" t="inlineStr">
        <is>
          <t>上海浦东杨高南路428号由由世纪广场2号楼9漏</t>
        </is>
      </c>
      <c r="AP123" s="1" t="inlineStr">
        <is>
          <t>julie.huang@adp.com</t>
        </is>
      </c>
      <c r="AQ123" s="1">
        <f>IF(I123="委托","",'New Hire'!AB124)</f>
        <v/>
      </c>
      <c r="AR123" s="1">
        <f>IF(I123="委托","",'New Hire'!AC124)</f>
        <v/>
      </c>
      <c r="AS123" s="1">
        <f>IF(I123="委托","",'New Hire'!BM124)</f>
        <v/>
      </c>
      <c r="AT123" s="1">
        <f>IF(I123="委托","",'New Hire'!BN124)</f>
        <v/>
      </c>
      <c r="AV123" s="1">
        <f>IF(I123="委托","",'New Hire'!AB124)</f>
        <v/>
      </c>
      <c r="AW123" s="1">
        <f>IF(I123="委托","",'New Hire'!AC124)</f>
        <v/>
      </c>
      <c r="AX123" s="1">
        <f>IF(I123="委托","",'New Hire'!BO124)</f>
        <v/>
      </c>
      <c r="AZ123" s="1">
        <f>IF(I123="委托","",'New Hire'!BL124)</f>
        <v/>
      </c>
      <c r="BC123" s="1">
        <f>IF(I123="委托","",'New Hire'!BP124)</f>
        <v/>
      </c>
    </row>
    <row r="124">
      <c r="A124" s="1">
        <f>VLOOKUP(B124,委派单!A:B,2,0)</f>
        <v/>
      </c>
      <c r="B124" s="1">
        <f>'New Hire'!BT125</f>
        <v/>
      </c>
      <c r="C124" s="1" t="inlineStr">
        <is>
          <t>吴子轩</t>
        </is>
      </c>
      <c r="D124" s="1">
        <f>VLOOKUP(K124,委派单!E:H,4,0)</f>
        <v/>
      </c>
      <c r="E124" s="1" t="n">
        <v>43714</v>
      </c>
      <c r="F124" s="1">
        <f>'New Hire'!C125</f>
        <v/>
      </c>
      <c r="H124" s="1">
        <f>'New Hire'!E125</f>
        <v/>
      </c>
      <c r="I124" s="1">
        <f>'New Hire'!BX125</f>
        <v/>
      </c>
      <c r="J124" s="1">
        <f>IF(LEN(H124)=18,"身份证","护照")</f>
        <v/>
      </c>
      <c r="K124" s="1">
        <f>'New Hire'!CB125</f>
        <v/>
      </c>
      <c r="L124" s="1">
        <f>'New Hire'!CC125</f>
        <v/>
      </c>
      <c r="M124" s="1">
        <f>'New Hire'!S125</f>
        <v/>
      </c>
      <c r="N124" s="1">
        <f>'New Hire'!BV125</f>
        <v/>
      </c>
      <c r="O124" s="1">
        <f>'New Hire'!L125</f>
        <v/>
      </c>
      <c r="P124" s="1">
        <f>'New Hire'!BE125</f>
        <v/>
      </c>
      <c r="Q124" s="1">
        <f>'New Hire'!BI125</f>
        <v/>
      </c>
      <c r="R124" s="1">
        <f>IF(AND(Y124="上海",'New Hire'!BZ125="10"),7,'New Hire'!BZ125)</f>
        <v/>
      </c>
      <c r="S124" s="1">
        <f>IF(AND(Y124="上海",'New Hire'!CA125="10"),7,'New Hire'!CA125)</f>
        <v/>
      </c>
      <c r="T124" s="1">
        <f>IF(Y124="上海",Q124,"")</f>
        <v/>
      </c>
      <c r="U124" s="1">
        <f>IF(Y124="上海",3,"")</f>
        <v/>
      </c>
      <c r="V124" s="1">
        <f>IF(Y124="上海",3,"")</f>
        <v/>
      </c>
      <c r="W124" s="1">
        <f>N124</f>
        <v/>
      </c>
      <c r="X124" s="1">
        <f>'New Hire'!A125</f>
        <v/>
      </c>
      <c r="Y124" s="1">
        <f>VLOOKUP(K124,委派单!E:P,12,0)</f>
        <v/>
      </c>
      <c r="Z124" s="1">
        <f>D124&amp;IF(I124="派遣",'New Hire'!CD125,"")</f>
        <v/>
      </c>
      <c r="AB124" s="1" t="inlineStr">
        <is>
          <t>标准五险</t>
        </is>
      </c>
      <c r="AC124" s="1" t="inlineStr">
        <is>
          <t>线上</t>
        </is>
      </c>
      <c r="AD124" s="1" t="inlineStr">
        <is>
          <t>否</t>
        </is>
      </c>
      <c r="AE124" s="1" t="inlineStr">
        <is>
          <t>否</t>
        </is>
      </c>
      <c r="AF124" s="1">
        <f>VLOOKUP(K124,委派单!E:K,7,0)</f>
        <v/>
      </c>
      <c r="AG124" s="1">
        <f>VLOOKUP(K124,委派单!E:L,8,0)</f>
        <v/>
      </c>
      <c r="AH124" s="1">
        <f>IF(AG124="外地大库报税","供应商"," ")</f>
        <v/>
      </c>
      <c r="AI124" s="1">
        <f>AH124</f>
        <v/>
      </c>
      <c r="AM124" s="1" t="inlineStr">
        <is>
          <t>上海浦东杨高南路428号由由世纪广场2号楼9漏</t>
        </is>
      </c>
      <c r="AP124" s="1" t="inlineStr">
        <is>
          <t>julie.huang@adp.com</t>
        </is>
      </c>
      <c r="AQ124" s="1">
        <f>IF(I124="委托","",'New Hire'!AB125)</f>
        <v/>
      </c>
      <c r="AR124" s="1">
        <f>IF(I124="委托","",'New Hire'!AC125)</f>
        <v/>
      </c>
      <c r="AS124" s="1">
        <f>IF(I124="委托","",'New Hire'!BM125)</f>
        <v/>
      </c>
      <c r="AT124" s="1">
        <f>IF(I124="委托","",'New Hire'!BN125)</f>
        <v/>
      </c>
      <c r="AV124" s="1">
        <f>IF(I124="委托","",'New Hire'!AB125)</f>
        <v/>
      </c>
      <c r="AW124" s="1">
        <f>IF(I124="委托","",'New Hire'!AC125)</f>
        <v/>
      </c>
      <c r="AX124" s="1">
        <f>IF(I124="委托","",'New Hire'!BO125)</f>
        <v/>
      </c>
      <c r="AZ124" s="1">
        <f>IF(I124="委托","",'New Hire'!BL125)</f>
        <v/>
      </c>
      <c r="BC124" s="1">
        <f>IF(I124="委托","",'New Hire'!BP125)</f>
        <v/>
      </c>
    </row>
    <row r="125">
      <c r="A125" s="1">
        <f>VLOOKUP(B125,委派单!A:B,2,0)</f>
        <v/>
      </c>
      <c r="B125" s="1">
        <f>'New Hire'!BT126</f>
        <v/>
      </c>
      <c r="C125" s="1" t="inlineStr">
        <is>
          <t>吴子轩</t>
        </is>
      </c>
      <c r="D125" s="1">
        <f>VLOOKUP(K125,委派单!E:H,4,0)</f>
        <v/>
      </c>
      <c r="E125" s="1" t="n">
        <v>43714</v>
      </c>
      <c r="F125" s="1">
        <f>'New Hire'!C126</f>
        <v/>
      </c>
      <c r="H125" s="1">
        <f>'New Hire'!E126</f>
        <v/>
      </c>
      <c r="I125" s="1">
        <f>'New Hire'!BX126</f>
        <v/>
      </c>
      <c r="J125" s="1">
        <f>IF(LEN(H125)=18,"身份证","护照")</f>
        <v/>
      </c>
      <c r="K125" s="1">
        <f>'New Hire'!CB126</f>
        <v/>
      </c>
      <c r="L125" s="1">
        <f>'New Hire'!CC126</f>
        <v/>
      </c>
      <c r="M125" s="1">
        <f>'New Hire'!S126</f>
        <v/>
      </c>
      <c r="N125" s="1">
        <f>'New Hire'!BV126</f>
        <v/>
      </c>
      <c r="O125" s="1">
        <f>'New Hire'!L126</f>
        <v/>
      </c>
      <c r="P125" s="1">
        <f>'New Hire'!BE126</f>
        <v/>
      </c>
      <c r="Q125" s="1">
        <f>'New Hire'!BI126</f>
        <v/>
      </c>
      <c r="R125" s="1">
        <f>IF(AND(Y125="上海",'New Hire'!BZ126="10"),7,'New Hire'!BZ126)</f>
        <v/>
      </c>
      <c r="S125" s="1">
        <f>IF(AND(Y125="上海",'New Hire'!CA126="10"),7,'New Hire'!CA126)</f>
        <v/>
      </c>
      <c r="T125" s="1">
        <f>IF(Y125="上海",Q125,"")</f>
        <v/>
      </c>
      <c r="U125" s="1">
        <f>IF(Y125="上海",3,"")</f>
        <v/>
      </c>
      <c r="V125" s="1">
        <f>IF(Y125="上海",3,"")</f>
        <v/>
      </c>
      <c r="W125" s="1">
        <f>N125</f>
        <v/>
      </c>
      <c r="X125" s="1">
        <f>'New Hire'!A126</f>
        <v/>
      </c>
      <c r="Y125" s="1">
        <f>VLOOKUP(K125,委派单!E:P,12,0)</f>
        <v/>
      </c>
      <c r="Z125" s="1">
        <f>D125&amp;IF(I125="派遣",'New Hire'!CD126,"")</f>
        <v/>
      </c>
      <c r="AB125" s="1" t="inlineStr">
        <is>
          <t>标准五险</t>
        </is>
      </c>
      <c r="AC125" s="1" t="inlineStr">
        <is>
          <t>线上</t>
        </is>
      </c>
      <c r="AD125" s="1" t="inlineStr">
        <is>
          <t>否</t>
        </is>
      </c>
      <c r="AE125" s="1" t="inlineStr">
        <is>
          <t>否</t>
        </is>
      </c>
      <c r="AF125" s="1">
        <f>VLOOKUP(K125,委派单!E:K,7,0)</f>
        <v/>
      </c>
      <c r="AG125" s="1">
        <f>VLOOKUP(K125,委派单!E:L,8,0)</f>
        <v/>
      </c>
      <c r="AH125" s="1">
        <f>IF(AG125="外地大库报税","供应商"," ")</f>
        <v/>
      </c>
      <c r="AI125" s="1">
        <f>AH125</f>
        <v/>
      </c>
      <c r="AM125" s="1" t="inlineStr">
        <is>
          <t>上海浦东杨高南路428号由由世纪广场2号楼9漏</t>
        </is>
      </c>
      <c r="AP125" s="1" t="inlineStr">
        <is>
          <t>julie.huang@adp.com</t>
        </is>
      </c>
      <c r="AQ125" s="1">
        <f>IF(I125="委托","",'New Hire'!AB126)</f>
        <v/>
      </c>
      <c r="AR125" s="1">
        <f>IF(I125="委托","",'New Hire'!AC126)</f>
        <v/>
      </c>
      <c r="AS125" s="1">
        <f>IF(I125="委托","",'New Hire'!BM126)</f>
        <v/>
      </c>
      <c r="AT125" s="1">
        <f>IF(I125="委托","",'New Hire'!BN126)</f>
        <v/>
      </c>
      <c r="AV125" s="1">
        <f>IF(I125="委托","",'New Hire'!AB126)</f>
        <v/>
      </c>
      <c r="AW125" s="1">
        <f>IF(I125="委托","",'New Hire'!AC126)</f>
        <v/>
      </c>
      <c r="AX125" s="1">
        <f>IF(I125="委托","",'New Hire'!BO126)</f>
        <v/>
      </c>
      <c r="AZ125" s="1">
        <f>IF(I125="委托","",'New Hire'!BL126)</f>
        <v/>
      </c>
      <c r="BC125" s="1">
        <f>IF(I125="委托","",'New Hire'!BP126)</f>
        <v/>
      </c>
    </row>
    <row r="126">
      <c r="A126" s="1">
        <f>VLOOKUP(B126,委派单!A:B,2,0)</f>
        <v/>
      </c>
      <c r="B126" s="1">
        <f>'New Hire'!BT127</f>
        <v/>
      </c>
      <c r="C126" s="1" t="inlineStr">
        <is>
          <t>吴子轩</t>
        </is>
      </c>
      <c r="D126" s="1">
        <f>VLOOKUP(K126,委派单!E:H,4,0)</f>
        <v/>
      </c>
      <c r="E126" s="1" t="n">
        <v>43714</v>
      </c>
      <c r="F126" s="1">
        <f>'New Hire'!C127</f>
        <v/>
      </c>
      <c r="H126" s="1">
        <f>'New Hire'!E127</f>
        <v/>
      </c>
      <c r="I126" s="1">
        <f>'New Hire'!BX127</f>
        <v/>
      </c>
      <c r="J126" s="1">
        <f>IF(LEN(H126)=18,"身份证","护照")</f>
        <v/>
      </c>
      <c r="K126" s="1">
        <f>'New Hire'!CB127</f>
        <v/>
      </c>
      <c r="L126" s="1">
        <f>'New Hire'!CC127</f>
        <v/>
      </c>
      <c r="M126" s="1">
        <f>'New Hire'!S127</f>
        <v/>
      </c>
      <c r="N126" s="1">
        <f>'New Hire'!BV127</f>
        <v/>
      </c>
      <c r="O126" s="1">
        <f>'New Hire'!L127</f>
        <v/>
      </c>
      <c r="P126" s="1">
        <f>'New Hire'!BE127</f>
        <v/>
      </c>
      <c r="Q126" s="1">
        <f>'New Hire'!BI127</f>
        <v/>
      </c>
      <c r="R126" s="1">
        <f>IF(AND(Y126="上海",'New Hire'!BZ127="10"),7,'New Hire'!BZ127)</f>
        <v/>
      </c>
      <c r="S126" s="1">
        <f>IF(AND(Y126="上海",'New Hire'!CA127="10"),7,'New Hire'!CA127)</f>
        <v/>
      </c>
      <c r="T126" s="1">
        <f>IF(Y126="上海",Q126,"")</f>
        <v/>
      </c>
      <c r="U126" s="1">
        <f>IF(Y126="上海",3,"")</f>
        <v/>
      </c>
      <c r="V126" s="1">
        <f>IF(Y126="上海",3,"")</f>
        <v/>
      </c>
      <c r="W126" s="1">
        <f>N126</f>
        <v/>
      </c>
      <c r="X126" s="1">
        <f>'New Hire'!A127</f>
        <v/>
      </c>
      <c r="Y126" s="1">
        <f>VLOOKUP(K126,委派单!E:P,12,0)</f>
        <v/>
      </c>
      <c r="Z126" s="1">
        <f>D126&amp;IF(I126="派遣",'New Hire'!CD127,"")</f>
        <v/>
      </c>
      <c r="AB126" s="1" t="inlineStr">
        <is>
          <t>标准五险</t>
        </is>
      </c>
      <c r="AC126" s="1" t="inlineStr">
        <is>
          <t>线上</t>
        </is>
      </c>
      <c r="AD126" s="1" t="inlineStr">
        <is>
          <t>否</t>
        </is>
      </c>
      <c r="AE126" s="1" t="inlineStr">
        <is>
          <t>否</t>
        </is>
      </c>
      <c r="AF126" s="1">
        <f>VLOOKUP(K126,委派单!E:K,7,0)</f>
        <v/>
      </c>
      <c r="AG126" s="1">
        <f>VLOOKUP(K126,委派单!E:L,8,0)</f>
        <v/>
      </c>
      <c r="AH126" s="1">
        <f>IF(AG126="外地大库报税","供应商"," ")</f>
        <v/>
      </c>
      <c r="AI126" s="1">
        <f>AH126</f>
        <v/>
      </c>
      <c r="AM126" s="1" t="inlineStr">
        <is>
          <t>上海浦东杨高南路428号由由世纪广场2号楼9漏</t>
        </is>
      </c>
      <c r="AP126" s="1" t="inlineStr">
        <is>
          <t>julie.huang@adp.com</t>
        </is>
      </c>
      <c r="AQ126" s="1">
        <f>IF(I126="委托","",'New Hire'!AB127)</f>
        <v/>
      </c>
      <c r="AR126" s="1">
        <f>IF(I126="委托","",'New Hire'!AC127)</f>
        <v/>
      </c>
      <c r="AS126" s="1">
        <f>IF(I126="委托","",'New Hire'!BM127)</f>
        <v/>
      </c>
      <c r="AT126" s="1">
        <f>IF(I126="委托","",'New Hire'!BN127)</f>
        <v/>
      </c>
      <c r="AV126" s="1">
        <f>IF(I126="委托","",'New Hire'!AB127)</f>
        <v/>
      </c>
      <c r="AW126" s="1">
        <f>IF(I126="委托","",'New Hire'!AC127)</f>
        <v/>
      </c>
      <c r="AX126" s="1">
        <f>IF(I126="委托","",'New Hire'!BO127)</f>
        <v/>
      </c>
      <c r="AZ126" s="1">
        <f>IF(I126="委托","",'New Hire'!BL127)</f>
        <v/>
      </c>
      <c r="BC126" s="1">
        <f>IF(I126="委托","",'New Hire'!BP127)</f>
        <v/>
      </c>
    </row>
    <row r="127">
      <c r="A127" s="1">
        <f>VLOOKUP(B127,委派单!A:B,2,0)</f>
        <v/>
      </c>
      <c r="B127" s="1">
        <f>'New Hire'!BT128</f>
        <v/>
      </c>
      <c r="C127" s="1" t="inlineStr">
        <is>
          <t>吴子轩</t>
        </is>
      </c>
      <c r="D127" s="1">
        <f>VLOOKUP(K127,委派单!E:H,4,0)</f>
        <v/>
      </c>
      <c r="E127" s="1" t="n">
        <v>43714</v>
      </c>
      <c r="F127" s="1">
        <f>'New Hire'!C128</f>
        <v/>
      </c>
      <c r="H127" s="1">
        <f>'New Hire'!E128</f>
        <v/>
      </c>
      <c r="I127" s="1">
        <f>'New Hire'!BX128</f>
        <v/>
      </c>
      <c r="J127" s="1">
        <f>IF(LEN(H127)=18,"身份证","护照")</f>
        <v/>
      </c>
      <c r="K127" s="1">
        <f>'New Hire'!CB128</f>
        <v/>
      </c>
      <c r="L127" s="1">
        <f>'New Hire'!CC128</f>
        <v/>
      </c>
      <c r="M127" s="1">
        <f>'New Hire'!S128</f>
        <v/>
      </c>
      <c r="N127" s="1">
        <f>'New Hire'!BV128</f>
        <v/>
      </c>
      <c r="O127" s="1">
        <f>'New Hire'!L128</f>
        <v/>
      </c>
      <c r="P127" s="1">
        <f>'New Hire'!BE128</f>
        <v/>
      </c>
      <c r="Q127" s="1">
        <f>'New Hire'!BI128</f>
        <v/>
      </c>
      <c r="R127" s="1">
        <f>IF(AND(Y127="上海",'New Hire'!BZ128="10"),7,'New Hire'!BZ128)</f>
        <v/>
      </c>
      <c r="S127" s="1">
        <f>IF(AND(Y127="上海",'New Hire'!CA128="10"),7,'New Hire'!CA128)</f>
        <v/>
      </c>
      <c r="T127" s="1">
        <f>IF(Y127="上海",Q127,"")</f>
        <v/>
      </c>
      <c r="U127" s="1">
        <f>IF(Y127="上海",3,"")</f>
        <v/>
      </c>
      <c r="V127" s="1">
        <f>IF(Y127="上海",3,"")</f>
        <v/>
      </c>
      <c r="W127" s="1">
        <f>N127</f>
        <v/>
      </c>
      <c r="X127" s="1">
        <f>'New Hire'!A128</f>
        <v/>
      </c>
      <c r="Y127" s="1">
        <f>VLOOKUP(K127,委派单!E:P,12,0)</f>
        <v/>
      </c>
      <c r="Z127" s="1">
        <f>D127&amp;IF(I127="派遣",'New Hire'!CD128,"")</f>
        <v/>
      </c>
      <c r="AB127" s="1" t="inlineStr">
        <is>
          <t>标准五险</t>
        </is>
      </c>
      <c r="AC127" s="1" t="inlineStr">
        <is>
          <t>线上</t>
        </is>
      </c>
      <c r="AD127" s="1" t="inlineStr">
        <is>
          <t>否</t>
        </is>
      </c>
      <c r="AE127" s="1" t="inlineStr">
        <is>
          <t>否</t>
        </is>
      </c>
      <c r="AF127" s="1">
        <f>VLOOKUP(K127,委派单!E:K,7,0)</f>
        <v/>
      </c>
      <c r="AG127" s="1">
        <f>VLOOKUP(K127,委派单!E:L,8,0)</f>
        <v/>
      </c>
      <c r="AH127" s="1">
        <f>IF(AG127="外地大库报税","供应商"," ")</f>
        <v/>
      </c>
      <c r="AI127" s="1">
        <f>AH127</f>
        <v/>
      </c>
      <c r="AM127" s="1" t="inlineStr">
        <is>
          <t>上海浦东杨高南路428号由由世纪广场2号楼9漏</t>
        </is>
      </c>
      <c r="AP127" s="1" t="inlineStr">
        <is>
          <t>julie.huang@adp.com</t>
        </is>
      </c>
      <c r="AQ127" s="1">
        <f>IF(I127="委托","",'New Hire'!AB128)</f>
        <v/>
      </c>
      <c r="AR127" s="1">
        <f>IF(I127="委托","",'New Hire'!AC128)</f>
        <v/>
      </c>
      <c r="AS127" s="1">
        <f>IF(I127="委托","",'New Hire'!BM128)</f>
        <v/>
      </c>
      <c r="AT127" s="1">
        <f>IF(I127="委托","",'New Hire'!BN128)</f>
        <v/>
      </c>
      <c r="AV127" s="1">
        <f>IF(I127="委托","",'New Hire'!AB128)</f>
        <v/>
      </c>
      <c r="AW127" s="1">
        <f>IF(I127="委托","",'New Hire'!AC128)</f>
        <v/>
      </c>
      <c r="AX127" s="1">
        <f>IF(I127="委托","",'New Hire'!BO128)</f>
        <v/>
      </c>
      <c r="AZ127" s="1">
        <f>IF(I127="委托","",'New Hire'!BL128)</f>
        <v/>
      </c>
      <c r="BC127" s="1">
        <f>IF(I127="委托","",'New Hire'!BP128)</f>
        <v/>
      </c>
    </row>
    <row r="128">
      <c r="A128" s="1">
        <f>VLOOKUP(B128,委派单!A:B,2,0)</f>
        <v/>
      </c>
      <c r="B128" s="1">
        <f>'New Hire'!BT129</f>
        <v/>
      </c>
      <c r="C128" s="1" t="inlineStr">
        <is>
          <t>吴子轩</t>
        </is>
      </c>
      <c r="D128" s="1">
        <f>VLOOKUP(K128,委派单!E:H,4,0)</f>
        <v/>
      </c>
      <c r="E128" s="1" t="n">
        <v>43714</v>
      </c>
      <c r="F128" s="1">
        <f>'New Hire'!C129</f>
        <v/>
      </c>
      <c r="H128" s="1">
        <f>'New Hire'!E129</f>
        <v/>
      </c>
      <c r="I128" s="1">
        <f>'New Hire'!BX129</f>
        <v/>
      </c>
      <c r="J128" s="1">
        <f>IF(LEN(H128)=18,"身份证","护照")</f>
        <v/>
      </c>
      <c r="K128" s="1">
        <f>'New Hire'!CB129</f>
        <v/>
      </c>
      <c r="L128" s="1">
        <f>'New Hire'!CC129</f>
        <v/>
      </c>
      <c r="M128" s="1">
        <f>'New Hire'!S129</f>
        <v/>
      </c>
      <c r="N128" s="1">
        <f>'New Hire'!BV129</f>
        <v/>
      </c>
      <c r="O128" s="1">
        <f>'New Hire'!L129</f>
        <v/>
      </c>
      <c r="P128" s="1">
        <f>'New Hire'!BE129</f>
        <v/>
      </c>
      <c r="Q128" s="1">
        <f>'New Hire'!BI129</f>
        <v/>
      </c>
      <c r="R128" s="1">
        <f>IF(AND(Y128="上海",'New Hire'!BZ129="10"),7,'New Hire'!BZ129)</f>
        <v/>
      </c>
      <c r="S128" s="1">
        <f>IF(AND(Y128="上海",'New Hire'!CA129="10"),7,'New Hire'!CA129)</f>
        <v/>
      </c>
      <c r="T128" s="1">
        <f>IF(Y128="上海",Q128,"")</f>
        <v/>
      </c>
      <c r="U128" s="1">
        <f>IF(Y128="上海",3,"")</f>
        <v/>
      </c>
      <c r="V128" s="1">
        <f>IF(Y128="上海",3,"")</f>
        <v/>
      </c>
      <c r="W128" s="1">
        <f>N128</f>
        <v/>
      </c>
      <c r="X128" s="1">
        <f>'New Hire'!A129</f>
        <v/>
      </c>
      <c r="Y128" s="1">
        <f>VLOOKUP(K128,委派单!E:P,12,0)</f>
        <v/>
      </c>
      <c r="Z128" s="1">
        <f>D128&amp;IF(I128="派遣",'New Hire'!CD129,"")</f>
        <v/>
      </c>
      <c r="AB128" s="1" t="inlineStr">
        <is>
          <t>标准五险</t>
        </is>
      </c>
      <c r="AC128" s="1" t="inlineStr">
        <is>
          <t>线上</t>
        </is>
      </c>
      <c r="AD128" s="1" t="inlineStr">
        <is>
          <t>否</t>
        </is>
      </c>
      <c r="AE128" s="1" t="inlineStr">
        <is>
          <t>否</t>
        </is>
      </c>
      <c r="AF128" s="1">
        <f>VLOOKUP(K128,委派单!E:K,7,0)</f>
        <v/>
      </c>
      <c r="AG128" s="1">
        <f>VLOOKUP(K128,委派单!E:L,8,0)</f>
        <v/>
      </c>
      <c r="AH128" s="1">
        <f>IF(AG128="外地大库报税","供应商"," ")</f>
        <v/>
      </c>
      <c r="AI128" s="1">
        <f>AH128</f>
        <v/>
      </c>
      <c r="AM128" s="1" t="inlineStr">
        <is>
          <t>上海浦东杨高南路428号由由世纪广场2号楼9漏</t>
        </is>
      </c>
      <c r="AP128" s="1" t="inlineStr">
        <is>
          <t>julie.huang@adp.com</t>
        </is>
      </c>
      <c r="AQ128" s="1">
        <f>IF(I128="委托","",'New Hire'!AB129)</f>
        <v/>
      </c>
      <c r="AR128" s="1">
        <f>IF(I128="委托","",'New Hire'!AC129)</f>
        <v/>
      </c>
      <c r="AS128" s="1">
        <f>IF(I128="委托","",'New Hire'!BM129)</f>
        <v/>
      </c>
      <c r="AT128" s="1">
        <f>IF(I128="委托","",'New Hire'!BN129)</f>
        <v/>
      </c>
      <c r="AV128" s="1">
        <f>IF(I128="委托","",'New Hire'!AB129)</f>
        <v/>
      </c>
      <c r="AW128" s="1">
        <f>IF(I128="委托","",'New Hire'!AC129)</f>
        <v/>
      </c>
      <c r="AX128" s="1">
        <f>IF(I128="委托","",'New Hire'!BO129)</f>
        <v/>
      </c>
      <c r="AZ128" s="1">
        <f>IF(I128="委托","",'New Hire'!BL129)</f>
        <v/>
      </c>
      <c r="BC128" s="1">
        <f>IF(I128="委托","",'New Hire'!BP129)</f>
        <v/>
      </c>
    </row>
    <row r="129">
      <c r="A129" s="1">
        <f>VLOOKUP(B129,委派单!A:B,2,0)</f>
        <v/>
      </c>
      <c r="B129" s="1">
        <f>'New Hire'!BT130</f>
        <v/>
      </c>
      <c r="C129" s="1" t="inlineStr">
        <is>
          <t>吴子轩</t>
        </is>
      </c>
      <c r="D129" s="1">
        <f>VLOOKUP(K129,委派单!E:H,4,0)</f>
        <v/>
      </c>
      <c r="E129" s="1" t="n">
        <v>43714</v>
      </c>
      <c r="F129" s="1">
        <f>'New Hire'!C130</f>
        <v/>
      </c>
      <c r="H129" s="1">
        <f>'New Hire'!E130</f>
        <v/>
      </c>
      <c r="I129" s="1">
        <f>'New Hire'!BX130</f>
        <v/>
      </c>
      <c r="J129" s="1">
        <f>IF(LEN(H129)=18,"身份证","护照")</f>
        <v/>
      </c>
      <c r="K129" s="1">
        <f>'New Hire'!CB130</f>
        <v/>
      </c>
      <c r="L129" s="1">
        <f>'New Hire'!CC130</f>
        <v/>
      </c>
      <c r="M129" s="1">
        <f>'New Hire'!S130</f>
        <v/>
      </c>
      <c r="N129" s="1">
        <f>'New Hire'!BV130</f>
        <v/>
      </c>
      <c r="O129" s="1">
        <f>'New Hire'!L130</f>
        <v/>
      </c>
      <c r="P129" s="1">
        <f>'New Hire'!BE130</f>
        <v/>
      </c>
      <c r="Q129" s="1">
        <f>'New Hire'!BI130</f>
        <v/>
      </c>
      <c r="R129" s="1">
        <f>IF(AND(Y129="上海",'New Hire'!BZ130="10"),7,'New Hire'!BZ130)</f>
        <v/>
      </c>
      <c r="S129" s="1">
        <f>IF(AND(Y129="上海",'New Hire'!CA130="10"),7,'New Hire'!CA130)</f>
        <v/>
      </c>
      <c r="T129" s="1">
        <f>IF(Y129="上海",Q129,"")</f>
        <v/>
      </c>
      <c r="U129" s="1">
        <f>IF(Y129="上海",3,"")</f>
        <v/>
      </c>
      <c r="V129" s="1">
        <f>IF(Y129="上海",3,"")</f>
        <v/>
      </c>
      <c r="W129" s="1">
        <f>N129</f>
        <v/>
      </c>
      <c r="X129" s="1">
        <f>'New Hire'!A130</f>
        <v/>
      </c>
      <c r="Y129" s="1">
        <f>VLOOKUP(K129,委派单!E:P,12,0)</f>
        <v/>
      </c>
      <c r="Z129" s="1">
        <f>D129&amp;IF(I129="派遣",'New Hire'!CD130,"")</f>
        <v/>
      </c>
      <c r="AB129" s="1" t="inlineStr">
        <is>
          <t>标准五险</t>
        </is>
      </c>
      <c r="AC129" s="1" t="inlineStr">
        <is>
          <t>线上</t>
        </is>
      </c>
      <c r="AD129" s="1" t="inlineStr">
        <is>
          <t>否</t>
        </is>
      </c>
      <c r="AE129" s="1" t="inlineStr">
        <is>
          <t>否</t>
        </is>
      </c>
      <c r="AF129" s="1">
        <f>VLOOKUP(K129,委派单!E:K,7,0)</f>
        <v/>
      </c>
      <c r="AG129" s="1">
        <f>VLOOKUP(K129,委派单!E:L,8,0)</f>
        <v/>
      </c>
      <c r="AH129" s="1">
        <f>IF(AG129="外地大库报税","供应商"," ")</f>
        <v/>
      </c>
      <c r="AI129" s="1">
        <f>AH129</f>
        <v/>
      </c>
      <c r="AM129" s="1" t="inlineStr">
        <is>
          <t>上海浦东杨高南路428号由由世纪广场2号楼9漏</t>
        </is>
      </c>
      <c r="AP129" s="1" t="inlineStr">
        <is>
          <t>julie.huang@adp.com</t>
        </is>
      </c>
      <c r="AQ129" s="1">
        <f>IF(I129="委托","",'New Hire'!AB130)</f>
        <v/>
      </c>
      <c r="AR129" s="1">
        <f>IF(I129="委托","",'New Hire'!AC130)</f>
        <v/>
      </c>
      <c r="AS129" s="1">
        <f>IF(I129="委托","",'New Hire'!BM130)</f>
        <v/>
      </c>
      <c r="AT129" s="1">
        <f>IF(I129="委托","",'New Hire'!BN130)</f>
        <v/>
      </c>
      <c r="AV129" s="1">
        <f>IF(I129="委托","",'New Hire'!AB130)</f>
        <v/>
      </c>
      <c r="AW129" s="1">
        <f>IF(I129="委托","",'New Hire'!AC130)</f>
        <v/>
      </c>
      <c r="AX129" s="1">
        <f>IF(I129="委托","",'New Hire'!BO130)</f>
        <v/>
      </c>
      <c r="AZ129" s="1">
        <f>IF(I129="委托","",'New Hire'!BL130)</f>
        <v/>
      </c>
      <c r="BC129" s="1">
        <f>IF(I129="委托","",'New Hire'!BP130)</f>
        <v/>
      </c>
    </row>
    <row r="130">
      <c r="A130" s="1">
        <f>VLOOKUP(B130,委派单!A:B,2,0)</f>
        <v/>
      </c>
      <c r="B130" s="1">
        <f>'New Hire'!BT131</f>
        <v/>
      </c>
      <c r="C130" s="1" t="inlineStr">
        <is>
          <t>吴子轩</t>
        </is>
      </c>
      <c r="D130" s="1">
        <f>VLOOKUP(K130,委派单!E:H,4,0)</f>
        <v/>
      </c>
      <c r="E130" s="1" t="n">
        <v>43714</v>
      </c>
      <c r="F130" s="1">
        <f>'New Hire'!C131</f>
        <v/>
      </c>
      <c r="H130" s="1">
        <f>'New Hire'!E131</f>
        <v/>
      </c>
      <c r="I130" s="1">
        <f>'New Hire'!BX131</f>
        <v/>
      </c>
      <c r="J130" s="1">
        <f>IF(LEN(H130)=18,"身份证","护照")</f>
        <v/>
      </c>
      <c r="K130" s="1">
        <f>'New Hire'!CB131</f>
        <v/>
      </c>
      <c r="L130" s="1">
        <f>'New Hire'!CC131</f>
        <v/>
      </c>
      <c r="M130" s="1">
        <f>'New Hire'!S131</f>
        <v/>
      </c>
      <c r="N130" s="1">
        <f>'New Hire'!BV131</f>
        <v/>
      </c>
      <c r="O130" s="1">
        <f>'New Hire'!L131</f>
        <v/>
      </c>
      <c r="P130" s="1">
        <f>'New Hire'!BE131</f>
        <v/>
      </c>
      <c r="Q130" s="1">
        <f>'New Hire'!BI131</f>
        <v/>
      </c>
      <c r="R130" s="1">
        <f>IF(AND(Y130="上海",'New Hire'!BZ131="10"),7,'New Hire'!BZ131)</f>
        <v/>
      </c>
      <c r="S130" s="1">
        <f>IF(AND(Y130="上海",'New Hire'!CA131="10"),7,'New Hire'!CA131)</f>
        <v/>
      </c>
      <c r="T130" s="1">
        <f>IF(Y130="上海",Q130,"")</f>
        <v/>
      </c>
      <c r="U130" s="1">
        <f>IF(Y130="上海",3,"")</f>
        <v/>
      </c>
      <c r="V130" s="1">
        <f>IF(Y130="上海",3,"")</f>
        <v/>
      </c>
      <c r="W130" s="1">
        <f>N130</f>
        <v/>
      </c>
      <c r="X130" s="1">
        <f>'New Hire'!A131</f>
        <v/>
      </c>
      <c r="Y130" s="1">
        <f>VLOOKUP(K130,委派单!E:P,12,0)</f>
        <v/>
      </c>
      <c r="Z130" s="1">
        <f>D130&amp;IF(I130="派遣",'New Hire'!CD131,"")</f>
        <v/>
      </c>
      <c r="AB130" s="1" t="inlineStr">
        <is>
          <t>标准五险</t>
        </is>
      </c>
      <c r="AC130" s="1" t="inlineStr">
        <is>
          <t>线上</t>
        </is>
      </c>
      <c r="AD130" s="1" t="inlineStr">
        <is>
          <t>否</t>
        </is>
      </c>
      <c r="AE130" s="1" t="inlineStr">
        <is>
          <t>否</t>
        </is>
      </c>
      <c r="AF130" s="1">
        <f>VLOOKUP(K130,委派单!E:K,7,0)</f>
        <v/>
      </c>
      <c r="AG130" s="1">
        <f>VLOOKUP(K130,委派单!E:L,8,0)</f>
        <v/>
      </c>
      <c r="AH130" s="1">
        <f>IF(AG130="外地大库报税","供应商"," ")</f>
        <v/>
      </c>
      <c r="AI130" s="1">
        <f>AH130</f>
        <v/>
      </c>
      <c r="AM130" s="1" t="inlineStr">
        <is>
          <t>上海浦东杨高南路428号由由世纪广场2号楼9漏</t>
        </is>
      </c>
      <c r="AP130" s="1" t="inlineStr">
        <is>
          <t>julie.huang@adp.com</t>
        </is>
      </c>
      <c r="AQ130" s="1">
        <f>IF(I130="委托","",'New Hire'!AB131)</f>
        <v/>
      </c>
      <c r="AR130" s="1">
        <f>IF(I130="委托","",'New Hire'!AC131)</f>
        <v/>
      </c>
      <c r="AS130" s="1">
        <f>IF(I130="委托","",'New Hire'!BM131)</f>
        <v/>
      </c>
      <c r="AT130" s="1">
        <f>IF(I130="委托","",'New Hire'!BN131)</f>
        <v/>
      </c>
      <c r="AV130" s="1">
        <f>IF(I130="委托","",'New Hire'!AB131)</f>
        <v/>
      </c>
      <c r="AW130" s="1">
        <f>IF(I130="委托","",'New Hire'!AC131)</f>
        <v/>
      </c>
      <c r="AX130" s="1">
        <f>IF(I130="委托","",'New Hire'!BO131)</f>
        <v/>
      </c>
      <c r="AZ130" s="1">
        <f>IF(I130="委托","",'New Hire'!BL131)</f>
        <v/>
      </c>
      <c r="BC130" s="1">
        <f>IF(I130="委托","",'New Hire'!BP131)</f>
        <v/>
      </c>
    </row>
    <row r="131">
      <c r="A131" s="1">
        <f>VLOOKUP(B131,委派单!A:B,2,0)</f>
        <v/>
      </c>
      <c r="B131" s="1">
        <f>'New Hire'!BT132</f>
        <v/>
      </c>
      <c r="C131" s="1" t="inlineStr">
        <is>
          <t>吴子轩</t>
        </is>
      </c>
      <c r="D131" s="1">
        <f>VLOOKUP(K131,委派单!E:H,4,0)</f>
        <v/>
      </c>
      <c r="E131" s="1" t="n">
        <v>43714</v>
      </c>
      <c r="F131" s="1">
        <f>'New Hire'!C132</f>
        <v/>
      </c>
      <c r="H131" s="1">
        <f>'New Hire'!E132</f>
        <v/>
      </c>
      <c r="I131" s="1">
        <f>'New Hire'!BX132</f>
        <v/>
      </c>
      <c r="J131" s="1">
        <f>IF(LEN(H131)=18,"身份证","护照")</f>
        <v/>
      </c>
      <c r="K131" s="1">
        <f>'New Hire'!CB132</f>
        <v/>
      </c>
      <c r="L131" s="1">
        <f>'New Hire'!CC132</f>
        <v/>
      </c>
      <c r="M131" s="1">
        <f>'New Hire'!S132</f>
        <v/>
      </c>
      <c r="N131" s="1">
        <f>'New Hire'!BV132</f>
        <v/>
      </c>
      <c r="O131" s="1">
        <f>'New Hire'!L132</f>
        <v/>
      </c>
      <c r="P131" s="1">
        <f>'New Hire'!BE132</f>
        <v/>
      </c>
      <c r="Q131" s="1">
        <f>'New Hire'!BI132</f>
        <v/>
      </c>
      <c r="R131" s="1">
        <f>IF(AND(Y131="上海",'New Hire'!BZ132="10"),7,'New Hire'!BZ132)</f>
        <v/>
      </c>
      <c r="S131" s="1">
        <f>IF(AND(Y131="上海",'New Hire'!CA132="10"),7,'New Hire'!CA132)</f>
        <v/>
      </c>
      <c r="T131" s="1">
        <f>IF(Y131="上海",Q131,"")</f>
        <v/>
      </c>
      <c r="U131" s="1">
        <f>IF(Y131="上海",3,"")</f>
        <v/>
      </c>
      <c r="V131" s="1">
        <f>IF(Y131="上海",3,"")</f>
        <v/>
      </c>
      <c r="W131" s="1">
        <f>N131</f>
        <v/>
      </c>
      <c r="X131" s="1">
        <f>'New Hire'!A132</f>
        <v/>
      </c>
      <c r="Y131" s="1">
        <f>VLOOKUP(K131,委派单!E:P,12,0)</f>
        <v/>
      </c>
      <c r="Z131" s="1">
        <f>D131&amp;IF(I131="派遣",'New Hire'!CD132,"")</f>
        <v/>
      </c>
      <c r="AB131" s="1" t="inlineStr">
        <is>
          <t>标准五险</t>
        </is>
      </c>
      <c r="AC131" s="1" t="inlineStr">
        <is>
          <t>线上</t>
        </is>
      </c>
      <c r="AD131" s="1" t="inlineStr">
        <is>
          <t>否</t>
        </is>
      </c>
      <c r="AE131" s="1" t="inlineStr">
        <is>
          <t>否</t>
        </is>
      </c>
      <c r="AF131" s="1">
        <f>VLOOKUP(K131,委派单!E:K,7,0)</f>
        <v/>
      </c>
      <c r="AG131" s="1">
        <f>VLOOKUP(K131,委派单!E:L,8,0)</f>
        <v/>
      </c>
      <c r="AH131" s="1">
        <f>IF(AG131="外地大库报税","供应商"," ")</f>
        <v/>
      </c>
      <c r="AI131" s="1">
        <f>AH131</f>
        <v/>
      </c>
      <c r="AM131" s="1" t="inlineStr">
        <is>
          <t>上海浦东杨高南路428号由由世纪广场2号楼9漏</t>
        </is>
      </c>
      <c r="AP131" s="1" t="inlineStr">
        <is>
          <t>julie.huang@adp.com</t>
        </is>
      </c>
      <c r="AQ131" s="1">
        <f>IF(I131="委托","",'New Hire'!AB132)</f>
        <v/>
      </c>
      <c r="AR131" s="1">
        <f>IF(I131="委托","",'New Hire'!AC132)</f>
        <v/>
      </c>
      <c r="AS131" s="1">
        <f>IF(I131="委托","",'New Hire'!BM132)</f>
        <v/>
      </c>
      <c r="AT131" s="1">
        <f>IF(I131="委托","",'New Hire'!BN132)</f>
        <v/>
      </c>
      <c r="AV131" s="1">
        <f>IF(I131="委托","",'New Hire'!AB132)</f>
        <v/>
      </c>
      <c r="AW131" s="1">
        <f>IF(I131="委托","",'New Hire'!AC132)</f>
        <v/>
      </c>
      <c r="AX131" s="1">
        <f>IF(I131="委托","",'New Hire'!BO132)</f>
        <v/>
      </c>
      <c r="AZ131" s="1">
        <f>IF(I131="委托","",'New Hire'!BL132)</f>
        <v/>
      </c>
      <c r="BC131" s="1">
        <f>IF(I131="委托","",'New Hire'!BP132)</f>
        <v/>
      </c>
    </row>
    <row r="132">
      <c r="A132" s="1">
        <f>VLOOKUP(B132,委派单!A:B,2,0)</f>
        <v/>
      </c>
      <c r="B132" s="1">
        <f>'New Hire'!BT133</f>
        <v/>
      </c>
      <c r="C132" s="1" t="inlineStr">
        <is>
          <t>吴子轩</t>
        </is>
      </c>
      <c r="D132" s="1">
        <f>VLOOKUP(K132,委派单!E:H,4,0)</f>
        <v/>
      </c>
      <c r="E132" s="1" t="n">
        <v>43714</v>
      </c>
      <c r="F132" s="1">
        <f>'New Hire'!C133</f>
        <v/>
      </c>
      <c r="H132" s="1">
        <f>'New Hire'!E133</f>
        <v/>
      </c>
      <c r="I132" s="1">
        <f>'New Hire'!BX133</f>
        <v/>
      </c>
      <c r="J132" s="1">
        <f>IF(LEN(H132)=18,"身份证","护照")</f>
        <v/>
      </c>
      <c r="K132" s="1">
        <f>'New Hire'!CB133</f>
        <v/>
      </c>
      <c r="L132" s="1">
        <f>'New Hire'!CC133</f>
        <v/>
      </c>
      <c r="M132" s="1">
        <f>'New Hire'!S133</f>
        <v/>
      </c>
      <c r="N132" s="1">
        <f>'New Hire'!BV133</f>
        <v/>
      </c>
      <c r="O132" s="1">
        <f>'New Hire'!L133</f>
        <v/>
      </c>
      <c r="P132" s="1">
        <f>'New Hire'!BE133</f>
        <v/>
      </c>
      <c r="Q132" s="1">
        <f>'New Hire'!BI133</f>
        <v/>
      </c>
      <c r="R132" s="1">
        <f>IF(AND(Y132="上海",'New Hire'!BZ133="10"),7,'New Hire'!BZ133)</f>
        <v/>
      </c>
      <c r="S132" s="1">
        <f>IF(AND(Y132="上海",'New Hire'!CA133="10"),7,'New Hire'!CA133)</f>
        <v/>
      </c>
      <c r="T132" s="1">
        <f>IF(Y132="上海",Q132,"")</f>
        <v/>
      </c>
      <c r="U132" s="1">
        <f>IF(Y132="上海",3,"")</f>
        <v/>
      </c>
      <c r="V132" s="1">
        <f>IF(Y132="上海",3,"")</f>
        <v/>
      </c>
      <c r="W132" s="1">
        <f>N132</f>
        <v/>
      </c>
      <c r="X132" s="1">
        <f>'New Hire'!A133</f>
        <v/>
      </c>
      <c r="Y132" s="1">
        <f>VLOOKUP(K132,委派单!E:P,12,0)</f>
        <v/>
      </c>
      <c r="Z132" s="1">
        <f>D132&amp;IF(I132="派遣",'New Hire'!CD133,"")</f>
        <v/>
      </c>
      <c r="AB132" s="1" t="inlineStr">
        <is>
          <t>标准五险</t>
        </is>
      </c>
      <c r="AC132" s="1" t="inlineStr">
        <is>
          <t>线上</t>
        </is>
      </c>
      <c r="AD132" s="1" t="inlineStr">
        <is>
          <t>否</t>
        </is>
      </c>
      <c r="AE132" s="1" t="inlineStr">
        <is>
          <t>否</t>
        </is>
      </c>
      <c r="AF132" s="1">
        <f>VLOOKUP(K132,委派单!E:K,7,0)</f>
        <v/>
      </c>
      <c r="AG132" s="1">
        <f>VLOOKUP(K132,委派单!E:L,8,0)</f>
        <v/>
      </c>
      <c r="AH132" s="1">
        <f>IF(AG132="外地大库报税","供应商"," ")</f>
        <v/>
      </c>
      <c r="AI132" s="1">
        <f>AH132</f>
        <v/>
      </c>
      <c r="AM132" s="1" t="inlineStr">
        <is>
          <t>上海浦东杨高南路428号由由世纪广场2号楼9漏</t>
        </is>
      </c>
      <c r="AP132" s="1" t="inlineStr">
        <is>
          <t>julie.huang@adp.com</t>
        </is>
      </c>
      <c r="AQ132" s="1">
        <f>IF(I132="委托","",'New Hire'!AB133)</f>
        <v/>
      </c>
      <c r="AR132" s="1">
        <f>IF(I132="委托","",'New Hire'!AC133)</f>
        <v/>
      </c>
      <c r="AS132" s="1">
        <f>IF(I132="委托","",'New Hire'!BM133)</f>
        <v/>
      </c>
      <c r="AT132" s="1">
        <f>IF(I132="委托","",'New Hire'!BN133)</f>
        <v/>
      </c>
      <c r="AV132" s="1">
        <f>IF(I132="委托","",'New Hire'!AB133)</f>
        <v/>
      </c>
      <c r="AW132" s="1">
        <f>IF(I132="委托","",'New Hire'!AC133)</f>
        <v/>
      </c>
      <c r="AX132" s="1">
        <f>IF(I132="委托","",'New Hire'!BO133)</f>
        <v/>
      </c>
      <c r="AZ132" s="1">
        <f>IF(I132="委托","",'New Hire'!BL133)</f>
        <v/>
      </c>
      <c r="BC132" s="1">
        <f>IF(I132="委托","",'New Hire'!BP133)</f>
        <v/>
      </c>
    </row>
    <row r="133">
      <c r="A133" s="1">
        <f>VLOOKUP(B133,委派单!A:B,2,0)</f>
        <v/>
      </c>
      <c r="B133" s="1">
        <f>'New Hire'!BT134</f>
        <v/>
      </c>
      <c r="C133" s="1" t="inlineStr">
        <is>
          <t>吴子轩</t>
        </is>
      </c>
      <c r="D133" s="1">
        <f>VLOOKUP(K133,委派单!E:H,4,0)</f>
        <v/>
      </c>
      <c r="E133" s="1" t="n">
        <v>43714</v>
      </c>
      <c r="F133" s="1">
        <f>'New Hire'!C134</f>
        <v/>
      </c>
      <c r="H133" s="1">
        <f>'New Hire'!E134</f>
        <v/>
      </c>
      <c r="I133" s="1">
        <f>'New Hire'!BX134</f>
        <v/>
      </c>
      <c r="J133" s="1">
        <f>IF(LEN(H133)=18,"身份证","护照")</f>
        <v/>
      </c>
      <c r="K133" s="1">
        <f>'New Hire'!CB134</f>
        <v/>
      </c>
      <c r="L133" s="1">
        <f>'New Hire'!CC134</f>
        <v/>
      </c>
      <c r="M133" s="1">
        <f>'New Hire'!S134</f>
        <v/>
      </c>
      <c r="N133" s="1">
        <f>'New Hire'!BV134</f>
        <v/>
      </c>
      <c r="O133" s="1">
        <f>'New Hire'!L134</f>
        <v/>
      </c>
      <c r="P133" s="1">
        <f>'New Hire'!BE134</f>
        <v/>
      </c>
      <c r="Q133" s="1">
        <f>'New Hire'!BI134</f>
        <v/>
      </c>
      <c r="R133" s="1">
        <f>IF(AND(Y133="上海",'New Hire'!BZ134="10"),7,'New Hire'!BZ134)</f>
        <v/>
      </c>
      <c r="S133" s="1">
        <f>IF(AND(Y133="上海",'New Hire'!CA134="10"),7,'New Hire'!CA134)</f>
        <v/>
      </c>
      <c r="T133" s="1">
        <f>IF(Y133="上海",Q133,"")</f>
        <v/>
      </c>
      <c r="U133" s="1">
        <f>IF(Y133="上海",3,"")</f>
        <v/>
      </c>
      <c r="V133" s="1">
        <f>IF(Y133="上海",3,"")</f>
        <v/>
      </c>
      <c r="W133" s="1">
        <f>N133</f>
        <v/>
      </c>
      <c r="X133" s="1">
        <f>'New Hire'!A134</f>
        <v/>
      </c>
      <c r="Y133" s="1">
        <f>VLOOKUP(K133,委派单!E:P,12,0)</f>
        <v/>
      </c>
      <c r="Z133" s="1">
        <f>D133&amp;IF(I133="派遣",'New Hire'!CD134,"")</f>
        <v/>
      </c>
      <c r="AB133" s="1" t="inlineStr">
        <is>
          <t>标准五险</t>
        </is>
      </c>
      <c r="AC133" s="1" t="inlineStr">
        <is>
          <t>线上</t>
        </is>
      </c>
      <c r="AD133" s="1" t="inlineStr">
        <is>
          <t>否</t>
        </is>
      </c>
      <c r="AE133" s="1" t="inlineStr">
        <is>
          <t>否</t>
        </is>
      </c>
      <c r="AF133" s="1">
        <f>VLOOKUP(K133,委派单!E:K,7,0)</f>
        <v/>
      </c>
      <c r="AG133" s="1">
        <f>VLOOKUP(K133,委派单!E:L,8,0)</f>
        <v/>
      </c>
      <c r="AH133" s="1">
        <f>IF(AG133="外地大库报税","供应商"," ")</f>
        <v/>
      </c>
      <c r="AI133" s="1">
        <f>AH133</f>
        <v/>
      </c>
      <c r="AM133" s="1" t="inlineStr">
        <is>
          <t>上海浦东杨高南路428号由由世纪广场2号楼9漏</t>
        </is>
      </c>
      <c r="AP133" s="1" t="inlineStr">
        <is>
          <t>julie.huang@adp.com</t>
        </is>
      </c>
      <c r="AQ133" s="1">
        <f>IF(I133="委托","",'New Hire'!AB134)</f>
        <v/>
      </c>
      <c r="AR133" s="1">
        <f>IF(I133="委托","",'New Hire'!AC134)</f>
        <v/>
      </c>
      <c r="AS133" s="1">
        <f>IF(I133="委托","",'New Hire'!BM134)</f>
        <v/>
      </c>
      <c r="AT133" s="1">
        <f>IF(I133="委托","",'New Hire'!BN134)</f>
        <v/>
      </c>
      <c r="AV133" s="1">
        <f>IF(I133="委托","",'New Hire'!AB134)</f>
        <v/>
      </c>
      <c r="AW133" s="1">
        <f>IF(I133="委托","",'New Hire'!AC134)</f>
        <v/>
      </c>
      <c r="AX133" s="1">
        <f>IF(I133="委托","",'New Hire'!BO134)</f>
        <v/>
      </c>
      <c r="AZ133" s="1">
        <f>IF(I133="委托","",'New Hire'!BL134)</f>
        <v/>
      </c>
      <c r="BC133" s="1">
        <f>IF(I133="委托","",'New Hire'!BP134)</f>
        <v/>
      </c>
    </row>
    <row r="134">
      <c r="A134" s="1">
        <f>VLOOKUP(B134,委派单!A:B,2,0)</f>
        <v/>
      </c>
      <c r="B134" s="1">
        <f>'New Hire'!BT135</f>
        <v/>
      </c>
      <c r="C134" s="1" t="inlineStr">
        <is>
          <t>吴子轩</t>
        </is>
      </c>
      <c r="D134" s="1">
        <f>VLOOKUP(K134,委派单!E:H,4,0)</f>
        <v/>
      </c>
      <c r="E134" s="1" t="n">
        <v>43714</v>
      </c>
      <c r="F134" s="1">
        <f>'New Hire'!C135</f>
        <v/>
      </c>
      <c r="H134" s="1">
        <f>'New Hire'!E135</f>
        <v/>
      </c>
      <c r="I134" s="1">
        <f>'New Hire'!BX135</f>
        <v/>
      </c>
      <c r="J134" s="1">
        <f>IF(LEN(H134)=18,"身份证","护照")</f>
        <v/>
      </c>
      <c r="K134" s="1">
        <f>'New Hire'!CB135</f>
        <v/>
      </c>
      <c r="L134" s="1">
        <f>'New Hire'!CC135</f>
        <v/>
      </c>
      <c r="M134" s="1">
        <f>'New Hire'!S135</f>
        <v/>
      </c>
      <c r="N134" s="1">
        <f>'New Hire'!BV135</f>
        <v/>
      </c>
      <c r="O134" s="1">
        <f>'New Hire'!L135</f>
        <v/>
      </c>
      <c r="P134" s="1">
        <f>'New Hire'!BE135</f>
        <v/>
      </c>
      <c r="Q134" s="1">
        <f>'New Hire'!BI135</f>
        <v/>
      </c>
      <c r="R134" s="1">
        <f>IF(AND(Y134="上海",'New Hire'!BZ135="10"),7,'New Hire'!BZ135)</f>
        <v/>
      </c>
      <c r="S134" s="1">
        <f>IF(AND(Y134="上海",'New Hire'!CA135="10"),7,'New Hire'!CA135)</f>
        <v/>
      </c>
      <c r="T134" s="1">
        <f>IF(Y134="上海",Q134,"")</f>
        <v/>
      </c>
      <c r="U134" s="1">
        <f>IF(Y134="上海",3,"")</f>
        <v/>
      </c>
      <c r="V134" s="1">
        <f>IF(Y134="上海",3,"")</f>
        <v/>
      </c>
      <c r="W134" s="1">
        <f>N134</f>
        <v/>
      </c>
      <c r="X134" s="1">
        <f>'New Hire'!A135</f>
        <v/>
      </c>
      <c r="Y134" s="1">
        <f>VLOOKUP(K134,委派单!E:P,12,0)</f>
        <v/>
      </c>
      <c r="Z134" s="1">
        <f>D134&amp;IF(I134="派遣",'New Hire'!CD135,"")</f>
        <v/>
      </c>
      <c r="AB134" s="1" t="inlineStr">
        <is>
          <t>标准五险</t>
        </is>
      </c>
      <c r="AC134" s="1" t="inlineStr">
        <is>
          <t>线上</t>
        </is>
      </c>
      <c r="AD134" s="1" t="inlineStr">
        <is>
          <t>否</t>
        </is>
      </c>
      <c r="AE134" s="1" t="inlineStr">
        <is>
          <t>否</t>
        </is>
      </c>
      <c r="AF134" s="1">
        <f>VLOOKUP(K134,委派单!E:K,7,0)</f>
        <v/>
      </c>
      <c r="AG134" s="1">
        <f>VLOOKUP(K134,委派单!E:L,8,0)</f>
        <v/>
      </c>
      <c r="AH134" s="1">
        <f>IF(AG134="外地大库报税","供应商"," ")</f>
        <v/>
      </c>
      <c r="AI134" s="1">
        <f>AH134</f>
        <v/>
      </c>
      <c r="AM134" s="1" t="inlineStr">
        <is>
          <t>上海浦东杨高南路428号由由世纪广场2号楼9漏</t>
        </is>
      </c>
      <c r="AP134" s="1" t="inlineStr">
        <is>
          <t>julie.huang@adp.com</t>
        </is>
      </c>
      <c r="AQ134" s="1">
        <f>IF(I134="委托","",'New Hire'!AB135)</f>
        <v/>
      </c>
      <c r="AR134" s="1">
        <f>IF(I134="委托","",'New Hire'!AC135)</f>
        <v/>
      </c>
      <c r="AS134" s="1">
        <f>IF(I134="委托","",'New Hire'!BM135)</f>
        <v/>
      </c>
      <c r="AT134" s="1">
        <f>IF(I134="委托","",'New Hire'!BN135)</f>
        <v/>
      </c>
      <c r="AV134" s="1">
        <f>IF(I134="委托","",'New Hire'!AB135)</f>
        <v/>
      </c>
      <c r="AW134" s="1">
        <f>IF(I134="委托","",'New Hire'!AC135)</f>
        <v/>
      </c>
      <c r="AX134" s="1">
        <f>IF(I134="委托","",'New Hire'!BO135)</f>
        <v/>
      </c>
      <c r="AZ134" s="1">
        <f>IF(I134="委托","",'New Hire'!BL135)</f>
        <v/>
      </c>
      <c r="BC134" s="1">
        <f>IF(I134="委托","",'New Hire'!BP135)</f>
        <v/>
      </c>
    </row>
    <row r="135">
      <c r="A135" s="1">
        <f>VLOOKUP(B135,委派单!A:B,2,0)</f>
        <v/>
      </c>
      <c r="B135" s="1">
        <f>'New Hire'!BT136</f>
        <v/>
      </c>
      <c r="C135" s="1" t="inlineStr">
        <is>
          <t>吴子轩</t>
        </is>
      </c>
      <c r="D135" s="1">
        <f>VLOOKUP(K135,委派单!E:H,4,0)</f>
        <v/>
      </c>
      <c r="E135" s="1" t="n">
        <v>43714</v>
      </c>
      <c r="F135" s="1">
        <f>'New Hire'!C136</f>
        <v/>
      </c>
      <c r="H135" s="1">
        <f>'New Hire'!E136</f>
        <v/>
      </c>
      <c r="I135" s="1">
        <f>'New Hire'!BX136</f>
        <v/>
      </c>
      <c r="J135" s="1">
        <f>IF(LEN(H135)=18,"身份证","护照")</f>
        <v/>
      </c>
      <c r="K135" s="1">
        <f>'New Hire'!CB136</f>
        <v/>
      </c>
      <c r="L135" s="1">
        <f>'New Hire'!CC136</f>
        <v/>
      </c>
      <c r="M135" s="1">
        <f>'New Hire'!S136</f>
        <v/>
      </c>
      <c r="N135" s="1">
        <f>'New Hire'!BV136</f>
        <v/>
      </c>
      <c r="O135" s="1">
        <f>'New Hire'!L136</f>
        <v/>
      </c>
      <c r="P135" s="1">
        <f>'New Hire'!BE136</f>
        <v/>
      </c>
      <c r="Q135" s="1">
        <f>'New Hire'!BI136</f>
        <v/>
      </c>
      <c r="R135" s="1">
        <f>IF(AND(Y135="上海",'New Hire'!BZ136="10"),7,'New Hire'!BZ136)</f>
        <v/>
      </c>
      <c r="S135" s="1">
        <f>IF(AND(Y135="上海",'New Hire'!CA136="10"),7,'New Hire'!CA136)</f>
        <v/>
      </c>
      <c r="T135" s="1">
        <f>IF(Y135="上海",Q135,"")</f>
        <v/>
      </c>
      <c r="U135" s="1">
        <f>IF(Y135="上海",3,"")</f>
        <v/>
      </c>
      <c r="V135" s="1">
        <f>IF(Y135="上海",3,"")</f>
        <v/>
      </c>
      <c r="W135" s="1">
        <f>N135</f>
        <v/>
      </c>
      <c r="X135" s="1">
        <f>'New Hire'!A136</f>
        <v/>
      </c>
      <c r="Y135" s="1">
        <f>VLOOKUP(K135,委派单!E:P,12,0)</f>
        <v/>
      </c>
      <c r="Z135" s="1">
        <f>D135&amp;IF(I135="派遣",'New Hire'!CD136,"")</f>
        <v/>
      </c>
      <c r="AB135" s="1" t="inlineStr">
        <is>
          <t>标准五险</t>
        </is>
      </c>
      <c r="AC135" s="1" t="inlineStr">
        <is>
          <t>线上</t>
        </is>
      </c>
      <c r="AD135" s="1" t="inlineStr">
        <is>
          <t>否</t>
        </is>
      </c>
      <c r="AE135" s="1" t="inlineStr">
        <is>
          <t>否</t>
        </is>
      </c>
      <c r="AF135" s="1">
        <f>VLOOKUP(K135,委派单!E:K,7,0)</f>
        <v/>
      </c>
      <c r="AG135" s="1">
        <f>VLOOKUP(K135,委派单!E:L,8,0)</f>
        <v/>
      </c>
      <c r="AH135" s="1">
        <f>IF(AG135="外地大库报税","供应商"," ")</f>
        <v/>
      </c>
      <c r="AI135" s="1">
        <f>AH135</f>
        <v/>
      </c>
      <c r="AM135" s="1" t="inlineStr">
        <is>
          <t>上海浦东杨高南路428号由由世纪广场2号楼9漏</t>
        </is>
      </c>
      <c r="AP135" s="1" t="inlineStr">
        <is>
          <t>julie.huang@adp.com</t>
        </is>
      </c>
      <c r="AQ135" s="1">
        <f>IF(I135="委托","",'New Hire'!AB136)</f>
        <v/>
      </c>
      <c r="AR135" s="1">
        <f>IF(I135="委托","",'New Hire'!AC136)</f>
        <v/>
      </c>
      <c r="AS135" s="1">
        <f>IF(I135="委托","",'New Hire'!BM136)</f>
        <v/>
      </c>
      <c r="AT135" s="1">
        <f>IF(I135="委托","",'New Hire'!BN136)</f>
        <v/>
      </c>
      <c r="AV135" s="1">
        <f>IF(I135="委托","",'New Hire'!AB136)</f>
        <v/>
      </c>
      <c r="AW135" s="1">
        <f>IF(I135="委托","",'New Hire'!AC136)</f>
        <v/>
      </c>
      <c r="AX135" s="1">
        <f>IF(I135="委托","",'New Hire'!BO136)</f>
        <v/>
      </c>
      <c r="AZ135" s="1">
        <f>IF(I135="委托","",'New Hire'!BL136)</f>
        <v/>
      </c>
      <c r="BC135" s="1">
        <f>IF(I135="委托","",'New Hire'!BP136)</f>
        <v/>
      </c>
    </row>
    <row r="136">
      <c r="A136" s="1">
        <f>VLOOKUP(B136,委派单!A:B,2,0)</f>
        <v/>
      </c>
      <c r="B136" s="1">
        <f>'New Hire'!BT137</f>
        <v/>
      </c>
      <c r="C136" s="1" t="inlineStr">
        <is>
          <t>吴子轩</t>
        </is>
      </c>
      <c r="D136" s="1">
        <f>VLOOKUP(K136,委派单!E:H,4,0)</f>
        <v/>
      </c>
      <c r="E136" s="1" t="n">
        <v>43714</v>
      </c>
      <c r="F136" s="1">
        <f>'New Hire'!C137</f>
        <v/>
      </c>
      <c r="H136" s="1">
        <f>'New Hire'!E137</f>
        <v/>
      </c>
      <c r="I136" s="1">
        <f>'New Hire'!BX137</f>
        <v/>
      </c>
      <c r="J136" s="1">
        <f>IF(LEN(H136)=18,"身份证","护照")</f>
        <v/>
      </c>
      <c r="K136" s="1">
        <f>'New Hire'!CB137</f>
        <v/>
      </c>
      <c r="L136" s="1">
        <f>'New Hire'!CC137</f>
        <v/>
      </c>
      <c r="M136" s="1">
        <f>'New Hire'!S137</f>
        <v/>
      </c>
      <c r="N136" s="1">
        <f>'New Hire'!BV137</f>
        <v/>
      </c>
      <c r="O136" s="1">
        <f>'New Hire'!L137</f>
        <v/>
      </c>
      <c r="P136" s="1">
        <f>'New Hire'!BE137</f>
        <v/>
      </c>
      <c r="Q136" s="1">
        <f>'New Hire'!BI137</f>
        <v/>
      </c>
      <c r="R136" s="1">
        <f>IF(AND(Y136="上海",'New Hire'!BZ137="10"),7,'New Hire'!BZ137)</f>
        <v/>
      </c>
      <c r="S136" s="1">
        <f>IF(AND(Y136="上海",'New Hire'!CA137="10"),7,'New Hire'!CA137)</f>
        <v/>
      </c>
      <c r="T136" s="1">
        <f>IF(Y136="上海",Q136,"")</f>
        <v/>
      </c>
      <c r="U136" s="1">
        <f>IF(Y136="上海",3,"")</f>
        <v/>
      </c>
      <c r="V136" s="1">
        <f>IF(Y136="上海",3,"")</f>
        <v/>
      </c>
      <c r="W136" s="1">
        <f>N136</f>
        <v/>
      </c>
      <c r="X136" s="1">
        <f>'New Hire'!A137</f>
        <v/>
      </c>
      <c r="Y136" s="1">
        <f>VLOOKUP(K136,委派单!E:P,12,0)</f>
        <v/>
      </c>
      <c r="Z136" s="1">
        <f>D136&amp;IF(I136="派遣",'New Hire'!CD137,"")</f>
        <v/>
      </c>
      <c r="AB136" s="1" t="inlineStr">
        <is>
          <t>标准五险</t>
        </is>
      </c>
      <c r="AC136" s="1" t="inlineStr">
        <is>
          <t>线上</t>
        </is>
      </c>
      <c r="AD136" s="1" t="inlineStr">
        <is>
          <t>否</t>
        </is>
      </c>
      <c r="AE136" s="1" t="inlineStr">
        <is>
          <t>否</t>
        </is>
      </c>
      <c r="AF136" s="1">
        <f>VLOOKUP(K136,委派单!E:K,7,0)</f>
        <v/>
      </c>
      <c r="AG136" s="1">
        <f>VLOOKUP(K136,委派单!E:L,8,0)</f>
        <v/>
      </c>
      <c r="AH136" s="1">
        <f>IF(AG136="外地大库报税","供应商"," ")</f>
        <v/>
      </c>
      <c r="AI136" s="1">
        <f>AH136</f>
        <v/>
      </c>
      <c r="AM136" s="1" t="inlineStr">
        <is>
          <t>上海浦东杨高南路428号由由世纪广场2号楼9漏</t>
        </is>
      </c>
      <c r="AP136" s="1" t="inlineStr">
        <is>
          <t>julie.huang@adp.com</t>
        </is>
      </c>
      <c r="AQ136" s="1">
        <f>IF(I136="委托","",'New Hire'!AB137)</f>
        <v/>
      </c>
      <c r="AR136" s="1">
        <f>IF(I136="委托","",'New Hire'!AC137)</f>
        <v/>
      </c>
      <c r="AS136" s="1">
        <f>IF(I136="委托","",'New Hire'!BM137)</f>
        <v/>
      </c>
      <c r="AT136" s="1">
        <f>IF(I136="委托","",'New Hire'!BN137)</f>
        <v/>
      </c>
      <c r="AV136" s="1">
        <f>IF(I136="委托","",'New Hire'!AB137)</f>
        <v/>
      </c>
      <c r="AW136" s="1">
        <f>IF(I136="委托","",'New Hire'!AC137)</f>
        <v/>
      </c>
      <c r="AX136" s="1">
        <f>IF(I136="委托","",'New Hire'!BO137)</f>
        <v/>
      </c>
      <c r="AZ136" s="1">
        <f>IF(I136="委托","",'New Hire'!BL137)</f>
        <v/>
      </c>
      <c r="BC136" s="1">
        <f>IF(I136="委托","",'New Hire'!BP137)</f>
        <v/>
      </c>
    </row>
    <row r="137">
      <c r="A137" s="1">
        <f>VLOOKUP(B137,委派单!A:B,2,0)</f>
        <v/>
      </c>
      <c r="B137" s="1">
        <f>'New Hire'!BT138</f>
        <v/>
      </c>
      <c r="C137" s="1" t="inlineStr">
        <is>
          <t>吴子轩</t>
        </is>
      </c>
      <c r="D137" s="1">
        <f>VLOOKUP(K137,委派单!E:H,4,0)</f>
        <v/>
      </c>
      <c r="E137" s="1" t="n">
        <v>43714</v>
      </c>
      <c r="F137" s="1">
        <f>'New Hire'!C138</f>
        <v/>
      </c>
      <c r="H137" s="1">
        <f>'New Hire'!E138</f>
        <v/>
      </c>
      <c r="I137" s="1">
        <f>'New Hire'!BX138</f>
        <v/>
      </c>
      <c r="J137" s="1">
        <f>IF(LEN(H137)=18,"身份证","护照")</f>
        <v/>
      </c>
      <c r="K137" s="1">
        <f>'New Hire'!CB138</f>
        <v/>
      </c>
      <c r="L137" s="1">
        <f>'New Hire'!CC138</f>
        <v/>
      </c>
      <c r="M137" s="1">
        <f>'New Hire'!S138</f>
        <v/>
      </c>
      <c r="N137" s="1">
        <f>'New Hire'!BV138</f>
        <v/>
      </c>
      <c r="O137" s="1">
        <f>'New Hire'!L138</f>
        <v/>
      </c>
      <c r="P137" s="1">
        <f>'New Hire'!BE138</f>
        <v/>
      </c>
      <c r="Q137" s="1">
        <f>'New Hire'!BI138</f>
        <v/>
      </c>
      <c r="R137" s="1">
        <f>IF(AND(Y137="上海",'New Hire'!BZ138="10"),7,'New Hire'!BZ138)</f>
        <v/>
      </c>
      <c r="S137" s="1">
        <f>IF(AND(Y137="上海",'New Hire'!CA138="10"),7,'New Hire'!CA138)</f>
        <v/>
      </c>
      <c r="T137" s="1">
        <f>IF(Y137="上海",Q137,"")</f>
        <v/>
      </c>
      <c r="U137" s="1">
        <f>IF(Y137="上海",3,"")</f>
        <v/>
      </c>
      <c r="V137" s="1">
        <f>IF(Y137="上海",3,"")</f>
        <v/>
      </c>
      <c r="W137" s="1">
        <f>N137</f>
        <v/>
      </c>
      <c r="X137" s="1">
        <f>'New Hire'!A138</f>
        <v/>
      </c>
      <c r="Y137" s="1">
        <f>VLOOKUP(K137,委派单!E:P,12,0)</f>
        <v/>
      </c>
      <c r="Z137" s="1">
        <f>D137&amp;IF(I137="派遣",'New Hire'!CD138,"")</f>
        <v/>
      </c>
      <c r="AB137" s="1" t="inlineStr">
        <is>
          <t>标准五险</t>
        </is>
      </c>
      <c r="AC137" s="1" t="inlineStr">
        <is>
          <t>线上</t>
        </is>
      </c>
      <c r="AD137" s="1" t="inlineStr">
        <is>
          <t>否</t>
        </is>
      </c>
      <c r="AE137" s="1" t="inlineStr">
        <is>
          <t>否</t>
        </is>
      </c>
      <c r="AF137" s="1">
        <f>VLOOKUP(K137,委派单!E:K,7,0)</f>
        <v/>
      </c>
      <c r="AG137" s="1">
        <f>VLOOKUP(K137,委派单!E:L,8,0)</f>
        <v/>
      </c>
      <c r="AH137" s="1">
        <f>IF(AG137="外地大库报税","供应商"," ")</f>
        <v/>
      </c>
      <c r="AI137" s="1">
        <f>AH137</f>
        <v/>
      </c>
      <c r="AM137" s="1" t="inlineStr">
        <is>
          <t>上海浦东杨高南路428号由由世纪广场2号楼9漏</t>
        </is>
      </c>
      <c r="AP137" s="1" t="inlineStr">
        <is>
          <t>julie.huang@adp.com</t>
        </is>
      </c>
      <c r="AQ137" s="1">
        <f>IF(I137="委托","",'New Hire'!AB138)</f>
        <v/>
      </c>
      <c r="AR137" s="1">
        <f>IF(I137="委托","",'New Hire'!AC138)</f>
        <v/>
      </c>
      <c r="AS137" s="1">
        <f>IF(I137="委托","",'New Hire'!BM138)</f>
        <v/>
      </c>
      <c r="AT137" s="1">
        <f>IF(I137="委托","",'New Hire'!BN138)</f>
        <v/>
      </c>
      <c r="AV137" s="1">
        <f>IF(I137="委托","",'New Hire'!AB138)</f>
        <v/>
      </c>
      <c r="AW137" s="1">
        <f>IF(I137="委托","",'New Hire'!AC138)</f>
        <v/>
      </c>
      <c r="AX137" s="1">
        <f>IF(I137="委托","",'New Hire'!BO138)</f>
        <v/>
      </c>
      <c r="AZ137" s="1">
        <f>IF(I137="委托","",'New Hire'!BL138)</f>
        <v/>
      </c>
      <c r="BC137" s="1">
        <f>IF(I137="委托","",'New Hire'!BP138)</f>
        <v/>
      </c>
    </row>
    <row r="138">
      <c r="A138" s="1">
        <f>VLOOKUP(B138,委派单!A:B,2,0)</f>
        <v/>
      </c>
      <c r="B138" s="1">
        <f>'New Hire'!BT139</f>
        <v/>
      </c>
      <c r="C138" s="1" t="inlineStr">
        <is>
          <t>吴子轩</t>
        </is>
      </c>
      <c r="D138" s="1">
        <f>VLOOKUP(K138,委派单!E:H,4,0)</f>
        <v/>
      </c>
      <c r="E138" s="1" t="n">
        <v>43714</v>
      </c>
      <c r="F138" s="1">
        <f>'New Hire'!C139</f>
        <v/>
      </c>
      <c r="H138" s="1">
        <f>'New Hire'!E139</f>
        <v/>
      </c>
      <c r="I138" s="1">
        <f>'New Hire'!BX139</f>
        <v/>
      </c>
      <c r="J138" s="1">
        <f>IF(LEN(H138)=18,"身份证","护照")</f>
        <v/>
      </c>
      <c r="K138" s="1">
        <f>'New Hire'!CB139</f>
        <v/>
      </c>
      <c r="L138" s="1">
        <f>'New Hire'!CC139</f>
        <v/>
      </c>
      <c r="M138" s="1">
        <f>'New Hire'!S139</f>
        <v/>
      </c>
      <c r="N138" s="1">
        <f>'New Hire'!BV139</f>
        <v/>
      </c>
      <c r="O138" s="1">
        <f>'New Hire'!L139</f>
        <v/>
      </c>
      <c r="P138" s="1">
        <f>'New Hire'!BE139</f>
        <v/>
      </c>
      <c r="Q138" s="1">
        <f>'New Hire'!BI139</f>
        <v/>
      </c>
      <c r="R138" s="1">
        <f>IF(AND(Y138="上海",'New Hire'!BZ139="10"),7,'New Hire'!BZ139)</f>
        <v/>
      </c>
      <c r="S138" s="1">
        <f>IF(AND(Y138="上海",'New Hire'!CA139="10"),7,'New Hire'!CA139)</f>
        <v/>
      </c>
      <c r="T138" s="1">
        <f>IF(Y138="上海",Q138,"")</f>
        <v/>
      </c>
      <c r="U138" s="1">
        <f>IF(Y138="上海",3,"")</f>
        <v/>
      </c>
      <c r="V138" s="1">
        <f>IF(Y138="上海",3,"")</f>
        <v/>
      </c>
      <c r="W138" s="1">
        <f>N138</f>
        <v/>
      </c>
      <c r="X138" s="1">
        <f>'New Hire'!A139</f>
        <v/>
      </c>
      <c r="Y138" s="1">
        <f>VLOOKUP(K138,委派单!E:P,12,0)</f>
        <v/>
      </c>
      <c r="Z138" s="1">
        <f>D138&amp;IF(I138="派遣",'New Hire'!CD139,"")</f>
        <v/>
      </c>
      <c r="AB138" s="1" t="inlineStr">
        <is>
          <t>标准五险</t>
        </is>
      </c>
      <c r="AC138" s="1" t="inlineStr">
        <is>
          <t>线上</t>
        </is>
      </c>
      <c r="AD138" s="1" t="inlineStr">
        <is>
          <t>否</t>
        </is>
      </c>
      <c r="AE138" s="1" t="inlineStr">
        <is>
          <t>否</t>
        </is>
      </c>
      <c r="AF138" s="1">
        <f>VLOOKUP(K138,委派单!E:K,7,0)</f>
        <v/>
      </c>
      <c r="AG138" s="1">
        <f>VLOOKUP(K138,委派单!E:L,8,0)</f>
        <v/>
      </c>
      <c r="AH138" s="1">
        <f>IF(AG138="外地大库报税","供应商"," ")</f>
        <v/>
      </c>
      <c r="AI138" s="1">
        <f>AH138</f>
        <v/>
      </c>
      <c r="AM138" s="1" t="inlineStr">
        <is>
          <t>上海浦东杨高南路428号由由世纪广场2号楼9漏</t>
        </is>
      </c>
      <c r="AP138" s="1" t="inlineStr">
        <is>
          <t>julie.huang@adp.com</t>
        </is>
      </c>
      <c r="AQ138" s="1">
        <f>IF(I138="委托","",'New Hire'!AB139)</f>
        <v/>
      </c>
      <c r="AR138" s="1">
        <f>IF(I138="委托","",'New Hire'!AC139)</f>
        <v/>
      </c>
      <c r="AS138" s="1">
        <f>IF(I138="委托","",'New Hire'!BM139)</f>
        <v/>
      </c>
      <c r="AT138" s="1">
        <f>IF(I138="委托","",'New Hire'!BN139)</f>
        <v/>
      </c>
      <c r="AV138" s="1">
        <f>IF(I138="委托","",'New Hire'!AB139)</f>
        <v/>
      </c>
      <c r="AW138" s="1">
        <f>IF(I138="委托","",'New Hire'!AC139)</f>
        <v/>
      </c>
      <c r="AX138" s="1">
        <f>IF(I138="委托","",'New Hire'!BO139)</f>
        <v/>
      </c>
      <c r="AZ138" s="1">
        <f>IF(I138="委托","",'New Hire'!BL139)</f>
        <v/>
      </c>
      <c r="BC138" s="1">
        <f>IF(I138="委托","",'New Hire'!BP139)</f>
        <v/>
      </c>
    </row>
    <row r="139">
      <c r="A139" s="1">
        <f>VLOOKUP(B139,委派单!A:B,2,0)</f>
        <v/>
      </c>
      <c r="B139" s="1">
        <f>'New Hire'!BT140</f>
        <v/>
      </c>
      <c r="C139" s="1" t="inlineStr">
        <is>
          <t>吴子轩</t>
        </is>
      </c>
      <c r="D139" s="1">
        <f>VLOOKUP(K139,委派单!E:H,4,0)</f>
        <v/>
      </c>
      <c r="E139" s="1" t="n">
        <v>43714</v>
      </c>
      <c r="F139" s="1">
        <f>'New Hire'!C140</f>
        <v/>
      </c>
      <c r="H139" s="1">
        <f>'New Hire'!E140</f>
        <v/>
      </c>
      <c r="I139" s="1">
        <f>'New Hire'!BX140</f>
        <v/>
      </c>
      <c r="J139" s="1">
        <f>IF(LEN(H139)=18,"身份证","护照")</f>
        <v/>
      </c>
      <c r="K139" s="1">
        <f>'New Hire'!CB140</f>
        <v/>
      </c>
      <c r="L139" s="1">
        <f>'New Hire'!CC140</f>
        <v/>
      </c>
      <c r="M139" s="1">
        <f>'New Hire'!S140</f>
        <v/>
      </c>
      <c r="N139" s="1">
        <f>'New Hire'!BV140</f>
        <v/>
      </c>
      <c r="O139" s="1">
        <f>'New Hire'!L140</f>
        <v/>
      </c>
      <c r="P139" s="1">
        <f>'New Hire'!BE140</f>
        <v/>
      </c>
      <c r="Q139" s="1">
        <f>'New Hire'!BI140</f>
        <v/>
      </c>
      <c r="R139" s="1">
        <f>IF(AND(Y139="上海",'New Hire'!BZ140="10"),7,'New Hire'!BZ140)</f>
        <v/>
      </c>
      <c r="S139" s="1">
        <f>IF(AND(Y139="上海",'New Hire'!CA140="10"),7,'New Hire'!CA140)</f>
        <v/>
      </c>
      <c r="T139" s="1">
        <f>IF(Y139="上海",Q139,"")</f>
        <v/>
      </c>
      <c r="U139" s="1">
        <f>IF(Y139="上海",3,"")</f>
        <v/>
      </c>
      <c r="V139" s="1">
        <f>IF(Y139="上海",3,"")</f>
        <v/>
      </c>
      <c r="W139" s="1">
        <f>N139</f>
        <v/>
      </c>
      <c r="X139" s="1">
        <f>'New Hire'!A140</f>
        <v/>
      </c>
      <c r="Y139" s="1">
        <f>VLOOKUP(K139,委派单!E:P,12,0)</f>
        <v/>
      </c>
      <c r="Z139" s="1">
        <f>D139&amp;IF(I139="派遣",'New Hire'!CD140,"")</f>
        <v/>
      </c>
      <c r="AB139" s="1" t="inlineStr">
        <is>
          <t>标准五险</t>
        </is>
      </c>
      <c r="AC139" s="1" t="inlineStr">
        <is>
          <t>线上</t>
        </is>
      </c>
      <c r="AD139" s="1" t="inlineStr">
        <is>
          <t>否</t>
        </is>
      </c>
      <c r="AE139" s="1" t="inlineStr">
        <is>
          <t>否</t>
        </is>
      </c>
      <c r="AF139" s="1">
        <f>VLOOKUP(K139,委派单!E:K,7,0)</f>
        <v/>
      </c>
      <c r="AG139" s="1">
        <f>VLOOKUP(K139,委派单!E:L,8,0)</f>
        <v/>
      </c>
      <c r="AH139" s="1">
        <f>IF(AG139="外地大库报税","供应商"," ")</f>
        <v/>
      </c>
      <c r="AI139" s="1">
        <f>AH139</f>
        <v/>
      </c>
      <c r="AM139" s="1" t="inlineStr">
        <is>
          <t>上海浦东杨高南路428号由由世纪广场2号楼9漏</t>
        </is>
      </c>
      <c r="AP139" s="1" t="inlineStr">
        <is>
          <t>julie.huang@adp.com</t>
        </is>
      </c>
      <c r="AQ139" s="1">
        <f>IF(I139="委托","",'New Hire'!AB140)</f>
        <v/>
      </c>
      <c r="AR139" s="1">
        <f>IF(I139="委托","",'New Hire'!AC140)</f>
        <v/>
      </c>
      <c r="AS139" s="1">
        <f>IF(I139="委托","",'New Hire'!BM140)</f>
        <v/>
      </c>
      <c r="AT139" s="1">
        <f>IF(I139="委托","",'New Hire'!BN140)</f>
        <v/>
      </c>
      <c r="AV139" s="1">
        <f>IF(I139="委托","",'New Hire'!AB140)</f>
        <v/>
      </c>
      <c r="AW139" s="1">
        <f>IF(I139="委托","",'New Hire'!AC140)</f>
        <v/>
      </c>
      <c r="AX139" s="1">
        <f>IF(I139="委托","",'New Hire'!BO140)</f>
        <v/>
      </c>
      <c r="AZ139" s="1">
        <f>IF(I139="委托","",'New Hire'!BL140)</f>
        <v/>
      </c>
      <c r="BC139" s="1">
        <f>IF(I139="委托","",'New Hire'!BP140)</f>
        <v/>
      </c>
    </row>
    <row r="140">
      <c r="A140" s="1">
        <f>VLOOKUP(B140,委派单!A:B,2,0)</f>
        <v/>
      </c>
      <c r="B140" s="1">
        <f>'New Hire'!BT141</f>
        <v/>
      </c>
      <c r="C140" s="1" t="inlineStr">
        <is>
          <t>吴子轩</t>
        </is>
      </c>
      <c r="D140" s="1">
        <f>VLOOKUP(K140,委派单!E:H,4,0)</f>
        <v/>
      </c>
      <c r="E140" s="1" t="n">
        <v>43714</v>
      </c>
      <c r="F140" s="1">
        <f>'New Hire'!C141</f>
        <v/>
      </c>
      <c r="H140" s="1">
        <f>'New Hire'!E141</f>
        <v/>
      </c>
      <c r="I140" s="1">
        <f>'New Hire'!BX141</f>
        <v/>
      </c>
      <c r="J140" s="1">
        <f>IF(LEN(H140)=18,"身份证","护照")</f>
        <v/>
      </c>
      <c r="K140" s="1">
        <f>'New Hire'!CB141</f>
        <v/>
      </c>
      <c r="L140" s="1">
        <f>'New Hire'!CC141</f>
        <v/>
      </c>
      <c r="M140" s="1">
        <f>'New Hire'!S141</f>
        <v/>
      </c>
      <c r="N140" s="1">
        <f>'New Hire'!BV141</f>
        <v/>
      </c>
      <c r="O140" s="1">
        <f>'New Hire'!L141</f>
        <v/>
      </c>
      <c r="P140" s="1">
        <f>'New Hire'!BE141</f>
        <v/>
      </c>
      <c r="Q140" s="1">
        <f>'New Hire'!BI141</f>
        <v/>
      </c>
      <c r="R140" s="1">
        <f>IF(AND(Y140="上海",'New Hire'!BZ141="10"),7,'New Hire'!BZ141)</f>
        <v/>
      </c>
      <c r="S140" s="1">
        <f>IF(AND(Y140="上海",'New Hire'!CA141="10"),7,'New Hire'!CA141)</f>
        <v/>
      </c>
      <c r="T140" s="1">
        <f>IF(Y140="上海",Q140,"")</f>
        <v/>
      </c>
      <c r="U140" s="1">
        <f>IF(Y140="上海",3,"")</f>
        <v/>
      </c>
      <c r="V140" s="1">
        <f>IF(Y140="上海",3,"")</f>
        <v/>
      </c>
      <c r="W140" s="1">
        <f>N140</f>
        <v/>
      </c>
      <c r="X140" s="1">
        <f>'New Hire'!A141</f>
        <v/>
      </c>
      <c r="Y140" s="1">
        <f>VLOOKUP(K140,委派单!E:P,12,0)</f>
        <v/>
      </c>
      <c r="Z140" s="1">
        <f>D140&amp;IF(I140="派遣",'New Hire'!CD141,"")</f>
        <v/>
      </c>
      <c r="AB140" s="1" t="inlineStr">
        <is>
          <t>标准五险</t>
        </is>
      </c>
      <c r="AC140" s="1" t="inlineStr">
        <is>
          <t>线上</t>
        </is>
      </c>
      <c r="AD140" s="1" t="inlineStr">
        <is>
          <t>否</t>
        </is>
      </c>
      <c r="AE140" s="1" t="inlineStr">
        <is>
          <t>否</t>
        </is>
      </c>
      <c r="AF140" s="1">
        <f>VLOOKUP(K140,委派单!E:K,7,0)</f>
        <v/>
      </c>
      <c r="AG140" s="1">
        <f>VLOOKUP(K140,委派单!E:L,8,0)</f>
        <v/>
      </c>
      <c r="AH140" s="1">
        <f>IF(AG140="外地大库报税","供应商"," ")</f>
        <v/>
      </c>
      <c r="AI140" s="1">
        <f>AH140</f>
        <v/>
      </c>
      <c r="AM140" s="1" t="inlineStr">
        <is>
          <t>上海浦东杨高南路428号由由世纪广场2号楼9漏</t>
        </is>
      </c>
      <c r="AP140" s="1" t="inlineStr">
        <is>
          <t>julie.huang@adp.com</t>
        </is>
      </c>
      <c r="AQ140" s="1">
        <f>IF(I140="委托","",'New Hire'!AB141)</f>
        <v/>
      </c>
      <c r="AR140" s="1">
        <f>IF(I140="委托","",'New Hire'!AC141)</f>
        <v/>
      </c>
      <c r="AS140" s="1">
        <f>IF(I140="委托","",'New Hire'!BM141)</f>
        <v/>
      </c>
      <c r="AT140" s="1">
        <f>IF(I140="委托","",'New Hire'!BN141)</f>
        <v/>
      </c>
      <c r="AV140" s="1">
        <f>IF(I140="委托","",'New Hire'!AB141)</f>
        <v/>
      </c>
      <c r="AW140" s="1">
        <f>IF(I140="委托","",'New Hire'!AC141)</f>
        <v/>
      </c>
      <c r="AX140" s="1">
        <f>IF(I140="委托","",'New Hire'!BO141)</f>
        <v/>
      </c>
      <c r="AZ140" s="1">
        <f>IF(I140="委托","",'New Hire'!BL141)</f>
        <v/>
      </c>
      <c r="BC140" s="1">
        <f>IF(I140="委托","",'New Hire'!BP141)</f>
        <v/>
      </c>
    </row>
    <row r="141">
      <c r="A141" s="1">
        <f>VLOOKUP(B141,委派单!A:B,2,0)</f>
        <v/>
      </c>
      <c r="B141" s="1">
        <f>'New Hire'!BT142</f>
        <v/>
      </c>
      <c r="C141" s="1" t="inlineStr">
        <is>
          <t>吴子轩</t>
        </is>
      </c>
      <c r="D141" s="1">
        <f>VLOOKUP(K141,委派单!E:H,4,0)</f>
        <v/>
      </c>
      <c r="E141" s="1" t="n">
        <v>43714</v>
      </c>
      <c r="F141" s="1">
        <f>'New Hire'!C142</f>
        <v/>
      </c>
      <c r="H141" s="1">
        <f>'New Hire'!E142</f>
        <v/>
      </c>
      <c r="I141" s="1">
        <f>'New Hire'!BX142</f>
        <v/>
      </c>
      <c r="J141" s="1">
        <f>IF(LEN(H141)=18,"身份证","护照")</f>
        <v/>
      </c>
      <c r="K141" s="1">
        <f>'New Hire'!CB142</f>
        <v/>
      </c>
      <c r="L141" s="1">
        <f>'New Hire'!CC142</f>
        <v/>
      </c>
      <c r="M141" s="1">
        <f>'New Hire'!S142</f>
        <v/>
      </c>
      <c r="N141" s="1">
        <f>'New Hire'!BV142</f>
        <v/>
      </c>
      <c r="O141" s="1">
        <f>'New Hire'!L142</f>
        <v/>
      </c>
      <c r="P141" s="1">
        <f>'New Hire'!BE142</f>
        <v/>
      </c>
      <c r="Q141" s="1">
        <f>'New Hire'!BI142</f>
        <v/>
      </c>
      <c r="R141" s="1">
        <f>IF(AND(Y141="上海",'New Hire'!BZ142="10"),7,'New Hire'!BZ142)</f>
        <v/>
      </c>
      <c r="S141" s="1">
        <f>IF(AND(Y141="上海",'New Hire'!CA142="10"),7,'New Hire'!CA142)</f>
        <v/>
      </c>
      <c r="T141" s="1">
        <f>IF(Y141="上海",Q141,"")</f>
        <v/>
      </c>
      <c r="U141" s="1">
        <f>IF(Y141="上海",3,"")</f>
        <v/>
      </c>
      <c r="V141" s="1">
        <f>IF(Y141="上海",3,"")</f>
        <v/>
      </c>
      <c r="W141" s="1">
        <f>N141</f>
        <v/>
      </c>
      <c r="X141" s="1">
        <f>'New Hire'!A142</f>
        <v/>
      </c>
      <c r="Y141" s="1">
        <f>VLOOKUP(K141,委派单!E:P,12,0)</f>
        <v/>
      </c>
      <c r="Z141" s="1">
        <f>D141&amp;IF(I141="派遣",'New Hire'!CD142,"")</f>
        <v/>
      </c>
      <c r="AB141" s="1" t="inlineStr">
        <is>
          <t>标准五险</t>
        </is>
      </c>
      <c r="AC141" s="1" t="inlineStr">
        <is>
          <t>线上</t>
        </is>
      </c>
      <c r="AD141" s="1" t="inlineStr">
        <is>
          <t>否</t>
        </is>
      </c>
      <c r="AE141" s="1" t="inlineStr">
        <is>
          <t>否</t>
        </is>
      </c>
      <c r="AF141" s="1">
        <f>VLOOKUP(K141,委派单!E:K,7,0)</f>
        <v/>
      </c>
      <c r="AG141" s="1">
        <f>VLOOKUP(K141,委派单!E:L,8,0)</f>
        <v/>
      </c>
      <c r="AH141" s="1">
        <f>IF(AG141="外地大库报税","供应商"," ")</f>
        <v/>
      </c>
      <c r="AI141" s="1">
        <f>AH141</f>
        <v/>
      </c>
      <c r="AM141" s="1" t="inlineStr">
        <is>
          <t>上海浦东杨高南路428号由由世纪广场2号楼9漏</t>
        </is>
      </c>
      <c r="AP141" s="1" t="inlineStr">
        <is>
          <t>julie.huang@adp.com</t>
        </is>
      </c>
      <c r="AQ141" s="1">
        <f>IF(I141="委托","",'New Hire'!AB142)</f>
        <v/>
      </c>
      <c r="AR141" s="1">
        <f>IF(I141="委托","",'New Hire'!AC142)</f>
        <v/>
      </c>
      <c r="AS141" s="1">
        <f>IF(I141="委托","",'New Hire'!BM142)</f>
        <v/>
      </c>
      <c r="AT141" s="1">
        <f>IF(I141="委托","",'New Hire'!BN142)</f>
        <v/>
      </c>
      <c r="AV141" s="1">
        <f>IF(I141="委托","",'New Hire'!AB142)</f>
        <v/>
      </c>
      <c r="AW141" s="1">
        <f>IF(I141="委托","",'New Hire'!AC142)</f>
        <v/>
      </c>
      <c r="AX141" s="1">
        <f>IF(I141="委托","",'New Hire'!BO142)</f>
        <v/>
      </c>
      <c r="AZ141" s="1">
        <f>IF(I141="委托","",'New Hire'!BL142)</f>
        <v/>
      </c>
      <c r="BC141" s="1">
        <f>IF(I141="委托","",'New Hire'!BP142)</f>
        <v/>
      </c>
    </row>
    <row r="142">
      <c r="A142" s="1">
        <f>VLOOKUP(B142,委派单!A:B,2,0)</f>
        <v/>
      </c>
      <c r="B142" s="1">
        <f>'New Hire'!BT143</f>
        <v/>
      </c>
      <c r="C142" s="1" t="inlineStr">
        <is>
          <t>吴子轩</t>
        </is>
      </c>
      <c r="D142" s="1">
        <f>VLOOKUP(K142,委派单!E:H,4,0)</f>
        <v/>
      </c>
      <c r="E142" s="1" t="n">
        <v>43714</v>
      </c>
      <c r="F142" s="1">
        <f>'New Hire'!C143</f>
        <v/>
      </c>
      <c r="H142" s="1">
        <f>'New Hire'!E143</f>
        <v/>
      </c>
      <c r="I142" s="1">
        <f>'New Hire'!BX143</f>
        <v/>
      </c>
      <c r="J142" s="1">
        <f>IF(LEN(H142)=18,"身份证","护照")</f>
        <v/>
      </c>
      <c r="K142" s="1">
        <f>'New Hire'!CB143</f>
        <v/>
      </c>
      <c r="L142" s="1">
        <f>'New Hire'!CC143</f>
        <v/>
      </c>
      <c r="M142" s="1">
        <f>'New Hire'!S143</f>
        <v/>
      </c>
      <c r="N142" s="1">
        <f>'New Hire'!BV143</f>
        <v/>
      </c>
      <c r="O142" s="1">
        <f>'New Hire'!L143</f>
        <v/>
      </c>
      <c r="P142" s="1">
        <f>'New Hire'!BE143</f>
        <v/>
      </c>
      <c r="Q142" s="1">
        <f>'New Hire'!BI143</f>
        <v/>
      </c>
      <c r="R142" s="1">
        <f>IF(AND(Y142="上海",'New Hire'!BZ143="10"),7,'New Hire'!BZ143)</f>
        <v/>
      </c>
      <c r="S142" s="1">
        <f>IF(AND(Y142="上海",'New Hire'!CA143="10"),7,'New Hire'!CA143)</f>
        <v/>
      </c>
      <c r="T142" s="1">
        <f>IF(Y142="上海",Q142,"")</f>
        <v/>
      </c>
      <c r="U142" s="1">
        <f>IF(Y142="上海",3,"")</f>
        <v/>
      </c>
      <c r="V142" s="1">
        <f>IF(Y142="上海",3,"")</f>
        <v/>
      </c>
      <c r="W142" s="1">
        <f>N142</f>
        <v/>
      </c>
      <c r="X142" s="1">
        <f>'New Hire'!A143</f>
        <v/>
      </c>
      <c r="Y142" s="1">
        <f>VLOOKUP(K142,委派单!E:P,12,0)</f>
        <v/>
      </c>
      <c r="Z142" s="1">
        <f>D142&amp;IF(I142="派遣",'New Hire'!CD143,"")</f>
        <v/>
      </c>
      <c r="AB142" s="1" t="inlineStr">
        <is>
          <t>标准五险</t>
        </is>
      </c>
      <c r="AC142" s="1" t="inlineStr">
        <is>
          <t>线上</t>
        </is>
      </c>
      <c r="AD142" s="1" t="inlineStr">
        <is>
          <t>否</t>
        </is>
      </c>
      <c r="AE142" s="1" t="inlineStr">
        <is>
          <t>否</t>
        </is>
      </c>
      <c r="AF142" s="1">
        <f>VLOOKUP(K142,委派单!E:K,7,0)</f>
        <v/>
      </c>
      <c r="AG142" s="1">
        <f>VLOOKUP(K142,委派单!E:L,8,0)</f>
        <v/>
      </c>
      <c r="AH142" s="1">
        <f>IF(AG142="外地大库报税","供应商"," ")</f>
        <v/>
      </c>
      <c r="AI142" s="1">
        <f>AH142</f>
        <v/>
      </c>
      <c r="AM142" s="1" t="inlineStr">
        <is>
          <t>上海浦东杨高南路428号由由世纪广场2号楼9漏</t>
        </is>
      </c>
      <c r="AP142" s="1" t="inlineStr">
        <is>
          <t>julie.huang@adp.com</t>
        </is>
      </c>
      <c r="AQ142" s="1">
        <f>IF(I142="委托","",'New Hire'!AB143)</f>
        <v/>
      </c>
      <c r="AR142" s="1">
        <f>IF(I142="委托","",'New Hire'!AC143)</f>
        <v/>
      </c>
      <c r="AS142" s="1">
        <f>IF(I142="委托","",'New Hire'!BM143)</f>
        <v/>
      </c>
      <c r="AT142" s="1">
        <f>IF(I142="委托","",'New Hire'!BN143)</f>
        <v/>
      </c>
      <c r="AV142" s="1">
        <f>IF(I142="委托","",'New Hire'!AB143)</f>
        <v/>
      </c>
      <c r="AW142" s="1">
        <f>IF(I142="委托","",'New Hire'!AC143)</f>
        <v/>
      </c>
      <c r="AX142" s="1">
        <f>IF(I142="委托","",'New Hire'!BO143)</f>
        <v/>
      </c>
      <c r="AZ142" s="1">
        <f>IF(I142="委托","",'New Hire'!BL143)</f>
        <v/>
      </c>
      <c r="BC142" s="1">
        <f>IF(I142="委托","",'New Hire'!BP143)</f>
        <v/>
      </c>
    </row>
    <row r="143">
      <c r="A143" s="1">
        <f>VLOOKUP(B143,委派单!A:B,2,0)</f>
        <v/>
      </c>
      <c r="B143" s="1">
        <f>'New Hire'!BT144</f>
        <v/>
      </c>
      <c r="C143" s="1" t="inlineStr">
        <is>
          <t>吴子轩</t>
        </is>
      </c>
      <c r="D143" s="1">
        <f>VLOOKUP(K143,委派单!E:H,4,0)</f>
        <v/>
      </c>
      <c r="E143" s="1" t="n">
        <v>43714</v>
      </c>
      <c r="F143" s="1">
        <f>'New Hire'!C144</f>
        <v/>
      </c>
      <c r="H143" s="1">
        <f>'New Hire'!E144</f>
        <v/>
      </c>
      <c r="I143" s="1">
        <f>'New Hire'!BX144</f>
        <v/>
      </c>
      <c r="J143" s="1">
        <f>IF(LEN(H143)=18,"身份证","护照")</f>
        <v/>
      </c>
      <c r="K143" s="1">
        <f>'New Hire'!CB144</f>
        <v/>
      </c>
      <c r="L143" s="1">
        <f>'New Hire'!CC144</f>
        <v/>
      </c>
      <c r="M143" s="1">
        <f>'New Hire'!S144</f>
        <v/>
      </c>
      <c r="N143" s="1">
        <f>'New Hire'!BV144</f>
        <v/>
      </c>
      <c r="O143" s="1">
        <f>'New Hire'!L144</f>
        <v/>
      </c>
      <c r="P143" s="1">
        <f>'New Hire'!BE144</f>
        <v/>
      </c>
      <c r="Q143" s="1">
        <f>'New Hire'!BI144</f>
        <v/>
      </c>
      <c r="R143" s="1">
        <f>IF(AND(Y143="上海",'New Hire'!BZ144="10"),7,'New Hire'!BZ144)</f>
        <v/>
      </c>
      <c r="S143" s="1">
        <f>IF(AND(Y143="上海",'New Hire'!CA144="10"),7,'New Hire'!CA144)</f>
        <v/>
      </c>
      <c r="T143" s="1">
        <f>IF(Y143="上海",Q143,"")</f>
        <v/>
      </c>
      <c r="U143" s="1">
        <f>IF(Y143="上海",3,"")</f>
        <v/>
      </c>
      <c r="V143" s="1">
        <f>IF(Y143="上海",3,"")</f>
        <v/>
      </c>
      <c r="W143" s="1">
        <f>N143</f>
        <v/>
      </c>
      <c r="X143" s="1">
        <f>'New Hire'!A144</f>
        <v/>
      </c>
      <c r="Y143" s="1">
        <f>VLOOKUP(K143,委派单!E:P,12,0)</f>
        <v/>
      </c>
      <c r="Z143" s="1">
        <f>D143&amp;IF(I143="派遣",'New Hire'!CD144,"")</f>
        <v/>
      </c>
      <c r="AB143" s="1" t="inlineStr">
        <is>
          <t>标准五险</t>
        </is>
      </c>
      <c r="AC143" s="1" t="inlineStr">
        <is>
          <t>线上</t>
        </is>
      </c>
      <c r="AD143" s="1" t="inlineStr">
        <is>
          <t>否</t>
        </is>
      </c>
      <c r="AE143" s="1" t="inlineStr">
        <is>
          <t>否</t>
        </is>
      </c>
      <c r="AF143" s="1">
        <f>VLOOKUP(K143,委派单!E:K,7,0)</f>
        <v/>
      </c>
      <c r="AG143" s="1">
        <f>VLOOKUP(K143,委派单!E:L,8,0)</f>
        <v/>
      </c>
      <c r="AH143" s="1">
        <f>IF(AG143="外地大库报税","供应商"," ")</f>
        <v/>
      </c>
      <c r="AI143" s="1">
        <f>AH143</f>
        <v/>
      </c>
      <c r="AM143" s="1" t="inlineStr">
        <is>
          <t>上海浦东杨高南路428号由由世纪广场2号楼9漏</t>
        </is>
      </c>
      <c r="AP143" s="1" t="inlineStr">
        <is>
          <t>julie.huang@adp.com</t>
        </is>
      </c>
      <c r="AQ143" s="1">
        <f>IF(I143="委托","",'New Hire'!AB144)</f>
        <v/>
      </c>
      <c r="AR143" s="1">
        <f>IF(I143="委托","",'New Hire'!AC144)</f>
        <v/>
      </c>
      <c r="AS143" s="1">
        <f>IF(I143="委托","",'New Hire'!BM144)</f>
        <v/>
      </c>
      <c r="AT143" s="1">
        <f>IF(I143="委托","",'New Hire'!BN144)</f>
        <v/>
      </c>
      <c r="AV143" s="1">
        <f>IF(I143="委托","",'New Hire'!AB144)</f>
        <v/>
      </c>
      <c r="AW143" s="1">
        <f>IF(I143="委托","",'New Hire'!AC144)</f>
        <v/>
      </c>
      <c r="AX143" s="1">
        <f>IF(I143="委托","",'New Hire'!BO144)</f>
        <v/>
      </c>
      <c r="AZ143" s="1">
        <f>IF(I143="委托","",'New Hire'!BL144)</f>
        <v/>
      </c>
      <c r="BC143" s="1">
        <f>IF(I143="委托","",'New Hire'!BP144)</f>
        <v/>
      </c>
    </row>
    <row r="144">
      <c r="A144" s="1">
        <f>VLOOKUP(B144,委派单!A:B,2,0)</f>
        <v/>
      </c>
      <c r="B144" s="1">
        <f>'New Hire'!BT145</f>
        <v/>
      </c>
      <c r="C144" s="1" t="inlineStr">
        <is>
          <t>吴子轩</t>
        </is>
      </c>
      <c r="D144" s="1">
        <f>VLOOKUP(K144,委派单!E:H,4,0)</f>
        <v/>
      </c>
      <c r="E144" s="1" t="n">
        <v>43714</v>
      </c>
      <c r="F144" s="1">
        <f>'New Hire'!C145</f>
        <v/>
      </c>
      <c r="H144" s="1">
        <f>'New Hire'!E145</f>
        <v/>
      </c>
      <c r="I144" s="1">
        <f>'New Hire'!BX145</f>
        <v/>
      </c>
      <c r="J144" s="1">
        <f>IF(LEN(H144)=18,"身份证","护照")</f>
        <v/>
      </c>
      <c r="K144" s="1">
        <f>'New Hire'!CB145</f>
        <v/>
      </c>
      <c r="L144" s="1">
        <f>'New Hire'!CC145</f>
        <v/>
      </c>
      <c r="M144" s="1">
        <f>'New Hire'!S145</f>
        <v/>
      </c>
      <c r="N144" s="1">
        <f>'New Hire'!BV145</f>
        <v/>
      </c>
      <c r="O144" s="1">
        <f>'New Hire'!L145</f>
        <v/>
      </c>
      <c r="P144" s="1">
        <f>'New Hire'!BE145</f>
        <v/>
      </c>
      <c r="Q144" s="1">
        <f>'New Hire'!BI145</f>
        <v/>
      </c>
      <c r="R144" s="1">
        <f>IF(AND(Y144="上海",'New Hire'!BZ145="10"),7,'New Hire'!BZ145)</f>
        <v/>
      </c>
      <c r="S144" s="1">
        <f>IF(AND(Y144="上海",'New Hire'!CA145="10"),7,'New Hire'!CA145)</f>
        <v/>
      </c>
      <c r="T144" s="1">
        <f>IF(Y144="上海",Q144,"")</f>
        <v/>
      </c>
      <c r="U144" s="1">
        <f>IF(Y144="上海",3,"")</f>
        <v/>
      </c>
      <c r="V144" s="1">
        <f>IF(Y144="上海",3,"")</f>
        <v/>
      </c>
      <c r="W144" s="1">
        <f>N144</f>
        <v/>
      </c>
      <c r="X144" s="1">
        <f>'New Hire'!A145</f>
        <v/>
      </c>
      <c r="Y144" s="1">
        <f>VLOOKUP(K144,委派单!E:P,12,0)</f>
        <v/>
      </c>
      <c r="Z144" s="1">
        <f>D144&amp;IF(I144="派遣",'New Hire'!CD145,"")</f>
        <v/>
      </c>
      <c r="AB144" s="1" t="inlineStr">
        <is>
          <t>标准五险</t>
        </is>
      </c>
      <c r="AC144" s="1" t="inlineStr">
        <is>
          <t>线上</t>
        </is>
      </c>
      <c r="AD144" s="1" t="inlineStr">
        <is>
          <t>否</t>
        </is>
      </c>
      <c r="AE144" s="1" t="inlineStr">
        <is>
          <t>否</t>
        </is>
      </c>
      <c r="AF144" s="1">
        <f>VLOOKUP(K144,委派单!E:K,7,0)</f>
        <v/>
      </c>
      <c r="AG144" s="1">
        <f>VLOOKUP(K144,委派单!E:L,8,0)</f>
        <v/>
      </c>
      <c r="AH144" s="1">
        <f>IF(AG144="外地大库报税","供应商"," ")</f>
        <v/>
      </c>
      <c r="AI144" s="1">
        <f>AH144</f>
        <v/>
      </c>
      <c r="AM144" s="1" t="inlineStr">
        <is>
          <t>上海浦东杨高南路428号由由世纪广场2号楼9漏</t>
        </is>
      </c>
      <c r="AP144" s="1" t="inlineStr">
        <is>
          <t>julie.huang@adp.com</t>
        </is>
      </c>
      <c r="AQ144" s="1">
        <f>IF(I144="委托","",'New Hire'!AB145)</f>
        <v/>
      </c>
      <c r="AR144" s="1">
        <f>IF(I144="委托","",'New Hire'!AC145)</f>
        <v/>
      </c>
      <c r="AS144" s="1">
        <f>IF(I144="委托","",'New Hire'!BM145)</f>
        <v/>
      </c>
      <c r="AT144" s="1">
        <f>IF(I144="委托","",'New Hire'!BN145)</f>
        <v/>
      </c>
      <c r="AV144" s="1">
        <f>IF(I144="委托","",'New Hire'!AB145)</f>
        <v/>
      </c>
      <c r="AW144" s="1">
        <f>IF(I144="委托","",'New Hire'!AC145)</f>
        <v/>
      </c>
      <c r="AX144" s="1">
        <f>IF(I144="委托","",'New Hire'!BO145)</f>
        <v/>
      </c>
      <c r="AZ144" s="1">
        <f>IF(I144="委托","",'New Hire'!BL145)</f>
        <v/>
      </c>
      <c r="BC144" s="1">
        <f>IF(I144="委托","",'New Hire'!BP145)</f>
        <v/>
      </c>
    </row>
    <row r="145">
      <c r="A145" s="1">
        <f>VLOOKUP(B145,委派单!A:B,2,0)</f>
        <v/>
      </c>
      <c r="B145" s="1">
        <f>'New Hire'!BT146</f>
        <v/>
      </c>
      <c r="C145" s="1" t="inlineStr">
        <is>
          <t>吴子轩</t>
        </is>
      </c>
      <c r="D145" s="1">
        <f>VLOOKUP(K145,委派单!E:H,4,0)</f>
        <v/>
      </c>
      <c r="E145" s="1" t="n">
        <v>43714</v>
      </c>
      <c r="F145" s="1">
        <f>'New Hire'!C146</f>
        <v/>
      </c>
      <c r="H145" s="1">
        <f>'New Hire'!E146</f>
        <v/>
      </c>
      <c r="I145" s="1">
        <f>'New Hire'!BX146</f>
        <v/>
      </c>
      <c r="J145" s="1">
        <f>IF(LEN(H145)=18,"身份证","护照")</f>
        <v/>
      </c>
      <c r="K145" s="1">
        <f>'New Hire'!CB146</f>
        <v/>
      </c>
      <c r="L145" s="1">
        <f>'New Hire'!CC146</f>
        <v/>
      </c>
      <c r="M145" s="1">
        <f>'New Hire'!S146</f>
        <v/>
      </c>
      <c r="N145" s="1">
        <f>'New Hire'!BV146</f>
        <v/>
      </c>
      <c r="O145" s="1">
        <f>'New Hire'!L146</f>
        <v/>
      </c>
      <c r="P145" s="1">
        <f>'New Hire'!BE146</f>
        <v/>
      </c>
      <c r="Q145" s="1">
        <f>'New Hire'!BI146</f>
        <v/>
      </c>
      <c r="R145" s="1">
        <f>IF(AND(Y145="上海",'New Hire'!BZ146="10"),7,'New Hire'!BZ146)</f>
        <v/>
      </c>
      <c r="S145" s="1">
        <f>IF(AND(Y145="上海",'New Hire'!CA146="10"),7,'New Hire'!CA146)</f>
        <v/>
      </c>
      <c r="T145" s="1">
        <f>IF(Y145="上海",Q145,"")</f>
        <v/>
      </c>
      <c r="U145" s="1">
        <f>IF(Y145="上海",3,"")</f>
        <v/>
      </c>
      <c r="V145" s="1">
        <f>IF(Y145="上海",3,"")</f>
        <v/>
      </c>
      <c r="W145" s="1">
        <f>N145</f>
        <v/>
      </c>
      <c r="X145" s="1">
        <f>'New Hire'!A146</f>
        <v/>
      </c>
      <c r="Y145" s="1">
        <f>VLOOKUP(K145,委派单!E:P,12,0)</f>
        <v/>
      </c>
      <c r="Z145" s="1">
        <f>D145&amp;IF(I145="派遣",'New Hire'!CD146,"")</f>
        <v/>
      </c>
      <c r="AB145" s="1" t="inlineStr">
        <is>
          <t>标准五险</t>
        </is>
      </c>
      <c r="AC145" s="1" t="inlineStr">
        <is>
          <t>线上</t>
        </is>
      </c>
      <c r="AD145" s="1" t="inlineStr">
        <is>
          <t>否</t>
        </is>
      </c>
      <c r="AE145" s="1" t="inlineStr">
        <is>
          <t>否</t>
        </is>
      </c>
      <c r="AF145" s="1">
        <f>VLOOKUP(K145,委派单!E:K,7,0)</f>
        <v/>
      </c>
      <c r="AG145" s="1">
        <f>VLOOKUP(K145,委派单!E:L,8,0)</f>
        <v/>
      </c>
      <c r="AH145" s="1">
        <f>IF(AG145="外地大库报税","供应商"," ")</f>
        <v/>
      </c>
      <c r="AI145" s="1">
        <f>AH145</f>
        <v/>
      </c>
      <c r="AM145" s="1" t="inlineStr">
        <is>
          <t>上海浦东杨高南路428号由由世纪广场2号楼9漏</t>
        </is>
      </c>
      <c r="AP145" s="1" t="inlineStr">
        <is>
          <t>julie.huang@adp.com</t>
        </is>
      </c>
      <c r="AQ145" s="1">
        <f>IF(I145="委托","",'New Hire'!AB146)</f>
        <v/>
      </c>
      <c r="AR145" s="1">
        <f>IF(I145="委托","",'New Hire'!AC146)</f>
        <v/>
      </c>
      <c r="AS145" s="1">
        <f>IF(I145="委托","",'New Hire'!BM146)</f>
        <v/>
      </c>
      <c r="AT145" s="1">
        <f>IF(I145="委托","",'New Hire'!BN146)</f>
        <v/>
      </c>
      <c r="AV145" s="1">
        <f>IF(I145="委托","",'New Hire'!AB146)</f>
        <v/>
      </c>
      <c r="AW145" s="1">
        <f>IF(I145="委托","",'New Hire'!AC146)</f>
        <v/>
      </c>
      <c r="AX145" s="1">
        <f>IF(I145="委托","",'New Hire'!BO146)</f>
        <v/>
      </c>
      <c r="AZ145" s="1">
        <f>IF(I145="委托","",'New Hire'!BL146)</f>
        <v/>
      </c>
      <c r="BC145" s="1">
        <f>IF(I145="委托","",'New Hire'!BP146)</f>
        <v/>
      </c>
    </row>
    <row r="146">
      <c r="A146" s="1">
        <f>VLOOKUP(B146,委派单!A:B,2,0)</f>
        <v/>
      </c>
      <c r="B146" s="1">
        <f>'New Hire'!BT147</f>
        <v/>
      </c>
      <c r="C146" s="1" t="inlineStr">
        <is>
          <t>吴子轩</t>
        </is>
      </c>
      <c r="D146" s="1">
        <f>VLOOKUP(K146,委派单!E:H,4,0)</f>
        <v/>
      </c>
      <c r="E146" s="1" t="n">
        <v>43714</v>
      </c>
      <c r="F146" s="1">
        <f>'New Hire'!C147</f>
        <v/>
      </c>
      <c r="H146" s="1">
        <f>'New Hire'!E147</f>
        <v/>
      </c>
      <c r="I146" s="1">
        <f>'New Hire'!BX147</f>
        <v/>
      </c>
      <c r="J146" s="1">
        <f>IF(LEN(H146)=18,"身份证","护照")</f>
        <v/>
      </c>
      <c r="K146" s="1">
        <f>'New Hire'!CB147</f>
        <v/>
      </c>
      <c r="L146" s="1">
        <f>'New Hire'!CC147</f>
        <v/>
      </c>
      <c r="M146" s="1">
        <f>'New Hire'!S147</f>
        <v/>
      </c>
      <c r="N146" s="1">
        <f>'New Hire'!BV147</f>
        <v/>
      </c>
      <c r="O146" s="1">
        <f>'New Hire'!L147</f>
        <v/>
      </c>
      <c r="P146" s="1">
        <f>'New Hire'!BE147</f>
        <v/>
      </c>
      <c r="Q146" s="1">
        <f>'New Hire'!BI147</f>
        <v/>
      </c>
      <c r="R146" s="1">
        <f>IF(AND(Y146="上海",'New Hire'!BZ147="10"),7,'New Hire'!BZ147)</f>
        <v/>
      </c>
      <c r="S146" s="1">
        <f>IF(AND(Y146="上海",'New Hire'!CA147="10"),7,'New Hire'!CA147)</f>
        <v/>
      </c>
      <c r="T146" s="1">
        <f>IF(Y146="上海",Q146,"")</f>
        <v/>
      </c>
      <c r="U146" s="1">
        <f>IF(Y146="上海",3,"")</f>
        <v/>
      </c>
      <c r="V146" s="1">
        <f>IF(Y146="上海",3,"")</f>
        <v/>
      </c>
      <c r="W146" s="1">
        <f>N146</f>
        <v/>
      </c>
      <c r="X146" s="1">
        <f>'New Hire'!A147</f>
        <v/>
      </c>
      <c r="Y146" s="1">
        <f>VLOOKUP(K146,委派单!E:P,12,0)</f>
        <v/>
      </c>
      <c r="Z146" s="1">
        <f>D146&amp;IF(I146="派遣",'New Hire'!CD147,"")</f>
        <v/>
      </c>
      <c r="AB146" s="1" t="inlineStr">
        <is>
          <t>标准五险</t>
        </is>
      </c>
      <c r="AC146" s="1" t="inlineStr">
        <is>
          <t>线上</t>
        </is>
      </c>
      <c r="AD146" s="1" t="inlineStr">
        <is>
          <t>否</t>
        </is>
      </c>
      <c r="AE146" s="1" t="inlineStr">
        <is>
          <t>否</t>
        </is>
      </c>
      <c r="AF146" s="1">
        <f>VLOOKUP(K146,委派单!E:K,7,0)</f>
        <v/>
      </c>
      <c r="AG146" s="1">
        <f>VLOOKUP(K146,委派单!E:L,8,0)</f>
        <v/>
      </c>
      <c r="AH146" s="1">
        <f>IF(AG146="外地大库报税","供应商"," ")</f>
        <v/>
      </c>
      <c r="AI146" s="1">
        <f>AH146</f>
        <v/>
      </c>
      <c r="AM146" s="1" t="inlineStr">
        <is>
          <t>上海浦东杨高南路428号由由世纪广场2号楼9漏</t>
        </is>
      </c>
      <c r="AP146" s="1" t="inlineStr">
        <is>
          <t>julie.huang@adp.com</t>
        </is>
      </c>
      <c r="AQ146" s="1">
        <f>IF(I146="委托","",'New Hire'!AB147)</f>
        <v/>
      </c>
      <c r="AR146" s="1">
        <f>IF(I146="委托","",'New Hire'!AC147)</f>
        <v/>
      </c>
      <c r="AS146" s="1">
        <f>IF(I146="委托","",'New Hire'!BM147)</f>
        <v/>
      </c>
      <c r="AT146" s="1">
        <f>IF(I146="委托","",'New Hire'!BN147)</f>
        <v/>
      </c>
      <c r="AV146" s="1">
        <f>IF(I146="委托","",'New Hire'!AB147)</f>
        <v/>
      </c>
      <c r="AW146" s="1">
        <f>IF(I146="委托","",'New Hire'!AC147)</f>
        <v/>
      </c>
      <c r="AX146" s="1">
        <f>IF(I146="委托","",'New Hire'!BO147)</f>
        <v/>
      </c>
      <c r="AZ146" s="1">
        <f>IF(I146="委托","",'New Hire'!BL147)</f>
        <v/>
      </c>
      <c r="BC146" s="1">
        <f>IF(I146="委托","",'New Hire'!BP147)</f>
        <v/>
      </c>
    </row>
    <row r="147">
      <c r="A147" s="1">
        <f>VLOOKUP(B147,委派单!A:B,2,0)</f>
        <v/>
      </c>
      <c r="B147" s="1">
        <f>'New Hire'!BT148</f>
        <v/>
      </c>
      <c r="C147" s="1" t="inlineStr">
        <is>
          <t>吴子轩</t>
        </is>
      </c>
      <c r="D147" s="1">
        <f>VLOOKUP(K147,委派单!E:H,4,0)</f>
        <v/>
      </c>
      <c r="E147" s="1" t="n">
        <v>43714</v>
      </c>
      <c r="F147" s="1">
        <f>'New Hire'!C148</f>
        <v/>
      </c>
      <c r="H147" s="1">
        <f>'New Hire'!E148</f>
        <v/>
      </c>
      <c r="I147" s="1">
        <f>'New Hire'!BX148</f>
        <v/>
      </c>
      <c r="J147" s="1">
        <f>IF(LEN(H147)=18,"身份证","护照")</f>
        <v/>
      </c>
      <c r="K147" s="1">
        <f>'New Hire'!CB148</f>
        <v/>
      </c>
      <c r="L147" s="1">
        <f>'New Hire'!CC148</f>
        <v/>
      </c>
      <c r="M147" s="1">
        <f>'New Hire'!S148</f>
        <v/>
      </c>
      <c r="N147" s="1">
        <f>'New Hire'!BV148</f>
        <v/>
      </c>
      <c r="O147" s="1">
        <f>'New Hire'!L148</f>
        <v/>
      </c>
      <c r="P147" s="1">
        <f>'New Hire'!BE148</f>
        <v/>
      </c>
      <c r="Q147" s="1">
        <f>'New Hire'!BI148</f>
        <v/>
      </c>
      <c r="R147" s="1">
        <f>IF(AND(Y147="上海",'New Hire'!BZ148="10"),7,'New Hire'!BZ148)</f>
        <v/>
      </c>
      <c r="S147" s="1">
        <f>IF(AND(Y147="上海",'New Hire'!CA148="10"),7,'New Hire'!CA148)</f>
        <v/>
      </c>
      <c r="T147" s="1">
        <f>IF(Y147="上海",Q147,"")</f>
        <v/>
      </c>
      <c r="U147" s="1">
        <f>IF(Y147="上海",3,"")</f>
        <v/>
      </c>
      <c r="V147" s="1">
        <f>IF(Y147="上海",3,"")</f>
        <v/>
      </c>
      <c r="W147" s="1">
        <f>N147</f>
        <v/>
      </c>
      <c r="X147" s="1">
        <f>'New Hire'!A148</f>
        <v/>
      </c>
      <c r="Y147" s="1">
        <f>VLOOKUP(K147,委派单!E:P,12,0)</f>
        <v/>
      </c>
      <c r="Z147" s="1">
        <f>D147&amp;IF(I147="派遣",'New Hire'!CD148,"")</f>
        <v/>
      </c>
      <c r="AB147" s="1" t="inlineStr">
        <is>
          <t>标准五险</t>
        </is>
      </c>
      <c r="AC147" s="1" t="inlineStr">
        <is>
          <t>线上</t>
        </is>
      </c>
      <c r="AD147" s="1" t="inlineStr">
        <is>
          <t>否</t>
        </is>
      </c>
      <c r="AE147" s="1" t="inlineStr">
        <is>
          <t>否</t>
        </is>
      </c>
      <c r="AF147" s="1">
        <f>VLOOKUP(K147,委派单!E:K,7,0)</f>
        <v/>
      </c>
      <c r="AG147" s="1">
        <f>VLOOKUP(K147,委派单!E:L,8,0)</f>
        <v/>
      </c>
      <c r="AH147" s="1">
        <f>IF(AG147="外地大库报税","供应商"," ")</f>
        <v/>
      </c>
      <c r="AI147" s="1">
        <f>AH147</f>
        <v/>
      </c>
      <c r="AM147" s="1" t="inlineStr">
        <is>
          <t>上海浦东杨高南路428号由由世纪广场2号楼9漏</t>
        </is>
      </c>
      <c r="AP147" s="1" t="inlineStr">
        <is>
          <t>julie.huang@adp.com</t>
        </is>
      </c>
      <c r="AQ147" s="1">
        <f>IF(I147="委托","",'New Hire'!AB148)</f>
        <v/>
      </c>
      <c r="AR147" s="1">
        <f>IF(I147="委托","",'New Hire'!AC148)</f>
        <v/>
      </c>
      <c r="AS147" s="1">
        <f>IF(I147="委托","",'New Hire'!BM148)</f>
        <v/>
      </c>
      <c r="AT147" s="1">
        <f>IF(I147="委托","",'New Hire'!BN148)</f>
        <v/>
      </c>
      <c r="AV147" s="1">
        <f>IF(I147="委托","",'New Hire'!AB148)</f>
        <v/>
      </c>
      <c r="AW147" s="1">
        <f>IF(I147="委托","",'New Hire'!AC148)</f>
        <v/>
      </c>
      <c r="AX147" s="1">
        <f>IF(I147="委托","",'New Hire'!BO148)</f>
        <v/>
      </c>
      <c r="AZ147" s="1">
        <f>IF(I147="委托","",'New Hire'!BL148)</f>
        <v/>
      </c>
      <c r="BC147" s="1">
        <f>IF(I147="委托","",'New Hire'!BP148)</f>
        <v/>
      </c>
    </row>
    <row r="148">
      <c r="A148" s="1">
        <f>VLOOKUP(B148,委派单!A:B,2,0)</f>
        <v/>
      </c>
      <c r="B148" s="1">
        <f>'New Hire'!BT149</f>
        <v/>
      </c>
      <c r="C148" s="1" t="inlineStr">
        <is>
          <t>吴子轩</t>
        </is>
      </c>
      <c r="D148" s="1">
        <f>VLOOKUP(K148,委派单!E:H,4,0)</f>
        <v/>
      </c>
      <c r="E148" s="1" t="n">
        <v>43714</v>
      </c>
      <c r="F148" s="1">
        <f>'New Hire'!C149</f>
        <v/>
      </c>
      <c r="H148" s="1">
        <f>'New Hire'!E149</f>
        <v/>
      </c>
      <c r="I148" s="1">
        <f>'New Hire'!BX149</f>
        <v/>
      </c>
      <c r="J148" s="1">
        <f>IF(LEN(H148)=18,"身份证","护照")</f>
        <v/>
      </c>
      <c r="K148" s="1">
        <f>'New Hire'!CB149</f>
        <v/>
      </c>
      <c r="L148" s="1">
        <f>'New Hire'!CC149</f>
        <v/>
      </c>
      <c r="M148" s="1">
        <f>'New Hire'!S149</f>
        <v/>
      </c>
      <c r="N148" s="1">
        <f>'New Hire'!BV149</f>
        <v/>
      </c>
      <c r="O148" s="1">
        <f>'New Hire'!L149</f>
        <v/>
      </c>
      <c r="P148" s="1">
        <f>'New Hire'!BE149</f>
        <v/>
      </c>
      <c r="Q148" s="1">
        <f>'New Hire'!BI149</f>
        <v/>
      </c>
      <c r="R148" s="1">
        <f>IF(AND(Y148="上海",'New Hire'!BZ149="10"),7,'New Hire'!BZ149)</f>
        <v/>
      </c>
      <c r="S148" s="1">
        <f>IF(AND(Y148="上海",'New Hire'!CA149="10"),7,'New Hire'!CA149)</f>
        <v/>
      </c>
      <c r="T148" s="1">
        <f>IF(Y148="上海",Q148,"")</f>
        <v/>
      </c>
      <c r="U148" s="1">
        <f>IF(Y148="上海",3,"")</f>
        <v/>
      </c>
      <c r="V148" s="1">
        <f>IF(Y148="上海",3,"")</f>
        <v/>
      </c>
      <c r="W148" s="1">
        <f>N148</f>
        <v/>
      </c>
      <c r="X148" s="1">
        <f>'New Hire'!A149</f>
        <v/>
      </c>
      <c r="Y148" s="1">
        <f>VLOOKUP(K148,委派单!E:P,12,0)</f>
        <v/>
      </c>
      <c r="Z148" s="1">
        <f>D148&amp;IF(I148="派遣",'New Hire'!CD149,"")</f>
        <v/>
      </c>
      <c r="AB148" s="1" t="inlineStr">
        <is>
          <t>标准五险</t>
        </is>
      </c>
      <c r="AC148" s="1" t="inlineStr">
        <is>
          <t>线上</t>
        </is>
      </c>
      <c r="AD148" s="1" t="inlineStr">
        <is>
          <t>否</t>
        </is>
      </c>
      <c r="AE148" s="1" t="inlineStr">
        <is>
          <t>否</t>
        </is>
      </c>
      <c r="AF148" s="1">
        <f>VLOOKUP(K148,委派单!E:K,7,0)</f>
        <v/>
      </c>
      <c r="AG148" s="1">
        <f>VLOOKUP(K148,委派单!E:L,8,0)</f>
        <v/>
      </c>
      <c r="AH148" s="1">
        <f>IF(AG148="外地大库报税","供应商"," ")</f>
        <v/>
      </c>
      <c r="AI148" s="1">
        <f>AH148</f>
        <v/>
      </c>
      <c r="AM148" s="1" t="inlineStr">
        <is>
          <t>上海浦东杨高南路428号由由世纪广场2号楼9漏</t>
        </is>
      </c>
      <c r="AP148" s="1" t="inlineStr">
        <is>
          <t>julie.huang@adp.com</t>
        </is>
      </c>
      <c r="AQ148" s="1">
        <f>IF(I148="委托","",'New Hire'!AB149)</f>
        <v/>
      </c>
      <c r="AR148" s="1">
        <f>IF(I148="委托","",'New Hire'!AC149)</f>
        <v/>
      </c>
      <c r="AS148" s="1">
        <f>IF(I148="委托","",'New Hire'!BM149)</f>
        <v/>
      </c>
      <c r="AT148" s="1">
        <f>IF(I148="委托","",'New Hire'!BN149)</f>
        <v/>
      </c>
      <c r="AV148" s="1">
        <f>IF(I148="委托","",'New Hire'!AB149)</f>
        <v/>
      </c>
      <c r="AW148" s="1">
        <f>IF(I148="委托","",'New Hire'!AC149)</f>
        <v/>
      </c>
      <c r="AX148" s="1">
        <f>IF(I148="委托","",'New Hire'!BO149)</f>
        <v/>
      </c>
      <c r="AZ148" s="1">
        <f>IF(I148="委托","",'New Hire'!BL149)</f>
        <v/>
      </c>
      <c r="BC148" s="1">
        <f>IF(I148="委托","",'New Hire'!BP149)</f>
        <v/>
      </c>
    </row>
    <row r="149">
      <c r="A149" s="1">
        <f>VLOOKUP(B149,委派单!A:B,2,0)</f>
        <v/>
      </c>
      <c r="B149" s="1">
        <f>'New Hire'!BT150</f>
        <v/>
      </c>
      <c r="C149" s="1" t="inlineStr">
        <is>
          <t>吴子轩</t>
        </is>
      </c>
      <c r="D149" s="1">
        <f>VLOOKUP(K149,委派单!E:H,4,0)</f>
        <v/>
      </c>
      <c r="E149" s="1" t="n">
        <v>43714</v>
      </c>
      <c r="F149" s="1">
        <f>'New Hire'!C150</f>
        <v/>
      </c>
      <c r="H149" s="1">
        <f>'New Hire'!E150</f>
        <v/>
      </c>
      <c r="I149" s="1">
        <f>'New Hire'!BX150</f>
        <v/>
      </c>
      <c r="J149" s="1">
        <f>IF(LEN(H149)=18,"身份证","护照")</f>
        <v/>
      </c>
      <c r="K149" s="1">
        <f>'New Hire'!CB150</f>
        <v/>
      </c>
      <c r="L149" s="1">
        <f>'New Hire'!CC150</f>
        <v/>
      </c>
      <c r="M149" s="1">
        <f>'New Hire'!S150</f>
        <v/>
      </c>
      <c r="N149" s="1">
        <f>'New Hire'!BV150</f>
        <v/>
      </c>
      <c r="O149" s="1">
        <f>'New Hire'!L150</f>
        <v/>
      </c>
      <c r="P149" s="1">
        <f>'New Hire'!BE150</f>
        <v/>
      </c>
      <c r="Q149" s="1">
        <f>'New Hire'!BI150</f>
        <v/>
      </c>
      <c r="R149" s="1">
        <f>IF(AND(Y149="上海",'New Hire'!BZ150="10"),7,'New Hire'!BZ150)</f>
        <v/>
      </c>
      <c r="S149" s="1">
        <f>IF(AND(Y149="上海",'New Hire'!CA150="10"),7,'New Hire'!CA150)</f>
        <v/>
      </c>
      <c r="T149" s="1">
        <f>IF(Y149="上海",Q149,"")</f>
        <v/>
      </c>
      <c r="U149" s="1">
        <f>IF(Y149="上海",3,"")</f>
        <v/>
      </c>
      <c r="V149" s="1">
        <f>IF(Y149="上海",3,"")</f>
        <v/>
      </c>
      <c r="W149" s="1">
        <f>N149</f>
        <v/>
      </c>
      <c r="X149" s="1">
        <f>'New Hire'!A150</f>
        <v/>
      </c>
      <c r="Y149" s="1">
        <f>VLOOKUP(K149,委派单!E:P,12,0)</f>
        <v/>
      </c>
      <c r="Z149" s="1">
        <f>D149&amp;IF(I149="派遣",'New Hire'!CD150,"")</f>
        <v/>
      </c>
      <c r="AB149" s="1" t="inlineStr">
        <is>
          <t>标准五险</t>
        </is>
      </c>
      <c r="AC149" s="1" t="inlineStr">
        <is>
          <t>线上</t>
        </is>
      </c>
      <c r="AD149" s="1" t="inlineStr">
        <is>
          <t>否</t>
        </is>
      </c>
      <c r="AE149" s="1" t="inlineStr">
        <is>
          <t>否</t>
        </is>
      </c>
      <c r="AF149" s="1">
        <f>VLOOKUP(K149,委派单!E:K,7,0)</f>
        <v/>
      </c>
      <c r="AG149" s="1">
        <f>VLOOKUP(K149,委派单!E:L,8,0)</f>
        <v/>
      </c>
      <c r="AH149" s="1">
        <f>IF(AG149="外地大库报税","供应商"," ")</f>
        <v/>
      </c>
      <c r="AI149" s="1">
        <f>AH149</f>
        <v/>
      </c>
      <c r="AM149" s="1" t="inlineStr">
        <is>
          <t>上海浦东杨高南路428号由由世纪广场2号楼9漏</t>
        </is>
      </c>
      <c r="AP149" s="1" t="inlineStr">
        <is>
          <t>julie.huang@adp.com</t>
        </is>
      </c>
      <c r="AQ149" s="1">
        <f>IF(I149="委托","",'New Hire'!AB150)</f>
        <v/>
      </c>
      <c r="AR149" s="1">
        <f>IF(I149="委托","",'New Hire'!AC150)</f>
        <v/>
      </c>
      <c r="AS149" s="1">
        <f>IF(I149="委托","",'New Hire'!BM150)</f>
        <v/>
      </c>
      <c r="AT149" s="1">
        <f>IF(I149="委托","",'New Hire'!BN150)</f>
        <v/>
      </c>
      <c r="AV149" s="1">
        <f>IF(I149="委托","",'New Hire'!AB150)</f>
        <v/>
      </c>
      <c r="AW149" s="1">
        <f>IF(I149="委托","",'New Hire'!AC150)</f>
        <v/>
      </c>
      <c r="AX149" s="1">
        <f>IF(I149="委托","",'New Hire'!BO150)</f>
        <v/>
      </c>
      <c r="AZ149" s="1">
        <f>IF(I149="委托","",'New Hire'!BL150)</f>
        <v/>
      </c>
      <c r="BC149" s="1">
        <f>IF(I149="委托","",'New Hire'!BP150)</f>
        <v/>
      </c>
    </row>
    <row r="150">
      <c r="A150" s="1">
        <f>VLOOKUP(B150,委派单!A:B,2,0)</f>
        <v/>
      </c>
      <c r="B150" s="1">
        <f>'New Hire'!BT151</f>
        <v/>
      </c>
      <c r="C150" s="1" t="inlineStr">
        <is>
          <t>吴子轩</t>
        </is>
      </c>
      <c r="D150" s="1">
        <f>VLOOKUP(K150,委派单!E:H,4,0)</f>
        <v/>
      </c>
      <c r="E150" s="1" t="n">
        <v>43714</v>
      </c>
      <c r="F150" s="1">
        <f>'New Hire'!C151</f>
        <v/>
      </c>
      <c r="H150" s="1">
        <f>'New Hire'!E151</f>
        <v/>
      </c>
      <c r="I150" s="1">
        <f>'New Hire'!BX151</f>
        <v/>
      </c>
      <c r="J150" s="1">
        <f>IF(LEN(H150)=18,"身份证","护照")</f>
        <v/>
      </c>
      <c r="K150" s="1">
        <f>'New Hire'!CB151</f>
        <v/>
      </c>
      <c r="L150" s="1">
        <f>'New Hire'!CC151</f>
        <v/>
      </c>
      <c r="M150" s="1">
        <f>'New Hire'!S151</f>
        <v/>
      </c>
      <c r="N150" s="1">
        <f>'New Hire'!BV151</f>
        <v/>
      </c>
      <c r="O150" s="1">
        <f>'New Hire'!L151</f>
        <v/>
      </c>
      <c r="P150" s="1">
        <f>'New Hire'!BE151</f>
        <v/>
      </c>
      <c r="Q150" s="1">
        <f>'New Hire'!BI151</f>
        <v/>
      </c>
      <c r="R150" s="1">
        <f>IF(AND(Y150="上海",'New Hire'!BZ151="10"),7,'New Hire'!BZ151)</f>
        <v/>
      </c>
      <c r="S150" s="1">
        <f>IF(AND(Y150="上海",'New Hire'!CA151="10"),7,'New Hire'!CA151)</f>
        <v/>
      </c>
      <c r="T150" s="1">
        <f>IF(Y150="上海",Q150,"")</f>
        <v/>
      </c>
      <c r="U150" s="1">
        <f>IF(Y150="上海",3,"")</f>
        <v/>
      </c>
      <c r="V150" s="1">
        <f>IF(Y150="上海",3,"")</f>
        <v/>
      </c>
      <c r="W150" s="1">
        <f>N150</f>
        <v/>
      </c>
      <c r="X150" s="1">
        <f>'New Hire'!A151</f>
        <v/>
      </c>
      <c r="Y150" s="1">
        <f>VLOOKUP(K150,委派单!E:P,12,0)</f>
        <v/>
      </c>
      <c r="Z150" s="1">
        <f>D150&amp;IF(I150="派遣",'New Hire'!CD151,"")</f>
        <v/>
      </c>
      <c r="AB150" s="1" t="inlineStr">
        <is>
          <t>标准五险</t>
        </is>
      </c>
      <c r="AC150" s="1" t="inlineStr">
        <is>
          <t>线上</t>
        </is>
      </c>
      <c r="AD150" s="1" t="inlineStr">
        <is>
          <t>否</t>
        </is>
      </c>
      <c r="AE150" s="1" t="inlineStr">
        <is>
          <t>否</t>
        </is>
      </c>
      <c r="AF150" s="1">
        <f>VLOOKUP(K150,委派单!E:K,7,0)</f>
        <v/>
      </c>
      <c r="AG150" s="1">
        <f>VLOOKUP(K150,委派单!E:L,8,0)</f>
        <v/>
      </c>
      <c r="AH150" s="1">
        <f>IF(AG150="外地大库报税","供应商"," ")</f>
        <v/>
      </c>
      <c r="AI150" s="1">
        <f>AH150</f>
        <v/>
      </c>
      <c r="AM150" s="1" t="inlineStr">
        <is>
          <t>上海浦东杨高南路428号由由世纪广场2号楼9漏</t>
        </is>
      </c>
      <c r="AP150" s="1" t="inlineStr">
        <is>
          <t>julie.huang@adp.com</t>
        </is>
      </c>
      <c r="AQ150" s="1">
        <f>IF(I150="委托","",'New Hire'!AB151)</f>
        <v/>
      </c>
      <c r="AR150" s="1">
        <f>IF(I150="委托","",'New Hire'!AC151)</f>
        <v/>
      </c>
      <c r="AS150" s="1">
        <f>IF(I150="委托","",'New Hire'!BM151)</f>
        <v/>
      </c>
      <c r="AT150" s="1">
        <f>IF(I150="委托","",'New Hire'!BN151)</f>
        <v/>
      </c>
      <c r="AV150" s="1">
        <f>IF(I150="委托","",'New Hire'!AB151)</f>
        <v/>
      </c>
      <c r="AW150" s="1">
        <f>IF(I150="委托","",'New Hire'!AC151)</f>
        <v/>
      </c>
      <c r="AX150" s="1">
        <f>IF(I150="委托","",'New Hire'!BO151)</f>
        <v/>
      </c>
      <c r="AZ150" s="1">
        <f>IF(I150="委托","",'New Hire'!BL151)</f>
        <v/>
      </c>
      <c r="BC150" s="1">
        <f>IF(I150="委托","",'New Hire'!BP151)</f>
        <v/>
      </c>
    </row>
    <row r="151">
      <c r="A151" s="1">
        <f>VLOOKUP(B151,委派单!A:B,2,0)</f>
        <v/>
      </c>
      <c r="B151" s="1">
        <f>'New Hire'!BT152</f>
        <v/>
      </c>
      <c r="C151" s="1" t="inlineStr">
        <is>
          <t>吴子轩</t>
        </is>
      </c>
      <c r="D151" s="1">
        <f>VLOOKUP(K151,委派单!E:H,4,0)</f>
        <v/>
      </c>
      <c r="E151" s="1" t="n">
        <v>43714</v>
      </c>
      <c r="F151" s="1">
        <f>'New Hire'!C152</f>
        <v/>
      </c>
      <c r="H151" s="1">
        <f>'New Hire'!E152</f>
        <v/>
      </c>
      <c r="I151" s="1">
        <f>'New Hire'!BX152</f>
        <v/>
      </c>
      <c r="J151" s="1">
        <f>IF(LEN(H151)=18,"身份证","护照")</f>
        <v/>
      </c>
      <c r="K151" s="1">
        <f>'New Hire'!CB152</f>
        <v/>
      </c>
      <c r="L151" s="1">
        <f>'New Hire'!CC152</f>
        <v/>
      </c>
      <c r="M151" s="1">
        <f>'New Hire'!S152</f>
        <v/>
      </c>
      <c r="N151" s="1">
        <f>'New Hire'!BV152</f>
        <v/>
      </c>
      <c r="O151" s="1">
        <f>'New Hire'!L152</f>
        <v/>
      </c>
      <c r="P151" s="1">
        <f>'New Hire'!BE152</f>
        <v/>
      </c>
      <c r="Q151" s="1">
        <f>'New Hire'!BI152</f>
        <v/>
      </c>
      <c r="R151" s="1">
        <f>IF(AND(Y151="上海",'New Hire'!BZ152="10"),7,'New Hire'!BZ152)</f>
        <v/>
      </c>
      <c r="S151" s="1">
        <f>IF(AND(Y151="上海",'New Hire'!CA152="10"),7,'New Hire'!CA152)</f>
        <v/>
      </c>
      <c r="T151" s="1">
        <f>IF(Y151="上海",Q151,"")</f>
        <v/>
      </c>
      <c r="U151" s="1">
        <f>IF(Y151="上海",3,"")</f>
        <v/>
      </c>
      <c r="V151" s="1">
        <f>IF(Y151="上海",3,"")</f>
        <v/>
      </c>
      <c r="W151" s="1">
        <f>N151</f>
        <v/>
      </c>
      <c r="X151" s="1">
        <f>'New Hire'!A152</f>
        <v/>
      </c>
      <c r="Y151" s="1">
        <f>VLOOKUP(K151,委派单!E:P,12,0)</f>
        <v/>
      </c>
      <c r="Z151" s="1">
        <f>D151&amp;IF(I151="派遣",'New Hire'!CD152,"")</f>
        <v/>
      </c>
      <c r="AB151" s="1" t="inlineStr">
        <is>
          <t>标准五险</t>
        </is>
      </c>
      <c r="AC151" s="1" t="inlineStr">
        <is>
          <t>线上</t>
        </is>
      </c>
      <c r="AD151" s="1" t="inlineStr">
        <is>
          <t>否</t>
        </is>
      </c>
      <c r="AE151" s="1" t="inlineStr">
        <is>
          <t>否</t>
        </is>
      </c>
      <c r="AF151" s="1">
        <f>VLOOKUP(K151,委派单!E:K,7,0)</f>
        <v/>
      </c>
      <c r="AG151" s="1">
        <f>VLOOKUP(K151,委派单!E:L,8,0)</f>
        <v/>
      </c>
      <c r="AH151" s="1">
        <f>IF(AG151="外地大库报税","供应商"," ")</f>
        <v/>
      </c>
      <c r="AI151" s="1">
        <f>AH151</f>
        <v/>
      </c>
      <c r="AM151" s="1" t="inlineStr">
        <is>
          <t>上海浦东杨高南路428号由由世纪广场2号楼9漏</t>
        </is>
      </c>
      <c r="AP151" s="1" t="inlineStr">
        <is>
          <t>julie.huang@adp.com</t>
        </is>
      </c>
      <c r="AQ151" s="1">
        <f>IF(I151="委托","",'New Hire'!AB152)</f>
        <v/>
      </c>
      <c r="AR151" s="1">
        <f>IF(I151="委托","",'New Hire'!AC152)</f>
        <v/>
      </c>
      <c r="AS151" s="1">
        <f>IF(I151="委托","",'New Hire'!BM152)</f>
        <v/>
      </c>
      <c r="AT151" s="1">
        <f>IF(I151="委托","",'New Hire'!BN152)</f>
        <v/>
      </c>
      <c r="AV151" s="1">
        <f>IF(I151="委托","",'New Hire'!AB152)</f>
        <v/>
      </c>
      <c r="AW151" s="1">
        <f>IF(I151="委托","",'New Hire'!AC152)</f>
        <v/>
      </c>
      <c r="AX151" s="1">
        <f>IF(I151="委托","",'New Hire'!BO152)</f>
        <v/>
      </c>
      <c r="AZ151" s="1">
        <f>IF(I151="委托","",'New Hire'!BL152)</f>
        <v/>
      </c>
      <c r="BC151" s="1">
        <f>IF(I151="委托","",'New Hire'!BP152)</f>
        <v/>
      </c>
    </row>
    <row r="152">
      <c r="A152" s="1">
        <f>VLOOKUP(B152,委派单!A:B,2,0)</f>
        <v/>
      </c>
      <c r="B152" s="1">
        <f>'New Hire'!BT153</f>
        <v/>
      </c>
      <c r="C152" s="1" t="inlineStr">
        <is>
          <t>吴子轩</t>
        </is>
      </c>
      <c r="D152" s="1">
        <f>VLOOKUP(K152,委派单!E:H,4,0)</f>
        <v/>
      </c>
      <c r="E152" s="1" t="n">
        <v>43714</v>
      </c>
      <c r="F152" s="1">
        <f>'New Hire'!C153</f>
        <v/>
      </c>
      <c r="H152" s="1">
        <f>'New Hire'!E153</f>
        <v/>
      </c>
      <c r="I152" s="1">
        <f>'New Hire'!BX153</f>
        <v/>
      </c>
      <c r="J152" s="1">
        <f>IF(LEN(H152)=18,"身份证","护照")</f>
        <v/>
      </c>
      <c r="K152" s="1">
        <f>'New Hire'!CB153</f>
        <v/>
      </c>
      <c r="L152" s="1">
        <f>'New Hire'!CC153</f>
        <v/>
      </c>
      <c r="M152" s="1">
        <f>'New Hire'!S153</f>
        <v/>
      </c>
      <c r="N152" s="1">
        <f>'New Hire'!BV153</f>
        <v/>
      </c>
      <c r="O152" s="1">
        <f>'New Hire'!L153</f>
        <v/>
      </c>
      <c r="P152" s="1">
        <f>'New Hire'!BE153</f>
        <v/>
      </c>
      <c r="Q152" s="1">
        <f>'New Hire'!BI153</f>
        <v/>
      </c>
      <c r="R152" s="1">
        <f>IF(AND(Y152="上海",'New Hire'!BZ153="10"),7,'New Hire'!BZ153)</f>
        <v/>
      </c>
      <c r="S152" s="1">
        <f>IF(AND(Y152="上海",'New Hire'!CA153="10"),7,'New Hire'!CA153)</f>
        <v/>
      </c>
      <c r="T152" s="1">
        <f>IF(Y152="上海",Q152,"")</f>
        <v/>
      </c>
      <c r="U152" s="1">
        <f>IF(Y152="上海",3,"")</f>
        <v/>
      </c>
      <c r="V152" s="1">
        <f>IF(Y152="上海",3,"")</f>
        <v/>
      </c>
      <c r="W152" s="1">
        <f>N152</f>
        <v/>
      </c>
      <c r="X152" s="1">
        <f>'New Hire'!A153</f>
        <v/>
      </c>
      <c r="Y152" s="1">
        <f>VLOOKUP(K152,委派单!E:P,12,0)</f>
        <v/>
      </c>
      <c r="Z152" s="1">
        <f>D152&amp;IF(I152="派遣",'New Hire'!CD153,"")</f>
        <v/>
      </c>
      <c r="AB152" s="1" t="inlineStr">
        <is>
          <t>标准五险</t>
        </is>
      </c>
      <c r="AC152" s="1" t="inlineStr">
        <is>
          <t>线上</t>
        </is>
      </c>
      <c r="AD152" s="1" t="inlineStr">
        <is>
          <t>否</t>
        </is>
      </c>
      <c r="AE152" s="1" t="inlineStr">
        <is>
          <t>否</t>
        </is>
      </c>
      <c r="AF152" s="1">
        <f>VLOOKUP(K152,委派单!E:K,7,0)</f>
        <v/>
      </c>
      <c r="AG152" s="1">
        <f>VLOOKUP(K152,委派单!E:L,8,0)</f>
        <v/>
      </c>
      <c r="AH152" s="1">
        <f>IF(AG152="外地大库报税","供应商"," ")</f>
        <v/>
      </c>
      <c r="AI152" s="1">
        <f>AH152</f>
        <v/>
      </c>
      <c r="AM152" s="1" t="inlineStr">
        <is>
          <t>上海浦东杨高南路428号由由世纪广场2号楼9漏</t>
        </is>
      </c>
      <c r="AP152" s="1" t="inlineStr">
        <is>
          <t>julie.huang@adp.com</t>
        </is>
      </c>
      <c r="AQ152" s="1">
        <f>IF(I152="委托","",'New Hire'!AB153)</f>
        <v/>
      </c>
      <c r="AR152" s="1">
        <f>IF(I152="委托","",'New Hire'!AC153)</f>
        <v/>
      </c>
      <c r="AS152" s="1">
        <f>IF(I152="委托","",'New Hire'!BM153)</f>
        <v/>
      </c>
      <c r="AT152" s="1">
        <f>IF(I152="委托","",'New Hire'!BN153)</f>
        <v/>
      </c>
      <c r="AV152" s="1">
        <f>IF(I152="委托","",'New Hire'!AB153)</f>
        <v/>
      </c>
      <c r="AW152" s="1">
        <f>IF(I152="委托","",'New Hire'!AC153)</f>
        <v/>
      </c>
      <c r="AX152" s="1">
        <f>IF(I152="委托","",'New Hire'!BO153)</f>
        <v/>
      </c>
      <c r="AZ152" s="1">
        <f>IF(I152="委托","",'New Hire'!BL153)</f>
        <v/>
      </c>
      <c r="BC152" s="1">
        <f>IF(I152="委托","",'New Hire'!BP153)</f>
        <v/>
      </c>
    </row>
    <row r="153">
      <c r="A153" s="1">
        <f>VLOOKUP(B153,委派单!A:B,2,0)</f>
        <v/>
      </c>
      <c r="B153" s="1">
        <f>'New Hire'!BT154</f>
        <v/>
      </c>
      <c r="C153" s="1" t="inlineStr">
        <is>
          <t>吴子轩</t>
        </is>
      </c>
      <c r="D153" s="1">
        <f>VLOOKUP(K153,委派单!E:H,4,0)</f>
        <v/>
      </c>
      <c r="E153" s="1" t="n">
        <v>43714</v>
      </c>
      <c r="F153" s="1">
        <f>'New Hire'!C154</f>
        <v/>
      </c>
      <c r="H153" s="1">
        <f>'New Hire'!E154</f>
        <v/>
      </c>
      <c r="I153" s="1">
        <f>'New Hire'!BX154</f>
        <v/>
      </c>
      <c r="J153" s="1">
        <f>IF(LEN(H153)=18,"身份证","护照")</f>
        <v/>
      </c>
      <c r="K153" s="1">
        <f>'New Hire'!CB154</f>
        <v/>
      </c>
      <c r="L153" s="1">
        <f>'New Hire'!CC154</f>
        <v/>
      </c>
      <c r="M153" s="1">
        <f>'New Hire'!S154</f>
        <v/>
      </c>
      <c r="N153" s="1">
        <f>'New Hire'!BV154</f>
        <v/>
      </c>
      <c r="O153" s="1">
        <f>'New Hire'!L154</f>
        <v/>
      </c>
      <c r="P153" s="1">
        <f>'New Hire'!BE154</f>
        <v/>
      </c>
      <c r="Q153" s="1">
        <f>'New Hire'!BI154</f>
        <v/>
      </c>
      <c r="R153" s="1">
        <f>IF(AND(Y153="上海",'New Hire'!BZ154="10"),7,'New Hire'!BZ154)</f>
        <v/>
      </c>
      <c r="S153" s="1">
        <f>IF(AND(Y153="上海",'New Hire'!CA154="10"),7,'New Hire'!CA154)</f>
        <v/>
      </c>
      <c r="T153" s="1">
        <f>IF(Y153="上海",Q153,"")</f>
        <v/>
      </c>
      <c r="U153" s="1">
        <f>IF(Y153="上海",3,"")</f>
        <v/>
      </c>
      <c r="V153" s="1">
        <f>IF(Y153="上海",3,"")</f>
        <v/>
      </c>
      <c r="W153" s="1">
        <f>N153</f>
        <v/>
      </c>
      <c r="X153" s="1">
        <f>'New Hire'!A154</f>
        <v/>
      </c>
      <c r="Y153" s="1">
        <f>VLOOKUP(K153,委派单!E:P,12,0)</f>
        <v/>
      </c>
      <c r="Z153" s="1">
        <f>D153&amp;IF(I153="派遣",'New Hire'!CD154,"")</f>
        <v/>
      </c>
      <c r="AB153" s="1" t="inlineStr">
        <is>
          <t>标准五险</t>
        </is>
      </c>
      <c r="AC153" s="1" t="inlineStr">
        <is>
          <t>线上</t>
        </is>
      </c>
      <c r="AD153" s="1" t="inlineStr">
        <is>
          <t>否</t>
        </is>
      </c>
      <c r="AE153" s="1" t="inlineStr">
        <is>
          <t>否</t>
        </is>
      </c>
      <c r="AF153" s="1">
        <f>VLOOKUP(K153,委派单!E:K,7,0)</f>
        <v/>
      </c>
      <c r="AG153" s="1">
        <f>VLOOKUP(K153,委派单!E:L,8,0)</f>
        <v/>
      </c>
      <c r="AH153" s="1">
        <f>IF(AG153="外地大库报税","供应商"," ")</f>
        <v/>
      </c>
      <c r="AI153" s="1">
        <f>AH153</f>
        <v/>
      </c>
      <c r="AM153" s="1" t="inlineStr">
        <is>
          <t>上海浦东杨高南路428号由由世纪广场2号楼9漏</t>
        </is>
      </c>
      <c r="AP153" s="1" t="inlineStr">
        <is>
          <t>julie.huang@adp.com</t>
        </is>
      </c>
      <c r="AQ153" s="1">
        <f>IF(I153="委托","",'New Hire'!AB154)</f>
        <v/>
      </c>
      <c r="AR153" s="1">
        <f>IF(I153="委托","",'New Hire'!AC154)</f>
        <v/>
      </c>
      <c r="AS153" s="1">
        <f>IF(I153="委托","",'New Hire'!BM154)</f>
        <v/>
      </c>
      <c r="AT153" s="1">
        <f>IF(I153="委托","",'New Hire'!BN154)</f>
        <v/>
      </c>
      <c r="AV153" s="1">
        <f>IF(I153="委托","",'New Hire'!AB154)</f>
        <v/>
      </c>
      <c r="AW153" s="1">
        <f>IF(I153="委托","",'New Hire'!AC154)</f>
        <v/>
      </c>
      <c r="AX153" s="1">
        <f>IF(I153="委托","",'New Hire'!BO154)</f>
        <v/>
      </c>
      <c r="AZ153" s="1">
        <f>IF(I153="委托","",'New Hire'!BL154)</f>
        <v/>
      </c>
      <c r="BC153" s="1">
        <f>IF(I153="委托","",'New Hire'!BP154)</f>
        <v/>
      </c>
    </row>
    <row r="154">
      <c r="A154" s="1">
        <f>VLOOKUP(B154,委派单!A:B,2,0)</f>
        <v/>
      </c>
      <c r="B154" s="1">
        <f>'New Hire'!BT155</f>
        <v/>
      </c>
      <c r="C154" s="1" t="inlineStr">
        <is>
          <t>吴子轩</t>
        </is>
      </c>
      <c r="D154" s="1">
        <f>VLOOKUP(K154,委派单!E:H,4,0)</f>
        <v/>
      </c>
      <c r="E154" s="1" t="n">
        <v>43714</v>
      </c>
      <c r="F154" s="1">
        <f>'New Hire'!C155</f>
        <v/>
      </c>
      <c r="H154" s="1">
        <f>'New Hire'!E155</f>
        <v/>
      </c>
      <c r="I154" s="1">
        <f>'New Hire'!BX155</f>
        <v/>
      </c>
      <c r="J154" s="1">
        <f>IF(LEN(H154)=18,"身份证","护照")</f>
        <v/>
      </c>
      <c r="K154" s="1">
        <f>'New Hire'!CB155</f>
        <v/>
      </c>
      <c r="L154" s="1">
        <f>'New Hire'!CC155</f>
        <v/>
      </c>
      <c r="M154" s="1">
        <f>'New Hire'!S155</f>
        <v/>
      </c>
      <c r="N154" s="1">
        <f>'New Hire'!BV155</f>
        <v/>
      </c>
      <c r="O154" s="1">
        <f>'New Hire'!L155</f>
        <v/>
      </c>
      <c r="P154" s="1">
        <f>'New Hire'!BE155</f>
        <v/>
      </c>
      <c r="Q154" s="1">
        <f>'New Hire'!BI155</f>
        <v/>
      </c>
      <c r="R154" s="1">
        <f>IF(AND(Y154="上海",'New Hire'!BZ155="10"),7,'New Hire'!BZ155)</f>
        <v/>
      </c>
      <c r="S154" s="1">
        <f>IF(AND(Y154="上海",'New Hire'!CA155="10"),7,'New Hire'!CA155)</f>
        <v/>
      </c>
      <c r="T154" s="1">
        <f>IF(Y154="上海",Q154,"")</f>
        <v/>
      </c>
      <c r="U154" s="1">
        <f>IF(Y154="上海",3,"")</f>
        <v/>
      </c>
      <c r="V154" s="1">
        <f>IF(Y154="上海",3,"")</f>
        <v/>
      </c>
      <c r="W154" s="1">
        <f>N154</f>
        <v/>
      </c>
      <c r="X154" s="1">
        <f>'New Hire'!A155</f>
        <v/>
      </c>
      <c r="Y154" s="1">
        <f>VLOOKUP(K154,委派单!E:P,12,0)</f>
        <v/>
      </c>
      <c r="Z154" s="1">
        <f>D154&amp;IF(I154="派遣",'New Hire'!CD155,"")</f>
        <v/>
      </c>
      <c r="AB154" s="1" t="inlineStr">
        <is>
          <t>标准五险</t>
        </is>
      </c>
      <c r="AC154" s="1" t="inlineStr">
        <is>
          <t>线上</t>
        </is>
      </c>
      <c r="AD154" s="1" t="inlineStr">
        <is>
          <t>否</t>
        </is>
      </c>
      <c r="AE154" s="1" t="inlineStr">
        <is>
          <t>否</t>
        </is>
      </c>
      <c r="AF154" s="1">
        <f>VLOOKUP(K154,委派单!E:K,7,0)</f>
        <v/>
      </c>
      <c r="AG154" s="1">
        <f>VLOOKUP(K154,委派单!E:L,8,0)</f>
        <v/>
      </c>
      <c r="AH154" s="1">
        <f>IF(AG154="外地大库报税","供应商"," ")</f>
        <v/>
      </c>
      <c r="AI154" s="1">
        <f>AH154</f>
        <v/>
      </c>
      <c r="AM154" s="1" t="inlineStr">
        <is>
          <t>上海浦东杨高南路428号由由世纪广场2号楼9漏</t>
        </is>
      </c>
      <c r="AP154" s="1" t="inlineStr">
        <is>
          <t>julie.huang@adp.com</t>
        </is>
      </c>
      <c r="AQ154" s="1">
        <f>IF(I154="委托","",'New Hire'!AB155)</f>
        <v/>
      </c>
      <c r="AR154" s="1">
        <f>IF(I154="委托","",'New Hire'!AC155)</f>
        <v/>
      </c>
      <c r="AS154" s="1">
        <f>IF(I154="委托","",'New Hire'!BM155)</f>
        <v/>
      </c>
      <c r="AT154" s="1">
        <f>IF(I154="委托","",'New Hire'!BN155)</f>
        <v/>
      </c>
      <c r="AV154" s="1">
        <f>IF(I154="委托","",'New Hire'!AB155)</f>
        <v/>
      </c>
      <c r="AW154" s="1">
        <f>IF(I154="委托","",'New Hire'!AC155)</f>
        <v/>
      </c>
      <c r="AX154" s="1">
        <f>IF(I154="委托","",'New Hire'!BO155)</f>
        <v/>
      </c>
      <c r="AZ154" s="1">
        <f>IF(I154="委托","",'New Hire'!BL155)</f>
        <v/>
      </c>
      <c r="BC154" s="1">
        <f>IF(I154="委托","",'New Hire'!BP155)</f>
        <v/>
      </c>
    </row>
    <row r="155">
      <c r="A155" s="1">
        <f>VLOOKUP(B155,委派单!A:B,2,0)</f>
        <v/>
      </c>
      <c r="B155" s="1">
        <f>'New Hire'!BT156</f>
        <v/>
      </c>
      <c r="C155" s="1" t="inlineStr">
        <is>
          <t>吴子轩</t>
        </is>
      </c>
      <c r="D155" s="1">
        <f>VLOOKUP(K155,委派单!E:H,4,0)</f>
        <v/>
      </c>
      <c r="E155" s="1" t="n">
        <v>43714</v>
      </c>
      <c r="F155" s="1">
        <f>'New Hire'!C156</f>
        <v/>
      </c>
      <c r="H155" s="1">
        <f>'New Hire'!E156</f>
        <v/>
      </c>
      <c r="I155" s="1">
        <f>'New Hire'!BX156</f>
        <v/>
      </c>
      <c r="J155" s="1">
        <f>IF(LEN(H155)=18,"身份证","护照")</f>
        <v/>
      </c>
      <c r="K155" s="1">
        <f>'New Hire'!CB156</f>
        <v/>
      </c>
      <c r="L155" s="1">
        <f>'New Hire'!CC156</f>
        <v/>
      </c>
      <c r="M155" s="1">
        <f>'New Hire'!S156</f>
        <v/>
      </c>
      <c r="N155" s="1">
        <f>'New Hire'!BV156</f>
        <v/>
      </c>
      <c r="O155" s="1">
        <f>'New Hire'!L156</f>
        <v/>
      </c>
      <c r="P155" s="1">
        <f>'New Hire'!BE156</f>
        <v/>
      </c>
      <c r="Q155" s="1">
        <f>'New Hire'!BI156</f>
        <v/>
      </c>
      <c r="R155" s="1">
        <f>IF(AND(Y155="上海",'New Hire'!BZ156="10"),7,'New Hire'!BZ156)</f>
        <v/>
      </c>
      <c r="S155" s="1">
        <f>IF(AND(Y155="上海",'New Hire'!CA156="10"),7,'New Hire'!CA156)</f>
        <v/>
      </c>
      <c r="T155" s="1">
        <f>IF(Y155="上海",Q155,"")</f>
        <v/>
      </c>
      <c r="U155" s="1">
        <f>IF(Y155="上海",3,"")</f>
        <v/>
      </c>
      <c r="V155" s="1">
        <f>IF(Y155="上海",3,"")</f>
        <v/>
      </c>
      <c r="W155" s="1">
        <f>N155</f>
        <v/>
      </c>
      <c r="X155" s="1">
        <f>'New Hire'!A156</f>
        <v/>
      </c>
      <c r="Y155" s="1">
        <f>VLOOKUP(K155,委派单!E:P,12,0)</f>
        <v/>
      </c>
      <c r="Z155" s="1">
        <f>D155&amp;IF(I155="派遣",'New Hire'!CD156,"")</f>
        <v/>
      </c>
      <c r="AB155" s="1" t="inlineStr">
        <is>
          <t>标准五险</t>
        </is>
      </c>
      <c r="AC155" s="1" t="inlineStr">
        <is>
          <t>线上</t>
        </is>
      </c>
      <c r="AD155" s="1" t="inlineStr">
        <is>
          <t>否</t>
        </is>
      </c>
      <c r="AE155" s="1" t="inlineStr">
        <is>
          <t>否</t>
        </is>
      </c>
      <c r="AF155" s="1">
        <f>VLOOKUP(K155,委派单!E:K,7,0)</f>
        <v/>
      </c>
      <c r="AG155" s="1">
        <f>VLOOKUP(K155,委派单!E:L,8,0)</f>
        <v/>
      </c>
      <c r="AH155" s="1">
        <f>IF(AG155="外地大库报税","供应商"," ")</f>
        <v/>
      </c>
      <c r="AI155" s="1">
        <f>AH155</f>
        <v/>
      </c>
      <c r="AM155" s="1" t="inlineStr">
        <is>
          <t>上海浦东杨高南路428号由由世纪广场2号楼9漏</t>
        </is>
      </c>
      <c r="AP155" s="1" t="inlineStr">
        <is>
          <t>julie.huang@adp.com</t>
        </is>
      </c>
      <c r="AQ155" s="1">
        <f>IF(I155="委托","",'New Hire'!AB156)</f>
        <v/>
      </c>
      <c r="AR155" s="1">
        <f>IF(I155="委托","",'New Hire'!AC156)</f>
        <v/>
      </c>
      <c r="AS155" s="1">
        <f>IF(I155="委托","",'New Hire'!BM156)</f>
        <v/>
      </c>
      <c r="AT155" s="1">
        <f>IF(I155="委托","",'New Hire'!BN156)</f>
        <v/>
      </c>
      <c r="AV155" s="1">
        <f>IF(I155="委托","",'New Hire'!AB156)</f>
        <v/>
      </c>
      <c r="AW155" s="1">
        <f>IF(I155="委托","",'New Hire'!AC156)</f>
        <v/>
      </c>
      <c r="AX155" s="1">
        <f>IF(I155="委托","",'New Hire'!BO156)</f>
        <v/>
      </c>
      <c r="AZ155" s="1">
        <f>IF(I155="委托","",'New Hire'!BL156)</f>
        <v/>
      </c>
      <c r="BC155" s="1">
        <f>IF(I155="委托","",'New Hire'!BP156)</f>
        <v/>
      </c>
    </row>
    <row r="156">
      <c r="A156" s="1">
        <f>VLOOKUP(B156,委派单!A:B,2,0)</f>
        <v/>
      </c>
      <c r="B156" s="1">
        <f>'New Hire'!BT157</f>
        <v/>
      </c>
      <c r="C156" s="1" t="inlineStr">
        <is>
          <t>吴子轩</t>
        </is>
      </c>
      <c r="D156" s="1">
        <f>VLOOKUP(K156,委派单!E:H,4,0)</f>
        <v/>
      </c>
      <c r="E156" s="1" t="n">
        <v>43714</v>
      </c>
      <c r="F156" s="1">
        <f>'New Hire'!C157</f>
        <v/>
      </c>
      <c r="H156" s="1">
        <f>'New Hire'!E157</f>
        <v/>
      </c>
      <c r="I156" s="1">
        <f>'New Hire'!BX157</f>
        <v/>
      </c>
      <c r="J156" s="1">
        <f>IF(LEN(H156)=18,"身份证","护照")</f>
        <v/>
      </c>
      <c r="K156" s="1">
        <f>'New Hire'!CB157</f>
        <v/>
      </c>
      <c r="L156" s="1">
        <f>'New Hire'!CC157</f>
        <v/>
      </c>
      <c r="M156" s="1">
        <f>'New Hire'!S157</f>
        <v/>
      </c>
      <c r="N156" s="1">
        <f>'New Hire'!BV157</f>
        <v/>
      </c>
      <c r="O156" s="1">
        <f>'New Hire'!L157</f>
        <v/>
      </c>
      <c r="P156" s="1">
        <f>'New Hire'!BE157</f>
        <v/>
      </c>
      <c r="Q156" s="1">
        <f>'New Hire'!BI157</f>
        <v/>
      </c>
      <c r="R156" s="1">
        <f>IF(AND(Y156="上海",'New Hire'!BZ157="10"),7,'New Hire'!BZ157)</f>
        <v/>
      </c>
      <c r="S156" s="1">
        <f>IF(AND(Y156="上海",'New Hire'!CA157="10"),7,'New Hire'!CA157)</f>
        <v/>
      </c>
      <c r="T156" s="1">
        <f>IF(Y156="上海",Q156,"")</f>
        <v/>
      </c>
      <c r="U156" s="1">
        <f>IF(Y156="上海",3,"")</f>
        <v/>
      </c>
      <c r="V156" s="1">
        <f>IF(Y156="上海",3,"")</f>
        <v/>
      </c>
      <c r="W156" s="1">
        <f>N156</f>
        <v/>
      </c>
      <c r="X156" s="1">
        <f>'New Hire'!A157</f>
        <v/>
      </c>
      <c r="Y156" s="1">
        <f>VLOOKUP(K156,委派单!E:P,12,0)</f>
        <v/>
      </c>
      <c r="Z156" s="1">
        <f>D156&amp;IF(I156="派遣",'New Hire'!CD157,"")</f>
        <v/>
      </c>
      <c r="AB156" s="1" t="inlineStr">
        <is>
          <t>标准五险</t>
        </is>
      </c>
      <c r="AC156" s="1" t="inlineStr">
        <is>
          <t>线上</t>
        </is>
      </c>
      <c r="AD156" s="1" t="inlineStr">
        <is>
          <t>否</t>
        </is>
      </c>
      <c r="AE156" s="1" t="inlineStr">
        <is>
          <t>否</t>
        </is>
      </c>
      <c r="AF156" s="1">
        <f>VLOOKUP(K156,委派单!E:K,7,0)</f>
        <v/>
      </c>
      <c r="AG156" s="1">
        <f>VLOOKUP(K156,委派单!E:L,8,0)</f>
        <v/>
      </c>
      <c r="AH156" s="1">
        <f>IF(AG156="外地大库报税","供应商"," ")</f>
        <v/>
      </c>
      <c r="AI156" s="1">
        <f>AH156</f>
        <v/>
      </c>
      <c r="AM156" s="1" t="inlineStr">
        <is>
          <t>上海浦东杨高南路428号由由世纪广场2号楼9漏</t>
        </is>
      </c>
      <c r="AP156" s="1" t="inlineStr">
        <is>
          <t>julie.huang@adp.com</t>
        </is>
      </c>
      <c r="AQ156" s="1">
        <f>IF(I156="委托","",'New Hire'!AB157)</f>
        <v/>
      </c>
      <c r="AR156" s="1">
        <f>IF(I156="委托","",'New Hire'!AC157)</f>
        <v/>
      </c>
      <c r="AS156" s="1">
        <f>IF(I156="委托","",'New Hire'!BM157)</f>
        <v/>
      </c>
      <c r="AT156" s="1">
        <f>IF(I156="委托","",'New Hire'!BN157)</f>
        <v/>
      </c>
      <c r="AV156" s="1">
        <f>IF(I156="委托","",'New Hire'!AB157)</f>
        <v/>
      </c>
      <c r="AW156" s="1">
        <f>IF(I156="委托","",'New Hire'!AC157)</f>
        <v/>
      </c>
      <c r="AX156" s="1">
        <f>IF(I156="委托","",'New Hire'!BO157)</f>
        <v/>
      </c>
      <c r="AZ156" s="1">
        <f>IF(I156="委托","",'New Hire'!BL157)</f>
        <v/>
      </c>
      <c r="BC156" s="1">
        <f>IF(I156="委托","",'New Hire'!BP157)</f>
        <v/>
      </c>
    </row>
    <row r="157">
      <c r="A157" s="1">
        <f>VLOOKUP(B157,委派单!A:B,2,0)</f>
        <v/>
      </c>
      <c r="B157" s="1">
        <f>'New Hire'!BT158</f>
        <v/>
      </c>
      <c r="C157" s="1" t="inlineStr">
        <is>
          <t>吴子轩</t>
        </is>
      </c>
      <c r="D157" s="1">
        <f>VLOOKUP(K157,委派单!E:H,4,0)</f>
        <v/>
      </c>
      <c r="E157" s="1" t="n">
        <v>43714</v>
      </c>
      <c r="F157" s="1">
        <f>'New Hire'!C158</f>
        <v/>
      </c>
      <c r="H157" s="1">
        <f>'New Hire'!E158</f>
        <v/>
      </c>
      <c r="I157" s="1">
        <f>'New Hire'!BX158</f>
        <v/>
      </c>
      <c r="J157" s="1">
        <f>IF(LEN(H157)=18,"身份证","护照")</f>
        <v/>
      </c>
      <c r="K157" s="1">
        <f>'New Hire'!CB158</f>
        <v/>
      </c>
      <c r="L157" s="1">
        <f>'New Hire'!CC158</f>
        <v/>
      </c>
      <c r="M157" s="1">
        <f>'New Hire'!S158</f>
        <v/>
      </c>
      <c r="N157" s="1">
        <f>'New Hire'!BV158</f>
        <v/>
      </c>
      <c r="O157" s="1">
        <f>'New Hire'!L158</f>
        <v/>
      </c>
      <c r="P157" s="1">
        <f>'New Hire'!BE158</f>
        <v/>
      </c>
      <c r="Q157" s="1">
        <f>'New Hire'!BI158</f>
        <v/>
      </c>
      <c r="R157" s="1">
        <f>IF(AND(Y157="上海",'New Hire'!BZ158="10"),7,'New Hire'!BZ158)</f>
        <v/>
      </c>
      <c r="S157" s="1">
        <f>IF(AND(Y157="上海",'New Hire'!CA158="10"),7,'New Hire'!CA158)</f>
        <v/>
      </c>
      <c r="T157" s="1">
        <f>IF(Y157="上海",Q157,"")</f>
        <v/>
      </c>
      <c r="U157" s="1">
        <f>IF(Y157="上海",3,"")</f>
        <v/>
      </c>
      <c r="V157" s="1">
        <f>IF(Y157="上海",3,"")</f>
        <v/>
      </c>
      <c r="W157" s="1">
        <f>N157</f>
        <v/>
      </c>
      <c r="X157" s="1">
        <f>'New Hire'!A158</f>
        <v/>
      </c>
      <c r="Y157" s="1">
        <f>VLOOKUP(K157,委派单!E:P,12,0)</f>
        <v/>
      </c>
      <c r="Z157" s="1">
        <f>D157&amp;IF(I157="派遣",'New Hire'!CD158,"")</f>
        <v/>
      </c>
      <c r="AB157" s="1" t="inlineStr">
        <is>
          <t>标准五险</t>
        </is>
      </c>
      <c r="AC157" s="1" t="inlineStr">
        <is>
          <t>线上</t>
        </is>
      </c>
      <c r="AD157" s="1" t="inlineStr">
        <is>
          <t>否</t>
        </is>
      </c>
      <c r="AE157" s="1" t="inlineStr">
        <is>
          <t>否</t>
        </is>
      </c>
      <c r="AF157" s="1">
        <f>VLOOKUP(K157,委派单!E:K,7,0)</f>
        <v/>
      </c>
      <c r="AG157" s="1">
        <f>VLOOKUP(K157,委派单!E:L,8,0)</f>
        <v/>
      </c>
      <c r="AH157" s="1">
        <f>IF(AG157="外地大库报税","供应商"," ")</f>
        <v/>
      </c>
      <c r="AI157" s="1">
        <f>AH157</f>
        <v/>
      </c>
      <c r="AM157" s="1" t="inlineStr">
        <is>
          <t>上海浦东杨高南路428号由由世纪广场2号楼9漏</t>
        </is>
      </c>
      <c r="AP157" s="1" t="inlineStr">
        <is>
          <t>julie.huang@adp.com</t>
        </is>
      </c>
      <c r="AQ157" s="1">
        <f>IF(I157="委托","",'New Hire'!AB158)</f>
        <v/>
      </c>
      <c r="AR157" s="1">
        <f>IF(I157="委托","",'New Hire'!AC158)</f>
        <v/>
      </c>
      <c r="AS157" s="1">
        <f>IF(I157="委托","",'New Hire'!BM158)</f>
        <v/>
      </c>
      <c r="AT157" s="1">
        <f>IF(I157="委托","",'New Hire'!BN158)</f>
        <v/>
      </c>
      <c r="AV157" s="1">
        <f>IF(I157="委托","",'New Hire'!AB158)</f>
        <v/>
      </c>
      <c r="AW157" s="1">
        <f>IF(I157="委托","",'New Hire'!AC158)</f>
        <v/>
      </c>
      <c r="AX157" s="1">
        <f>IF(I157="委托","",'New Hire'!BO158)</f>
        <v/>
      </c>
      <c r="AZ157" s="1">
        <f>IF(I157="委托","",'New Hire'!BL158)</f>
        <v/>
      </c>
      <c r="BC157" s="1">
        <f>IF(I157="委托","",'New Hire'!BP158)</f>
        <v/>
      </c>
    </row>
    <row r="158">
      <c r="A158" s="1">
        <f>VLOOKUP(B158,委派单!A:B,2,0)</f>
        <v/>
      </c>
      <c r="B158" s="1">
        <f>'New Hire'!BT159</f>
        <v/>
      </c>
      <c r="C158" s="1" t="inlineStr">
        <is>
          <t>吴子轩</t>
        </is>
      </c>
      <c r="D158" s="1">
        <f>VLOOKUP(K158,委派单!E:H,4,0)</f>
        <v/>
      </c>
      <c r="E158" s="1" t="n">
        <v>43714</v>
      </c>
      <c r="F158" s="1">
        <f>'New Hire'!C159</f>
        <v/>
      </c>
      <c r="H158" s="1">
        <f>'New Hire'!E159</f>
        <v/>
      </c>
      <c r="I158" s="1">
        <f>'New Hire'!BX159</f>
        <v/>
      </c>
      <c r="J158" s="1">
        <f>IF(LEN(H158)=18,"身份证","护照")</f>
        <v/>
      </c>
      <c r="K158" s="1">
        <f>'New Hire'!CB159</f>
        <v/>
      </c>
      <c r="L158" s="1">
        <f>'New Hire'!CC159</f>
        <v/>
      </c>
      <c r="M158" s="1">
        <f>'New Hire'!S159</f>
        <v/>
      </c>
      <c r="N158" s="1">
        <f>'New Hire'!BV159</f>
        <v/>
      </c>
      <c r="O158" s="1">
        <f>'New Hire'!L159</f>
        <v/>
      </c>
      <c r="P158" s="1">
        <f>'New Hire'!BE159</f>
        <v/>
      </c>
      <c r="Q158" s="1">
        <f>'New Hire'!BI159</f>
        <v/>
      </c>
      <c r="R158" s="1">
        <f>IF(AND(Y158="上海",'New Hire'!BZ159="10"),7,'New Hire'!BZ159)</f>
        <v/>
      </c>
      <c r="S158" s="1">
        <f>IF(AND(Y158="上海",'New Hire'!CA159="10"),7,'New Hire'!CA159)</f>
        <v/>
      </c>
      <c r="T158" s="1">
        <f>IF(Y158="上海",Q158,"")</f>
        <v/>
      </c>
      <c r="U158" s="1">
        <f>IF(Y158="上海",3,"")</f>
        <v/>
      </c>
      <c r="V158" s="1">
        <f>IF(Y158="上海",3,"")</f>
        <v/>
      </c>
      <c r="W158" s="1">
        <f>N158</f>
        <v/>
      </c>
      <c r="X158" s="1">
        <f>'New Hire'!A159</f>
        <v/>
      </c>
      <c r="Y158" s="1">
        <f>VLOOKUP(K158,委派单!E:P,12,0)</f>
        <v/>
      </c>
      <c r="Z158" s="1">
        <f>D158&amp;IF(I158="派遣",'New Hire'!CD159,"")</f>
        <v/>
      </c>
      <c r="AB158" s="1" t="inlineStr">
        <is>
          <t>标准五险</t>
        </is>
      </c>
      <c r="AC158" s="1" t="inlineStr">
        <is>
          <t>线上</t>
        </is>
      </c>
      <c r="AD158" s="1" t="inlineStr">
        <is>
          <t>否</t>
        </is>
      </c>
      <c r="AE158" s="1" t="inlineStr">
        <is>
          <t>否</t>
        </is>
      </c>
      <c r="AF158" s="1">
        <f>VLOOKUP(K158,委派单!E:K,7,0)</f>
        <v/>
      </c>
      <c r="AG158" s="1">
        <f>VLOOKUP(K158,委派单!E:L,8,0)</f>
        <v/>
      </c>
      <c r="AH158" s="1">
        <f>IF(AG158="外地大库报税","供应商"," ")</f>
        <v/>
      </c>
      <c r="AI158" s="1">
        <f>AH158</f>
        <v/>
      </c>
      <c r="AM158" s="1" t="inlineStr">
        <is>
          <t>上海浦东杨高南路428号由由世纪广场2号楼9漏</t>
        </is>
      </c>
      <c r="AP158" s="1" t="inlineStr">
        <is>
          <t>julie.huang@adp.com</t>
        </is>
      </c>
      <c r="AQ158" s="1">
        <f>IF(I158="委托","",'New Hire'!AB159)</f>
        <v/>
      </c>
      <c r="AR158" s="1">
        <f>IF(I158="委托","",'New Hire'!AC159)</f>
        <v/>
      </c>
      <c r="AS158" s="1">
        <f>IF(I158="委托","",'New Hire'!BM159)</f>
        <v/>
      </c>
      <c r="AT158" s="1">
        <f>IF(I158="委托","",'New Hire'!BN159)</f>
        <v/>
      </c>
      <c r="AV158" s="1">
        <f>IF(I158="委托","",'New Hire'!AB159)</f>
        <v/>
      </c>
      <c r="AW158" s="1">
        <f>IF(I158="委托","",'New Hire'!AC159)</f>
        <v/>
      </c>
      <c r="AX158" s="1">
        <f>IF(I158="委托","",'New Hire'!BO159)</f>
        <v/>
      </c>
      <c r="AZ158" s="1">
        <f>IF(I158="委托","",'New Hire'!BL159)</f>
        <v/>
      </c>
      <c r="BC158" s="1">
        <f>IF(I158="委托","",'New Hire'!BP159)</f>
        <v/>
      </c>
    </row>
    <row r="159">
      <c r="A159" s="1">
        <f>VLOOKUP(B159,委派单!A:B,2,0)</f>
        <v/>
      </c>
      <c r="B159" s="1">
        <f>'New Hire'!BT160</f>
        <v/>
      </c>
      <c r="C159" s="1" t="inlineStr">
        <is>
          <t>吴子轩</t>
        </is>
      </c>
      <c r="D159" s="1">
        <f>VLOOKUP(K159,委派单!E:H,4,0)</f>
        <v/>
      </c>
      <c r="E159" s="1" t="n">
        <v>43714</v>
      </c>
      <c r="F159" s="1">
        <f>'New Hire'!C160</f>
        <v/>
      </c>
      <c r="H159" s="1">
        <f>'New Hire'!E160</f>
        <v/>
      </c>
      <c r="I159" s="1">
        <f>'New Hire'!BX160</f>
        <v/>
      </c>
      <c r="J159" s="1">
        <f>IF(LEN(H159)=18,"身份证","护照")</f>
        <v/>
      </c>
      <c r="K159" s="1">
        <f>'New Hire'!CB160</f>
        <v/>
      </c>
      <c r="L159" s="1">
        <f>'New Hire'!CC160</f>
        <v/>
      </c>
      <c r="M159" s="1">
        <f>'New Hire'!S160</f>
        <v/>
      </c>
      <c r="N159" s="1">
        <f>'New Hire'!BV160</f>
        <v/>
      </c>
      <c r="O159" s="1">
        <f>'New Hire'!L160</f>
        <v/>
      </c>
      <c r="P159" s="1">
        <f>'New Hire'!BE160</f>
        <v/>
      </c>
      <c r="Q159" s="1">
        <f>'New Hire'!BI160</f>
        <v/>
      </c>
      <c r="R159" s="1">
        <f>IF(AND(Y159="上海",'New Hire'!BZ160="10"),7,'New Hire'!BZ160)</f>
        <v/>
      </c>
      <c r="S159" s="1">
        <f>IF(AND(Y159="上海",'New Hire'!CA160="10"),7,'New Hire'!CA160)</f>
        <v/>
      </c>
      <c r="T159" s="1">
        <f>IF(Y159="上海",Q159,"")</f>
        <v/>
      </c>
      <c r="U159" s="1">
        <f>IF(Y159="上海",3,"")</f>
        <v/>
      </c>
      <c r="V159" s="1">
        <f>IF(Y159="上海",3,"")</f>
        <v/>
      </c>
      <c r="W159" s="1">
        <f>N159</f>
        <v/>
      </c>
      <c r="X159" s="1">
        <f>'New Hire'!A160</f>
        <v/>
      </c>
      <c r="Y159" s="1">
        <f>VLOOKUP(K159,委派单!E:P,12,0)</f>
        <v/>
      </c>
      <c r="Z159" s="1">
        <f>D159&amp;IF(I159="派遣",'New Hire'!CD160,"")</f>
        <v/>
      </c>
      <c r="AB159" s="1" t="inlineStr">
        <is>
          <t>标准五险</t>
        </is>
      </c>
      <c r="AC159" s="1" t="inlineStr">
        <is>
          <t>线上</t>
        </is>
      </c>
      <c r="AD159" s="1" t="inlineStr">
        <is>
          <t>否</t>
        </is>
      </c>
      <c r="AE159" s="1" t="inlineStr">
        <is>
          <t>否</t>
        </is>
      </c>
      <c r="AF159" s="1">
        <f>VLOOKUP(K159,委派单!E:K,7,0)</f>
        <v/>
      </c>
      <c r="AG159" s="1">
        <f>VLOOKUP(K159,委派单!E:L,8,0)</f>
        <v/>
      </c>
      <c r="AH159" s="1">
        <f>IF(AG159="外地大库报税","供应商"," ")</f>
        <v/>
      </c>
      <c r="AI159" s="1">
        <f>AH159</f>
        <v/>
      </c>
      <c r="AM159" s="1" t="inlineStr">
        <is>
          <t>上海浦东杨高南路428号由由世纪广场2号楼9漏</t>
        </is>
      </c>
      <c r="AP159" s="1" t="inlineStr">
        <is>
          <t>julie.huang@adp.com</t>
        </is>
      </c>
      <c r="AQ159" s="1">
        <f>IF(I159="委托","",'New Hire'!AB160)</f>
        <v/>
      </c>
      <c r="AR159" s="1">
        <f>IF(I159="委托","",'New Hire'!AC160)</f>
        <v/>
      </c>
      <c r="AS159" s="1">
        <f>IF(I159="委托","",'New Hire'!BM160)</f>
        <v/>
      </c>
      <c r="AT159" s="1">
        <f>IF(I159="委托","",'New Hire'!BN160)</f>
        <v/>
      </c>
      <c r="AV159" s="1">
        <f>IF(I159="委托","",'New Hire'!AB160)</f>
        <v/>
      </c>
      <c r="AW159" s="1">
        <f>IF(I159="委托","",'New Hire'!AC160)</f>
        <v/>
      </c>
      <c r="AX159" s="1">
        <f>IF(I159="委托","",'New Hire'!BO160)</f>
        <v/>
      </c>
      <c r="AZ159" s="1">
        <f>IF(I159="委托","",'New Hire'!BL160)</f>
        <v/>
      </c>
      <c r="BC159" s="1">
        <f>IF(I159="委托","",'New Hire'!BP160)</f>
        <v/>
      </c>
    </row>
    <row r="160">
      <c r="A160" s="1">
        <f>VLOOKUP(B160,委派单!A:B,2,0)</f>
        <v/>
      </c>
      <c r="B160" s="1">
        <f>'New Hire'!BT161</f>
        <v/>
      </c>
      <c r="C160" s="1" t="inlineStr">
        <is>
          <t>吴子轩</t>
        </is>
      </c>
      <c r="D160" s="1">
        <f>VLOOKUP(K160,委派单!E:H,4,0)</f>
        <v/>
      </c>
      <c r="E160" s="1" t="n">
        <v>43714</v>
      </c>
      <c r="F160" s="1">
        <f>'New Hire'!C161</f>
        <v/>
      </c>
      <c r="H160" s="1">
        <f>'New Hire'!E161</f>
        <v/>
      </c>
      <c r="I160" s="1">
        <f>'New Hire'!BX161</f>
        <v/>
      </c>
      <c r="J160" s="1">
        <f>IF(LEN(H160)=18,"身份证","护照")</f>
        <v/>
      </c>
      <c r="K160" s="1">
        <f>'New Hire'!CB161</f>
        <v/>
      </c>
      <c r="L160" s="1">
        <f>'New Hire'!CC161</f>
        <v/>
      </c>
      <c r="M160" s="1">
        <f>'New Hire'!S161</f>
        <v/>
      </c>
      <c r="N160" s="1">
        <f>'New Hire'!BV161</f>
        <v/>
      </c>
      <c r="O160" s="1">
        <f>'New Hire'!L161</f>
        <v/>
      </c>
      <c r="P160" s="1">
        <f>'New Hire'!BE161</f>
        <v/>
      </c>
      <c r="Q160" s="1">
        <f>'New Hire'!BI161</f>
        <v/>
      </c>
      <c r="R160" s="1">
        <f>IF(AND(Y160="上海",'New Hire'!BZ161="10"),7,'New Hire'!BZ161)</f>
        <v/>
      </c>
      <c r="S160" s="1">
        <f>IF(AND(Y160="上海",'New Hire'!CA161="10"),7,'New Hire'!CA161)</f>
        <v/>
      </c>
      <c r="T160" s="1">
        <f>IF(Y160="上海",Q160,"")</f>
        <v/>
      </c>
      <c r="U160" s="1">
        <f>IF(Y160="上海",3,"")</f>
        <v/>
      </c>
      <c r="V160" s="1">
        <f>IF(Y160="上海",3,"")</f>
        <v/>
      </c>
      <c r="W160" s="1">
        <f>N160</f>
        <v/>
      </c>
      <c r="X160" s="1">
        <f>'New Hire'!A161</f>
        <v/>
      </c>
      <c r="Y160" s="1">
        <f>VLOOKUP(K160,委派单!E:P,12,0)</f>
        <v/>
      </c>
      <c r="Z160" s="1">
        <f>D160&amp;IF(I160="派遣",'New Hire'!CD161,"")</f>
        <v/>
      </c>
      <c r="AB160" s="1" t="inlineStr">
        <is>
          <t>标准五险</t>
        </is>
      </c>
      <c r="AC160" s="1" t="inlineStr">
        <is>
          <t>线上</t>
        </is>
      </c>
      <c r="AD160" s="1" t="inlineStr">
        <is>
          <t>否</t>
        </is>
      </c>
      <c r="AE160" s="1" t="inlineStr">
        <is>
          <t>否</t>
        </is>
      </c>
      <c r="AF160" s="1">
        <f>VLOOKUP(K160,委派单!E:K,7,0)</f>
        <v/>
      </c>
      <c r="AG160" s="1">
        <f>VLOOKUP(K160,委派单!E:L,8,0)</f>
        <v/>
      </c>
      <c r="AH160" s="1">
        <f>IF(AG160="外地大库报税","供应商"," ")</f>
        <v/>
      </c>
      <c r="AI160" s="1">
        <f>AH160</f>
        <v/>
      </c>
      <c r="AM160" s="1" t="inlineStr">
        <is>
          <t>上海浦东杨高南路428号由由世纪广场2号楼9漏</t>
        </is>
      </c>
      <c r="AP160" s="1" t="inlineStr">
        <is>
          <t>julie.huang@adp.com</t>
        </is>
      </c>
      <c r="AQ160" s="1">
        <f>IF(I160="委托","",'New Hire'!AB161)</f>
        <v/>
      </c>
      <c r="AR160" s="1">
        <f>IF(I160="委托","",'New Hire'!AC161)</f>
        <v/>
      </c>
      <c r="AS160" s="1">
        <f>IF(I160="委托","",'New Hire'!BM161)</f>
        <v/>
      </c>
      <c r="AT160" s="1">
        <f>IF(I160="委托","",'New Hire'!BN161)</f>
        <v/>
      </c>
      <c r="AV160" s="1">
        <f>IF(I160="委托","",'New Hire'!AB161)</f>
        <v/>
      </c>
      <c r="AW160" s="1">
        <f>IF(I160="委托","",'New Hire'!AC161)</f>
        <v/>
      </c>
      <c r="AX160" s="1">
        <f>IF(I160="委托","",'New Hire'!BO161)</f>
        <v/>
      </c>
      <c r="AZ160" s="1">
        <f>IF(I160="委托","",'New Hire'!BL161)</f>
        <v/>
      </c>
      <c r="BC160" s="1">
        <f>IF(I160="委托","",'New Hire'!BP161)</f>
        <v/>
      </c>
    </row>
    <row r="161">
      <c r="A161" s="1">
        <f>VLOOKUP(B161,委派单!A:B,2,0)</f>
        <v/>
      </c>
      <c r="B161" s="1">
        <f>'New Hire'!BT162</f>
        <v/>
      </c>
      <c r="C161" s="1" t="inlineStr">
        <is>
          <t>吴子轩</t>
        </is>
      </c>
      <c r="D161" s="1">
        <f>VLOOKUP(K161,委派单!E:H,4,0)</f>
        <v/>
      </c>
      <c r="E161" s="1" t="n">
        <v>43714</v>
      </c>
      <c r="F161" s="1">
        <f>'New Hire'!C162</f>
        <v/>
      </c>
      <c r="H161" s="1">
        <f>'New Hire'!E162</f>
        <v/>
      </c>
      <c r="I161" s="1">
        <f>'New Hire'!BX162</f>
        <v/>
      </c>
      <c r="J161" s="1">
        <f>IF(LEN(H161)=18,"身份证","护照")</f>
        <v/>
      </c>
      <c r="K161" s="1">
        <f>'New Hire'!CB162</f>
        <v/>
      </c>
      <c r="L161" s="1">
        <f>'New Hire'!CC162</f>
        <v/>
      </c>
      <c r="M161" s="1">
        <f>'New Hire'!S162</f>
        <v/>
      </c>
      <c r="N161" s="1">
        <f>'New Hire'!BV162</f>
        <v/>
      </c>
      <c r="O161" s="1">
        <f>'New Hire'!L162</f>
        <v/>
      </c>
      <c r="P161" s="1">
        <f>'New Hire'!BE162</f>
        <v/>
      </c>
      <c r="Q161" s="1">
        <f>'New Hire'!BI162</f>
        <v/>
      </c>
      <c r="R161" s="1">
        <f>IF(AND(Y161="上海",'New Hire'!BZ162="10"),7,'New Hire'!BZ162)</f>
        <v/>
      </c>
      <c r="S161" s="1">
        <f>IF(AND(Y161="上海",'New Hire'!CA162="10"),7,'New Hire'!CA162)</f>
        <v/>
      </c>
      <c r="T161" s="1">
        <f>IF(Y161="上海",Q161,"")</f>
        <v/>
      </c>
      <c r="U161" s="1">
        <f>IF(Y161="上海",3,"")</f>
        <v/>
      </c>
      <c r="V161" s="1">
        <f>IF(Y161="上海",3,"")</f>
        <v/>
      </c>
      <c r="W161" s="1">
        <f>N161</f>
        <v/>
      </c>
      <c r="X161" s="1">
        <f>'New Hire'!A162</f>
        <v/>
      </c>
      <c r="Y161" s="1">
        <f>VLOOKUP(K161,委派单!E:P,12,0)</f>
        <v/>
      </c>
      <c r="Z161" s="1">
        <f>D161&amp;IF(I161="派遣",'New Hire'!CD162,"")</f>
        <v/>
      </c>
      <c r="AB161" s="1" t="inlineStr">
        <is>
          <t>标准五险</t>
        </is>
      </c>
      <c r="AC161" s="1" t="inlineStr">
        <is>
          <t>线上</t>
        </is>
      </c>
      <c r="AD161" s="1" t="inlineStr">
        <is>
          <t>否</t>
        </is>
      </c>
      <c r="AE161" s="1" t="inlineStr">
        <is>
          <t>否</t>
        </is>
      </c>
      <c r="AF161" s="1">
        <f>VLOOKUP(K161,委派单!E:K,7,0)</f>
        <v/>
      </c>
      <c r="AG161" s="1">
        <f>VLOOKUP(K161,委派单!E:L,8,0)</f>
        <v/>
      </c>
      <c r="AH161" s="1">
        <f>IF(AG161="外地大库报税","供应商"," ")</f>
        <v/>
      </c>
      <c r="AI161" s="1">
        <f>AH161</f>
        <v/>
      </c>
      <c r="AM161" s="1" t="inlineStr">
        <is>
          <t>上海浦东杨高南路428号由由世纪广场2号楼9漏</t>
        </is>
      </c>
      <c r="AP161" s="1" t="inlineStr">
        <is>
          <t>julie.huang@adp.com</t>
        </is>
      </c>
      <c r="AQ161" s="1">
        <f>IF(I161="委托","",'New Hire'!AB162)</f>
        <v/>
      </c>
      <c r="AR161" s="1">
        <f>IF(I161="委托","",'New Hire'!AC162)</f>
        <v/>
      </c>
      <c r="AS161" s="1">
        <f>IF(I161="委托","",'New Hire'!BM162)</f>
        <v/>
      </c>
      <c r="AT161" s="1">
        <f>IF(I161="委托","",'New Hire'!BN162)</f>
        <v/>
      </c>
      <c r="AV161" s="1">
        <f>IF(I161="委托","",'New Hire'!AB162)</f>
        <v/>
      </c>
      <c r="AW161" s="1">
        <f>IF(I161="委托","",'New Hire'!AC162)</f>
        <v/>
      </c>
      <c r="AX161" s="1">
        <f>IF(I161="委托","",'New Hire'!BO162)</f>
        <v/>
      </c>
      <c r="AZ161" s="1">
        <f>IF(I161="委托","",'New Hire'!BL162)</f>
        <v/>
      </c>
      <c r="BC161" s="1">
        <f>IF(I161="委托","",'New Hire'!BP162)</f>
        <v/>
      </c>
    </row>
    <row r="162">
      <c r="A162" s="1">
        <f>VLOOKUP(B162,委派单!A:B,2,0)</f>
        <v/>
      </c>
      <c r="B162" s="1">
        <f>'New Hire'!BT163</f>
        <v/>
      </c>
      <c r="C162" s="1" t="inlineStr">
        <is>
          <t>吴子轩</t>
        </is>
      </c>
      <c r="D162" s="1">
        <f>VLOOKUP(K162,委派单!E:H,4,0)</f>
        <v/>
      </c>
      <c r="E162" s="1" t="n">
        <v>43714</v>
      </c>
      <c r="F162" s="1">
        <f>'New Hire'!C163</f>
        <v/>
      </c>
      <c r="H162" s="1">
        <f>'New Hire'!E163</f>
        <v/>
      </c>
      <c r="I162" s="1">
        <f>'New Hire'!BX163</f>
        <v/>
      </c>
      <c r="J162" s="1">
        <f>IF(LEN(H162)=18,"身份证","护照")</f>
        <v/>
      </c>
      <c r="K162" s="1">
        <f>'New Hire'!CB163</f>
        <v/>
      </c>
      <c r="L162" s="1">
        <f>'New Hire'!CC163</f>
        <v/>
      </c>
      <c r="M162" s="1">
        <f>'New Hire'!S163</f>
        <v/>
      </c>
      <c r="N162" s="1">
        <f>'New Hire'!BV163</f>
        <v/>
      </c>
      <c r="O162" s="1">
        <f>'New Hire'!L163</f>
        <v/>
      </c>
      <c r="P162" s="1">
        <f>'New Hire'!BE163</f>
        <v/>
      </c>
      <c r="Q162" s="1">
        <f>'New Hire'!BI163</f>
        <v/>
      </c>
      <c r="R162" s="1">
        <f>IF(AND(Y162="上海",'New Hire'!BZ163="10"),7,'New Hire'!BZ163)</f>
        <v/>
      </c>
      <c r="S162" s="1">
        <f>IF(AND(Y162="上海",'New Hire'!CA163="10"),7,'New Hire'!CA163)</f>
        <v/>
      </c>
      <c r="T162" s="1">
        <f>IF(Y162="上海",Q162,"")</f>
        <v/>
      </c>
      <c r="U162" s="1">
        <f>IF(Y162="上海",3,"")</f>
        <v/>
      </c>
      <c r="V162" s="1">
        <f>IF(Y162="上海",3,"")</f>
        <v/>
      </c>
      <c r="W162" s="1">
        <f>N162</f>
        <v/>
      </c>
      <c r="X162" s="1">
        <f>'New Hire'!A163</f>
        <v/>
      </c>
      <c r="Y162" s="1">
        <f>VLOOKUP(K162,委派单!E:P,12,0)</f>
        <v/>
      </c>
      <c r="Z162" s="1">
        <f>D162&amp;IF(I162="派遣",'New Hire'!CD163,"")</f>
        <v/>
      </c>
      <c r="AB162" s="1" t="inlineStr">
        <is>
          <t>标准五险</t>
        </is>
      </c>
      <c r="AC162" s="1" t="inlineStr">
        <is>
          <t>线上</t>
        </is>
      </c>
      <c r="AD162" s="1" t="inlineStr">
        <is>
          <t>否</t>
        </is>
      </c>
      <c r="AE162" s="1" t="inlineStr">
        <is>
          <t>否</t>
        </is>
      </c>
      <c r="AF162" s="1">
        <f>VLOOKUP(K162,委派单!E:K,7,0)</f>
        <v/>
      </c>
      <c r="AG162" s="1">
        <f>VLOOKUP(K162,委派单!E:L,8,0)</f>
        <v/>
      </c>
      <c r="AH162" s="1">
        <f>IF(AG162="外地大库报税","供应商"," ")</f>
        <v/>
      </c>
      <c r="AI162" s="1">
        <f>AH162</f>
        <v/>
      </c>
      <c r="AM162" s="1" t="inlineStr">
        <is>
          <t>上海浦东杨高南路428号由由世纪广场2号楼9漏</t>
        </is>
      </c>
      <c r="AP162" s="1" t="inlineStr">
        <is>
          <t>julie.huang@adp.com</t>
        </is>
      </c>
      <c r="AQ162" s="1">
        <f>IF(I162="委托","",'New Hire'!AB163)</f>
        <v/>
      </c>
      <c r="AR162" s="1">
        <f>IF(I162="委托","",'New Hire'!AC163)</f>
        <v/>
      </c>
      <c r="AS162" s="1">
        <f>IF(I162="委托","",'New Hire'!BM163)</f>
        <v/>
      </c>
      <c r="AT162" s="1">
        <f>IF(I162="委托","",'New Hire'!BN163)</f>
        <v/>
      </c>
      <c r="AV162" s="1">
        <f>IF(I162="委托","",'New Hire'!AB163)</f>
        <v/>
      </c>
      <c r="AW162" s="1">
        <f>IF(I162="委托","",'New Hire'!AC163)</f>
        <v/>
      </c>
      <c r="AX162" s="1">
        <f>IF(I162="委托","",'New Hire'!BO163)</f>
        <v/>
      </c>
      <c r="AZ162" s="1">
        <f>IF(I162="委托","",'New Hire'!BL163)</f>
        <v/>
      </c>
      <c r="BC162" s="1">
        <f>IF(I162="委托","",'New Hire'!BP163)</f>
        <v/>
      </c>
    </row>
    <row r="163">
      <c r="A163" s="1">
        <f>VLOOKUP(B163,委派单!A:B,2,0)</f>
        <v/>
      </c>
      <c r="B163" s="1">
        <f>'New Hire'!BT164</f>
        <v/>
      </c>
      <c r="C163" s="1" t="inlineStr">
        <is>
          <t>吴子轩</t>
        </is>
      </c>
      <c r="D163" s="1">
        <f>VLOOKUP(K163,委派单!E:H,4,0)</f>
        <v/>
      </c>
      <c r="E163" s="1" t="n">
        <v>43714</v>
      </c>
      <c r="F163" s="1">
        <f>'New Hire'!C164</f>
        <v/>
      </c>
      <c r="H163" s="1">
        <f>'New Hire'!E164</f>
        <v/>
      </c>
      <c r="I163" s="1">
        <f>'New Hire'!BX164</f>
        <v/>
      </c>
      <c r="J163" s="1">
        <f>IF(LEN(H163)=18,"身份证","护照")</f>
        <v/>
      </c>
      <c r="K163" s="1">
        <f>'New Hire'!CB164</f>
        <v/>
      </c>
      <c r="L163" s="1">
        <f>'New Hire'!CC164</f>
        <v/>
      </c>
      <c r="M163" s="1">
        <f>'New Hire'!S164</f>
        <v/>
      </c>
      <c r="N163" s="1">
        <f>'New Hire'!BV164</f>
        <v/>
      </c>
      <c r="O163" s="1">
        <f>'New Hire'!L164</f>
        <v/>
      </c>
      <c r="P163" s="1">
        <f>'New Hire'!BE164</f>
        <v/>
      </c>
      <c r="Q163" s="1">
        <f>'New Hire'!BI164</f>
        <v/>
      </c>
      <c r="R163" s="1">
        <f>IF(AND(Y163="上海",'New Hire'!BZ164="10"),7,'New Hire'!BZ164)</f>
        <v/>
      </c>
      <c r="S163" s="1">
        <f>IF(AND(Y163="上海",'New Hire'!CA164="10"),7,'New Hire'!CA164)</f>
        <v/>
      </c>
      <c r="T163" s="1">
        <f>IF(Y163="上海",Q163,"")</f>
        <v/>
      </c>
      <c r="U163" s="1">
        <f>IF(Y163="上海",3,"")</f>
        <v/>
      </c>
      <c r="V163" s="1">
        <f>IF(Y163="上海",3,"")</f>
        <v/>
      </c>
      <c r="W163" s="1">
        <f>N163</f>
        <v/>
      </c>
      <c r="X163" s="1">
        <f>'New Hire'!A164</f>
        <v/>
      </c>
      <c r="Y163" s="1">
        <f>VLOOKUP(K163,委派单!E:P,12,0)</f>
        <v/>
      </c>
      <c r="Z163" s="1">
        <f>D163&amp;IF(I163="派遣",'New Hire'!CD164,"")</f>
        <v/>
      </c>
      <c r="AB163" s="1" t="inlineStr">
        <is>
          <t>标准五险</t>
        </is>
      </c>
      <c r="AC163" s="1" t="inlineStr">
        <is>
          <t>线上</t>
        </is>
      </c>
      <c r="AD163" s="1" t="inlineStr">
        <is>
          <t>否</t>
        </is>
      </c>
      <c r="AE163" s="1" t="inlineStr">
        <is>
          <t>否</t>
        </is>
      </c>
      <c r="AF163" s="1">
        <f>VLOOKUP(K163,委派单!E:K,7,0)</f>
        <v/>
      </c>
      <c r="AG163" s="1">
        <f>VLOOKUP(K163,委派单!E:L,8,0)</f>
        <v/>
      </c>
      <c r="AH163" s="1">
        <f>IF(AG163="外地大库报税","供应商"," ")</f>
        <v/>
      </c>
      <c r="AI163" s="1">
        <f>AH163</f>
        <v/>
      </c>
      <c r="AM163" s="1" t="inlineStr">
        <is>
          <t>上海浦东杨高南路428号由由世纪广场2号楼9漏</t>
        </is>
      </c>
      <c r="AP163" s="1" t="inlineStr">
        <is>
          <t>julie.huang@adp.com</t>
        </is>
      </c>
      <c r="AQ163" s="1">
        <f>IF(I163="委托","",'New Hire'!AB164)</f>
        <v/>
      </c>
      <c r="AR163" s="1">
        <f>IF(I163="委托","",'New Hire'!AC164)</f>
        <v/>
      </c>
      <c r="AS163" s="1">
        <f>IF(I163="委托","",'New Hire'!BM164)</f>
        <v/>
      </c>
      <c r="AT163" s="1">
        <f>IF(I163="委托","",'New Hire'!BN164)</f>
        <v/>
      </c>
      <c r="AV163" s="1">
        <f>IF(I163="委托","",'New Hire'!AB164)</f>
        <v/>
      </c>
      <c r="AW163" s="1">
        <f>IF(I163="委托","",'New Hire'!AC164)</f>
        <v/>
      </c>
      <c r="AX163" s="1">
        <f>IF(I163="委托","",'New Hire'!BO164)</f>
        <v/>
      </c>
      <c r="AZ163" s="1">
        <f>IF(I163="委托","",'New Hire'!BL164)</f>
        <v/>
      </c>
      <c r="BC163" s="1">
        <f>IF(I163="委托","",'New Hire'!BP164)</f>
        <v/>
      </c>
    </row>
    <row r="164">
      <c r="A164" s="1">
        <f>VLOOKUP(B164,委派单!A:B,2,0)</f>
        <v/>
      </c>
      <c r="B164" s="1">
        <f>'New Hire'!BT165</f>
        <v/>
      </c>
      <c r="C164" s="1" t="inlineStr">
        <is>
          <t>吴子轩</t>
        </is>
      </c>
      <c r="D164" s="1">
        <f>VLOOKUP(K164,委派单!E:H,4,0)</f>
        <v/>
      </c>
      <c r="E164" s="1" t="n">
        <v>43714</v>
      </c>
      <c r="F164" s="1">
        <f>'New Hire'!C165</f>
        <v/>
      </c>
      <c r="H164" s="1">
        <f>'New Hire'!E165</f>
        <v/>
      </c>
      <c r="I164" s="1">
        <f>'New Hire'!BX165</f>
        <v/>
      </c>
      <c r="J164" s="1">
        <f>IF(LEN(H164)=18,"身份证","护照")</f>
        <v/>
      </c>
      <c r="K164" s="1">
        <f>'New Hire'!CB165</f>
        <v/>
      </c>
      <c r="L164" s="1">
        <f>'New Hire'!CC165</f>
        <v/>
      </c>
      <c r="M164" s="1">
        <f>'New Hire'!S165</f>
        <v/>
      </c>
      <c r="N164" s="1">
        <f>'New Hire'!BV165</f>
        <v/>
      </c>
      <c r="O164" s="1">
        <f>'New Hire'!L165</f>
        <v/>
      </c>
      <c r="P164" s="1">
        <f>'New Hire'!BE165</f>
        <v/>
      </c>
      <c r="Q164" s="1">
        <f>'New Hire'!BI165</f>
        <v/>
      </c>
      <c r="R164" s="1">
        <f>IF(AND(Y164="上海",'New Hire'!BZ165="10"),7,'New Hire'!BZ165)</f>
        <v/>
      </c>
      <c r="S164" s="1">
        <f>IF(AND(Y164="上海",'New Hire'!CA165="10"),7,'New Hire'!CA165)</f>
        <v/>
      </c>
      <c r="T164" s="1">
        <f>IF(Y164="上海",Q164,"")</f>
        <v/>
      </c>
      <c r="U164" s="1">
        <f>IF(Y164="上海",3,"")</f>
        <v/>
      </c>
      <c r="V164" s="1">
        <f>IF(Y164="上海",3,"")</f>
        <v/>
      </c>
      <c r="W164" s="1">
        <f>N164</f>
        <v/>
      </c>
      <c r="X164" s="1">
        <f>'New Hire'!A165</f>
        <v/>
      </c>
      <c r="Y164" s="1">
        <f>VLOOKUP(K164,委派单!E:P,12,0)</f>
        <v/>
      </c>
      <c r="Z164" s="1">
        <f>D164&amp;IF(I164="派遣",'New Hire'!CD165,"")</f>
        <v/>
      </c>
      <c r="AB164" s="1" t="inlineStr">
        <is>
          <t>标准五险</t>
        </is>
      </c>
      <c r="AC164" s="1" t="inlineStr">
        <is>
          <t>线上</t>
        </is>
      </c>
      <c r="AD164" s="1" t="inlineStr">
        <is>
          <t>否</t>
        </is>
      </c>
      <c r="AE164" s="1" t="inlineStr">
        <is>
          <t>否</t>
        </is>
      </c>
      <c r="AF164" s="1">
        <f>VLOOKUP(K164,委派单!E:K,7,0)</f>
        <v/>
      </c>
      <c r="AG164" s="1">
        <f>VLOOKUP(K164,委派单!E:L,8,0)</f>
        <v/>
      </c>
      <c r="AH164" s="1">
        <f>IF(AG164="外地大库报税","供应商"," ")</f>
        <v/>
      </c>
      <c r="AI164" s="1">
        <f>AH164</f>
        <v/>
      </c>
      <c r="AM164" s="1" t="inlineStr">
        <is>
          <t>上海浦东杨高南路428号由由世纪广场2号楼9漏</t>
        </is>
      </c>
      <c r="AP164" s="1" t="inlineStr">
        <is>
          <t>julie.huang@adp.com</t>
        </is>
      </c>
      <c r="AQ164" s="1">
        <f>IF(I164="委托","",'New Hire'!AB165)</f>
        <v/>
      </c>
      <c r="AR164" s="1">
        <f>IF(I164="委托","",'New Hire'!AC165)</f>
        <v/>
      </c>
      <c r="AS164" s="1">
        <f>IF(I164="委托","",'New Hire'!BM165)</f>
        <v/>
      </c>
      <c r="AT164" s="1">
        <f>IF(I164="委托","",'New Hire'!BN165)</f>
        <v/>
      </c>
      <c r="AV164" s="1">
        <f>IF(I164="委托","",'New Hire'!AB165)</f>
        <v/>
      </c>
      <c r="AW164" s="1">
        <f>IF(I164="委托","",'New Hire'!AC165)</f>
        <v/>
      </c>
      <c r="AX164" s="1">
        <f>IF(I164="委托","",'New Hire'!BO165)</f>
        <v/>
      </c>
      <c r="AZ164" s="1">
        <f>IF(I164="委托","",'New Hire'!BL165)</f>
        <v/>
      </c>
      <c r="BC164" s="1">
        <f>IF(I164="委托","",'New Hire'!BP165)</f>
        <v/>
      </c>
    </row>
    <row r="165">
      <c r="A165" s="1">
        <f>VLOOKUP(B165,委派单!A:B,2,0)</f>
        <v/>
      </c>
      <c r="B165" s="1">
        <f>'New Hire'!BT166</f>
        <v/>
      </c>
      <c r="C165" s="1" t="inlineStr">
        <is>
          <t>吴子轩</t>
        </is>
      </c>
      <c r="D165" s="1">
        <f>VLOOKUP(K165,委派单!E:H,4,0)</f>
        <v/>
      </c>
      <c r="E165" s="1" t="n">
        <v>43714</v>
      </c>
      <c r="F165" s="1">
        <f>'New Hire'!C166</f>
        <v/>
      </c>
      <c r="H165" s="1">
        <f>'New Hire'!E166</f>
        <v/>
      </c>
      <c r="I165" s="1">
        <f>'New Hire'!BX166</f>
        <v/>
      </c>
      <c r="J165" s="1">
        <f>IF(LEN(H165)=18,"身份证","护照")</f>
        <v/>
      </c>
      <c r="K165" s="1">
        <f>'New Hire'!CB166</f>
        <v/>
      </c>
      <c r="L165" s="1">
        <f>'New Hire'!CC166</f>
        <v/>
      </c>
      <c r="M165" s="1">
        <f>'New Hire'!S166</f>
        <v/>
      </c>
      <c r="N165" s="1">
        <f>'New Hire'!BV166</f>
        <v/>
      </c>
      <c r="O165" s="1">
        <f>'New Hire'!L166</f>
        <v/>
      </c>
      <c r="P165" s="1">
        <f>'New Hire'!BE166</f>
        <v/>
      </c>
      <c r="Q165" s="1">
        <f>'New Hire'!BI166</f>
        <v/>
      </c>
      <c r="R165" s="1">
        <f>IF(AND(Y165="上海",'New Hire'!BZ166="10"),7,'New Hire'!BZ166)</f>
        <v/>
      </c>
      <c r="S165" s="1">
        <f>IF(AND(Y165="上海",'New Hire'!CA166="10"),7,'New Hire'!CA166)</f>
        <v/>
      </c>
      <c r="T165" s="1">
        <f>IF(Y165="上海",Q165,"")</f>
        <v/>
      </c>
      <c r="U165" s="1">
        <f>IF(Y165="上海",3,"")</f>
        <v/>
      </c>
      <c r="V165" s="1">
        <f>IF(Y165="上海",3,"")</f>
        <v/>
      </c>
      <c r="W165" s="1">
        <f>N165</f>
        <v/>
      </c>
      <c r="X165" s="1">
        <f>'New Hire'!A166</f>
        <v/>
      </c>
      <c r="Y165" s="1">
        <f>VLOOKUP(K165,委派单!E:P,12,0)</f>
        <v/>
      </c>
      <c r="Z165" s="1">
        <f>D165&amp;IF(I165="派遣",'New Hire'!CD166,"")</f>
        <v/>
      </c>
      <c r="AB165" s="1" t="inlineStr">
        <is>
          <t>标准五险</t>
        </is>
      </c>
      <c r="AC165" s="1" t="inlineStr">
        <is>
          <t>线上</t>
        </is>
      </c>
      <c r="AD165" s="1" t="inlineStr">
        <is>
          <t>否</t>
        </is>
      </c>
      <c r="AE165" s="1" t="inlineStr">
        <is>
          <t>否</t>
        </is>
      </c>
      <c r="AF165" s="1">
        <f>VLOOKUP(K165,委派单!E:K,7,0)</f>
        <v/>
      </c>
      <c r="AG165" s="1">
        <f>VLOOKUP(K165,委派单!E:L,8,0)</f>
        <v/>
      </c>
      <c r="AH165" s="1">
        <f>IF(AG165="外地大库报税","供应商"," ")</f>
        <v/>
      </c>
      <c r="AI165" s="1">
        <f>AH165</f>
        <v/>
      </c>
      <c r="AM165" s="1" t="inlineStr">
        <is>
          <t>上海浦东杨高南路428号由由世纪广场2号楼9漏</t>
        </is>
      </c>
      <c r="AP165" s="1" t="inlineStr">
        <is>
          <t>julie.huang@adp.com</t>
        </is>
      </c>
      <c r="AQ165" s="1">
        <f>IF(I165="委托","",'New Hire'!AB166)</f>
        <v/>
      </c>
      <c r="AR165" s="1">
        <f>IF(I165="委托","",'New Hire'!AC166)</f>
        <v/>
      </c>
      <c r="AS165" s="1">
        <f>IF(I165="委托","",'New Hire'!BM166)</f>
        <v/>
      </c>
      <c r="AT165" s="1">
        <f>IF(I165="委托","",'New Hire'!BN166)</f>
        <v/>
      </c>
      <c r="AV165" s="1">
        <f>IF(I165="委托","",'New Hire'!AB166)</f>
        <v/>
      </c>
      <c r="AW165" s="1">
        <f>IF(I165="委托","",'New Hire'!AC166)</f>
        <v/>
      </c>
      <c r="AX165" s="1">
        <f>IF(I165="委托","",'New Hire'!BO166)</f>
        <v/>
      </c>
      <c r="AZ165" s="1">
        <f>IF(I165="委托","",'New Hire'!BL166)</f>
        <v/>
      </c>
      <c r="BC165" s="1">
        <f>IF(I165="委托","",'New Hire'!BP166)</f>
        <v/>
      </c>
    </row>
    <row r="166">
      <c r="A166" s="1">
        <f>VLOOKUP(B166,委派单!A:B,2,0)</f>
        <v/>
      </c>
      <c r="B166" s="1">
        <f>'New Hire'!BT167</f>
        <v/>
      </c>
      <c r="C166" s="1" t="inlineStr">
        <is>
          <t>吴子轩</t>
        </is>
      </c>
      <c r="D166" s="1">
        <f>VLOOKUP(K166,委派单!E:H,4,0)</f>
        <v/>
      </c>
      <c r="E166" s="1" t="n">
        <v>43714</v>
      </c>
      <c r="F166" s="1">
        <f>'New Hire'!C167</f>
        <v/>
      </c>
      <c r="H166" s="1">
        <f>'New Hire'!E167</f>
        <v/>
      </c>
      <c r="I166" s="1">
        <f>'New Hire'!BX167</f>
        <v/>
      </c>
      <c r="J166" s="1">
        <f>IF(LEN(H166)=18,"身份证","护照")</f>
        <v/>
      </c>
      <c r="K166" s="1">
        <f>'New Hire'!CB167</f>
        <v/>
      </c>
      <c r="L166" s="1">
        <f>'New Hire'!CC167</f>
        <v/>
      </c>
      <c r="M166" s="1">
        <f>'New Hire'!S167</f>
        <v/>
      </c>
      <c r="N166" s="1">
        <f>'New Hire'!BV167</f>
        <v/>
      </c>
      <c r="O166" s="1">
        <f>'New Hire'!L167</f>
        <v/>
      </c>
      <c r="P166" s="1">
        <f>'New Hire'!BE167</f>
        <v/>
      </c>
      <c r="Q166" s="1">
        <f>'New Hire'!BI167</f>
        <v/>
      </c>
      <c r="R166" s="1">
        <f>IF(AND(Y166="上海",'New Hire'!BZ167="10"),7,'New Hire'!BZ167)</f>
        <v/>
      </c>
      <c r="S166" s="1">
        <f>IF(AND(Y166="上海",'New Hire'!CA167="10"),7,'New Hire'!CA167)</f>
        <v/>
      </c>
      <c r="T166" s="1">
        <f>IF(Y166="上海",Q166,"")</f>
        <v/>
      </c>
      <c r="U166" s="1">
        <f>IF(Y166="上海",3,"")</f>
        <v/>
      </c>
      <c r="V166" s="1">
        <f>IF(Y166="上海",3,"")</f>
        <v/>
      </c>
      <c r="W166" s="1">
        <f>N166</f>
        <v/>
      </c>
      <c r="X166" s="1">
        <f>'New Hire'!A167</f>
        <v/>
      </c>
      <c r="Y166" s="1">
        <f>VLOOKUP(K166,委派单!E:P,12,0)</f>
        <v/>
      </c>
      <c r="Z166" s="1">
        <f>D166&amp;IF(I166="派遣",'New Hire'!CD167,"")</f>
        <v/>
      </c>
      <c r="AB166" s="1" t="inlineStr">
        <is>
          <t>标准五险</t>
        </is>
      </c>
      <c r="AC166" s="1" t="inlineStr">
        <is>
          <t>线上</t>
        </is>
      </c>
      <c r="AD166" s="1" t="inlineStr">
        <is>
          <t>否</t>
        </is>
      </c>
      <c r="AE166" s="1" t="inlineStr">
        <is>
          <t>否</t>
        </is>
      </c>
      <c r="AF166" s="1">
        <f>VLOOKUP(K166,委派单!E:K,7,0)</f>
        <v/>
      </c>
      <c r="AG166" s="1">
        <f>VLOOKUP(K166,委派单!E:L,8,0)</f>
        <v/>
      </c>
      <c r="AH166" s="1">
        <f>IF(AG166="外地大库报税","供应商"," ")</f>
        <v/>
      </c>
      <c r="AI166" s="1">
        <f>AH166</f>
        <v/>
      </c>
      <c r="AM166" s="1" t="inlineStr">
        <is>
          <t>上海浦东杨高南路428号由由世纪广场2号楼9漏</t>
        </is>
      </c>
      <c r="AP166" s="1" t="inlineStr">
        <is>
          <t>julie.huang@adp.com</t>
        </is>
      </c>
      <c r="AQ166" s="1">
        <f>IF(I166="委托","",'New Hire'!AB167)</f>
        <v/>
      </c>
      <c r="AR166" s="1">
        <f>IF(I166="委托","",'New Hire'!AC167)</f>
        <v/>
      </c>
      <c r="AS166" s="1">
        <f>IF(I166="委托","",'New Hire'!BM167)</f>
        <v/>
      </c>
      <c r="AT166" s="1">
        <f>IF(I166="委托","",'New Hire'!BN167)</f>
        <v/>
      </c>
      <c r="AV166" s="1">
        <f>IF(I166="委托","",'New Hire'!AB167)</f>
        <v/>
      </c>
      <c r="AW166" s="1">
        <f>IF(I166="委托","",'New Hire'!AC167)</f>
        <v/>
      </c>
      <c r="AX166" s="1">
        <f>IF(I166="委托","",'New Hire'!BO167)</f>
        <v/>
      </c>
      <c r="AZ166" s="1">
        <f>IF(I166="委托","",'New Hire'!BL167)</f>
        <v/>
      </c>
      <c r="BC166" s="1">
        <f>IF(I166="委托","",'New Hire'!BP167)</f>
        <v/>
      </c>
    </row>
    <row r="167">
      <c r="A167" s="1">
        <f>VLOOKUP(B167,委派单!A:B,2,0)</f>
        <v/>
      </c>
      <c r="B167" s="1">
        <f>'New Hire'!BT168</f>
        <v/>
      </c>
      <c r="C167" s="1" t="inlineStr">
        <is>
          <t>吴子轩</t>
        </is>
      </c>
      <c r="D167" s="1">
        <f>VLOOKUP(K167,委派单!E:H,4,0)</f>
        <v/>
      </c>
      <c r="E167" s="1" t="n">
        <v>43714</v>
      </c>
      <c r="F167" s="1">
        <f>'New Hire'!C168</f>
        <v/>
      </c>
      <c r="H167" s="1">
        <f>'New Hire'!E168</f>
        <v/>
      </c>
      <c r="I167" s="1">
        <f>'New Hire'!BX168</f>
        <v/>
      </c>
      <c r="J167" s="1">
        <f>IF(LEN(H167)=18,"身份证","护照")</f>
        <v/>
      </c>
      <c r="K167" s="1">
        <f>'New Hire'!CB168</f>
        <v/>
      </c>
      <c r="L167" s="1">
        <f>'New Hire'!CC168</f>
        <v/>
      </c>
      <c r="M167" s="1">
        <f>'New Hire'!S168</f>
        <v/>
      </c>
      <c r="N167" s="1">
        <f>'New Hire'!BV168</f>
        <v/>
      </c>
      <c r="O167" s="1">
        <f>'New Hire'!L168</f>
        <v/>
      </c>
      <c r="P167" s="1">
        <f>'New Hire'!BE168</f>
        <v/>
      </c>
      <c r="Q167" s="1">
        <f>'New Hire'!BI168</f>
        <v/>
      </c>
      <c r="R167" s="1">
        <f>IF(AND(Y167="上海",'New Hire'!BZ168="10"),7,'New Hire'!BZ168)</f>
        <v/>
      </c>
      <c r="S167" s="1">
        <f>IF(AND(Y167="上海",'New Hire'!CA168="10"),7,'New Hire'!CA168)</f>
        <v/>
      </c>
      <c r="T167" s="1">
        <f>IF(Y167="上海",Q167,"")</f>
        <v/>
      </c>
      <c r="U167" s="1">
        <f>IF(Y167="上海",3,"")</f>
        <v/>
      </c>
      <c r="V167" s="1">
        <f>IF(Y167="上海",3,"")</f>
        <v/>
      </c>
      <c r="W167" s="1">
        <f>N167</f>
        <v/>
      </c>
      <c r="X167" s="1">
        <f>'New Hire'!A168</f>
        <v/>
      </c>
      <c r="Y167" s="1">
        <f>VLOOKUP(K167,委派单!E:P,12,0)</f>
        <v/>
      </c>
      <c r="Z167" s="1">
        <f>D167&amp;IF(I167="派遣",'New Hire'!CD168,"")</f>
        <v/>
      </c>
      <c r="AB167" s="1" t="inlineStr">
        <is>
          <t>标准五险</t>
        </is>
      </c>
      <c r="AC167" s="1" t="inlineStr">
        <is>
          <t>线上</t>
        </is>
      </c>
      <c r="AD167" s="1" t="inlineStr">
        <is>
          <t>否</t>
        </is>
      </c>
      <c r="AE167" s="1" t="inlineStr">
        <is>
          <t>否</t>
        </is>
      </c>
      <c r="AF167" s="1">
        <f>VLOOKUP(K167,委派单!E:K,7,0)</f>
        <v/>
      </c>
      <c r="AG167" s="1">
        <f>VLOOKUP(K167,委派单!E:L,8,0)</f>
        <v/>
      </c>
      <c r="AH167" s="1">
        <f>IF(AG167="外地大库报税","供应商"," ")</f>
        <v/>
      </c>
      <c r="AI167" s="1">
        <f>AH167</f>
        <v/>
      </c>
      <c r="AM167" s="1" t="inlineStr">
        <is>
          <t>上海浦东杨高南路428号由由世纪广场2号楼9漏</t>
        </is>
      </c>
      <c r="AP167" s="1" t="inlineStr">
        <is>
          <t>julie.huang@adp.com</t>
        </is>
      </c>
      <c r="AQ167" s="1">
        <f>IF(I167="委托","",'New Hire'!AB168)</f>
        <v/>
      </c>
      <c r="AR167" s="1">
        <f>IF(I167="委托","",'New Hire'!AC168)</f>
        <v/>
      </c>
      <c r="AS167" s="1">
        <f>IF(I167="委托","",'New Hire'!BM168)</f>
        <v/>
      </c>
      <c r="AT167" s="1">
        <f>IF(I167="委托","",'New Hire'!BN168)</f>
        <v/>
      </c>
      <c r="AV167" s="1">
        <f>IF(I167="委托","",'New Hire'!AB168)</f>
        <v/>
      </c>
      <c r="AW167" s="1">
        <f>IF(I167="委托","",'New Hire'!AC168)</f>
        <v/>
      </c>
      <c r="AX167" s="1">
        <f>IF(I167="委托","",'New Hire'!BO168)</f>
        <v/>
      </c>
      <c r="AZ167" s="1">
        <f>IF(I167="委托","",'New Hire'!BL168)</f>
        <v/>
      </c>
      <c r="BC167" s="1">
        <f>IF(I167="委托","",'New Hire'!BP168)</f>
        <v/>
      </c>
    </row>
    <row r="168">
      <c r="A168" s="1">
        <f>VLOOKUP(B168,委派单!A:B,2,0)</f>
        <v/>
      </c>
      <c r="B168" s="1">
        <f>'New Hire'!BT169</f>
        <v/>
      </c>
      <c r="C168" s="1" t="inlineStr">
        <is>
          <t>吴子轩</t>
        </is>
      </c>
      <c r="D168" s="1">
        <f>VLOOKUP(K168,委派单!E:H,4,0)</f>
        <v/>
      </c>
      <c r="E168" s="1" t="n">
        <v>43714</v>
      </c>
      <c r="F168" s="1">
        <f>'New Hire'!C169</f>
        <v/>
      </c>
      <c r="H168" s="1">
        <f>'New Hire'!E169</f>
        <v/>
      </c>
      <c r="I168" s="1">
        <f>'New Hire'!BX169</f>
        <v/>
      </c>
      <c r="J168" s="1">
        <f>IF(LEN(H168)=18,"身份证","护照")</f>
        <v/>
      </c>
      <c r="K168" s="1">
        <f>'New Hire'!CB169</f>
        <v/>
      </c>
      <c r="L168" s="1">
        <f>'New Hire'!CC169</f>
        <v/>
      </c>
      <c r="M168" s="1">
        <f>'New Hire'!S169</f>
        <v/>
      </c>
      <c r="N168" s="1">
        <f>'New Hire'!BV169</f>
        <v/>
      </c>
      <c r="O168" s="1">
        <f>'New Hire'!L169</f>
        <v/>
      </c>
      <c r="P168" s="1">
        <f>'New Hire'!BE169</f>
        <v/>
      </c>
      <c r="Q168" s="1">
        <f>'New Hire'!BI169</f>
        <v/>
      </c>
      <c r="R168" s="1">
        <f>IF(AND(Y168="上海",'New Hire'!BZ169="10"),7,'New Hire'!BZ169)</f>
        <v/>
      </c>
      <c r="S168" s="1">
        <f>IF(AND(Y168="上海",'New Hire'!CA169="10"),7,'New Hire'!CA169)</f>
        <v/>
      </c>
      <c r="T168" s="1">
        <f>IF(Y168="上海",Q168,"")</f>
        <v/>
      </c>
      <c r="U168" s="1">
        <f>IF(Y168="上海",3,"")</f>
        <v/>
      </c>
      <c r="V168" s="1">
        <f>IF(Y168="上海",3,"")</f>
        <v/>
      </c>
      <c r="W168" s="1">
        <f>N168</f>
        <v/>
      </c>
      <c r="X168" s="1">
        <f>'New Hire'!A169</f>
        <v/>
      </c>
      <c r="Y168" s="1">
        <f>VLOOKUP(K168,委派单!E:P,12,0)</f>
        <v/>
      </c>
      <c r="Z168" s="1">
        <f>D168&amp;IF(I168="派遣",'New Hire'!CD169,"")</f>
        <v/>
      </c>
      <c r="AB168" s="1" t="inlineStr">
        <is>
          <t>标准五险</t>
        </is>
      </c>
      <c r="AC168" s="1" t="inlineStr">
        <is>
          <t>线上</t>
        </is>
      </c>
      <c r="AD168" s="1" t="inlineStr">
        <is>
          <t>否</t>
        </is>
      </c>
      <c r="AE168" s="1" t="inlineStr">
        <is>
          <t>否</t>
        </is>
      </c>
      <c r="AF168" s="1">
        <f>VLOOKUP(K168,委派单!E:K,7,0)</f>
        <v/>
      </c>
      <c r="AG168" s="1">
        <f>VLOOKUP(K168,委派单!E:L,8,0)</f>
        <v/>
      </c>
      <c r="AH168" s="1">
        <f>IF(AG168="外地大库报税","供应商"," ")</f>
        <v/>
      </c>
      <c r="AI168" s="1">
        <f>AH168</f>
        <v/>
      </c>
      <c r="AM168" s="1" t="inlineStr">
        <is>
          <t>上海浦东杨高南路428号由由世纪广场2号楼9漏</t>
        </is>
      </c>
      <c r="AP168" s="1" t="inlineStr">
        <is>
          <t>julie.huang@adp.com</t>
        </is>
      </c>
      <c r="AQ168" s="1">
        <f>IF(I168="委托","",'New Hire'!AB169)</f>
        <v/>
      </c>
      <c r="AR168" s="1">
        <f>IF(I168="委托","",'New Hire'!AC169)</f>
        <v/>
      </c>
      <c r="AS168" s="1">
        <f>IF(I168="委托","",'New Hire'!BM169)</f>
        <v/>
      </c>
      <c r="AT168" s="1">
        <f>IF(I168="委托","",'New Hire'!BN169)</f>
        <v/>
      </c>
      <c r="AV168" s="1">
        <f>IF(I168="委托","",'New Hire'!AB169)</f>
        <v/>
      </c>
      <c r="AW168" s="1">
        <f>IF(I168="委托","",'New Hire'!AC169)</f>
        <v/>
      </c>
      <c r="AX168" s="1">
        <f>IF(I168="委托","",'New Hire'!BO169)</f>
        <v/>
      </c>
      <c r="AZ168" s="1">
        <f>IF(I168="委托","",'New Hire'!BL169)</f>
        <v/>
      </c>
      <c r="BC168" s="1">
        <f>IF(I168="委托","",'New Hire'!BP169)</f>
        <v/>
      </c>
    </row>
    <row r="169">
      <c r="A169" s="1">
        <f>VLOOKUP(B169,委派单!A:B,2,0)</f>
        <v/>
      </c>
      <c r="B169" s="1">
        <f>'New Hire'!BT170</f>
        <v/>
      </c>
      <c r="C169" s="1" t="inlineStr">
        <is>
          <t>吴子轩</t>
        </is>
      </c>
      <c r="D169" s="1">
        <f>VLOOKUP(K169,委派单!E:H,4,0)</f>
        <v/>
      </c>
      <c r="E169" s="1" t="n">
        <v>43714</v>
      </c>
      <c r="F169" s="1">
        <f>'New Hire'!C170</f>
        <v/>
      </c>
      <c r="H169" s="1">
        <f>'New Hire'!E170</f>
        <v/>
      </c>
      <c r="I169" s="1">
        <f>'New Hire'!BX170</f>
        <v/>
      </c>
      <c r="J169" s="1">
        <f>IF(LEN(H169)=18,"身份证","护照")</f>
        <v/>
      </c>
      <c r="K169" s="1">
        <f>'New Hire'!CB170</f>
        <v/>
      </c>
      <c r="L169" s="1">
        <f>'New Hire'!CC170</f>
        <v/>
      </c>
      <c r="M169" s="1">
        <f>'New Hire'!S170</f>
        <v/>
      </c>
      <c r="N169" s="1">
        <f>'New Hire'!BV170</f>
        <v/>
      </c>
      <c r="O169" s="1">
        <f>'New Hire'!L170</f>
        <v/>
      </c>
      <c r="P169" s="1">
        <f>'New Hire'!BE170</f>
        <v/>
      </c>
      <c r="Q169" s="1">
        <f>'New Hire'!BI170</f>
        <v/>
      </c>
      <c r="R169" s="1">
        <f>IF(AND(Y169="上海",'New Hire'!BZ170="10"),7,'New Hire'!BZ170)</f>
        <v/>
      </c>
      <c r="S169" s="1">
        <f>IF(AND(Y169="上海",'New Hire'!CA170="10"),7,'New Hire'!CA170)</f>
        <v/>
      </c>
      <c r="T169" s="1">
        <f>IF(Y169="上海",Q169,"")</f>
        <v/>
      </c>
      <c r="U169" s="1">
        <f>IF(Y169="上海",3,"")</f>
        <v/>
      </c>
      <c r="V169" s="1">
        <f>IF(Y169="上海",3,"")</f>
        <v/>
      </c>
      <c r="W169" s="1">
        <f>N169</f>
        <v/>
      </c>
      <c r="X169" s="1">
        <f>'New Hire'!A170</f>
        <v/>
      </c>
      <c r="Y169" s="1">
        <f>VLOOKUP(K169,委派单!E:P,12,0)</f>
        <v/>
      </c>
      <c r="Z169" s="1">
        <f>D169&amp;IF(I169="派遣",'New Hire'!CD170,"")</f>
        <v/>
      </c>
      <c r="AB169" s="1" t="inlineStr">
        <is>
          <t>标准五险</t>
        </is>
      </c>
      <c r="AC169" s="1" t="inlineStr">
        <is>
          <t>线上</t>
        </is>
      </c>
      <c r="AD169" s="1" t="inlineStr">
        <is>
          <t>否</t>
        </is>
      </c>
      <c r="AE169" s="1" t="inlineStr">
        <is>
          <t>否</t>
        </is>
      </c>
      <c r="AF169" s="1">
        <f>VLOOKUP(K169,委派单!E:K,7,0)</f>
        <v/>
      </c>
      <c r="AG169" s="1">
        <f>VLOOKUP(K169,委派单!E:L,8,0)</f>
        <v/>
      </c>
      <c r="AH169" s="1">
        <f>IF(AG169="外地大库报税","供应商"," ")</f>
        <v/>
      </c>
      <c r="AI169" s="1">
        <f>AH169</f>
        <v/>
      </c>
      <c r="AM169" s="1" t="inlineStr">
        <is>
          <t>上海浦东杨高南路428号由由世纪广场2号楼9漏</t>
        </is>
      </c>
      <c r="AP169" s="1" t="inlineStr">
        <is>
          <t>julie.huang@adp.com</t>
        </is>
      </c>
      <c r="AQ169" s="1">
        <f>IF(I169="委托","",'New Hire'!AB170)</f>
        <v/>
      </c>
      <c r="AR169" s="1">
        <f>IF(I169="委托","",'New Hire'!AC170)</f>
        <v/>
      </c>
      <c r="AS169" s="1">
        <f>IF(I169="委托","",'New Hire'!BM170)</f>
        <v/>
      </c>
      <c r="AT169" s="1">
        <f>IF(I169="委托","",'New Hire'!BN170)</f>
        <v/>
      </c>
      <c r="AV169" s="1">
        <f>IF(I169="委托","",'New Hire'!AB170)</f>
        <v/>
      </c>
      <c r="AW169" s="1">
        <f>IF(I169="委托","",'New Hire'!AC170)</f>
        <v/>
      </c>
      <c r="AX169" s="1">
        <f>IF(I169="委托","",'New Hire'!BO170)</f>
        <v/>
      </c>
      <c r="AZ169" s="1">
        <f>IF(I169="委托","",'New Hire'!BL170)</f>
        <v/>
      </c>
      <c r="BC169" s="1">
        <f>IF(I169="委托","",'New Hire'!BP170)</f>
        <v/>
      </c>
    </row>
    <row r="170">
      <c r="A170" s="1">
        <f>VLOOKUP(B170,委派单!A:B,2,0)</f>
        <v/>
      </c>
      <c r="B170" s="1">
        <f>'New Hire'!BT171</f>
        <v/>
      </c>
      <c r="C170" s="1" t="inlineStr">
        <is>
          <t>吴子轩</t>
        </is>
      </c>
      <c r="D170" s="1">
        <f>VLOOKUP(K170,委派单!E:H,4,0)</f>
        <v/>
      </c>
      <c r="E170" s="1" t="n">
        <v>43714</v>
      </c>
      <c r="F170" s="1">
        <f>'New Hire'!C171</f>
        <v/>
      </c>
      <c r="H170" s="1">
        <f>'New Hire'!E171</f>
        <v/>
      </c>
      <c r="I170" s="1">
        <f>'New Hire'!BX171</f>
        <v/>
      </c>
      <c r="J170" s="1">
        <f>IF(LEN(H170)=18,"身份证","护照")</f>
        <v/>
      </c>
      <c r="K170" s="1">
        <f>'New Hire'!CB171</f>
        <v/>
      </c>
      <c r="L170" s="1">
        <f>'New Hire'!CC171</f>
        <v/>
      </c>
      <c r="M170" s="1">
        <f>'New Hire'!S171</f>
        <v/>
      </c>
      <c r="N170" s="1">
        <f>'New Hire'!BV171</f>
        <v/>
      </c>
      <c r="O170" s="1">
        <f>'New Hire'!L171</f>
        <v/>
      </c>
      <c r="P170" s="1">
        <f>'New Hire'!BE171</f>
        <v/>
      </c>
      <c r="Q170" s="1">
        <f>'New Hire'!BI171</f>
        <v/>
      </c>
      <c r="R170" s="1">
        <f>IF(AND(Y170="上海",'New Hire'!BZ171="10"),7,'New Hire'!BZ171)</f>
        <v/>
      </c>
      <c r="S170" s="1">
        <f>IF(AND(Y170="上海",'New Hire'!CA171="10"),7,'New Hire'!CA171)</f>
        <v/>
      </c>
      <c r="T170" s="1">
        <f>IF(Y170="上海",Q170,"")</f>
        <v/>
      </c>
      <c r="U170" s="1">
        <f>IF(Y170="上海",3,"")</f>
        <v/>
      </c>
      <c r="V170" s="1">
        <f>IF(Y170="上海",3,"")</f>
        <v/>
      </c>
      <c r="W170" s="1">
        <f>N170</f>
        <v/>
      </c>
      <c r="X170" s="1">
        <f>'New Hire'!A171</f>
        <v/>
      </c>
      <c r="Y170" s="1">
        <f>VLOOKUP(K170,委派单!E:P,12,0)</f>
        <v/>
      </c>
      <c r="Z170" s="1">
        <f>D170&amp;IF(I170="派遣",'New Hire'!CD171,"")</f>
        <v/>
      </c>
      <c r="AB170" s="1" t="inlineStr">
        <is>
          <t>标准五险</t>
        </is>
      </c>
      <c r="AC170" s="1" t="inlineStr">
        <is>
          <t>线上</t>
        </is>
      </c>
      <c r="AD170" s="1" t="inlineStr">
        <is>
          <t>否</t>
        </is>
      </c>
      <c r="AE170" s="1" t="inlineStr">
        <is>
          <t>否</t>
        </is>
      </c>
      <c r="AF170" s="1">
        <f>VLOOKUP(K170,委派单!E:K,7,0)</f>
        <v/>
      </c>
      <c r="AG170" s="1">
        <f>VLOOKUP(K170,委派单!E:L,8,0)</f>
        <v/>
      </c>
      <c r="AH170" s="1">
        <f>IF(AG170="外地大库报税","供应商"," ")</f>
        <v/>
      </c>
      <c r="AI170" s="1">
        <f>AH170</f>
        <v/>
      </c>
      <c r="AM170" s="1" t="inlineStr">
        <is>
          <t>上海浦东杨高南路428号由由世纪广场2号楼9漏</t>
        </is>
      </c>
      <c r="AP170" s="1" t="inlineStr">
        <is>
          <t>julie.huang@adp.com</t>
        </is>
      </c>
      <c r="AQ170" s="1">
        <f>IF(I170="委托","",'New Hire'!AB171)</f>
        <v/>
      </c>
      <c r="AR170" s="1">
        <f>IF(I170="委托","",'New Hire'!AC171)</f>
        <v/>
      </c>
      <c r="AS170" s="1">
        <f>IF(I170="委托","",'New Hire'!BM171)</f>
        <v/>
      </c>
      <c r="AT170" s="1">
        <f>IF(I170="委托","",'New Hire'!BN171)</f>
        <v/>
      </c>
      <c r="AV170" s="1">
        <f>IF(I170="委托","",'New Hire'!AB171)</f>
        <v/>
      </c>
      <c r="AW170" s="1">
        <f>IF(I170="委托","",'New Hire'!AC171)</f>
        <v/>
      </c>
      <c r="AX170" s="1">
        <f>IF(I170="委托","",'New Hire'!BO171)</f>
        <v/>
      </c>
      <c r="AZ170" s="1">
        <f>IF(I170="委托","",'New Hire'!BL171)</f>
        <v/>
      </c>
      <c r="BC170" s="1">
        <f>IF(I170="委托","",'New Hire'!BP171)</f>
        <v/>
      </c>
    </row>
    <row r="171">
      <c r="A171" s="1">
        <f>VLOOKUP(B171,委派单!A:B,2,0)</f>
        <v/>
      </c>
      <c r="B171" s="1">
        <f>'New Hire'!BT172</f>
        <v/>
      </c>
      <c r="C171" s="1" t="inlineStr">
        <is>
          <t>吴子轩</t>
        </is>
      </c>
      <c r="D171" s="1">
        <f>VLOOKUP(K171,委派单!E:H,4,0)</f>
        <v/>
      </c>
      <c r="E171" s="1" t="n">
        <v>43714</v>
      </c>
      <c r="F171" s="1">
        <f>'New Hire'!C172</f>
        <v/>
      </c>
      <c r="H171" s="1">
        <f>'New Hire'!E172</f>
        <v/>
      </c>
      <c r="I171" s="1">
        <f>'New Hire'!BX172</f>
        <v/>
      </c>
      <c r="J171" s="1">
        <f>IF(LEN(H171)=18,"身份证","护照")</f>
        <v/>
      </c>
      <c r="K171" s="1">
        <f>'New Hire'!CB172</f>
        <v/>
      </c>
      <c r="L171" s="1">
        <f>'New Hire'!CC172</f>
        <v/>
      </c>
      <c r="M171" s="1">
        <f>'New Hire'!S172</f>
        <v/>
      </c>
      <c r="N171" s="1">
        <f>'New Hire'!BV172</f>
        <v/>
      </c>
      <c r="O171" s="1">
        <f>'New Hire'!L172</f>
        <v/>
      </c>
      <c r="P171" s="1">
        <f>'New Hire'!BE172</f>
        <v/>
      </c>
      <c r="Q171" s="1">
        <f>'New Hire'!BI172</f>
        <v/>
      </c>
      <c r="R171" s="1">
        <f>IF(AND(Y171="上海",'New Hire'!BZ172="10"),7,'New Hire'!BZ172)</f>
        <v/>
      </c>
      <c r="S171" s="1">
        <f>IF(AND(Y171="上海",'New Hire'!CA172="10"),7,'New Hire'!CA172)</f>
        <v/>
      </c>
      <c r="T171" s="1">
        <f>IF(Y171="上海",Q171,"")</f>
        <v/>
      </c>
      <c r="U171" s="1">
        <f>IF(Y171="上海",3,"")</f>
        <v/>
      </c>
      <c r="V171" s="1">
        <f>IF(Y171="上海",3,"")</f>
        <v/>
      </c>
      <c r="W171" s="1">
        <f>N171</f>
        <v/>
      </c>
      <c r="X171" s="1">
        <f>'New Hire'!A172</f>
        <v/>
      </c>
      <c r="Y171" s="1">
        <f>VLOOKUP(K171,委派单!E:P,12,0)</f>
        <v/>
      </c>
      <c r="Z171" s="1">
        <f>D171&amp;IF(I171="派遣",'New Hire'!CD172,"")</f>
        <v/>
      </c>
      <c r="AB171" s="1" t="inlineStr">
        <is>
          <t>标准五险</t>
        </is>
      </c>
      <c r="AC171" s="1" t="inlineStr">
        <is>
          <t>线上</t>
        </is>
      </c>
      <c r="AD171" s="1" t="inlineStr">
        <is>
          <t>否</t>
        </is>
      </c>
      <c r="AE171" s="1" t="inlineStr">
        <is>
          <t>否</t>
        </is>
      </c>
      <c r="AF171" s="1">
        <f>VLOOKUP(K171,委派单!E:K,7,0)</f>
        <v/>
      </c>
      <c r="AG171" s="1">
        <f>VLOOKUP(K171,委派单!E:L,8,0)</f>
        <v/>
      </c>
      <c r="AH171" s="1">
        <f>IF(AG171="外地大库报税","供应商"," ")</f>
        <v/>
      </c>
      <c r="AI171" s="1">
        <f>AH171</f>
        <v/>
      </c>
      <c r="AM171" s="1" t="inlineStr">
        <is>
          <t>上海浦东杨高南路428号由由世纪广场2号楼9漏</t>
        </is>
      </c>
      <c r="AP171" s="1" t="inlineStr">
        <is>
          <t>julie.huang@adp.com</t>
        </is>
      </c>
      <c r="AQ171" s="1">
        <f>IF(I171="委托","",'New Hire'!AB172)</f>
        <v/>
      </c>
      <c r="AR171" s="1">
        <f>IF(I171="委托","",'New Hire'!AC172)</f>
        <v/>
      </c>
      <c r="AS171" s="1">
        <f>IF(I171="委托","",'New Hire'!BM172)</f>
        <v/>
      </c>
      <c r="AT171" s="1">
        <f>IF(I171="委托","",'New Hire'!BN172)</f>
        <v/>
      </c>
      <c r="AV171" s="1">
        <f>IF(I171="委托","",'New Hire'!AB172)</f>
        <v/>
      </c>
      <c r="AW171" s="1">
        <f>IF(I171="委托","",'New Hire'!AC172)</f>
        <v/>
      </c>
      <c r="AX171" s="1">
        <f>IF(I171="委托","",'New Hire'!BO172)</f>
        <v/>
      </c>
      <c r="AZ171" s="1">
        <f>IF(I171="委托","",'New Hire'!BL172)</f>
        <v/>
      </c>
      <c r="BC171" s="1">
        <f>IF(I171="委托","",'New Hire'!BP172)</f>
        <v/>
      </c>
    </row>
    <row r="172">
      <c r="A172" s="1">
        <f>VLOOKUP(B172,委派单!A:B,2,0)</f>
        <v/>
      </c>
      <c r="B172" s="1">
        <f>'New Hire'!BT173</f>
        <v/>
      </c>
      <c r="C172" s="1" t="inlineStr">
        <is>
          <t>吴子轩</t>
        </is>
      </c>
      <c r="D172" s="1">
        <f>VLOOKUP(K172,委派单!E:H,4,0)</f>
        <v/>
      </c>
      <c r="E172" s="1" t="n">
        <v>43714</v>
      </c>
      <c r="F172" s="1">
        <f>'New Hire'!C173</f>
        <v/>
      </c>
      <c r="H172" s="1">
        <f>'New Hire'!E173</f>
        <v/>
      </c>
      <c r="I172" s="1">
        <f>'New Hire'!BX173</f>
        <v/>
      </c>
      <c r="J172" s="1">
        <f>IF(LEN(H172)=18,"身份证","护照")</f>
        <v/>
      </c>
      <c r="K172" s="1">
        <f>'New Hire'!CB173</f>
        <v/>
      </c>
      <c r="L172" s="1">
        <f>'New Hire'!CC173</f>
        <v/>
      </c>
      <c r="M172" s="1">
        <f>'New Hire'!S173</f>
        <v/>
      </c>
      <c r="N172" s="1">
        <f>'New Hire'!BV173</f>
        <v/>
      </c>
      <c r="O172" s="1">
        <f>'New Hire'!L173</f>
        <v/>
      </c>
      <c r="P172" s="1">
        <f>'New Hire'!BE173</f>
        <v/>
      </c>
      <c r="Q172" s="1">
        <f>'New Hire'!BI173</f>
        <v/>
      </c>
      <c r="R172" s="1">
        <f>IF(AND(Y172="上海",'New Hire'!BZ173="10"),7,'New Hire'!BZ173)</f>
        <v/>
      </c>
      <c r="S172" s="1">
        <f>IF(AND(Y172="上海",'New Hire'!CA173="10"),7,'New Hire'!CA173)</f>
        <v/>
      </c>
      <c r="T172" s="1">
        <f>IF(Y172="上海",Q172,"")</f>
        <v/>
      </c>
      <c r="U172" s="1">
        <f>IF(Y172="上海",3,"")</f>
        <v/>
      </c>
      <c r="V172" s="1">
        <f>IF(Y172="上海",3,"")</f>
        <v/>
      </c>
      <c r="W172" s="1">
        <f>N172</f>
        <v/>
      </c>
      <c r="X172" s="1">
        <f>'New Hire'!A173</f>
        <v/>
      </c>
      <c r="Y172" s="1">
        <f>VLOOKUP(K172,委派单!E:P,12,0)</f>
        <v/>
      </c>
      <c r="Z172" s="1">
        <f>D172&amp;IF(I172="派遣",'New Hire'!CD173,"")</f>
        <v/>
      </c>
      <c r="AB172" s="1" t="inlineStr">
        <is>
          <t>标准五险</t>
        </is>
      </c>
      <c r="AC172" s="1" t="inlineStr">
        <is>
          <t>线上</t>
        </is>
      </c>
      <c r="AD172" s="1" t="inlineStr">
        <is>
          <t>否</t>
        </is>
      </c>
      <c r="AE172" s="1" t="inlineStr">
        <is>
          <t>否</t>
        </is>
      </c>
      <c r="AF172" s="1">
        <f>VLOOKUP(K172,委派单!E:K,7,0)</f>
        <v/>
      </c>
      <c r="AG172" s="1">
        <f>VLOOKUP(K172,委派单!E:L,8,0)</f>
        <v/>
      </c>
      <c r="AH172" s="1">
        <f>IF(AG172="外地大库报税","供应商"," ")</f>
        <v/>
      </c>
      <c r="AI172" s="1">
        <f>AH172</f>
        <v/>
      </c>
      <c r="AM172" s="1" t="inlineStr">
        <is>
          <t>上海浦东杨高南路428号由由世纪广场2号楼9漏</t>
        </is>
      </c>
      <c r="AP172" s="1" t="inlineStr">
        <is>
          <t>julie.huang@adp.com</t>
        </is>
      </c>
      <c r="AQ172" s="1">
        <f>IF(I172="委托","",'New Hire'!AB173)</f>
        <v/>
      </c>
      <c r="AR172" s="1">
        <f>IF(I172="委托","",'New Hire'!AC173)</f>
        <v/>
      </c>
      <c r="AS172" s="1">
        <f>IF(I172="委托","",'New Hire'!BM173)</f>
        <v/>
      </c>
      <c r="AT172" s="1">
        <f>IF(I172="委托","",'New Hire'!BN173)</f>
        <v/>
      </c>
      <c r="AV172" s="1">
        <f>IF(I172="委托","",'New Hire'!AB173)</f>
        <v/>
      </c>
      <c r="AW172" s="1">
        <f>IF(I172="委托","",'New Hire'!AC173)</f>
        <v/>
      </c>
      <c r="AX172" s="1">
        <f>IF(I172="委托","",'New Hire'!BO173)</f>
        <v/>
      </c>
      <c r="AZ172" s="1">
        <f>IF(I172="委托","",'New Hire'!BL173)</f>
        <v/>
      </c>
      <c r="BC172" s="1">
        <f>IF(I172="委托","",'New Hire'!BP173)</f>
        <v/>
      </c>
    </row>
    <row r="173">
      <c r="A173" s="1">
        <f>VLOOKUP(B173,委派单!A:B,2,0)</f>
        <v/>
      </c>
      <c r="B173" s="1">
        <f>'New Hire'!BT174</f>
        <v/>
      </c>
      <c r="C173" s="1" t="inlineStr">
        <is>
          <t>吴子轩</t>
        </is>
      </c>
      <c r="D173" s="1">
        <f>VLOOKUP(K173,委派单!E:H,4,0)</f>
        <v/>
      </c>
      <c r="E173" s="1" t="n">
        <v>43714</v>
      </c>
      <c r="F173" s="1">
        <f>'New Hire'!C174</f>
        <v/>
      </c>
      <c r="H173" s="1">
        <f>'New Hire'!E174</f>
        <v/>
      </c>
      <c r="I173" s="1">
        <f>'New Hire'!BX174</f>
        <v/>
      </c>
      <c r="J173" s="1">
        <f>IF(LEN(H173)=18,"身份证","护照")</f>
        <v/>
      </c>
      <c r="K173" s="1">
        <f>'New Hire'!CB174</f>
        <v/>
      </c>
      <c r="L173" s="1">
        <f>'New Hire'!CC174</f>
        <v/>
      </c>
      <c r="M173" s="1">
        <f>'New Hire'!S174</f>
        <v/>
      </c>
      <c r="N173" s="1">
        <f>'New Hire'!BV174</f>
        <v/>
      </c>
      <c r="O173" s="1">
        <f>'New Hire'!L174</f>
        <v/>
      </c>
      <c r="P173" s="1">
        <f>'New Hire'!BE174</f>
        <v/>
      </c>
      <c r="Q173" s="1">
        <f>'New Hire'!BI174</f>
        <v/>
      </c>
      <c r="R173" s="1">
        <f>IF(AND(Y173="上海",'New Hire'!BZ174="10"),7,'New Hire'!BZ174)</f>
        <v/>
      </c>
      <c r="S173" s="1">
        <f>IF(AND(Y173="上海",'New Hire'!CA174="10"),7,'New Hire'!CA174)</f>
        <v/>
      </c>
      <c r="T173" s="1">
        <f>IF(Y173="上海",Q173,"")</f>
        <v/>
      </c>
      <c r="U173" s="1">
        <f>IF(Y173="上海",3,"")</f>
        <v/>
      </c>
      <c r="V173" s="1">
        <f>IF(Y173="上海",3,"")</f>
        <v/>
      </c>
      <c r="W173" s="1">
        <f>N173</f>
        <v/>
      </c>
      <c r="X173" s="1">
        <f>'New Hire'!A174</f>
        <v/>
      </c>
      <c r="Y173" s="1">
        <f>VLOOKUP(K173,委派单!E:P,12,0)</f>
        <v/>
      </c>
      <c r="Z173" s="1">
        <f>D173&amp;IF(I173="派遣",'New Hire'!CD174,"")</f>
        <v/>
      </c>
      <c r="AB173" s="1" t="inlineStr">
        <is>
          <t>标准五险</t>
        </is>
      </c>
      <c r="AC173" s="1" t="inlineStr">
        <is>
          <t>线上</t>
        </is>
      </c>
      <c r="AD173" s="1" t="inlineStr">
        <is>
          <t>否</t>
        </is>
      </c>
      <c r="AE173" s="1" t="inlineStr">
        <is>
          <t>否</t>
        </is>
      </c>
      <c r="AF173" s="1">
        <f>VLOOKUP(K173,委派单!E:K,7,0)</f>
        <v/>
      </c>
      <c r="AG173" s="1">
        <f>VLOOKUP(K173,委派单!E:L,8,0)</f>
        <v/>
      </c>
      <c r="AH173" s="1">
        <f>IF(AG173="外地大库报税","供应商"," ")</f>
        <v/>
      </c>
      <c r="AI173" s="1">
        <f>AH173</f>
        <v/>
      </c>
      <c r="AM173" s="1" t="inlineStr">
        <is>
          <t>上海浦东杨高南路428号由由世纪广场2号楼9漏</t>
        </is>
      </c>
      <c r="AP173" s="1" t="inlineStr">
        <is>
          <t>julie.huang@adp.com</t>
        </is>
      </c>
      <c r="AQ173" s="1">
        <f>IF(I173="委托","",'New Hire'!AB174)</f>
        <v/>
      </c>
      <c r="AR173" s="1">
        <f>IF(I173="委托","",'New Hire'!AC174)</f>
        <v/>
      </c>
      <c r="AS173" s="1">
        <f>IF(I173="委托","",'New Hire'!BM174)</f>
        <v/>
      </c>
      <c r="AT173" s="1">
        <f>IF(I173="委托","",'New Hire'!BN174)</f>
        <v/>
      </c>
      <c r="AV173" s="1">
        <f>IF(I173="委托","",'New Hire'!AB174)</f>
        <v/>
      </c>
      <c r="AW173" s="1">
        <f>IF(I173="委托","",'New Hire'!AC174)</f>
        <v/>
      </c>
      <c r="AX173" s="1">
        <f>IF(I173="委托","",'New Hire'!BO174)</f>
        <v/>
      </c>
      <c r="AZ173" s="1">
        <f>IF(I173="委托","",'New Hire'!BL174)</f>
        <v/>
      </c>
      <c r="BC173" s="1">
        <f>IF(I173="委托","",'New Hire'!BP174)</f>
        <v/>
      </c>
    </row>
    <row r="174">
      <c r="A174" s="1">
        <f>VLOOKUP(B174,委派单!A:B,2,0)</f>
        <v/>
      </c>
      <c r="B174" s="1">
        <f>'New Hire'!BT175</f>
        <v/>
      </c>
      <c r="C174" s="1" t="inlineStr">
        <is>
          <t>吴子轩</t>
        </is>
      </c>
      <c r="D174" s="1">
        <f>VLOOKUP(K174,委派单!E:H,4,0)</f>
        <v/>
      </c>
      <c r="E174" s="1" t="n">
        <v>43714</v>
      </c>
      <c r="F174" s="1">
        <f>'New Hire'!C175</f>
        <v/>
      </c>
      <c r="H174" s="1">
        <f>'New Hire'!E175</f>
        <v/>
      </c>
      <c r="I174" s="1">
        <f>'New Hire'!BX175</f>
        <v/>
      </c>
      <c r="J174" s="1">
        <f>IF(LEN(H174)=18,"身份证","护照")</f>
        <v/>
      </c>
      <c r="K174" s="1">
        <f>'New Hire'!CB175</f>
        <v/>
      </c>
      <c r="L174" s="1">
        <f>'New Hire'!CC175</f>
        <v/>
      </c>
      <c r="M174" s="1">
        <f>'New Hire'!S175</f>
        <v/>
      </c>
      <c r="N174" s="1">
        <f>'New Hire'!BV175</f>
        <v/>
      </c>
      <c r="O174" s="1">
        <f>'New Hire'!L175</f>
        <v/>
      </c>
      <c r="P174" s="1">
        <f>'New Hire'!BE175</f>
        <v/>
      </c>
      <c r="Q174" s="1">
        <f>'New Hire'!BI175</f>
        <v/>
      </c>
      <c r="R174" s="1">
        <f>IF(AND(Y174="上海",'New Hire'!BZ175="10"),7,'New Hire'!BZ175)</f>
        <v/>
      </c>
      <c r="S174" s="1">
        <f>IF(AND(Y174="上海",'New Hire'!CA175="10"),7,'New Hire'!CA175)</f>
        <v/>
      </c>
      <c r="T174" s="1">
        <f>IF(Y174="上海",Q174,"")</f>
        <v/>
      </c>
      <c r="U174" s="1">
        <f>IF(Y174="上海",3,"")</f>
        <v/>
      </c>
      <c r="V174" s="1">
        <f>IF(Y174="上海",3,"")</f>
        <v/>
      </c>
      <c r="W174" s="1">
        <f>N174</f>
        <v/>
      </c>
      <c r="X174" s="1">
        <f>'New Hire'!A175</f>
        <v/>
      </c>
      <c r="Y174" s="1">
        <f>VLOOKUP(K174,委派单!E:P,12,0)</f>
        <v/>
      </c>
      <c r="Z174" s="1">
        <f>D174&amp;IF(I174="派遣",'New Hire'!CD175,"")</f>
        <v/>
      </c>
      <c r="AB174" s="1" t="inlineStr">
        <is>
          <t>标准五险</t>
        </is>
      </c>
      <c r="AC174" s="1" t="inlineStr">
        <is>
          <t>线上</t>
        </is>
      </c>
      <c r="AD174" s="1" t="inlineStr">
        <is>
          <t>否</t>
        </is>
      </c>
      <c r="AE174" s="1" t="inlineStr">
        <is>
          <t>否</t>
        </is>
      </c>
      <c r="AF174" s="1">
        <f>VLOOKUP(K174,委派单!E:K,7,0)</f>
        <v/>
      </c>
      <c r="AG174" s="1">
        <f>VLOOKUP(K174,委派单!E:L,8,0)</f>
        <v/>
      </c>
      <c r="AH174" s="1">
        <f>IF(AG174="外地大库报税","供应商"," ")</f>
        <v/>
      </c>
      <c r="AI174" s="1">
        <f>AH174</f>
        <v/>
      </c>
      <c r="AM174" s="1" t="inlineStr">
        <is>
          <t>上海浦东杨高南路428号由由世纪广场2号楼9漏</t>
        </is>
      </c>
      <c r="AP174" s="1" t="inlineStr">
        <is>
          <t>julie.huang@adp.com</t>
        </is>
      </c>
      <c r="AQ174" s="1">
        <f>IF(I174="委托","",'New Hire'!AB175)</f>
        <v/>
      </c>
      <c r="AR174" s="1">
        <f>IF(I174="委托","",'New Hire'!AC175)</f>
        <v/>
      </c>
      <c r="AS174" s="1">
        <f>IF(I174="委托","",'New Hire'!BM175)</f>
        <v/>
      </c>
      <c r="AT174" s="1">
        <f>IF(I174="委托","",'New Hire'!BN175)</f>
        <v/>
      </c>
      <c r="AV174" s="1">
        <f>IF(I174="委托","",'New Hire'!AB175)</f>
        <v/>
      </c>
      <c r="AW174" s="1">
        <f>IF(I174="委托","",'New Hire'!AC175)</f>
        <v/>
      </c>
      <c r="AX174" s="1">
        <f>IF(I174="委托","",'New Hire'!BO175)</f>
        <v/>
      </c>
      <c r="AZ174" s="1">
        <f>IF(I174="委托","",'New Hire'!BL175)</f>
        <v/>
      </c>
      <c r="BC174" s="1">
        <f>IF(I174="委托","",'New Hire'!BP175)</f>
        <v/>
      </c>
    </row>
    <row r="175">
      <c r="A175" s="1">
        <f>VLOOKUP(B175,委派单!A:B,2,0)</f>
        <v/>
      </c>
      <c r="B175" s="1">
        <f>'New Hire'!BT176</f>
        <v/>
      </c>
      <c r="C175" s="1" t="inlineStr">
        <is>
          <t>吴子轩</t>
        </is>
      </c>
      <c r="D175" s="1">
        <f>VLOOKUP(K175,委派单!E:H,4,0)</f>
        <v/>
      </c>
      <c r="E175" s="1" t="n">
        <v>43714</v>
      </c>
      <c r="F175" s="1">
        <f>'New Hire'!C176</f>
        <v/>
      </c>
      <c r="H175" s="1">
        <f>'New Hire'!E176</f>
        <v/>
      </c>
      <c r="I175" s="1">
        <f>'New Hire'!BX176</f>
        <v/>
      </c>
      <c r="J175" s="1">
        <f>IF(LEN(H175)=18,"身份证","护照")</f>
        <v/>
      </c>
      <c r="K175" s="1">
        <f>'New Hire'!CB176</f>
        <v/>
      </c>
      <c r="L175" s="1">
        <f>'New Hire'!CC176</f>
        <v/>
      </c>
      <c r="M175" s="1">
        <f>'New Hire'!S176</f>
        <v/>
      </c>
      <c r="N175" s="1">
        <f>'New Hire'!BV176</f>
        <v/>
      </c>
      <c r="O175" s="1">
        <f>'New Hire'!L176</f>
        <v/>
      </c>
      <c r="P175" s="1">
        <f>'New Hire'!BE176</f>
        <v/>
      </c>
      <c r="Q175" s="1">
        <f>'New Hire'!BI176</f>
        <v/>
      </c>
      <c r="R175" s="1">
        <f>IF(AND(Y175="上海",'New Hire'!BZ176="10"),7,'New Hire'!BZ176)</f>
        <v/>
      </c>
      <c r="S175" s="1">
        <f>IF(AND(Y175="上海",'New Hire'!CA176="10"),7,'New Hire'!CA176)</f>
        <v/>
      </c>
      <c r="T175" s="1">
        <f>IF(Y175="上海",Q175,"")</f>
        <v/>
      </c>
      <c r="U175" s="1">
        <f>IF(Y175="上海",3,"")</f>
        <v/>
      </c>
      <c r="V175" s="1">
        <f>IF(Y175="上海",3,"")</f>
        <v/>
      </c>
      <c r="W175" s="1">
        <f>N175</f>
        <v/>
      </c>
      <c r="X175" s="1">
        <f>'New Hire'!A176</f>
        <v/>
      </c>
      <c r="Y175" s="1">
        <f>VLOOKUP(K175,委派单!E:P,12,0)</f>
        <v/>
      </c>
      <c r="Z175" s="1">
        <f>D175&amp;IF(I175="派遣",'New Hire'!CD176,"")</f>
        <v/>
      </c>
      <c r="AB175" s="1" t="inlineStr">
        <is>
          <t>标准五险</t>
        </is>
      </c>
      <c r="AC175" s="1" t="inlineStr">
        <is>
          <t>线上</t>
        </is>
      </c>
      <c r="AD175" s="1" t="inlineStr">
        <is>
          <t>否</t>
        </is>
      </c>
      <c r="AE175" s="1" t="inlineStr">
        <is>
          <t>否</t>
        </is>
      </c>
      <c r="AF175" s="1">
        <f>VLOOKUP(K175,委派单!E:K,7,0)</f>
        <v/>
      </c>
      <c r="AG175" s="1">
        <f>VLOOKUP(K175,委派单!E:L,8,0)</f>
        <v/>
      </c>
      <c r="AH175" s="1">
        <f>IF(AG175="外地大库报税","供应商"," ")</f>
        <v/>
      </c>
      <c r="AI175" s="1">
        <f>AH175</f>
        <v/>
      </c>
      <c r="AM175" s="1" t="inlineStr">
        <is>
          <t>上海浦东杨高南路428号由由世纪广场2号楼9漏</t>
        </is>
      </c>
      <c r="AP175" s="1" t="inlineStr">
        <is>
          <t>julie.huang@adp.com</t>
        </is>
      </c>
      <c r="AQ175" s="1">
        <f>IF(I175="委托","",'New Hire'!AB176)</f>
        <v/>
      </c>
      <c r="AR175" s="1">
        <f>IF(I175="委托","",'New Hire'!AC176)</f>
        <v/>
      </c>
      <c r="AS175" s="1">
        <f>IF(I175="委托","",'New Hire'!BM176)</f>
        <v/>
      </c>
      <c r="AT175" s="1">
        <f>IF(I175="委托","",'New Hire'!BN176)</f>
        <v/>
      </c>
      <c r="AV175" s="1">
        <f>IF(I175="委托","",'New Hire'!AB176)</f>
        <v/>
      </c>
      <c r="AW175" s="1">
        <f>IF(I175="委托","",'New Hire'!AC176)</f>
        <v/>
      </c>
      <c r="AX175" s="1">
        <f>IF(I175="委托","",'New Hire'!BO176)</f>
        <v/>
      </c>
      <c r="AZ175" s="1">
        <f>IF(I175="委托","",'New Hire'!BL176)</f>
        <v/>
      </c>
      <c r="BC175" s="1">
        <f>IF(I175="委托","",'New Hire'!BP176)</f>
        <v/>
      </c>
    </row>
    <row r="176">
      <c r="A176" s="1">
        <f>VLOOKUP(B176,委派单!A:B,2,0)</f>
        <v/>
      </c>
      <c r="B176" s="1">
        <f>'New Hire'!BT177</f>
        <v/>
      </c>
      <c r="C176" s="1" t="inlineStr">
        <is>
          <t>吴子轩</t>
        </is>
      </c>
      <c r="D176" s="1">
        <f>VLOOKUP(K176,委派单!E:H,4,0)</f>
        <v/>
      </c>
      <c r="E176" s="1" t="n">
        <v>43714</v>
      </c>
      <c r="F176" s="1">
        <f>'New Hire'!C177</f>
        <v/>
      </c>
      <c r="H176" s="1">
        <f>'New Hire'!E177</f>
        <v/>
      </c>
      <c r="I176" s="1">
        <f>'New Hire'!BX177</f>
        <v/>
      </c>
      <c r="J176" s="1">
        <f>IF(LEN(H176)=18,"身份证","护照")</f>
        <v/>
      </c>
      <c r="K176" s="1">
        <f>'New Hire'!CB177</f>
        <v/>
      </c>
      <c r="L176" s="1">
        <f>'New Hire'!CC177</f>
        <v/>
      </c>
      <c r="M176" s="1">
        <f>'New Hire'!S177</f>
        <v/>
      </c>
      <c r="N176" s="1">
        <f>'New Hire'!BV177</f>
        <v/>
      </c>
      <c r="O176" s="1">
        <f>'New Hire'!L177</f>
        <v/>
      </c>
      <c r="P176" s="1">
        <f>'New Hire'!BE177</f>
        <v/>
      </c>
      <c r="Q176" s="1">
        <f>'New Hire'!BI177</f>
        <v/>
      </c>
      <c r="R176" s="1">
        <f>IF(AND(Y176="上海",'New Hire'!BZ177="10"),7,'New Hire'!BZ177)</f>
        <v/>
      </c>
      <c r="S176" s="1">
        <f>IF(AND(Y176="上海",'New Hire'!CA177="10"),7,'New Hire'!CA177)</f>
        <v/>
      </c>
      <c r="T176" s="1">
        <f>IF(Y176="上海",Q176,"")</f>
        <v/>
      </c>
      <c r="U176" s="1">
        <f>IF(Y176="上海",3,"")</f>
        <v/>
      </c>
      <c r="V176" s="1">
        <f>IF(Y176="上海",3,"")</f>
        <v/>
      </c>
      <c r="W176" s="1">
        <f>N176</f>
        <v/>
      </c>
      <c r="X176" s="1">
        <f>'New Hire'!A177</f>
        <v/>
      </c>
      <c r="Y176" s="1">
        <f>VLOOKUP(K176,委派单!E:P,12,0)</f>
        <v/>
      </c>
      <c r="Z176" s="1">
        <f>D176&amp;IF(I176="派遣",'New Hire'!CD177,"")</f>
        <v/>
      </c>
      <c r="AB176" s="1" t="inlineStr">
        <is>
          <t>标准五险</t>
        </is>
      </c>
      <c r="AC176" s="1" t="inlineStr">
        <is>
          <t>线上</t>
        </is>
      </c>
      <c r="AD176" s="1" t="inlineStr">
        <is>
          <t>否</t>
        </is>
      </c>
      <c r="AE176" s="1" t="inlineStr">
        <is>
          <t>否</t>
        </is>
      </c>
      <c r="AF176" s="1">
        <f>VLOOKUP(K176,委派单!E:K,7,0)</f>
        <v/>
      </c>
      <c r="AG176" s="1">
        <f>VLOOKUP(K176,委派单!E:L,8,0)</f>
        <v/>
      </c>
      <c r="AH176" s="1">
        <f>IF(AG176="外地大库报税","供应商"," ")</f>
        <v/>
      </c>
      <c r="AI176" s="1">
        <f>AH176</f>
        <v/>
      </c>
      <c r="AM176" s="1" t="inlineStr">
        <is>
          <t>上海浦东杨高南路428号由由世纪广场2号楼9漏</t>
        </is>
      </c>
      <c r="AP176" s="1" t="inlineStr">
        <is>
          <t>julie.huang@adp.com</t>
        </is>
      </c>
      <c r="AQ176" s="1">
        <f>IF(I176="委托","",'New Hire'!AB177)</f>
        <v/>
      </c>
      <c r="AR176" s="1">
        <f>IF(I176="委托","",'New Hire'!AC177)</f>
        <v/>
      </c>
      <c r="AS176" s="1">
        <f>IF(I176="委托","",'New Hire'!BM177)</f>
        <v/>
      </c>
      <c r="AT176" s="1">
        <f>IF(I176="委托","",'New Hire'!BN177)</f>
        <v/>
      </c>
      <c r="AV176" s="1">
        <f>IF(I176="委托","",'New Hire'!AB177)</f>
        <v/>
      </c>
      <c r="AW176" s="1">
        <f>IF(I176="委托","",'New Hire'!AC177)</f>
        <v/>
      </c>
      <c r="AX176" s="1">
        <f>IF(I176="委托","",'New Hire'!BO177)</f>
        <v/>
      </c>
      <c r="AZ176" s="1">
        <f>IF(I176="委托","",'New Hire'!BL177)</f>
        <v/>
      </c>
      <c r="BC176" s="1">
        <f>IF(I176="委托","",'New Hire'!BP177)</f>
        <v/>
      </c>
    </row>
    <row r="177">
      <c r="A177" s="1">
        <f>VLOOKUP(B177,委派单!A:B,2,0)</f>
        <v/>
      </c>
      <c r="B177" s="1">
        <f>'New Hire'!BT178</f>
        <v/>
      </c>
      <c r="C177" s="1" t="inlineStr">
        <is>
          <t>吴子轩</t>
        </is>
      </c>
      <c r="D177" s="1">
        <f>VLOOKUP(K177,委派单!E:H,4,0)</f>
        <v/>
      </c>
      <c r="E177" s="1" t="n">
        <v>43714</v>
      </c>
      <c r="F177" s="1">
        <f>'New Hire'!C178</f>
        <v/>
      </c>
      <c r="H177" s="1">
        <f>'New Hire'!E178</f>
        <v/>
      </c>
      <c r="I177" s="1">
        <f>'New Hire'!BX178</f>
        <v/>
      </c>
      <c r="J177" s="1">
        <f>IF(LEN(H177)=18,"身份证","护照")</f>
        <v/>
      </c>
      <c r="K177" s="1">
        <f>'New Hire'!CB178</f>
        <v/>
      </c>
      <c r="L177" s="1">
        <f>'New Hire'!CC178</f>
        <v/>
      </c>
      <c r="M177" s="1">
        <f>'New Hire'!S178</f>
        <v/>
      </c>
      <c r="N177" s="1">
        <f>'New Hire'!BV178</f>
        <v/>
      </c>
      <c r="O177" s="1">
        <f>'New Hire'!L178</f>
        <v/>
      </c>
      <c r="P177" s="1">
        <f>'New Hire'!BE178</f>
        <v/>
      </c>
      <c r="Q177" s="1">
        <f>'New Hire'!BI178</f>
        <v/>
      </c>
      <c r="R177" s="1">
        <f>IF(AND(Y177="上海",'New Hire'!BZ178="10"),7,'New Hire'!BZ178)</f>
        <v/>
      </c>
      <c r="S177" s="1">
        <f>IF(AND(Y177="上海",'New Hire'!CA178="10"),7,'New Hire'!CA178)</f>
        <v/>
      </c>
      <c r="T177" s="1">
        <f>IF(Y177="上海",Q177,"")</f>
        <v/>
      </c>
      <c r="U177" s="1">
        <f>IF(Y177="上海",3,"")</f>
        <v/>
      </c>
      <c r="V177" s="1">
        <f>IF(Y177="上海",3,"")</f>
        <v/>
      </c>
      <c r="W177" s="1">
        <f>N177</f>
        <v/>
      </c>
      <c r="X177" s="1">
        <f>'New Hire'!A178</f>
        <v/>
      </c>
      <c r="Y177" s="1">
        <f>VLOOKUP(K177,委派单!E:P,12,0)</f>
        <v/>
      </c>
      <c r="Z177" s="1">
        <f>D177&amp;IF(I177="派遣",'New Hire'!CD178,"")</f>
        <v/>
      </c>
      <c r="AB177" s="1" t="inlineStr">
        <is>
          <t>标准五险</t>
        </is>
      </c>
      <c r="AC177" s="1" t="inlineStr">
        <is>
          <t>线上</t>
        </is>
      </c>
      <c r="AD177" s="1" t="inlineStr">
        <is>
          <t>否</t>
        </is>
      </c>
      <c r="AE177" s="1" t="inlineStr">
        <is>
          <t>否</t>
        </is>
      </c>
      <c r="AF177" s="1">
        <f>VLOOKUP(K177,委派单!E:K,7,0)</f>
        <v/>
      </c>
      <c r="AG177" s="1">
        <f>VLOOKUP(K177,委派单!E:L,8,0)</f>
        <v/>
      </c>
      <c r="AH177" s="1">
        <f>IF(AG177="外地大库报税","供应商"," ")</f>
        <v/>
      </c>
      <c r="AI177" s="1">
        <f>AH177</f>
        <v/>
      </c>
      <c r="AM177" s="1" t="inlineStr">
        <is>
          <t>上海浦东杨高南路428号由由世纪广场2号楼9漏</t>
        </is>
      </c>
      <c r="AP177" s="1" t="inlineStr">
        <is>
          <t>julie.huang@adp.com</t>
        </is>
      </c>
      <c r="AQ177" s="1">
        <f>IF(I177="委托","",'New Hire'!AB178)</f>
        <v/>
      </c>
      <c r="AR177" s="1">
        <f>IF(I177="委托","",'New Hire'!AC178)</f>
        <v/>
      </c>
      <c r="AS177" s="1">
        <f>IF(I177="委托","",'New Hire'!BM178)</f>
        <v/>
      </c>
      <c r="AT177" s="1">
        <f>IF(I177="委托","",'New Hire'!BN178)</f>
        <v/>
      </c>
      <c r="AV177" s="1">
        <f>IF(I177="委托","",'New Hire'!AB178)</f>
        <v/>
      </c>
      <c r="AW177" s="1">
        <f>IF(I177="委托","",'New Hire'!AC178)</f>
        <v/>
      </c>
      <c r="AX177" s="1">
        <f>IF(I177="委托","",'New Hire'!BO178)</f>
        <v/>
      </c>
      <c r="AZ177" s="1">
        <f>IF(I177="委托","",'New Hire'!BL178)</f>
        <v/>
      </c>
      <c r="BC177" s="1">
        <f>IF(I177="委托","",'New Hire'!BP178)</f>
        <v/>
      </c>
    </row>
    <row r="178">
      <c r="A178" s="1">
        <f>VLOOKUP(B178,委派单!A:B,2,0)</f>
        <v/>
      </c>
      <c r="B178" s="1">
        <f>'New Hire'!BT179</f>
        <v/>
      </c>
      <c r="C178" s="1" t="inlineStr">
        <is>
          <t>吴子轩</t>
        </is>
      </c>
      <c r="D178" s="1">
        <f>VLOOKUP(K178,委派单!E:H,4,0)</f>
        <v/>
      </c>
      <c r="E178" s="1" t="n">
        <v>43714</v>
      </c>
      <c r="F178" s="1">
        <f>'New Hire'!C179</f>
        <v/>
      </c>
      <c r="H178" s="1">
        <f>'New Hire'!E179</f>
        <v/>
      </c>
      <c r="I178" s="1">
        <f>'New Hire'!BX179</f>
        <v/>
      </c>
      <c r="J178" s="1">
        <f>IF(LEN(H178)=18,"身份证","护照")</f>
        <v/>
      </c>
      <c r="K178" s="1">
        <f>'New Hire'!CB179</f>
        <v/>
      </c>
      <c r="L178" s="1">
        <f>'New Hire'!CC179</f>
        <v/>
      </c>
      <c r="M178" s="1">
        <f>'New Hire'!S179</f>
        <v/>
      </c>
      <c r="N178" s="1">
        <f>'New Hire'!BV179</f>
        <v/>
      </c>
      <c r="O178" s="1">
        <f>'New Hire'!L179</f>
        <v/>
      </c>
      <c r="P178" s="1">
        <f>'New Hire'!BE179</f>
        <v/>
      </c>
      <c r="Q178" s="1">
        <f>'New Hire'!BI179</f>
        <v/>
      </c>
      <c r="R178" s="1">
        <f>IF(AND(Y178="上海",'New Hire'!BZ179="10"),7,'New Hire'!BZ179)</f>
        <v/>
      </c>
      <c r="S178" s="1">
        <f>IF(AND(Y178="上海",'New Hire'!CA179="10"),7,'New Hire'!CA179)</f>
        <v/>
      </c>
      <c r="T178" s="1">
        <f>IF(Y178="上海",Q178,"")</f>
        <v/>
      </c>
      <c r="U178" s="1">
        <f>IF(Y178="上海",3,"")</f>
        <v/>
      </c>
      <c r="V178" s="1">
        <f>IF(Y178="上海",3,"")</f>
        <v/>
      </c>
      <c r="W178" s="1">
        <f>N178</f>
        <v/>
      </c>
      <c r="X178" s="1">
        <f>'New Hire'!A179</f>
        <v/>
      </c>
      <c r="Y178" s="1">
        <f>VLOOKUP(K178,委派单!E:P,12,0)</f>
        <v/>
      </c>
      <c r="Z178" s="1">
        <f>D178&amp;IF(I178="派遣",'New Hire'!CD179,"")</f>
        <v/>
      </c>
      <c r="AB178" s="1" t="inlineStr">
        <is>
          <t>标准五险</t>
        </is>
      </c>
      <c r="AC178" s="1" t="inlineStr">
        <is>
          <t>线上</t>
        </is>
      </c>
      <c r="AD178" s="1" t="inlineStr">
        <is>
          <t>否</t>
        </is>
      </c>
      <c r="AE178" s="1" t="inlineStr">
        <is>
          <t>否</t>
        </is>
      </c>
      <c r="AF178" s="1">
        <f>VLOOKUP(K178,委派单!E:K,7,0)</f>
        <v/>
      </c>
      <c r="AG178" s="1">
        <f>VLOOKUP(K178,委派单!E:L,8,0)</f>
        <v/>
      </c>
      <c r="AH178" s="1">
        <f>IF(AG178="外地大库报税","供应商"," ")</f>
        <v/>
      </c>
      <c r="AI178" s="1">
        <f>AH178</f>
        <v/>
      </c>
      <c r="AM178" s="1" t="inlineStr">
        <is>
          <t>上海浦东杨高南路428号由由世纪广场2号楼9漏</t>
        </is>
      </c>
      <c r="AP178" s="1" t="inlineStr">
        <is>
          <t>julie.huang@adp.com</t>
        </is>
      </c>
      <c r="AQ178" s="1">
        <f>IF(I178="委托","",'New Hire'!AB179)</f>
        <v/>
      </c>
      <c r="AR178" s="1">
        <f>IF(I178="委托","",'New Hire'!AC179)</f>
        <v/>
      </c>
      <c r="AS178" s="1">
        <f>IF(I178="委托","",'New Hire'!BM179)</f>
        <v/>
      </c>
      <c r="AT178" s="1">
        <f>IF(I178="委托","",'New Hire'!BN179)</f>
        <v/>
      </c>
      <c r="AV178" s="1">
        <f>IF(I178="委托","",'New Hire'!AB179)</f>
        <v/>
      </c>
      <c r="AW178" s="1">
        <f>IF(I178="委托","",'New Hire'!AC179)</f>
        <v/>
      </c>
      <c r="AX178" s="1">
        <f>IF(I178="委托","",'New Hire'!BO179)</f>
        <v/>
      </c>
      <c r="AZ178" s="1">
        <f>IF(I178="委托","",'New Hire'!BL179)</f>
        <v/>
      </c>
      <c r="BC178" s="1">
        <f>IF(I178="委托","",'New Hire'!BP179)</f>
        <v/>
      </c>
    </row>
    <row r="179">
      <c r="A179" s="1">
        <f>VLOOKUP(B179,委派单!A:B,2,0)</f>
        <v/>
      </c>
      <c r="B179" s="1">
        <f>'New Hire'!BT180</f>
        <v/>
      </c>
      <c r="C179" s="1" t="inlineStr">
        <is>
          <t>吴子轩</t>
        </is>
      </c>
      <c r="D179" s="1">
        <f>VLOOKUP(K179,委派单!E:H,4,0)</f>
        <v/>
      </c>
      <c r="E179" s="1" t="n">
        <v>43714</v>
      </c>
      <c r="F179" s="1">
        <f>'New Hire'!C180</f>
        <v/>
      </c>
      <c r="H179" s="1">
        <f>'New Hire'!E180</f>
        <v/>
      </c>
      <c r="I179" s="1">
        <f>'New Hire'!BX180</f>
        <v/>
      </c>
      <c r="J179" s="1">
        <f>IF(LEN(H179)=18,"身份证","护照")</f>
        <v/>
      </c>
      <c r="K179" s="1">
        <f>'New Hire'!CB180</f>
        <v/>
      </c>
      <c r="L179" s="1">
        <f>'New Hire'!CC180</f>
        <v/>
      </c>
      <c r="M179" s="1">
        <f>'New Hire'!S180</f>
        <v/>
      </c>
      <c r="N179" s="1">
        <f>'New Hire'!BV180</f>
        <v/>
      </c>
      <c r="O179" s="1">
        <f>'New Hire'!L180</f>
        <v/>
      </c>
      <c r="P179" s="1">
        <f>'New Hire'!BE180</f>
        <v/>
      </c>
      <c r="Q179" s="1">
        <f>'New Hire'!BI180</f>
        <v/>
      </c>
      <c r="R179" s="1">
        <f>IF(AND(Y179="上海",'New Hire'!BZ180="10"),7,'New Hire'!BZ180)</f>
        <v/>
      </c>
      <c r="S179" s="1">
        <f>IF(AND(Y179="上海",'New Hire'!CA180="10"),7,'New Hire'!CA180)</f>
        <v/>
      </c>
      <c r="T179" s="1">
        <f>IF(Y179="上海",Q179,"")</f>
        <v/>
      </c>
      <c r="U179" s="1">
        <f>IF(Y179="上海",3,"")</f>
        <v/>
      </c>
      <c r="V179" s="1">
        <f>IF(Y179="上海",3,"")</f>
        <v/>
      </c>
      <c r="W179" s="1">
        <f>N179</f>
        <v/>
      </c>
      <c r="X179" s="1">
        <f>'New Hire'!A180</f>
        <v/>
      </c>
      <c r="Y179" s="1">
        <f>VLOOKUP(K179,委派单!E:P,12,0)</f>
        <v/>
      </c>
      <c r="Z179" s="1">
        <f>D179&amp;IF(I179="派遣",'New Hire'!CD180,"")</f>
        <v/>
      </c>
      <c r="AB179" s="1" t="inlineStr">
        <is>
          <t>标准五险</t>
        </is>
      </c>
      <c r="AC179" s="1" t="inlineStr">
        <is>
          <t>线上</t>
        </is>
      </c>
      <c r="AD179" s="1" t="inlineStr">
        <is>
          <t>否</t>
        </is>
      </c>
      <c r="AE179" s="1" t="inlineStr">
        <is>
          <t>否</t>
        </is>
      </c>
      <c r="AF179" s="1">
        <f>VLOOKUP(K179,委派单!E:K,7,0)</f>
        <v/>
      </c>
      <c r="AG179" s="1">
        <f>VLOOKUP(K179,委派单!E:L,8,0)</f>
        <v/>
      </c>
      <c r="AH179" s="1">
        <f>IF(AG179="外地大库报税","供应商"," ")</f>
        <v/>
      </c>
      <c r="AI179" s="1">
        <f>AH179</f>
        <v/>
      </c>
      <c r="AM179" s="1" t="inlineStr">
        <is>
          <t>上海浦东杨高南路428号由由世纪广场2号楼9漏</t>
        </is>
      </c>
      <c r="AP179" s="1" t="inlineStr">
        <is>
          <t>julie.huang@adp.com</t>
        </is>
      </c>
      <c r="AQ179" s="1">
        <f>IF(I179="委托","",'New Hire'!AB180)</f>
        <v/>
      </c>
      <c r="AR179" s="1">
        <f>IF(I179="委托","",'New Hire'!AC180)</f>
        <v/>
      </c>
      <c r="AS179" s="1">
        <f>IF(I179="委托","",'New Hire'!BM180)</f>
        <v/>
      </c>
      <c r="AT179" s="1">
        <f>IF(I179="委托","",'New Hire'!BN180)</f>
        <v/>
      </c>
      <c r="AV179" s="1">
        <f>IF(I179="委托","",'New Hire'!AB180)</f>
        <v/>
      </c>
      <c r="AW179" s="1">
        <f>IF(I179="委托","",'New Hire'!AC180)</f>
        <v/>
      </c>
      <c r="AX179" s="1">
        <f>IF(I179="委托","",'New Hire'!BO180)</f>
        <v/>
      </c>
      <c r="AZ179" s="1">
        <f>IF(I179="委托","",'New Hire'!BL180)</f>
        <v/>
      </c>
      <c r="BC179" s="1">
        <f>IF(I179="委托","",'New Hire'!BP180)</f>
        <v/>
      </c>
    </row>
    <row r="180">
      <c r="A180" s="1">
        <f>VLOOKUP(B180,委派单!A:B,2,0)</f>
        <v/>
      </c>
      <c r="B180" s="1">
        <f>'New Hire'!BT181</f>
        <v/>
      </c>
      <c r="C180" s="1" t="inlineStr">
        <is>
          <t>吴子轩</t>
        </is>
      </c>
      <c r="D180" s="1">
        <f>VLOOKUP(K180,委派单!E:H,4,0)</f>
        <v/>
      </c>
      <c r="E180" s="1" t="n">
        <v>43714</v>
      </c>
      <c r="F180" s="1">
        <f>'New Hire'!C181</f>
        <v/>
      </c>
      <c r="H180" s="1">
        <f>'New Hire'!E181</f>
        <v/>
      </c>
      <c r="I180" s="1">
        <f>'New Hire'!BX181</f>
        <v/>
      </c>
      <c r="J180" s="1">
        <f>IF(LEN(H180)=18,"身份证","护照")</f>
        <v/>
      </c>
      <c r="K180" s="1">
        <f>'New Hire'!CB181</f>
        <v/>
      </c>
      <c r="L180" s="1">
        <f>'New Hire'!CC181</f>
        <v/>
      </c>
      <c r="M180" s="1">
        <f>'New Hire'!S181</f>
        <v/>
      </c>
      <c r="N180" s="1">
        <f>'New Hire'!BV181</f>
        <v/>
      </c>
      <c r="O180" s="1">
        <f>'New Hire'!L181</f>
        <v/>
      </c>
      <c r="P180" s="1">
        <f>'New Hire'!BE181</f>
        <v/>
      </c>
      <c r="Q180" s="1">
        <f>'New Hire'!BI181</f>
        <v/>
      </c>
      <c r="R180" s="1">
        <f>IF(AND(Y180="上海",'New Hire'!BZ181="10"),7,'New Hire'!BZ181)</f>
        <v/>
      </c>
      <c r="S180" s="1">
        <f>IF(AND(Y180="上海",'New Hire'!CA181="10"),7,'New Hire'!CA181)</f>
        <v/>
      </c>
      <c r="T180" s="1">
        <f>IF(Y180="上海",Q180,"")</f>
        <v/>
      </c>
      <c r="U180" s="1">
        <f>IF(Y180="上海",3,"")</f>
        <v/>
      </c>
      <c r="V180" s="1">
        <f>IF(Y180="上海",3,"")</f>
        <v/>
      </c>
      <c r="W180" s="1">
        <f>N180</f>
        <v/>
      </c>
      <c r="X180" s="1">
        <f>'New Hire'!A181</f>
        <v/>
      </c>
      <c r="Y180" s="1">
        <f>VLOOKUP(K180,委派单!E:P,12,0)</f>
        <v/>
      </c>
      <c r="Z180" s="1">
        <f>D180&amp;IF(I180="派遣",'New Hire'!CD181,"")</f>
        <v/>
      </c>
      <c r="AB180" s="1" t="inlineStr">
        <is>
          <t>标准五险</t>
        </is>
      </c>
      <c r="AC180" s="1" t="inlineStr">
        <is>
          <t>线上</t>
        </is>
      </c>
      <c r="AD180" s="1" t="inlineStr">
        <is>
          <t>否</t>
        </is>
      </c>
      <c r="AE180" s="1" t="inlineStr">
        <is>
          <t>否</t>
        </is>
      </c>
      <c r="AF180" s="1">
        <f>VLOOKUP(K180,委派单!E:K,7,0)</f>
        <v/>
      </c>
      <c r="AG180" s="1">
        <f>VLOOKUP(K180,委派单!E:L,8,0)</f>
        <v/>
      </c>
      <c r="AH180" s="1">
        <f>IF(AG180="外地大库报税","供应商"," ")</f>
        <v/>
      </c>
      <c r="AI180" s="1">
        <f>AH180</f>
        <v/>
      </c>
      <c r="AM180" s="1" t="inlineStr">
        <is>
          <t>上海浦东杨高南路428号由由世纪广场2号楼9漏</t>
        </is>
      </c>
      <c r="AP180" s="1" t="inlineStr">
        <is>
          <t>julie.huang@adp.com</t>
        </is>
      </c>
      <c r="AQ180" s="1">
        <f>IF(I180="委托","",'New Hire'!AB181)</f>
        <v/>
      </c>
      <c r="AR180" s="1">
        <f>IF(I180="委托","",'New Hire'!AC181)</f>
        <v/>
      </c>
      <c r="AS180" s="1">
        <f>IF(I180="委托","",'New Hire'!BM181)</f>
        <v/>
      </c>
      <c r="AT180" s="1">
        <f>IF(I180="委托","",'New Hire'!BN181)</f>
        <v/>
      </c>
      <c r="AV180" s="1">
        <f>IF(I180="委托","",'New Hire'!AB181)</f>
        <v/>
      </c>
      <c r="AW180" s="1">
        <f>IF(I180="委托","",'New Hire'!AC181)</f>
        <v/>
      </c>
      <c r="AX180" s="1">
        <f>IF(I180="委托","",'New Hire'!BO181)</f>
        <v/>
      </c>
      <c r="AZ180" s="1">
        <f>IF(I180="委托","",'New Hire'!BL181)</f>
        <v/>
      </c>
      <c r="BC180" s="1">
        <f>IF(I180="委托","",'New Hire'!BP181)</f>
        <v/>
      </c>
    </row>
    <row r="181">
      <c r="A181" s="1">
        <f>VLOOKUP(B181,委派单!A:B,2,0)</f>
        <v/>
      </c>
      <c r="B181" s="1">
        <f>'New Hire'!BT182</f>
        <v/>
      </c>
      <c r="C181" s="1" t="inlineStr">
        <is>
          <t>吴子轩</t>
        </is>
      </c>
      <c r="D181" s="1">
        <f>VLOOKUP(K181,委派单!E:H,4,0)</f>
        <v/>
      </c>
      <c r="E181" s="1" t="n">
        <v>43714</v>
      </c>
      <c r="F181" s="1">
        <f>'New Hire'!C182</f>
        <v/>
      </c>
      <c r="H181" s="1">
        <f>'New Hire'!E182</f>
        <v/>
      </c>
      <c r="I181" s="1">
        <f>'New Hire'!BX182</f>
        <v/>
      </c>
      <c r="J181" s="1">
        <f>IF(LEN(H181)=18,"身份证","护照")</f>
        <v/>
      </c>
      <c r="K181" s="1">
        <f>'New Hire'!CB182</f>
        <v/>
      </c>
      <c r="L181" s="1">
        <f>'New Hire'!CC182</f>
        <v/>
      </c>
      <c r="M181" s="1">
        <f>'New Hire'!S182</f>
        <v/>
      </c>
      <c r="N181" s="1">
        <f>'New Hire'!BV182</f>
        <v/>
      </c>
      <c r="O181" s="1">
        <f>'New Hire'!L182</f>
        <v/>
      </c>
      <c r="P181" s="1">
        <f>'New Hire'!BE182</f>
        <v/>
      </c>
      <c r="Q181" s="1">
        <f>'New Hire'!BI182</f>
        <v/>
      </c>
      <c r="R181" s="1">
        <f>IF(AND(Y181="上海",'New Hire'!BZ182="10"),7,'New Hire'!BZ182)</f>
        <v/>
      </c>
      <c r="S181" s="1">
        <f>IF(AND(Y181="上海",'New Hire'!CA182="10"),7,'New Hire'!CA182)</f>
        <v/>
      </c>
      <c r="T181" s="1">
        <f>IF(Y181="上海",Q181,"")</f>
        <v/>
      </c>
      <c r="U181" s="1">
        <f>IF(Y181="上海",3,"")</f>
        <v/>
      </c>
      <c r="V181" s="1">
        <f>IF(Y181="上海",3,"")</f>
        <v/>
      </c>
      <c r="W181" s="1">
        <f>N181</f>
        <v/>
      </c>
      <c r="X181" s="1">
        <f>'New Hire'!A182</f>
        <v/>
      </c>
      <c r="Y181" s="1">
        <f>VLOOKUP(K181,委派单!E:P,12,0)</f>
        <v/>
      </c>
      <c r="Z181" s="1">
        <f>D181&amp;IF(I181="派遣",'New Hire'!CD182,"")</f>
        <v/>
      </c>
      <c r="AB181" s="1" t="inlineStr">
        <is>
          <t>标准五险</t>
        </is>
      </c>
      <c r="AC181" s="1" t="inlineStr">
        <is>
          <t>线上</t>
        </is>
      </c>
      <c r="AD181" s="1" t="inlineStr">
        <is>
          <t>否</t>
        </is>
      </c>
      <c r="AE181" s="1" t="inlineStr">
        <is>
          <t>否</t>
        </is>
      </c>
      <c r="AF181" s="1">
        <f>VLOOKUP(K181,委派单!E:K,7,0)</f>
        <v/>
      </c>
      <c r="AG181" s="1">
        <f>VLOOKUP(K181,委派单!E:L,8,0)</f>
        <v/>
      </c>
      <c r="AH181" s="1">
        <f>IF(AG181="外地大库报税","供应商"," ")</f>
        <v/>
      </c>
      <c r="AI181" s="1">
        <f>AH181</f>
        <v/>
      </c>
      <c r="AM181" s="1" t="inlineStr">
        <is>
          <t>上海浦东杨高南路428号由由世纪广场2号楼9漏</t>
        </is>
      </c>
      <c r="AP181" s="1" t="inlineStr">
        <is>
          <t>julie.huang@adp.com</t>
        </is>
      </c>
      <c r="AQ181" s="1">
        <f>IF(I181="委托","",'New Hire'!AB182)</f>
        <v/>
      </c>
      <c r="AR181" s="1">
        <f>IF(I181="委托","",'New Hire'!AC182)</f>
        <v/>
      </c>
      <c r="AS181" s="1">
        <f>IF(I181="委托","",'New Hire'!BM182)</f>
        <v/>
      </c>
      <c r="AT181" s="1">
        <f>IF(I181="委托","",'New Hire'!BN182)</f>
        <v/>
      </c>
      <c r="AV181" s="1">
        <f>IF(I181="委托","",'New Hire'!AB182)</f>
        <v/>
      </c>
      <c r="AW181" s="1">
        <f>IF(I181="委托","",'New Hire'!AC182)</f>
        <v/>
      </c>
      <c r="AX181" s="1">
        <f>IF(I181="委托","",'New Hire'!BO182)</f>
        <v/>
      </c>
      <c r="AZ181" s="1">
        <f>IF(I181="委托","",'New Hire'!BL182)</f>
        <v/>
      </c>
      <c r="BC181" s="1">
        <f>IF(I181="委托","",'New Hire'!BP182)</f>
        <v/>
      </c>
    </row>
    <row r="182">
      <c r="A182" s="1">
        <f>VLOOKUP(B182,委派单!A:B,2,0)</f>
        <v/>
      </c>
      <c r="B182" s="1">
        <f>'New Hire'!BT183</f>
        <v/>
      </c>
      <c r="C182" s="1" t="inlineStr">
        <is>
          <t>吴子轩</t>
        </is>
      </c>
      <c r="D182" s="1">
        <f>VLOOKUP(K182,委派单!E:H,4,0)</f>
        <v/>
      </c>
      <c r="E182" s="1" t="n">
        <v>43714</v>
      </c>
      <c r="F182" s="1">
        <f>'New Hire'!C183</f>
        <v/>
      </c>
      <c r="H182" s="1">
        <f>'New Hire'!E183</f>
        <v/>
      </c>
      <c r="I182" s="1">
        <f>'New Hire'!BX183</f>
        <v/>
      </c>
      <c r="J182" s="1">
        <f>IF(LEN(H182)=18,"身份证","护照")</f>
        <v/>
      </c>
      <c r="K182" s="1">
        <f>'New Hire'!CB183</f>
        <v/>
      </c>
      <c r="L182" s="1">
        <f>'New Hire'!CC183</f>
        <v/>
      </c>
      <c r="M182" s="1">
        <f>'New Hire'!S183</f>
        <v/>
      </c>
      <c r="N182" s="1">
        <f>'New Hire'!BV183</f>
        <v/>
      </c>
      <c r="O182" s="1">
        <f>'New Hire'!L183</f>
        <v/>
      </c>
      <c r="P182" s="1">
        <f>'New Hire'!BE183</f>
        <v/>
      </c>
      <c r="Q182" s="1">
        <f>'New Hire'!BI183</f>
        <v/>
      </c>
      <c r="R182" s="1">
        <f>IF(AND(Y182="上海",'New Hire'!BZ183="10"),7,'New Hire'!BZ183)</f>
        <v/>
      </c>
      <c r="S182" s="1">
        <f>IF(AND(Y182="上海",'New Hire'!CA183="10"),7,'New Hire'!CA183)</f>
        <v/>
      </c>
      <c r="T182" s="1">
        <f>IF(Y182="上海",Q182,"")</f>
        <v/>
      </c>
      <c r="U182" s="1">
        <f>IF(Y182="上海",3,"")</f>
        <v/>
      </c>
      <c r="V182" s="1">
        <f>IF(Y182="上海",3,"")</f>
        <v/>
      </c>
      <c r="W182" s="1">
        <f>N182</f>
        <v/>
      </c>
      <c r="X182" s="1">
        <f>'New Hire'!A183</f>
        <v/>
      </c>
      <c r="Y182" s="1">
        <f>VLOOKUP(K182,委派单!E:P,12,0)</f>
        <v/>
      </c>
      <c r="Z182" s="1">
        <f>D182&amp;IF(I182="派遣",'New Hire'!CD183,"")</f>
        <v/>
      </c>
      <c r="AB182" s="1" t="inlineStr">
        <is>
          <t>标准五险</t>
        </is>
      </c>
      <c r="AC182" s="1" t="inlineStr">
        <is>
          <t>线上</t>
        </is>
      </c>
      <c r="AD182" s="1" t="inlineStr">
        <is>
          <t>否</t>
        </is>
      </c>
      <c r="AE182" s="1" t="inlineStr">
        <is>
          <t>否</t>
        </is>
      </c>
      <c r="AF182" s="1">
        <f>VLOOKUP(K182,委派单!E:K,7,0)</f>
        <v/>
      </c>
      <c r="AG182" s="1">
        <f>VLOOKUP(K182,委派单!E:L,8,0)</f>
        <v/>
      </c>
      <c r="AH182" s="1">
        <f>IF(AG182="外地大库报税","供应商"," ")</f>
        <v/>
      </c>
      <c r="AI182" s="1">
        <f>AH182</f>
        <v/>
      </c>
      <c r="AM182" s="1" t="inlineStr">
        <is>
          <t>上海浦东杨高南路428号由由世纪广场2号楼9漏</t>
        </is>
      </c>
      <c r="AP182" s="1" t="inlineStr">
        <is>
          <t>julie.huang@adp.com</t>
        </is>
      </c>
      <c r="AQ182" s="1">
        <f>IF(I182="委托","",'New Hire'!AB183)</f>
        <v/>
      </c>
      <c r="AR182" s="1">
        <f>IF(I182="委托","",'New Hire'!AC183)</f>
        <v/>
      </c>
      <c r="AS182" s="1">
        <f>IF(I182="委托","",'New Hire'!BM183)</f>
        <v/>
      </c>
      <c r="AT182" s="1">
        <f>IF(I182="委托","",'New Hire'!BN183)</f>
        <v/>
      </c>
      <c r="AV182" s="1">
        <f>IF(I182="委托","",'New Hire'!AB183)</f>
        <v/>
      </c>
      <c r="AW182" s="1">
        <f>IF(I182="委托","",'New Hire'!AC183)</f>
        <v/>
      </c>
      <c r="AX182" s="1">
        <f>IF(I182="委托","",'New Hire'!BO183)</f>
        <v/>
      </c>
      <c r="AZ182" s="1">
        <f>IF(I182="委托","",'New Hire'!BL183)</f>
        <v/>
      </c>
      <c r="BC182" s="1">
        <f>IF(I182="委托","",'New Hire'!BP183)</f>
        <v/>
      </c>
    </row>
    <row r="183">
      <c r="A183" s="1">
        <f>VLOOKUP(B183,委派单!A:B,2,0)</f>
        <v/>
      </c>
      <c r="B183" s="1">
        <f>'New Hire'!BT184</f>
        <v/>
      </c>
      <c r="C183" s="1" t="inlineStr">
        <is>
          <t>吴子轩</t>
        </is>
      </c>
      <c r="D183" s="1">
        <f>VLOOKUP(K183,委派单!E:H,4,0)</f>
        <v/>
      </c>
      <c r="E183" s="1" t="n">
        <v>43714</v>
      </c>
      <c r="F183" s="1">
        <f>'New Hire'!C184</f>
        <v/>
      </c>
      <c r="H183" s="1">
        <f>'New Hire'!E184</f>
        <v/>
      </c>
      <c r="I183" s="1">
        <f>'New Hire'!BX184</f>
        <v/>
      </c>
      <c r="J183" s="1">
        <f>IF(LEN(H183)=18,"身份证","护照")</f>
        <v/>
      </c>
      <c r="K183" s="1">
        <f>'New Hire'!CB184</f>
        <v/>
      </c>
      <c r="L183" s="1">
        <f>'New Hire'!CC184</f>
        <v/>
      </c>
      <c r="M183" s="1">
        <f>'New Hire'!S184</f>
        <v/>
      </c>
      <c r="N183" s="1">
        <f>'New Hire'!BV184</f>
        <v/>
      </c>
      <c r="O183" s="1">
        <f>'New Hire'!L184</f>
        <v/>
      </c>
      <c r="P183" s="1">
        <f>'New Hire'!BE184</f>
        <v/>
      </c>
      <c r="Q183" s="1">
        <f>'New Hire'!BI184</f>
        <v/>
      </c>
      <c r="R183" s="1">
        <f>IF(AND(Y183="上海",'New Hire'!BZ184="10"),7,'New Hire'!BZ184)</f>
        <v/>
      </c>
      <c r="S183" s="1">
        <f>IF(AND(Y183="上海",'New Hire'!CA184="10"),7,'New Hire'!CA184)</f>
        <v/>
      </c>
      <c r="T183" s="1">
        <f>IF(Y183="上海",Q183,"")</f>
        <v/>
      </c>
      <c r="U183" s="1">
        <f>IF(Y183="上海",3,"")</f>
        <v/>
      </c>
      <c r="V183" s="1">
        <f>IF(Y183="上海",3,"")</f>
        <v/>
      </c>
      <c r="W183" s="1">
        <f>N183</f>
        <v/>
      </c>
      <c r="X183" s="1">
        <f>'New Hire'!A184</f>
        <v/>
      </c>
      <c r="Y183" s="1">
        <f>VLOOKUP(K183,委派单!E:P,12,0)</f>
        <v/>
      </c>
      <c r="Z183" s="1">
        <f>D183&amp;IF(I183="派遣",'New Hire'!CD184,"")</f>
        <v/>
      </c>
      <c r="AB183" s="1" t="inlineStr">
        <is>
          <t>标准五险</t>
        </is>
      </c>
      <c r="AC183" s="1" t="inlineStr">
        <is>
          <t>线上</t>
        </is>
      </c>
      <c r="AD183" s="1" t="inlineStr">
        <is>
          <t>否</t>
        </is>
      </c>
      <c r="AE183" s="1" t="inlineStr">
        <is>
          <t>否</t>
        </is>
      </c>
      <c r="AF183" s="1">
        <f>VLOOKUP(K183,委派单!E:K,7,0)</f>
        <v/>
      </c>
      <c r="AG183" s="1">
        <f>VLOOKUP(K183,委派单!E:L,8,0)</f>
        <v/>
      </c>
      <c r="AH183" s="1">
        <f>IF(AG183="外地大库报税","供应商"," ")</f>
        <v/>
      </c>
      <c r="AI183" s="1">
        <f>AH183</f>
        <v/>
      </c>
      <c r="AM183" s="1" t="inlineStr">
        <is>
          <t>上海浦东杨高南路428号由由世纪广场2号楼9漏</t>
        </is>
      </c>
      <c r="AP183" s="1" t="inlineStr">
        <is>
          <t>julie.huang@adp.com</t>
        </is>
      </c>
      <c r="AQ183" s="1">
        <f>IF(I183="委托","",'New Hire'!AB184)</f>
        <v/>
      </c>
      <c r="AR183" s="1">
        <f>IF(I183="委托","",'New Hire'!AC184)</f>
        <v/>
      </c>
      <c r="AS183" s="1">
        <f>IF(I183="委托","",'New Hire'!BM184)</f>
        <v/>
      </c>
      <c r="AT183" s="1">
        <f>IF(I183="委托","",'New Hire'!BN184)</f>
        <v/>
      </c>
      <c r="AV183" s="1">
        <f>IF(I183="委托","",'New Hire'!AB184)</f>
        <v/>
      </c>
      <c r="AW183" s="1">
        <f>IF(I183="委托","",'New Hire'!AC184)</f>
        <v/>
      </c>
      <c r="AX183" s="1">
        <f>IF(I183="委托","",'New Hire'!BO184)</f>
        <v/>
      </c>
      <c r="AZ183" s="1">
        <f>IF(I183="委托","",'New Hire'!BL184)</f>
        <v/>
      </c>
      <c r="BC183" s="1">
        <f>IF(I183="委托","",'New Hire'!BP184)</f>
        <v/>
      </c>
    </row>
    <row r="184">
      <c r="A184" s="1">
        <f>VLOOKUP(B184,委派单!A:B,2,0)</f>
        <v/>
      </c>
      <c r="B184" s="1">
        <f>'New Hire'!BT185</f>
        <v/>
      </c>
      <c r="C184" s="1" t="inlineStr">
        <is>
          <t>吴子轩</t>
        </is>
      </c>
      <c r="D184" s="1">
        <f>VLOOKUP(K184,委派单!E:H,4,0)</f>
        <v/>
      </c>
      <c r="E184" s="1" t="n">
        <v>43714</v>
      </c>
      <c r="F184" s="1">
        <f>'New Hire'!C185</f>
        <v/>
      </c>
      <c r="H184" s="1">
        <f>'New Hire'!E185</f>
        <v/>
      </c>
      <c r="I184" s="1">
        <f>'New Hire'!BX185</f>
        <v/>
      </c>
      <c r="J184" s="1">
        <f>IF(LEN(H184)=18,"身份证","护照")</f>
        <v/>
      </c>
      <c r="K184" s="1">
        <f>'New Hire'!CB185</f>
        <v/>
      </c>
      <c r="L184" s="1">
        <f>'New Hire'!CC185</f>
        <v/>
      </c>
      <c r="M184" s="1">
        <f>'New Hire'!S185</f>
        <v/>
      </c>
      <c r="N184" s="1">
        <f>'New Hire'!BV185</f>
        <v/>
      </c>
      <c r="O184" s="1">
        <f>'New Hire'!L185</f>
        <v/>
      </c>
      <c r="P184" s="1">
        <f>'New Hire'!BE185</f>
        <v/>
      </c>
      <c r="Q184" s="1">
        <f>'New Hire'!BI185</f>
        <v/>
      </c>
      <c r="R184" s="1">
        <f>IF(AND(Y184="上海",'New Hire'!BZ185="10"),7,'New Hire'!BZ185)</f>
        <v/>
      </c>
      <c r="S184" s="1">
        <f>IF(AND(Y184="上海",'New Hire'!CA185="10"),7,'New Hire'!CA185)</f>
        <v/>
      </c>
      <c r="T184" s="1">
        <f>IF(Y184="上海",Q184,"")</f>
        <v/>
      </c>
      <c r="U184" s="1">
        <f>IF(Y184="上海",3,"")</f>
        <v/>
      </c>
      <c r="V184" s="1">
        <f>IF(Y184="上海",3,"")</f>
        <v/>
      </c>
      <c r="W184" s="1">
        <f>N184</f>
        <v/>
      </c>
      <c r="X184" s="1">
        <f>'New Hire'!A185</f>
        <v/>
      </c>
      <c r="Y184" s="1">
        <f>VLOOKUP(K184,委派单!E:P,12,0)</f>
        <v/>
      </c>
      <c r="Z184" s="1">
        <f>D184&amp;IF(I184="派遣",'New Hire'!CD185,"")</f>
        <v/>
      </c>
      <c r="AB184" s="1" t="inlineStr">
        <is>
          <t>标准五险</t>
        </is>
      </c>
      <c r="AC184" s="1" t="inlineStr">
        <is>
          <t>线上</t>
        </is>
      </c>
      <c r="AD184" s="1" t="inlineStr">
        <is>
          <t>否</t>
        </is>
      </c>
      <c r="AE184" s="1" t="inlineStr">
        <is>
          <t>否</t>
        </is>
      </c>
      <c r="AF184" s="1">
        <f>VLOOKUP(K184,委派单!E:K,7,0)</f>
        <v/>
      </c>
      <c r="AG184" s="1">
        <f>VLOOKUP(K184,委派单!E:L,8,0)</f>
        <v/>
      </c>
      <c r="AH184" s="1">
        <f>IF(AG184="外地大库报税","供应商"," ")</f>
        <v/>
      </c>
      <c r="AI184" s="1">
        <f>AH184</f>
        <v/>
      </c>
      <c r="AM184" s="1" t="inlineStr">
        <is>
          <t>上海浦东杨高南路428号由由世纪广场2号楼9漏</t>
        </is>
      </c>
      <c r="AP184" s="1" t="inlineStr">
        <is>
          <t>julie.huang@adp.com</t>
        </is>
      </c>
      <c r="AQ184" s="1">
        <f>IF(I184="委托","",'New Hire'!AB185)</f>
        <v/>
      </c>
      <c r="AR184" s="1">
        <f>IF(I184="委托","",'New Hire'!AC185)</f>
        <v/>
      </c>
      <c r="AS184" s="1">
        <f>IF(I184="委托","",'New Hire'!BM185)</f>
        <v/>
      </c>
      <c r="AT184" s="1">
        <f>IF(I184="委托","",'New Hire'!BN185)</f>
        <v/>
      </c>
      <c r="AV184" s="1">
        <f>IF(I184="委托","",'New Hire'!AB185)</f>
        <v/>
      </c>
      <c r="AW184" s="1">
        <f>IF(I184="委托","",'New Hire'!AC185)</f>
        <v/>
      </c>
      <c r="AX184" s="1">
        <f>IF(I184="委托","",'New Hire'!BO185)</f>
        <v/>
      </c>
      <c r="AZ184" s="1">
        <f>IF(I184="委托","",'New Hire'!BL185)</f>
        <v/>
      </c>
      <c r="BC184" s="1">
        <f>IF(I184="委托","",'New Hire'!BP185)</f>
        <v/>
      </c>
    </row>
    <row r="185">
      <c r="A185" s="1">
        <f>VLOOKUP(B185,委派单!A:B,2,0)</f>
        <v/>
      </c>
      <c r="B185" s="1">
        <f>'New Hire'!BT186</f>
        <v/>
      </c>
      <c r="C185" s="1" t="inlineStr">
        <is>
          <t>吴子轩</t>
        </is>
      </c>
      <c r="D185" s="1">
        <f>VLOOKUP(K185,委派单!E:H,4,0)</f>
        <v/>
      </c>
      <c r="E185" s="1" t="n">
        <v>43714</v>
      </c>
      <c r="F185" s="1">
        <f>'New Hire'!C186</f>
        <v/>
      </c>
      <c r="H185" s="1">
        <f>'New Hire'!E186</f>
        <v/>
      </c>
      <c r="I185" s="1">
        <f>'New Hire'!BX186</f>
        <v/>
      </c>
      <c r="J185" s="1">
        <f>IF(LEN(H185)=18,"身份证","护照")</f>
        <v/>
      </c>
      <c r="K185" s="1">
        <f>'New Hire'!CB186</f>
        <v/>
      </c>
      <c r="L185" s="1">
        <f>'New Hire'!CC186</f>
        <v/>
      </c>
      <c r="M185" s="1">
        <f>'New Hire'!S186</f>
        <v/>
      </c>
      <c r="N185" s="1">
        <f>'New Hire'!BV186</f>
        <v/>
      </c>
      <c r="O185" s="1">
        <f>'New Hire'!L186</f>
        <v/>
      </c>
      <c r="P185" s="1">
        <f>'New Hire'!BE186</f>
        <v/>
      </c>
      <c r="Q185" s="1">
        <f>'New Hire'!BI186</f>
        <v/>
      </c>
      <c r="R185" s="1">
        <f>IF(AND(Y185="上海",'New Hire'!BZ186="10"),7,'New Hire'!BZ186)</f>
        <v/>
      </c>
      <c r="S185" s="1">
        <f>IF(AND(Y185="上海",'New Hire'!CA186="10"),7,'New Hire'!CA186)</f>
        <v/>
      </c>
      <c r="T185" s="1">
        <f>IF(Y185="上海",Q185,"")</f>
        <v/>
      </c>
      <c r="U185" s="1">
        <f>IF(Y185="上海",3,"")</f>
        <v/>
      </c>
      <c r="V185" s="1">
        <f>IF(Y185="上海",3,"")</f>
        <v/>
      </c>
      <c r="W185" s="1">
        <f>N185</f>
        <v/>
      </c>
      <c r="X185" s="1">
        <f>'New Hire'!A186</f>
        <v/>
      </c>
      <c r="Y185" s="1">
        <f>VLOOKUP(K185,委派单!E:P,12,0)</f>
        <v/>
      </c>
      <c r="Z185" s="1">
        <f>D185&amp;IF(I185="派遣",'New Hire'!CD186,"")</f>
        <v/>
      </c>
      <c r="AB185" s="1" t="inlineStr">
        <is>
          <t>标准五险</t>
        </is>
      </c>
      <c r="AC185" s="1" t="inlineStr">
        <is>
          <t>线上</t>
        </is>
      </c>
      <c r="AD185" s="1" t="inlineStr">
        <is>
          <t>否</t>
        </is>
      </c>
      <c r="AE185" s="1" t="inlineStr">
        <is>
          <t>否</t>
        </is>
      </c>
      <c r="AF185" s="1">
        <f>VLOOKUP(K185,委派单!E:K,7,0)</f>
        <v/>
      </c>
      <c r="AG185" s="1">
        <f>VLOOKUP(K185,委派单!E:L,8,0)</f>
        <v/>
      </c>
      <c r="AH185" s="1">
        <f>IF(AG185="外地大库报税","供应商"," ")</f>
        <v/>
      </c>
      <c r="AI185" s="1">
        <f>AH185</f>
        <v/>
      </c>
      <c r="AM185" s="1" t="inlineStr">
        <is>
          <t>上海浦东杨高南路428号由由世纪广场2号楼9漏</t>
        </is>
      </c>
      <c r="AP185" s="1" t="inlineStr">
        <is>
          <t>julie.huang@adp.com</t>
        </is>
      </c>
      <c r="AQ185" s="1">
        <f>IF(I185="委托","",'New Hire'!AB186)</f>
        <v/>
      </c>
      <c r="AR185" s="1">
        <f>IF(I185="委托","",'New Hire'!AC186)</f>
        <v/>
      </c>
      <c r="AS185" s="1">
        <f>IF(I185="委托","",'New Hire'!BM186)</f>
        <v/>
      </c>
      <c r="AT185" s="1">
        <f>IF(I185="委托","",'New Hire'!BN186)</f>
        <v/>
      </c>
      <c r="AV185" s="1">
        <f>IF(I185="委托","",'New Hire'!AB186)</f>
        <v/>
      </c>
      <c r="AW185" s="1">
        <f>IF(I185="委托","",'New Hire'!AC186)</f>
        <v/>
      </c>
      <c r="AX185" s="1">
        <f>IF(I185="委托","",'New Hire'!BO186)</f>
        <v/>
      </c>
      <c r="AZ185" s="1">
        <f>IF(I185="委托","",'New Hire'!BL186)</f>
        <v/>
      </c>
      <c r="BC185" s="1">
        <f>IF(I185="委托","",'New Hire'!BP186)</f>
        <v/>
      </c>
    </row>
    <row r="186">
      <c r="A186" s="1">
        <f>VLOOKUP(B186,委派单!A:B,2,0)</f>
        <v/>
      </c>
      <c r="B186" s="1">
        <f>'New Hire'!BT187</f>
        <v/>
      </c>
      <c r="C186" s="1" t="inlineStr">
        <is>
          <t>吴子轩</t>
        </is>
      </c>
      <c r="D186" s="1">
        <f>VLOOKUP(K186,委派单!E:H,4,0)</f>
        <v/>
      </c>
      <c r="E186" s="1" t="n">
        <v>43714</v>
      </c>
      <c r="F186" s="1">
        <f>'New Hire'!C187</f>
        <v/>
      </c>
      <c r="H186" s="1">
        <f>'New Hire'!E187</f>
        <v/>
      </c>
      <c r="I186" s="1">
        <f>'New Hire'!BX187</f>
        <v/>
      </c>
      <c r="J186" s="1">
        <f>IF(LEN(H186)=18,"身份证","护照")</f>
        <v/>
      </c>
      <c r="K186" s="1">
        <f>'New Hire'!CB187</f>
        <v/>
      </c>
      <c r="L186" s="1">
        <f>'New Hire'!CC187</f>
        <v/>
      </c>
      <c r="M186" s="1">
        <f>'New Hire'!S187</f>
        <v/>
      </c>
      <c r="N186" s="1">
        <f>'New Hire'!BV187</f>
        <v/>
      </c>
      <c r="O186" s="1">
        <f>'New Hire'!L187</f>
        <v/>
      </c>
      <c r="P186" s="1">
        <f>'New Hire'!BE187</f>
        <v/>
      </c>
      <c r="Q186" s="1">
        <f>'New Hire'!BI187</f>
        <v/>
      </c>
      <c r="R186" s="1">
        <f>IF(AND(Y186="上海",'New Hire'!BZ187="10"),7,'New Hire'!BZ187)</f>
        <v/>
      </c>
      <c r="S186" s="1">
        <f>IF(AND(Y186="上海",'New Hire'!CA187="10"),7,'New Hire'!CA187)</f>
        <v/>
      </c>
      <c r="T186" s="1">
        <f>IF(Y186="上海",Q186,"")</f>
        <v/>
      </c>
      <c r="U186" s="1">
        <f>IF(Y186="上海",3,"")</f>
        <v/>
      </c>
      <c r="V186" s="1">
        <f>IF(Y186="上海",3,"")</f>
        <v/>
      </c>
      <c r="W186" s="1">
        <f>N186</f>
        <v/>
      </c>
      <c r="X186" s="1">
        <f>'New Hire'!A187</f>
        <v/>
      </c>
      <c r="Y186" s="1">
        <f>VLOOKUP(K186,委派单!E:P,12,0)</f>
        <v/>
      </c>
      <c r="Z186" s="1">
        <f>D186&amp;IF(I186="派遣",'New Hire'!CD187,"")</f>
        <v/>
      </c>
      <c r="AB186" s="1" t="inlineStr">
        <is>
          <t>标准五险</t>
        </is>
      </c>
      <c r="AC186" s="1" t="inlineStr">
        <is>
          <t>线上</t>
        </is>
      </c>
      <c r="AD186" s="1" t="inlineStr">
        <is>
          <t>否</t>
        </is>
      </c>
      <c r="AE186" s="1" t="inlineStr">
        <is>
          <t>否</t>
        </is>
      </c>
      <c r="AF186" s="1">
        <f>VLOOKUP(K186,委派单!E:K,7,0)</f>
        <v/>
      </c>
      <c r="AG186" s="1">
        <f>VLOOKUP(K186,委派单!E:L,8,0)</f>
        <v/>
      </c>
      <c r="AH186" s="1">
        <f>IF(AG186="外地大库报税","供应商"," ")</f>
        <v/>
      </c>
      <c r="AI186" s="1">
        <f>AH186</f>
        <v/>
      </c>
      <c r="AM186" s="1" t="inlineStr">
        <is>
          <t>上海浦东杨高南路428号由由世纪广场2号楼9漏</t>
        </is>
      </c>
      <c r="AP186" s="1" t="inlineStr">
        <is>
          <t>julie.huang@adp.com</t>
        </is>
      </c>
      <c r="AQ186" s="1">
        <f>IF(I186="委托","",'New Hire'!AB187)</f>
        <v/>
      </c>
      <c r="AR186" s="1">
        <f>IF(I186="委托","",'New Hire'!AC187)</f>
        <v/>
      </c>
      <c r="AS186" s="1">
        <f>IF(I186="委托","",'New Hire'!BM187)</f>
        <v/>
      </c>
      <c r="AT186" s="1">
        <f>IF(I186="委托","",'New Hire'!BN187)</f>
        <v/>
      </c>
      <c r="AV186" s="1">
        <f>IF(I186="委托","",'New Hire'!AB187)</f>
        <v/>
      </c>
      <c r="AW186" s="1">
        <f>IF(I186="委托","",'New Hire'!AC187)</f>
        <v/>
      </c>
      <c r="AX186" s="1">
        <f>IF(I186="委托","",'New Hire'!BO187)</f>
        <v/>
      </c>
      <c r="AZ186" s="1">
        <f>IF(I186="委托","",'New Hire'!BL187)</f>
        <v/>
      </c>
      <c r="BC186" s="1">
        <f>IF(I186="委托","",'New Hire'!BP187)</f>
        <v/>
      </c>
    </row>
    <row r="187">
      <c r="A187" s="1">
        <f>VLOOKUP(B187,委派单!A:B,2,0)</f>
        <v/>
      </c>
      <c r="B187" s="1">
        <f>'New Hire'!BT188</f>
        <v/>
      </c>
      <c r="C187" s="1" t="inlineStr">
        <is>
          <t>吴子轩</t>
        </is>
      </c>
      <c r="D187" s="1">
        <f>VLOOKUP(K187,委派单!E:H,4,0)</f>
        <v/>
      </c>
      <c r="E187" s="1" t="n">
        <v>43714</v>
      </c>
      <c r="F187" s="1">
        <f>'New Hire'!C188</f>
        <v/>
      </c>
      <c r="H187" s="1">
        <f>'New Hire'!E188</f>
        <v/>
      </c>
      <c r="I187" s="1">
        <f>'New Hire'!BX188</f>
        <v/>
      </c>
      <c r="J187" s="1">
        <f>IF(LEN(H187)=18,"身份证","护照")</f>
        <v/>
      </c>
      <c r="K187" s="1">
        <f>'New Hire'!CB188</f>
        <v/>
      </c>
      <c r="L187" s="1">
        <f>'New Hire'!CC188</f>
        <v/>
      </c>
      <c r="M187" s="1">
        <f>'New Hire'!S188</f>
        <v/>
      </c>
      <c r="N187" s="1">
        <f>'New Hire'!BV188</f>
        <v/>
      </c>
      <c r="O187" s="1">
        <f>'New Hire'!L188</f>
        <v/>
      </c>
      <c r="P187" s="1">
        <f>'New Hire'!BE188</f>
        <v/>
      </c>
      <c r="Q187" s="1">
        <f>'New Hire'!BI188</f>
        <v/>
      </c>
      <c r="R187" s="1">
        <f>IF(AND(Y187="上海",'New Hire'!BZ188="10"),7,'New Hire'!BZ188)</f>
        <v/>
      </c>
      <c r="S187" s="1">
        <f>IF(AND(Y187="上海",'New Hire'!CA188="10"),7,'New Hire'!CA188)</f>
        <v/>
      </c>
      <c r="T187" s="1">
        <f>IF(Y187="上海",Q187,"")</f>
        <v/>
      </c>
      <c r="U187" s="1">
        <f>IF(Y187="上海",3,"")</f>
        <v/>
      </c>
      <c r="V187" s="1">
        <f>IF(Y187="上海",3,"")</f>
        <v/>
      </c>
      <c r="W187" s="1">
        <f>N187</f>
        <v/>
      </c>
      <c r="X187" s="1">
        <f>'New Hire'!A188</f>
        <v/>
      </c>
      <c r="Y187" s="1">
        <f>VLOOKUP(K187,委派单!E:P,12,0)</f>
        <v/>
      </c>
      <c r="Z187" s="1">
        <f>D187&amp;IF(I187="派遣",'New Hire'!CD188,"")</f>
        <v/>
      </c>
      <c r="AB187" s="1" t="inlineStr">
        <is>
          <t>标准五险</t>
        </is>
      </c>
      <c r="AC187" s="1" t="inlineStr">
        <is>
          <t>线上</t>
        </is>
      </c>
      <c r="AD187" s="1" t="inlineStr">
        <is>
          <t>否</t>
        </is>
      </c>
      <c r="AE187" s="1" t="inlineStr">
        <is>
          <t>否</t>
        </is>
      </c>
      <c r="AF187" s="1">
        <f>VLOOKUP(K187,委派单!E:K,7,0)</f>
        <v/>
      </c>
      <c r="AG187" s="1">
        <f>VLOOKUP(K187,委派单!E:L,8,0)</f>
        <v/>
      </c>
      <c r="AH187" s="1">
        <f>IF(AG187="外地大库报税","供应商"," ")</f>
        <v/>
      </c>
      <c r="AI187" s="1">
        <f>AH187</f>
        <v/>
      </c>
      <c r="AM187" s="1" t="inlineStr">
        <is>
          <t>上海浦东杨高南路428号由由世纪广场2号楼9漏</t>
        </is>
      </c>
      <c r="AP187" s="1" t="inlineStr">
        <is>
          <t>julie.huang@adp.com</t>
        </is>
      </c>
      <c r="AQ187" s="1">
        <f>IF(I187="委托","",'New Hire'!AB188)</f>
        <v/>
      </c>
      <c r="AR187" s="1">
        <f>IF(I187="委托","",'New Hire'!AC188)</f>
        <v/>
      </c>
      <c r="AS187" s="1">
        <f>IF(I187="委托","",'New Hire'!BM188)</f>
        <v/>
      </c>
      <c r="AT187" s="1">
        <f>IF(I187="委托","",'New Hire'!BN188)</f>
        <v/>
      </c>
      <c r="AV187" s="1">
        <f>IF(I187="委托","",'New Hire'!AB188)</f>
        <v/>
      </c>
      <c r="AW187" s="1">
        <f>IF(I187="委托","",'New Hire'!AC188)</f>
        <v/>
      </c>
      <c r="AX187" s="1">
        <f>IF(I187="委托","",'New Hire'!BO188)</f>
        <v/>
      </c>
      <c r="AZ187" s="1">
        <f>IF(I187="委托","",'New Hire'!BL188)</f>
        <v/>
      </c>
      <c r="BC187" s="1">
        <f>IF(I187="委托","",'New Hire'!BP188)</f>
        <v/>
      </c>
    </row>
    <row r="188">
      <c r="A188" s="1">
        <f>VLOOKUP(B188,委派单!A:B,2,0)</f>
        <v/>
      </c>
      <c r="B188" s="1">
        <f>'New Hire'!BT189</f>
        <v/>
      </c>
      <c r="C188" s="1" t="inlineStr">
        <is>
          <t>吴子轩</t>
        </is>
      </c>
      <c r="D188" s="1">
        <f>VLOOKUP(K188,委派单!E:H,4,0)</f>
        <v/>
      </c>
      <c r="E188" s="1" t="n">
        <v>43714</v>
      </c>
      <c r="F188" s="1">
        <f>'New Hire'!C189</f>
        <v/>
      </c>
      <c r="H188" s="1">
        <f>'New Hire'!E189</f>
        <v/>
      </c>
      <c r="I188" s="1">
        <f>'New Hire'!BX189</f>
        <v/>
      </c>
      <c r="J188" s="1">
        <f>IF(LEN(H188)=18,"身份证","护照")</f>
        <v/>
      </c>
      <c r="K188" s="1">
        <f>'New Hire'!CB189</f>
        <v/>
      </c>
      <c r="L188" s="1">
        <f>'New Hire'!CC189</f>
        <v/>
      </c>
      <c r="M188" s="1">
        <f>'New Hire'!S189</f>
        <v/>
      </c>
      <c r="N188" s="1">
        <f>'New Hire'!BV189</f>
        <v/>
      </c>
      <c r="O188" s="1">
        <f>'New Hire'!L189</f>
        <v/>
      </c>
      <c r="P188" s="1">
        <f>'New Hire'!BE189</f>
        <v/>
      </c>
      <c r="Q188" s="1">
        <f>'New Hire'!BI189</f>
        <v/>
      </c>
      <c r="R188" s="1">
        <f>IF(AND(Y188="上海",'New Hire'!BZ189="10"),7,'New Hire'!BZ189)</f>
        <v/>
      </c>
      <c r="S188" s="1">
        <f>IF(AND(Y188="上海",'New Hire'!CA189="10"),7,'New Hire'!CA189)</f>
        <v/>
      </c>
      <c r="T188" s="1">
        <f>IF(Y188="上海",Q188,"")</f>
        <v/>
      </c>
      <c r="U188" s="1">
        <f>IF(Y188="上海",3,"")</f>
        <v/>
      </c>
      <c r="V188" s="1">
        <f>IF(Y188="上海",3,"")</f>
        <v/>
      </c>
      <c r="W188" s="1">
        <f>N188</f>
        <v/>
      </c>
      <c r="X188" s="1">
        <f>'New Hire'!A189</f>
        <v/>
      </c>
      <c r="Y188" s="1">
        <f>VLOOKUP(K188,委派单!E:P,12,0)</f>
        <v/>
      </c>
      <c r="Z188" s="1">
        <f>D188&amp;IF(I188="派遣",'New Hire'!CD189,"")</f>
        <v/>
      </c>
      <c r="AB188" s="1" t="inlineStr">
        <is>
          <t>标准五险</t>
        </is>
      </c>
      <c r="AC188" s="1" t="inlineStr">
        <is>
          <t>线上</t>
        </is>
      </c>
      <c r="AD188" s="1" t="inlineStr">
        <is>
          <t>否</t>
        </is>
      </c>
      <c r="AE188" s="1" t="inlineStr">
        <is>
          <t>否</t>
        </is>
      </c>
      <c r="AF188" s="1">
        <f>VLOOKUP(K188,委派单!E:K,7,0)</f>
        <v/>
      </c>
      <c r="AG188" s="1">
        <f>VLOOKUP(K188,委派单!E:L,8,0)</f>
        <v/>
      </c>
      <c r="AH188" s="1">
        <f>IF(AG188="外地大库报税","供应商"," ")</f>
        <v/>
      </c>
      <c r="AI188" s="1">
        <f>AH188</f>
        <v/>
      </c>
      <c r="AM188" s="1" t="inlineStr">
        <is>
          <t>上海浦东杨高南路428号由由世纪广场2号楼9漏</t>
        </is>
      </c>
      <c r="AP188" s="1" t="inlineStr">
        <is>
          <t>julie.huang@adp.com</t>
        </is>
      </c>
      <c r="AQ188" s="1">
        <f>IF(I188="委托","",'New Hire'!AB189)</f>
        <v/>
      </c>
      <c r="AR188" s="1">
        <f>IF(I188="委托","",'New Hire'!AC189)</f>
        <v/>
      </c>
      <c r="AS188" s="1">
        <f>IF(I188="委托","",'New Hire'!BM189)</f>
        <v/>
      </c>
      <c r="AT188" s="1">
        <f>IF(I188="委托","",'New Hire'!BN189)</f>
        <v/>
      </c>
      <c r="AV188" s="1">
        <f>IF(I188="委托","",'New Hire'!AB189)</f>
        <v/>
      </c>
      <c r="AW188" s="1">
        <f>IF(I188="委托","",'New Hire'!AC189)</f>
        <v/>
      </c>
      <c r="AX188" s="1">
        <f>IF(I188="委托","",'New Hire'!BO189)</f>
        <v/>
      </c>
      <c r="AZ188" s="1">
        <f>IF(I188="委托","",'New Hire'!BL189)</f>
        <v/>
      </c>
      <c r="BC188" s="1">
        <f>IF(I188="委托","",'New Hire'!BP189)</f>
        <v/>
      </c>
    </row>
    <row r="189">
      <c r="A189" s="1">
        <f>VLOOKUP(B189,委派单!A:B,2,0)</f>
        <v/>
      </c>
      <c r="B189" s="1">
        <f>'New Hire'!BT190</f>
        <v/>
      </c>
      <c r="C189" s="1" t="inlineStr">
        <is>
          <t>吴子轩</t>
        </is>
      </c>
      <c r="D189" s="1">
        <f>VLOOKUP(K189,委派单!E:H,4,0)</f>
        <v/>
      </c>
      <c r="E189" s="1" t="n">
        <v>43714</v>
      </c>
      <c r="F189" s="1">
        <f>'New Hire'!C190</f>
        <v/>
      </c>
      <c r="H189" s="1">
        <f>'New Hire'!E190</f>
        <v/>
      </c>
      <c r="I189" s="1">
        <f>'New Hire'!BX190</f>
        <v/>
      </c>
      <c r="J189" s="1">
        <f>IF(LEN(H189)=18,"身份证","护照")</f>
        <v/>
      </c>
      <c r="K189" s="1">
        <f>'New Hire'!CB190</f>
        <v/>
      </c>
      <c r="L189" s="1">
        <f>'New Hire'!CC190</f>
        <v/>
      </c>
      <c r="M189" s="1">
        <f>'New Hire'!S190</f>
        <v/>
      </c>
      <c r="N189" s="1">
        <f>'New Hire'!BV190</f>
        <v/>
      </c>
      <c r="O189" s="1">
        <f>'New Hire'!L190</f>
        <v/>
      </c>
      <c r="P189" s="1">
        <f>'New Hire'!BE190</f>
        <v/>
      </c>
      <c r="Q189" s="1">
        <f>'New Hire'!BI190</f>
        <v/>
      </c>
      <c r="R189" s="1">
        <f>IF(AND(Y189="上海",'New Hire'!BZ190="10"),7,'New Hire'!BZ190)</f>
        <v/>
      </c>
      <c r="S189" s="1">
        <f>IF(AND(Y189="上海",'New Hire'!CA190="10"),7,'New Hire'!CA190)</f>
        <v/>
      </c>
      <c r="T189" s="1">
        <f>IF(Y189="上海",Q189,"")</f>
        <v/>
      </c>
      <c r="U189" s="1">
        <f>IF(Y189="上海",3,"")</f>
        <v/>
      </c>
      <c r="V189" s="1">
        <f>IF(Y189="上海",3,"")</f>
        <v/>
      </c>
      <c r="W189" s="1">
        <f>N189</f>
        <v/>
      </c>
      <c r="X189" s="1">
        <f>'New Hire'!A190</f>
        <v/>
      </c>
      <c r="Y189" s="1">
        <f>VLOOKUP(K189,委派单!E:P,12,0)</f>
        <v/>
      </c>
      <c r="Z189" s="1">
        <f>D189&amp;IF(I189="派遣",'New Hire'!CD190,"")</f>
        <v/>
      </c>
      <c r="AB189" s="1" t="inlineStr">
        <is>
          <t>标准五险</t>
        </is>
      </c>
      <c r="AC189" s="1" t="inlineStr">
        <is>
          <t>线上</t>
        </is>
      </c>
      <c r="AD189" s="1" t="inlineStr">
        <is>
          <t>否</t>
        </is>
      </c>
      <c r="AE189" s="1" t="inlineStr">
        <is>
          <t>否</t>
        </is>
      </c>
      <c r="AF189" s="1">
        <f>VLOOKUP(K189,委派单!E:K,7,0)</f>
        <v/>
      </c>
      <c r="AG189" s="1">
        <f>VLOOKUP(K189,委派单!E:L,8,0)</f>
        <v/>
      </c>
      <c r="AH189" s="1">
        <f>IF(AG189="外地大库报税","供应商"," ")</f>
        <v/>
      </c>
      <c r="AI189" s="1">
        <f>AH189</f>
        <v/>
      </c>
      <c r="AM189" s="1" t="inlineStr">
        <is>
          <t>上海浦东杨高南路428号由由世纪广场2号楼9漏</t>
        </is>
      </c>
      <c r="AP189" s="1" t="inlineStr">
        <is>
          <t>julie.huang@adp.com</t>
        </is>
      </c>
      <c r="AQ189" s="1">
        <f>IF(I189="委托","",'New Hire'!AB190)</f>
        <v/>
      </c>
      <c r="AR189" s="1">
        <f>IF(I189="委托","",'New Hire'!AC190)</f>
        <v/>
      </c>
      <c r="AS189" s="1">
        <f>IF(I189="委托","",'New Hire'!BM190)</f>
        <v/>
      </c>
      <c r="AT189" s="1">
        <f>IF(I189="委托","",'New Hire'!BN190)</f>
        <v/>
      </c>
      <c r="AV189" s="1">
        <f>IF(I189="委托","",'New Hire'!AB190)</f>
        <v/>
      </c>
      <c r="AW189" s="1">
        <f>IF(I189="委托","",'New Hire'!AC190)</f>
        <v/>
      </c>
      <c r="AX189" s="1">
        <f>IF(I189="委托","",'New Hire'!BO190)</f>
        <v/>
      </c>
      <c r="AZ189" s="1">
        <f>IF(I189="委托","",'New Hire'!BL190)</f>
        <v/>
      </c>
      <c r="BC189" s="1">
        <f>IF(I189="委托","",'New Hire'!BP190)</f>
        <v/>
      </c>
    </row>
    <row r="190">
      <c r="A190" s="1">
        <f>VLOOKUP(B190,委派单!A:B,2,0)</f>
        <v/>
      </c>
      <c r="B190" s="1">
        <f>'New Hire'!BT191</f>
        <v/>
      </c>
      <c r="C190" s="1" t="inlineStr">
        <is>
          <t>吴子轩</t>
        </is>
      </c>
      <c r="D190" s="1">
        <f>VLOOKUP(K190,委派单!E:H,4,0)</f>
        <v/>
      </c>
      <c r="E190" s="1" t="n">
        <v>43714</v>
      </c>
      <c r="F190" s="1">
        <f>'New Hire'!C191</f>
        <v/>
      </c>
      <c r="H190" s="1">
        <f>'New Hire'!E191</f>
        <v/>
      </c>
      <c r="I190" s="1">
        <f>'New Hire'!BX191</f>
        <v/>
      </c>
      <c r="J190" s="1">
        <f>IF(LEN(H190)=18,"身份证","护照")</f>
        <v/>
      </c>
      <c r="K190" s="1">
        <f>'New Hire'!CB191</f>
        <v/>
      </c>
      <c r="L190" s="1">
        <f>'New Hire'!CC191</f>
        <v/>
      </c>
      <c r="M190" s="1">
        <f>'New Hire'!S191</f>
        <v/>
      </c>
      <c r="N190" s="1">
        <f>'New Hire'!BV191</f>
        <v/>
      </c>
      <c r="O190" s="1">
        <f>'New Hire'!L191</f>
        <v/>
      </c>
      <c r="P190" s="1">
        <f>'New Hire'!BE191</f>
        <v/>
      </c>
      <c r="Q190" s="1">
        <f>'New Hire'!BI191</f>
        <v/>
      </c>
      <c r="R190" s="1">
        <f>IF(AND(Y190="上海",'New Hire'!BZ191="10"),7,'New Hire'!BZ191)</f>
        <v/>
      </c>
      <c r="S190" s="1">
        <f>IF(AND(Y190="上海",'New Hire'!CA191="10"),7,'New Hire'!CA191)</f>
        <v/>
      </c>
      <c r="T190" s="1">
        <f>IF(Y190="上海",Q190,"")</f>
        <v/>
      </c>
      <c r="U190" s="1">
        <f>IF(Y190="上海",3,"")</f>
        <v/>
      </c>
      <c r="V190" s="1">
        <f>IF(Y190="上海",3,"")</f>
        <v/>
      </c>
      <c r="W190" s="1">
        <f>N190</f>
        <v/>
      </c>
      <c r="X190" s="1">
        <f>'New Hire'!A191</f>
        <v/>
      </c>
      <c r="Y190" s="1">
        <f>VLOOKUP(K190,委派单!E:P,12,0)</f>
        <v/>
      </c>
      <c r="Z190" s="1">
        <f>D190&amp;IF(I190="派遣",'New Hire'!CD191,"")</f>
        <v/>
      </c>
      <c r="AB190" s="1" t="inlineStr">
        <is>
          <t>标准五险</t>
        </is>
      </c>
      <c r="AC190" s="1" t="inlineStr">
        <is>
          <t>线上</t>
        </is>
      </c>
      <c r="AD190" s="1" t="inlineStr">
        <is>
          <t>否</t>
        </is>
      </c>
      <c r="AE190" s="1" t="inlineStr">
        <is>
          <t>否</t>
        </is>
      </c>
      <c r="AF190" s="1">
        <f>VLOOKUP(K190,委派单!E:K,7,0)</f>
        <v/>
      </c>
      <c r="AG190" s="1">
        <f>VLOOKUP(K190,委派单!E:L,8,0)</f>
        <v/>
      </c>
      <c r="AH190" s="1">
        <f>IF(AG190="外地大库报税","供应商"," ")</f>
        <v/>
      </c>
      <c r="AI190" s="1">
        <f>AH190</f>
        <v/>
      </c>
      <c r="AM190" s="1" t="inlineStr">
        <is>
          <t>上海浦东杨高南路428号由由世纪广场2号楼9漏</t>
        </is>
      </c>
      <c r="AP190" s="1" t="inlineStr">
        <is>
          <t>julie.huang@adp.com</t>
        </is>
      </c>
      <c r="AQ190" s="1">
        <f>IF(I190="委托","",'New Hire'!AB191)</f>
        <v/>
      </c>
      <c r="AR190" s="1">
        <f>IF(I190="委托","",'New Hire'!AC191)</f>
        <v/>
      </c>
      <c r="AS190" s="1">
        <f>IF(I190="委托","",'New Hire'!BM191)</f>
        <v/>
      </c>
      <c r="AT190" s="1">
        <f>IF(I190="委托","",'New Hire'!BN191)</f>
        <v/>
      </c>
      <c r="AV190" s="1">
        <f>IF(I190="委托","",'New Hire'!AB191)</f>
        <v/>
      </c>
      <c r="AW190" s="1">
        <f>IF(I190="委托","",'New Hire'!AC191)</f>
        <v/>
      </c>
      <c r="AX190" s="1">
        <f>IF(I190="委托","",'New Hire'!BO191)</f>
        <v/>
      </c>
      <c r="AZ190" s="1">
        <f>IF(I190="委托","",'New Hire'!BL191)</f>
        <v/>
      </c>
      <c r="BC190" s="1">
        <f>IF(I190="委托","",'New Hire'!BP191)</f>
        <v/>
      </c>
    </row>
    <row r="191">
      <c r="A191" s="1">
        <f>VLOOKUP(B191,委派单!A:B,2,0)</f>
        <v/>
      </c>
      <c r="B191" s="1">
        <f>'New Hire'!BT192</f>
        <v/>
      </c>
      <c r="C191" s="1" t="inlineStr">
        <is>
          <t>吴子轩</t>
        </is>
      </c>
      <c r="D191" s="1">
        <f>VLOOKUP(K191,委派单!E:H,4,0)</f>
        <v/>
      </c>
      <c r="E191" s="1" t="n">
        <v>43714</v>
      </c>
      <c r="F191" s="1">
        <f>'New Hire'!C192</f>
        <v/>
      </c>
      <c r="H191" s="1">
        <f>'New Hire'!E192</f>
        <v/>
      </c>
      <c r="I191" s="1">
        <f>'New Hire'!BX192</f>
        <v/>
      </c>
      <c r="J191" s="1">
        <f>IF(LEN(H191)=18,"身份证","护照")</f>
        <v/>
      </c>
      <c r="K191" s="1">
        <f>'New Hire'!CB192</f>
        <v/>
      </c>
      <c r="L191" s="1">
        <f>'New Hire'!CC192</f>
        <v/>
      </c>
      <c r="M191" s="1">
        <f>'New Hire'!S192</f>
        <v/>
      </c>
      <c r="N191" s="1">
        <f>'New Hire'!BV192</f>
        <v/>
      </c>
      <c r="O191" s="1">
        <f>'New Hire'!L192</f>
        <v/>
      </c>
      <c r="P191" s="1">
        <f>'New Hire'!BE192</f>
        <v/>
      </c>
      <c r="Q191" s="1">
        <f>'New Hire'!BI192</f>
        <v/>
      </c>
      <c r="R191" s="1">
        <f>IF(AND(Y191="上海",'New Hire'!BZ192="10"),7,'New Hire'!BZ192)</f>
        <v/>
      </c>
      <c r="S191" s="1">
        <f>IF(AND(Y191="上海",'New Hire'!CA192="10"),7,'New Hire'!CA192)</f>
        <v/>
      </c>
      <c r="T191" s="1">
        <f>IF(Y191="上海",Q191,"")</f>
        <v/>
      </c>
      <c r="U191" s="1">
        <f>IF(Y191="上海",3,"")</f>
        <v/>
      </c>
      <c r="V191" s="1">
        <f>IF(Y191="上海",3,"")</f>
        <v/>
      </c>
      <c r="W191" s="1">
        <f>N191</f>
        <v/>
      </c>
      <c r="X191" s="1">
        <f>'New Hire'!A192</f>
        <v/>
      </c>
      <c r="Y191" s="1">
        <f>VLOOKUP(K191,委派单!E:P,12,0)</f>
        <v/>
      </c>
      <c r="Z191" s="1">
        <f>D191&amp;IF(I191="派遣",'New Hire'!CD192,"")</f>
        <v/>
      </c>
      <c r="AB191" s="1" t="inlineStr">
        <is>
          <t>标准五险</t>
        </is>
      </c>
      <c r="AC191" s="1" t="inlineStr">
        <is>
          <t>线上</t>
        </is>
      </c>
      <c r="AD191" s="1" t="inlineStr">
        <is>
          <t>否</t>
        </is>
      </c>
      <c r="AE191" s="1" t="inlineStr">
        <is>
          <t>否</t>
        </is>
      </c>
      <c r="AF191" s="1">
        <f>VLOOKUP(K191,委派单!E:K,7,0)</f>
        <v/>
      </c>
      <c r="AG191" s="1">
        <f>VLOOKUP(K191,委派单!E:L,8,0)</f>
        <v/>
      </c>
      <c r="AH191" s="1">
        <f>IF(AG191="外地大库报税","供应商"," ")</f>
        <v/>
      </c>
      <c r="AI191" s="1">
        <f>AH191</f>
        <v/>
      </c>
      <c r="AM191" s="1" t="inlineStr">
        <is>
          <t>上海浦东杨高南路428号由由世纪广场2号楼9漏</t>
        </is>
      </c>
      <c r="AP191" s="1" t="inlineStr">
        <is>
          <t>julie.huang@adp.com</t>
        </is>
      </c>
      <c r="AQ191" s="1">
        <f>IF(I191="委托","",'New Hire'!AB192)</f>
        <v/>
      </c>
      <c r="AR191" s="1">
        <f>IF(I191="委托","",'New Hire'!AC192)</f>
        <v/>
      </c>
      <c r="AS191" s="1">
        <f>IF(I191="委托","",'New Hire'!BM192)</f>
        <v/>
      </c>
      <c r="AT191" s="1">
        <f>IF(I191="委托","",'New Hire'!BN192)</f>
        <v/>
      </c>
      <c r="AV191" s="1">
        <f>IF(I191="委托","",'New Hire'!AB192)</f>
        <v/>
      </c>
      <c r="AW191" s="1">
        <f>IF(I191="委托","",'New Hire'!AC192)</f>
        <v/>
      </c>
      <c r="AX191" s="1">
        <f>IF(I191="委托","",'New Hire'!BO192)</f>
        <v/>
      </c>
      <c r="AZ191" s="1">
        <f>IF(I191="委托","",'New Hire'!BL192)</f>
        <v/>
      </c>
      <c r="BC191" s="1">
        <f>IF(I191="委托","",'New Hire'!BP192)</f>
        <v/>
      </c>
    </row>
    <row r="192">
      <c r="A192" s="1">
        <f>VLOOKUP(B192,委派单!A:B,2,0)</f>
        <v/>
      </c>
      <c r="B192" s="1">
        <f>'New Hire'!BT193</f>
        <v/>
      </c>
      <c r="C192" s="1" t="inlineStr">
        <is>
          <t>吴子轩</t>
        </is>
      </c>
      <c r="D192" s="1">
        <f>VLOOKUP(K192,委派单!E:H,4,0)</f>
        <v/>
      </c>
      <c r="E192" s="1" t="n">
        <v>43714</v>
      </c>
      <c r="F192" s="1">
        <f>'New Hire'!C193</f>
        <v/>
      </c>
      <c r="H192" s="1">
        <f>'New Hire'!E193</f>
        <v/>
      </c>
      <c r="I192" s="1">
        <f>'New Hire'!BX193</f>
        <v/>
      </c>
      <c r="J192" s="1">
        <f>IF(LEN(H192)=18,"身份证","护照")</f>
        <v/>
      </c>
      <c r="K192" s="1">
        <f>'New Hire'!CB193</f>
        <v/>
      </c>
      <c r="L192" s="1">
        <f>'New Hire'!CC193</f>
        <v/>
      </c>
      <c r="M192" s="1">
        <f>'New Hire'!S193</f>
        <v/>
      </c>
      <c r="N192" s="1">
        <f>'New Hire'!BV193</f>
        <v/>
      </c>
      <c r="O192" s="1">
        <f>'New Hire'!L193</f>
        <v/>
      </c>
      <c r="P192" s="1">
        <f>'New Hire'!BE193</f>
        <v/>
      </c>
      <c r="Q192" s="1">
        <f>'New Hire'!BI193</f>
        <v/>
      </c>
      <c r="R192" s="1">
        <f>IF(AND(Y192="上海",'New Hire'!BZ193="10"),7,'New Hire'!BZ193)</f>
        <v/>
      </c>
      <c r="S192" s="1">
        <f>IF(AND(Y192="上海",'New Hire'!CA193="10"),7,'New Hire'!CA193)</f>
        <v/>
      </c>
      <c r="T192" s="1">
        <f>IF(Y192="上海",Q192,"")</f>
        <v/>
      </c>
      <c r="U192" s="1">
        <f>IF(Y192="上海",3,"")</f>
        <v/>
      </c>
      <c r="V192" s="1">
        <f>IF(Y192="上海",3,"")</f>
        <v/>
      </c>
      <c r="W192" s="1">
        <f>N192</f>
        <v/>
      </c>
      <c r="X192" s="1">
        <f>'New Hire'!A193</f>
        <v/>
      </c>
      <c r="Y192" s="1">
        <f>VLOOKUP(K192,委派单!E:P,12,0)</f>
        <v/>
      </c>
      <c r="Z192" s="1">
        <f>D192&amp;IF(I192="派遣",'New Hire'!CD193,"")</f>
        <v/>
      </c>
      <c r="AB192" s="1" t="inlineStr">
        <is>
          <t>标准五险</t>
        </is>
      </c>
      <c r="AC192" s="1" t="inlineStr">
        <is>
          <t>线上</t>
        </is>
      </c>
      <c r="AD192" s="1" t="inlineStr">
        <is>
          <t>否</t>
        </is>
      </c>
      <c r="AE192" s="1" t="inlineStr">
        <is>
          <t>否</t>
        </is>
      </c>
      <c r="AF192" s="1">
        <f>VLOOKUP(K192,委派单!E:K,7,0)</f>
        <v/>
      </c>
      <c r="AG192" s="1">
        <f>VLOOKUP(K192,委派单!E:L,8,0)</f>
        <v/>
      </c>
      <c r="AH192" s="1">
        <f>IF(AG192="外地大库报税","供应商"," ")</f>
        <v/>
      </c>
      <c r="AI192" s="1">
        <f>AH192</f>
        <v/>
      </c>
      <c r="AM192" s="1" t="inlineStr">
        <is>
          <t>上海浦东杨高南路428号由由世纪广场2号楼9漏</t>
        </is>
      </c>
      <c r="AP192" s="1" t="inlineStr">
        <is>
          <t>julie.huang@adp.com</t>
        </is>
      </c>
      <c r="AQ192" s="1">
        <f>IF(I192="委托","",'New Hire'!AB193)</f>
        <v/>
      </c>
      <c r="AR192" s="1">
        <f>IF(I192="委托","",'New Hire'!AC193)</f>
        <v/>
      </c>
      <c r="AS192" s="1">
        <f>IF(I192="委托","",'New Hire'!BM193)</f>
        <v/>
      </c>
      <c r="AT192" s="1">
        <f>IF(I192="委托","",'New Hire'!BN193)</f>
        <v/>
      </c>
      <c r="AV192" s="1">
        <f>IF(I192="委托","",'New Hire'!AB193)</f>
        <v/>
      </c>
      <c r="AW192" s="1">
        <f>IF(I192="委托","",'New Hire'!AC193)</f>
        <v/>
      </c>
      <c r="AX192" s="1">
        <f>IF(I192="委托","",'New Hire'!BO193)</f>
        <v/>
      </c>
      <c r="AZ192" s="1">
        <f>IF(I192="委托","",'New Hire'!BL193)</f>
        <v/>
      </c>
      <c r="BC192" s="1">
        <f>IF(I192="委托","",'New Hire'!BP193)</f>
        <v/>
      </c>
    </row>
    <row r="193">
      <c r="A193" s="1">
        <f>VLOOKUP(B193,委派单!A:B,2,0)</f>
        <v/>
      </c>
      <c r="B193" s="1">
        <f>'New Hire'!BT194</f>
        <v/>
      </c>
      <c r="C193" s="1" t="inlineStr">
        <is>
          <t>吴子轩</t>
        </is>
      </c>
      <c r="D193" s="1">
        <f>VLOOKUP(K193,委派单!E:H,4,0)</f>
        <v/>
      </c>
      <c r="E193" s="1" t="n">
        <v>43714</v>
      </c>
      <c r="F193" s="1">
        <f>'New Hire'!C194</f>
        <v/>
      </c>
      <c r="H193" s="1">
        <f>'New Hire'!E194</f>
        <v/>
      </c>
      <c r="I193" s="1">
        <f>'New Hire'!BX194</f>
        <v/>
      </c>
      <c r="J193" s="1">
        <f>IF(LEN(H193)=18,"身份证","护照")</f>
        <v/>
      </c>
      <c r="K193" s="1">
        <f>'New Hire'!CB194</f>
        <v/>
      </c>
      <c r="L193" s="1">
        <f>'New Hire'!CC194</f>
        <v/>
      </c>
      <c r="M193" s="1">
        <f>'New Hire'!S194</f>
        <v/>
      </c>
      <c r="N193" s="1">
        <f>'New Hire'!BV194</f>
        <v/>
      </c>
      <c r="O193" s="1">
        <f>'New Hire'!L194</f>
        <v/>
      </c>
      <c r="P193" s="1">
        <f>'New Hire'!BE194</f>
        <v/>
      </c>
      <c r="Q193" s="1">
        <f>'New Hire'!BI194</f>
        <v/>
      </c>
      <c r="R193" s="1">
        <f>IF(AND(Y193="上海",'New Hire'!BZ194="10"),7,'New Hire'!BZ194)</f>
        <v/>
      </c>
      <c r="S193" s="1">
        <f>IF(AND(Y193="上海",'New Hire'!CA194="10"),7,'New Hire'!CA194)</f>
        <v/>
      </c>
      <c r="T193" s="1">
        <f>IF(Y193="上海",Q193,"")</f>
        <v/>
      </c>
      <c r="U193" s="1">
        <f>IF(Y193="上海",3,"")</f>
        <v/>
      </c>
      <c r="V193" s="1">
        <f>IF(Y193="上海",3,"")</f>
        <v/>
      </c>
      <c r="W193" s="1">
        <f>N193</f>
        <v/>
      </c>
      <c r="X193" s="1">
        <f>'New Hire'!A194</f>
        <v/>
      </c>
      <c r="Y193" s="1">
        <f>VLOOKUP(K193,委派单!E:P,12,0)</f>
        <v/>
      </c>
      <c r="Z193" s="1">
        <f>D193&amp;IF(I193="派遣",'New Hire'!CD194,"")</f>
        <v/>
      </c>
      <c r="AB193" s="1" t="inlineStr">
        <is>
          <t>标准五险</t>
        </is>
      </c>
      <c r="AC193" s="1" t="inlineStr">
        <is>
          <t>线上</t>
        </is>
      </c>
      <c r="AD193" s="1" t="inlineStr">
        <is>
          <t>否</t>
        </is>
      </c>
      <c r="AE193" s="1" t="inlineStr">
        <is>
          <t>否</t>
        </is>
      </c>
      <c r="AF193" s="1">
        <f>VLOOKUP(K193,委派单!E:K,7,0)</f>
        <v/>
      </c>
      <c r="AG193" s="1">
        <f>VLOOKUP(K193,委派单!E:L,8,0)</f>
        <v/>
      </c>
      <c r="AH193" s="1">
        <f>IF(AG193="外地大库报税","供应商"," ")</f>
        <v/>
      </c>
      <c r="AI193" s="1">
        <f>AH193</f>
        <v/>
      </c>
      <c r="AM193" s="1" t="inlineStr">
        <is>
          <t>上海浦东杨高南路428号由由世纪广场2号楼9漏</t>
        </is>
      </c>
      <c r="AP193" s="1" t="inlineStr">
        <is>
          <t>julie.huang@adp.com</t>
        </is>
      </c>
      <c r="AQ193" s="1">
        <f>IF(I193="委托","",'New Hire'!AB194)</f>
        <v/>
      </c>
      <c r="AR193" s="1">
        <f>IF(I193="委托","",'New Hire'!AC194)</f>
        <v/>
      </c>
      <c r="AS193" s="1">
        <f>IF(I193="委托","",'New Hire'!BM194)</f>
        <v/>
      </c>
      <c r="AT193" s="1">
        <f>IF(I193="委托","",'New Hire'!BN194)</f>
        <v/>
      </c>
      <c r="AV193" s="1">
        <f>IF(I193="委托","",'New Hire'!AB194)</f>
        <v/>
      </c>
      <c r="AW193" s="1">
        <f>IF(I193="委托","",'New Hire'!AC194)</f>
        <v/>
      </c>
      <c r="AX193" s="1">
        <f>IF(I193="委托","",'New Hire'!BO194)</f>
        <v/>
      </c>
      <c r="AZ193" s="1">
        <f>IF(I193="委托","",'New Hire'!BL194)</f>
        <v/>
      </c>
      <c r="BC193" s="1">
        <f>IF(I193="委托","",'New Hire'!BP194)</f>
        <v/>
      </c>
    </row>
    <row r="194">
      <c r="A194" s="1">
        <f>VLOOKUP(B194,委派单!A:B,2,0)</f>
        <v/>
      </c>
      <c r="B194" s="1">
        <f>'New Hire'!BT195</f>
        <v/>
      </c>
      <c r="C194" s="1" t="inlineStr">
        <is>
          <t>吴子轩</t>
        </is>
      </c>
      <c r="D194" s="1">
        <f>VLOOKUP(K194,委派单!E:H,4,0)</f>
        <v/>
      </c>
      <c r="E194" s="1" t="n">
        <v>43714</v>
      </c>
      <c r="F194" s="1">
        <f>'New Hire'!C195</f>
        <v/>
      </c>
      <c r="H194" s="1">
        <f>'New Hire'!E195</f>
        <v/>
      </c>
      <c r="I194" s="1">
        <f>'New Hire'!BX195</f>
        <v/>
      </c>
      <c r="J194" s="1">
        <f>IF(LEN(H194)=18,"身份证","护照")</f>
        <v/>
      </c>
      <c r="K194" s="1">
        <f>'New Hire'!CB195</f>
        <v/>
      </c>
      <c r="L194" s="1">
        <f>'New Hire'!CC195</f>
        <v/>
      </c>
      <c r="M194" s="1">
        <f>'New Hire'!S195</f>
        <v/>
      </c>
      <c r="N194" s="1">
        <f>'New Hire'!BV195</f>
        <v/>
      </c>
      <c r="O194" s="1">
        <f>'New Hire'!L195</f>
        <v/>
      </c>
      <c r="P194" s="1">
        <f>'New Hire'!BE195</f>
        <v/>
      </c>
      <c r="Q194" s="1">
        <f>'New Hire'!BI195</f>
        <v/>
      </c>
      <c r="R194" s="1">
        <f>IF(AND(Y194="上海",'New Hire'!BZ195="10"),7,'New Hire'!BZ195)</f>
        <v/>
      </c>
      <c r="S194" s="1">
        <f>IF(AND(Y194="上海",'New Hire'!CA195="10"),7,'New Hire'!CA195)</f>
        <v/>
      </c>
      <c r="T194" s="1">
        <f>IF(Y194="上海",Q194,"")</f>
        <v/>
      </c>
      <c r="U194" s="1">
        <f>IF(Y194="上海",3,"")</f>
        <v/>
      </c>
      <c r="V194" s="1">
        <f>IF(Y194="上海",3,"")</f>
        <v/>
      </c>
      <c r="W194" s="1">
        <f>N194</f>
        <v/>
      </c>
      <c r="X194" s="1">
        <f>'New Hire'!A195</f>
        <v/>
      </c>
      <c r="Y194" s="1">
        <f>VLOOKUP(K194,委派单!E:P,12,0)</f>
        <v/>
      </c>
      <c r="Z194" s="1">
        <f>D194&amp;IF(I194="派遣",'New Hire'!CD195,"")</f>
        <v/>
      </c>
      <c r="AB194" s="1" t="inlineStr">
        <is>
          <t>标准五险</t>
        </is>
      </c>
      <c r="AC194" s="1" t="inlineStr">
        <is>
          <t>线上</t>
        </is>
      </c>
      <c r="AD194" s="1" t="inlineStr">
        <is>
          <t>否</t>
        </is>
      </c>
      <c r="AE194" s="1" t="inlineStr">
        <is>
          <t>否</t>
        </is>
      </c>
      <c r="AF194" s="1">
        <f>VLOOKUP(K194,委派单!E:K,7,0)</f>
        <v/>
      </c>
      <c r="AG194" s="1">
        <f>VLOOKUP(K194,委派单!E:L,8,0)</f>
        <v/>
      </c>
      <c r="AH194" s="1">
        <f>IF(AG194="外地大库报税","供应商"," ")</f>
        <v/>
      </c>
      <c r="AI194" s="1">
        <f>AH194</f>
        <v/>
      </c>
      <c r="AM194" s="1" t="inlineStr">
        <is>
          <t>上海浦东杨高南路428号由由世纪广场2号楼9漏</t>
        </is>
      </c>
      <c r="AP194" s="1" t="inlineStr">
        <is>
          <t>julie.huang@adp.com</t>
        </is>
      </c>
      <c r="AQ194" s="1">
        <f>IF(I194="委托","",'New Hire'!AB195)</f>
        <v/>
      </c>
      <c r="AR194" s="1">
        <f>IF(I194="委托","",'New Hire'!AC195)</f>
        <v/>
      </c>
      <c r="AS194" s="1">
        <f>IF(I194="委托","",'New Hire'!BM195)</f>
        <v/>
      </c>
      <c r="AT194" s="1">
        <f>IF(I194="委托","",'New Hire'!BN195)</f>
        <v/>
      </c>
      <c r="AV194" s="1">
        <f>IF(I194="委托","",'New Hire'!AB195)</f>
        <v/>
      </c>
      <c r="AW194" s="1">
        <f>IF(I194="委托","",'New Hire'!AC195)</f>
        <v/>
      </c>
      <c r="AX194" s="1">
        <f>IF(I194="委托","",'New Hire'!BO195)</f>
        <v/>
      </c>
      <c r="AZ194" s="1">
        <f>IF(I194="委托","",'New Hire'!BL195)</f>
        <v/>
      </c>
      <c r="BC194" s="1">
        <f>IF(I194="委托","",'New Hire'!BP195)</f>
        <v/>
      </c>
    </row>
    <row r="195">
      <c r="A195" s="1">
        <f>VLOOKUP(B195,委派单!A:B,2,0)</f>
        <v/>
      </c>
      <c r="B195" s="1">
        <f>'New Hire'!BT196</f>
        <v/>
      </c>
      <c r="C195" s="1" t="inlineStr">
        <is>
          <t>吴子轩</t>
        </is>
      </c>
      <c r="D195" s="1">
        <f>VLOOKUP(K195,委派单!E:H,4,0)</f>
        <v/>
      </c>
      <c r="E195" s="1" t="n">
        <v>43714</v>
      </c>
      <c r="F195" s="1">
        <f>'New Hire'!C196</f>
        <v/>
      </c>
      <c r="H195" s="1">
        <f>'New Hire'!E196</f>
        <v/>
      </c>
      <c r="I195" s="1">
        <f>'New Hire'!BX196</f>
        <v/>
      </c>
      <c r="J195" s="1">
        <f>IF(LEN(H195)=18,"身份证","护照")</f>
        <v/>
      </c>
      <c r="K195" s="1">
        <f>'New Hire'!CB196</f>
        <v/>
      </c>
      <c r="L195" s="1">
        <f>'New Hire'!CC196</f>
        <v/>
      </c>
      <c r="M195" s="1">
        <f>'New Hire'!S196</f>
        <v/>
      </c>
      <c r="N195" s="1">
        <f>'New Hire'!BV196</f>
        <v/>
      </c>
      <c r="O195" s="1">
        <f>'New Hire'!L196</f>
        <v/>
      </c>
      <c r="P195" s="1">
        <f>'New Hire'!BE196</f>
        <v/>
      </c>
      <c r="Q195" s="1">
        <f>'New Hire'!BI196</f>
        <v/>
      </c>
      <c r="R195" s="1">
        <f>IF(AND(Y195="上海",'New Hire'!BZ196="10"),7,'New Hire'!BZ196)</f>
        <v/>
      </c>
      <c r="S195" s="1">
        <f>IF(AND(Y195="上海",'New Hire'!CA196="10"),7,'New Hire'!CA196)</f>
        <v/>
      </c>
      <c r="T195" s="1">
        <f>IF(Y195="上海",Q195,"")</f>
        <v/>
      </c>
      <c r="U195" s="1">
        <f>IF(Y195="上海",3,"")</f>
        <v/>
      </c>
      <c r="V195" s="1">
        <f>IF(Y195="上海",3,"")</f>
        <v/>
      </c>
      <c r="W195" s="1">
        <f>N195</f>
        <v/>
      </c>
      <c r="X195" s="1">
        <f>'New Hire'!A196</f>
        <v/>
      </c>
      <c r="Y195" s="1">
        <f>VLOOKUP(K195,委派单!E:P,12,0)</f>
        <v/>
      </c>
      <c r="Z195" s="1">
        <f>D195&amp;IF(I195="派遣",'New Hire'!CD196,"")</f>
        <v/>
      </c>
      <c r="AB195" s="1" t="inlineStr">
        <is>
          <t>标准五险</t>
        </is>
      </c>
      <c r="AC195" s="1" t="inlineStr">
        <is>
          <t>线上</t>
        </is>
      </c>
      <c r="AD195" s="1" t="inlineStr">
        <is>
          <t>否</t>
        </is>
      </c>
      <c r="AE195" s="1" t="inlineStr">
        <is>
          <t>否</t>
        </is>
      </c>
      <c r="AF195" s="1">
        <f>VLOOKUP(K195,委派单!E:K,7,0)</f>
        <v/>
      </c>
      <c r="AG195" s="1">
        <f>VLOOKUP(K195,委派单!E:L,8,0)</f>
        <v/>
      </c>
      <c r="AH195" s="1">
        <f>IF(AG195="外地大库报税","供应商"," ")</f>
        <v/>
      </c>
      <c r="AI195" s="1">
        <f>AH195</f>
        <v/>
      </c>
      <c r="AM195" s="1" t="inlineStr">
        <is>
          <t>上海浦东杨高南路428号由由世纪广场2号楼9漏</t>
        </is>
      </c>
      <c r="AP195" s="1" t="inlineStr">
        <is>
          <t>julie.huang@adp.com</t>
        </is>
      </c>
      <c r="AQ195" s="1">
        <f>IF(I195="委托","",'New Hire'!AB196)</f>
        <v/>
      </c>
      <c r="AR195" s="1">
        <f>IF(I195="委托","",'New Hire'!AC196)</f>
        <v/>
      </c>
      <c r="AS195" s="1">
        <f>IF(I195="委托","",'New Hire'!BM196)</f>
        <v/>
      </c>
      <c r="AT195" s="1">
        <f>IF(I195="委托","",'New Hire'!BN196)</f>
        <v/>
      </c>
      <c r="AV195" s="1">
        <f>IF(I195="委托","",'New Hire'!AB196)</f>
        <v/>
      </c>
      <c r="AW195" s="1">
        <f>IF(I195="委托","",'New Hire'!AC196)</f>
        <v/>
      </c>
      <c r="AX195" s="1">
        <f>IF(I195="委托","",'New Hire'!BO196)</f>
        <v/>
      </c>
      <c r="AZ195" s="1">
        <f>IF(I195="委托","",'New Hire'!BL196)</f>
        <v/>
      </c>
      <c r="BC195" s="1">
        <f>IF(I195="委托","",'New Hire'!BP196)</f>
        <v/>
      </c>
    </row>
    <row r="196">
      <c r="A196" s="1">
        <f>VLOOKUP(B196,委派单!A:B,2,0)</f>
        <v/>
      </c>
      <c r="B196" s="1">
        <f>'New Hire'!BT197</f>
        <v/>
      </c>
      <c r="C196" s="1" t="inlineStr">
        <is>
          <t>吴子轩</t>
        </is>
      </c>
      <c r="D196" s="1">
        <f>VLOOKUP(K196,委派单!E:H,4,0)</f>
        <v/>
      </c>
      <c r="E196" s="1" t="n">
        <v>43714</v>
      </c>
      <c r="F196" s="1">
        <f>'New Hire'!C197</f>
        <v/>
      </c>
      <c r="H196" s="1">
        <f>'New Hire'!E197</f>
        <v/>
      </c>
      <c r="I196" s="1">
        <f>'New Hire'!BX197</f>
        <v/>
      </c>
      <c r="J196" s="1">
        <f>IF(LEN(H196)=18,"身份证","护照")</f>
        <v/>
      </c>
      <c r="K196" s="1">
        <f>'New Hire'!CB197</f>
        <v/>
      </c>
      <c r="L196" s="1">
        <f>'New Hire'!CC197</f>
        <v/>
      </c>
      <c r="M196" s="1">
        <f>'New Hire'!S197</f>
        <v/>
      </c>
      <c r="N196" s="1">
        <f>'New Hire'!BV197</f>
        <v/>
      </c>
      <c r="O196" s="1">
        <f>'New Hire'!L197</f>
        <v/>
      </c>
      <c r="P196" s="1">
        <f>'New Hire'!BE197</f>
        <v/>
      </c>
      <c r="Q196" s="1">
        <f>'New Hire'!BI197</f>
        <v/>
      </c>
      <c r="R196" s="1">
        <f>IF(AND(Y196="上海",'New Hire'!BZ197="10"),7,'New Hire'!BZ197)</f>
        <v/>
      </c>
      <c r="S196" s="1">
        <f>IF(AND(Y196="上海",'New Hire'!CA197="10"),7,'New Hire'!CA197)</f>
        <v/>
      </c>
      <c r="T196" s="1">
        <f>IF(Y196="上海",Q196,"")</f>
        <v/>
      </c>
      <c r="U196" s="1">
        <f>IF(Y196="上海",3,"")</f>
        <v/>
      </c>
      <c r="V196" s="1">
        <f>IF(Y196="上海",3,"")</f>
        <v/>
      </c>
      <c r="W196" s="1">
        <f>N196</f>
        <v/>
      </c>
      <c r="X196" s="1">
        <f>'New Hire'!A197</f>
        <v/>
      </c>
      <c r="Y196" s="1">
        <f>VLOOKUP(K196,委派单!E:P,12,0)</f>
        <v/>
      </c>
      <c r="Z196" s="1">
        <f>D196&amp;IF(I196="派遣",'New Hire'!CD197,"")</f>
        <v/>
      </c>
      <c r="AB196" s="1" t="inlineStr">
        <is>
          <t>标准五险</t>
        </is>
      </c>
      <c r="AC196" s="1" t="inlineStr">
        <is>
          <t>线上</t>
        </is>
      </c>
      <c r="AD196" s="1" t="inlineStr">
        <is>
          <t>否</t>
        </is>
      </c>
      <c r="AE196" s="1" t="inlineStr">
        <is>
          <t>否</t>
        </is>
      </c>
      <c r="AF196" s="1">
        <f>VLOOKUP(K196,委派单!E:K,7,0)</f>
        <v/>
      </c>
      <c r="AG196" s="1">
        <f>VLOOKUP(K196,委派单!E:L,8,0)</f>
        <v/>
      </c>
      <c r="AH196" s="1">
        <f>IF(AG196="外地大库报税","供应商"," ")</f>
        <v/>
      </c>
      <c r="AI196" s="1">
        <f>AH196</f>
        <v/>
      </c>
      <c r="AM196" s="1" t="inlineStr">
        <is>
          <t>上海浦东杨高南路428号由由世纪广场2号楼9漏</t>
        </is>
      </c>
      <c r="AP196" s="1" t="inlineStr">
        <is>
          <t>julie.huang@adp.com</t>
        </is>
      </c>
      <c r="AQ196" s="1">
        <f>IF(I196="委托","",'New Hire'!AB197)</f>
        <v/>
      </c>
      <c r="AR196" s="1">
        <f>IF(I196="委托","",'New Hire'!AC197)</f>
        <v/>
      </c>
      <c r="AS196" s="1">
        <f>IF(I196="委托","",'New Hire'!BM197)</f>
        <v/>
      </c>
      <c r="AT196" s="1">
        <f>IF(I196="委托","",'New Hire'!BN197)</f>
        <v/>
      </c>
      <c r="AV196" s="1">
        <f>IF(I196="委托","",'New Hire'!AB197)</f>
        <v/>
      </c>
      <c r="AW196" s="1">
        <f>IF(I196="委托","",'New Hire'!AC197)</f>
        <v/>
      </c>
      <c r="AX196" s="1">
        <f>IF(I196="委托","",'New Hire'!BO197)</f>
        <v/>
      </c>
      <c r="AZ196" s="1">
        <f>IF(I196="委托","",'New Hire'!BL197)</f>
        <v/>
      </c>
      <c r="BC196" s="1">
        <f>IF(I196="委托","",'New Hire'!BP197)</f>
        <v/>
      </c>
    </row>
    <row r="197">
      <c r="A197" s="1">
        <f>VLOOKUP(B197,委派单!A:B,2,0)</f>
        <v/>
      </c>
      <c r="B197" s="1">
        <f>'New Hire'!BT198</f>
        <v/>
      </c>
      <c r="C197" s="1" t="inlineStr">
        <is>
          <t>吴子轩</t>
        </is>
      </c>
      <c r="D197" s="1">
        <f>VLOOKUP(K197,委派单!E:H,4,0)</f>
        <v/>
      </c>
      <c r="E197" s="1" t="n">
        <v>43714</v>
      </c>
      <c r="F197" s="1">
        <f>'New Hire'!C198</f>
        <v/>
      </c>
      <c r="H197" s="1">
        <f>'New Hire'!E198</f>
        <v/>
      </c>
      <c r="I197" s="1">
        <f>'New Hire'!BX198</f>
        <v/>
      </c>
      <c r="J197" s="1">
        <f>IF(LEN(H197)=18,"身份证","护照")</f>
        <v/>
      </c>
      <c r="K197" s="1">
        <f>'New Hire'!CB198</f>
        <v/>
      </c>
      <c r="L197" s="1">
        <f>'New Hire'!CC198</f>
        <v/>
      </c>
      <c r="M197" s="1">
        <f>'New Hire'!S198</f>
        <v/>
      </c>
      <c r="N197" s="1">
        <f>'New Hire'!BV198</f>
        <v/>
      </c>
      <c r="O197" s="1">
        <f>'New Hire'!L198</f>
        <v/>
      </c>
      <c r="P197" s="1">
        <f>'New Hire'!BE198</f>
        <v/>
      </c>
      <c r="Q197" s="1">
        <f>'New Hire'!BI198</f>
        <v/>
      </c>
      <c r="R197" s="1">
        <f>IF(AND(Y197="上海",'New Hire'!BZ198="10"),7,'New Hire'!BZ198)</f>
        <v/>
      </c>
      <c r="S197" s="1">
        <f>IF(AND(Y197="上海",'New Hire'!CA198="10"),7,'New Hire'!CA198)</f>
        <v/>
      </c>
      <c r="T197" s="1">
        <f>IF(Y197="上海",Q197,"")</f>
        <v/>
      </c>
      <c r="U197" s="1">
        <f>IF(Y197="上海",3,"")</f>
        <v/>
      </c>
      <c r="V197" s="1">
        <f>IF(Y197="上海",3,"")</f>
        <v/>
      </c>
      <c r="W197" s="1">
        <f>N197</f>
        <v/>
      </c>
      <c r="X197" s="1">
        <f>'New Hire'!A198</f>
        <v/>
      </c>
      <c r="Y197" s="1">
        <f>VLOOKUP(K197,委派单!E:P,12,0)</f>
        <v/>
      </c>
      <c r="Z197" s="1">
        <f>D197&amp;IF(I197="派遣",'New Hire'!CD198,"")</f>
        <v/>
      </c>
      <c r="AB197" s="1" t="inlineStr">
        <is>
          <t>标准五险</t>
        </is>
      </c>
      <c r="AC197" s="1" t="inlineStr">
        <is>
          <t>线上</t>
        </is>
      </c>
      <c r="AD197" s="1" t="inlineStr">
        <is>
          <t>否</t>
        </is>
      </c>
      <c r="AE197" s="1" t="inlineStr">
        <is>
          <t>否</t>
        </is>
      </c>
      <c r="AF197" s="1">
        <f>VLOOKUP(K197,委派单!E:K,7,0)</f>
        <v/>
      </c>
      <c r="AG197" s="1">
        <f>VLOOKUP(K197,委派单!E:L,8,0)</f>
        <v/>
      </c>
      <c r="AH197" s="1">
        <f>IF(AG197="外地大库报税","供应商"," ")</f>
        <v/>
      </c>
      <c r="AI197" s="1">
        <f>AH197</f>
        <v/>
      </c>
      <c r="AM197" s="1" t="inlineStr">
        <is>
          <t>上海浦东杨高南路428号由由世纪广场2号楼9漏</t>
        </is>
      </c>
      <c r="AP197" s="1" t="inlineStr">
        <is>
          <t>julie.huang@adp.com</t>
        </is>
      </c>
      <c r="AQ197" s="1">
        <f>IF(I197="委托","",'New Hire'!AB198)</f>
        <v/>
      </c>
      <c r="AR197" s="1">
        <f>IF(I197="委托","",'New Hire'!AC198)</f>
        <v/>
      </c>
      <c r="AS197" s="1">
        <f>IF(I197="委托","",'New Hire'!BM198)</f>
        <v/>
      </c>
      <c r="AT197" s="1">
        <f>IF(I197="委托","",'New Hire'!BN198)</f>
        <v/>
      </c>
      <c r="AV197" s="1">
        <f>IF(I197="委托","",'New Hire'!AB198)</f>
        <v/>
      </c>
      <c r="AW197" s="1">
        <f>IF(I197="委托","",'New Hire'!AC198)</f>
        <v/>
      </c>
      <c r="AX197" s="1">
        <f>IF(I197="委托","",'New Hire'!BO198)</f>
        <v/>
      </c>
      <c r="AZ197" s="1">
        <f>IF(I197="委托","",'New Hire'!BL198)</f>
        <v/>
      </c>
      <c r="BC197" s="1">
        <f>IF(I197="委托","",'New Hire'!BP198)</f>
        <v/>
      </c>
    </row>
    <row r="198">
      <c r="A198" s="1">
        <f>VLOOKUP(B198,委派单!A:B,2,0)</f>
        <v/>
      </c>
      <c r="B198" s="1">
        <f>'New Hire'!BT199</f>
        <v/>
      </c>
      <c r="C198" s="1" t="inlineStr">
        <is>
          <t>吴子轩</t>
        </is>
      </c>
      <c r="D198" s="1">
        <f>VLOOKUP(K198,委派单!E:H,4,0)</f>
        <v/>
      </c>
      <c r="E198" s="1" t="n">
        <v>43714</v>
      </c>
      <c r="F198" s="1">
        <f>'New Hire'!C199</f>
        <v/>
      </c>
      <c r="H198" s="1">
        <f>'New Hire'!E199</f>
        <v/>
      </c>
      <c r="I198" s="1">
        <f>'New Hire'!BX199</f>
        <v/>
      </c>
      <c r="J198" s="1">
        <f>IF(LEN(H198)=18,"身份证","护照")</f>
        <v/>
      </c>
      <c r="K198" s="1">
        <f>'New Hire'!CB199</f>
        <v/>
      </c>
      <c r="L198" s="1">
        <f>'New Hire'!CC199</f>
        <v/>
      </c>
      <c r="M198" s="1">
        <f>'New Hire'!S199</f>
        <v/>
      </c>
      <c r="N198" s="1">
        <f>'New Hire'!BV199</f>
        <v/>
      </c>
      <c r="O198" s="1">
        <f>'New Hire'!L199</f>
        <v/>
      </c>
      <c r="P198" s="1">
        <f>'New Hire'!BE199</f>
        <v/>
      </c>
      <c r="Q198" s="1">
        <f>'New Hire'!BI199</f>
        <v/>
      </c>
      <c r="R198" s="1">
        <f>IF(AND(Y198="上海",'New Hire'!BZ199="10"),7,'New Hire'!BZ199)</f>
        <v/>
      </c>
      <c r="S198" s="1">
        <f>IF(AND(Y198="上海",'New Hire'!CA199="10"),7,'New Hire'!CA199)</f>
        <v/>
      </c>
      <c r="T198" s="1">
        <f>IF(Y198="上海",Q198,"")</f>
        <v/>
      </c>
      <c r="U198" s="1">
        <f>IF(Y198="上海",3,"")</f>
        <v/>
      </c>
      <c r="V198" s="1">
        <f>IF(Y198="上海",3,"")</f>
        <v/>
      </c>
      <c r="W198" s="1">
        <f>N198</f>
        <v/>
      </c>
      <c r="X198" s="1">
        <f>'New Hire'!A199</f>
        <v/>
      </c>
      <c r="Y198" s="1">
        <f>VLOOKUP(K198,委派单!E:P,12,0)</f>
        <v/>
      </c>
      <c r="Z198" s="1">
        <f>D198&amp;IF(I198="派遣",'New Hire'!CD199,"")</f>
        <v/>
      </c>
      <c r="AB198" s="1" t="inlineStr">
        <is>
          <t>标准五险</t>
        </is>
      </c>
      <c r="AC198" s="1" t="inlineStr">
        <is>
          <t>线上</t>
        </is>
      </c>
      <c r="AD198" s="1" t="inlineStr">
        <is>
          <t>否</t>
        </is>
      </c>
      <c r="AE198" s="1" t="inlineStr">
        <is>
          <t>否</t>
        </is>
      </c>
      <c r="AF198" s="1">
        <f>VLOOKUP(K198,委派单!E:K,7,0)</f>
        <v/>
      </c>
      <c r="AG198" s="1">
        <f>VLOOKUP(K198,委派单!E:L,8,0)</f>
        <v/>
      </c>
      <c r="AH198" s="1">
        <f>IF(AG198="外地大库报税","供应商"," ")</f>
        <v/>
      </c>
      <c r="AI198" s="1">
        <f>AH198</f>
        <v/>
      </c>
      <c r="AM198" s="1" t="inlineStr">
        <is>
          <t>上海浦东杨高南路428号由由世纪广场2号楼9漏</t>
        </is>
      </c>
      <c r="AP198" s="1" t="inlineStr">
        <is>
          <t>julie.huang@adp.com</t>
        </is>
      </c>
      <c r="AQ198" s="1">
        <f>IF(I198="委托","",'New Hire'!AB199)</f>
        <v/>
      </c>
      <c r="AR198" s="1">
        <f>IF(I198="委托","",'New Hire'!AC199)</f>
        <v/>
      </c>
      <c r="AS198" s="1">
        <f>IF(I198="委托","",'New Hire'!BM199)</f>
        <v/>
      </c>
      <c r="AT198" s="1">
        <f>IF(I198="委托","",'New Hire'!BN199)</f>
        <v/>
      </c>
      <c r="AV198" s="1">
        <f>IF(I198="委托","",'New Hire'!AB199)</f>
        <v/>
      </c>
      <c r="AW198" s="1">
        <f>IF(I198="委托","",'New Hire'!AC199)</f>
        <v/>
      </c>
      <c r="AX198" s="1">
        <f>IF(I198="委托","",'New Hire'!BO199)</f>
        <v/>
      </c>
      <c r="AZ198" s="1">
        <f>IF(I198="委托","",'New Hire'!BL199)</f>
        <v/>
      </c>
      <c r="BC198" s="1">
        <f>IF(I198="委托","",'New Hire'!BP199)</f>
        <v/>
      </c>
    </row>
    <row r="199">
      <c r="A199" s="1">
        <f>VLOOKUP(B199,委派单!A:B,2,0)</f>
        <v/>
      </c>
      <c r="B199" s="1">
        <f>'New Hire'!BT200</f>
        <v/>
      </c>
      <c r="C199" s="1" t="inlineStr">
        <is>
          <t>吴子轩</t>
        </is>
      </c>
      <c r="D199" s="1">
        <f>VLOOKUP(K199,委派单!E:H,4,0)</f>
        <v/>
      </c>
      <c r="E199" s="1" t="n">
        <v>43714</v>
      </c>
      <c r="F199" s="1">
        <f>'New Hire'!C200</f>
        <v/>
      </c>
      <c r="H199" s="1">
        <f>'New Hire'!E200</f>
        <v/>
      </c>
      <c r="I199" s="1">
        <f>'New Hire'!BX200</f>
        <v/>
      </c>
      <c r="J199" s="1">
        <f>IF(LEN(H199)=18,"身份证","护照")</f>
        <v/>
      </c>
      <c r="K199" s="1">
        <f>'New Hire'!CB200</f>
        <v/>
      </c>
      <c r="L199" s="1">
        <f>'New Hire'!CC200</f>
        <v/>
      </c>
      <c r="M199" s="1">
        <f>'New Hire'!S200</f>
        <v/>
      </c>
      <c r="N199" s="1">
        <f>'New Hire'!BV200</f>
        <v/>
      </c>
      <c r="O199" s="1">
        <f>'New Hire'!L200</f>
        <v/>
      </c>
      <c r="P199" s="1">
        <f>'New Hire'!BE200</f>
        <v/>
      </c>
      <c r="Q199" s="1">
        <f>'New Hire'!BI200</f>
        <v/>
      </c>
      <c r="R199" s="1">
        <f>IF(AND(Y199="上海",'New Hire'!BZ200="10"),7,'New Hire'!BZ200)</f>
        <v/>
      </c>
      <c r="S199" s="1">
        <f>IF(AND(Y199="上海",'New Hire'!CA200="10"),7,'New Hire'!CA200)</f>
        <v/>
      </c>
      <c r="T199" s="1">
        <f>IF(Y199="上海",Q199,"")</f>
        <v/>
      </c>
      <c r="U199" s="1">
        <f>IF(Y199="上海",3,"")</f>
        <v/>
      </c>
      <c r="V199" s="1">
        <f>IF(Y199="上海",3,"")</f>
        <v/>
      </c>
      <c r="W199" s="1">
        <f>N199</f>
        <v/>
      </c>
      <c r="X199" s="1">
        <f>'New Hire'!A200</f>
        <v/>
      </c>
      <c r="Y199" s="1">
        <f>VLOOKUP(K199,委派单!E:P,12,0)</f>
        <v/>
      </c>
      <c r="Z199" s="1">
        <f>D199&amp;IF(I199="派遣",'New Hire'!CD200,"")</f>
        <v/>
      </c>
      <c r="AB199" s="1" t="inlineStr">
        <is>
          <t>标准五险</t>
        </is>
      </c>
      <c r="AC199" s="1" t="inlineStr">
        <is>
          <t>线上</t>
        </is>
      </c>
      <c r="AD199" s="1" t="inlineStr">
        <is>
          <t>否</t>
        </is>
      </c>
      <c r="AE199" s="1" t="inlineStr">
        <is>
          <t>否</t>
        </is>
      </c>
      <c r="AF199" s="1">
        <f>VLOOKUP(K199,委派单!E:K,7,0)</f>
        <v/>
      </c>
      <c r="AG199" s="1">
        <f>VLOOKUP(K199,委派单!E:L,8,0)</f>
        <v/>
      </c>
      <c r="AH199" s="1">
        <f>IF(AG199="外地大库报税","供应商"," ")</f>
        <v/>
      </c>
      <c r="AI199" s="1">
        <f>AH199</f>
        <v/>
      </c>
      <c r="AM199" s="1" t="inlineStr">
        <is>
          <t>上海浦东杨高南路428号由由世纪广场2号楼9漏</t>
        </is>
      </c>
      <c r="AP199" s="1" t="inlineStr">
        <is>
          <t>julie.huang@adp.com</t>
        </is>
      </c>
      <c r="AQ199" s="1">
        <f>IF(I199="委托","",'New Hire'!AB200)</f>
        <v/>
      </c>
      <c r="AR199" s="1">
        <f>IF(I199="委托","",'New Hire'!AC200)</f>
        <v/>
      </c>
      <c r="AS199" s="1">
        <f>IF(I199="委托","",'New Hire'!BM200)</f>
        <v/>
      </c>
      <c r="AT199" s="1">
        <f>IF(I199="委托","",'New Hire'!BN200)</f>
        <v/>
      </c>
      <c r="AV199" s="1">
        <f>IF(I199="委托","",'New Hire'!AB200)</f>
        <v/>
      </c>
      <c r="AW199" s="1">
        <f>IF(I199="委托","",'New Hire'!AC200)</f>
        <v/>
      </c>
      <c r="AX199" s="1">
        <f>IF(I199="委托","",'New Hire'!BO200)</f>
        <v/>
      </c>
      <c r="AZ199" s="1">
        <f>IF(I199="委托","",'New Hire'!BL200)</f>
        <v/>
      </c>
      <c r="BC199" s="1">
        <f>IF(I199="委托","",'New Hire'!BP200)</f>
        <v/>
      </c>
    </row>
    <row r="200">
      <c r="A200" s="1">
        <f>VLOOKUP(B200,委派单!A:B,2,0)</f>
        <v/>
      </c>
      <c r="B200" s="1">
        <f>'New Hire'!BT201</f>
        <v/>
      </c>
      <c r="C200" s="1" t="inlineStr">
        <is>
          <t>吴子轩</t>
        </is>
      </c>
      <c r="D200" s="1">
        <f>VLOOKUP(K200,委派单!E:H,4,0)</f>
        <v/>
      </c>
      <c r="E200" s="1" t="n">
        <v>43714</v>
      </c>
      <c r="F200" s="1">
        <f>'New Hire'!C201</f>
        <v/>
      </c>
      <c r="H200" s="1">
        <f>'New Hire'!E201</f>
        <v/>
      </c>
      <c r="I200" s="1">
        <f>'New Hire'!BX201</f>
        <v/>
      </c>
      <c r="J200" s="1">
        <f>IF(LEN(H200)=18,"身份证","护照")</f>
        <v/>
      </c>
      <c r="K200" s="1">
        <f>'New Hire'!CB201</f>
        <v/>
      </c>
      <c r="L200" s="1">
        <f>'New Hire'!CC201</f>
        <v/>
      </c>
      <c r="M200" s="1">
        <f>'New Hire'!S201</f>
        <v/>
      </c>
      <c r="N200" s="1">
        <f>'New Hire'!BV201</f>
        <v/>
      </c>
      <c r="O200" s="1">
        <f>'New Hire'!L201</f>
        <v/>
      </c>
      <c r="P200" s="1">
        <f>'New Hire'!BE201</f>
        <v/>
      </c>
      <c r="Q200" s="1">
        <f>'New Hire'!BI201</f>
        <v/>
      </c>
      <c r="R200" s="1">
        <f>IF(AND(Y200="上海",'New Hire'!BZ201="10"),7,'New Hire'!BZ201)</f>
        <v/>
      </c>
      <c r="S200" s="1">
        <f>IF(AND(Y200="上海",'New Hire'!CA201="10"),7,'New Hire'!CA201)</f>
        <v/>
      </c>
      <c r="T200" s="1">
        <f>IF(Y200="上海",Q200,"")</f>
        <v/>
      </c>
      <c r="U200" s="1">
        <f>IF(Y200="上海",3,"")</f>
        <v/>
      </c>
      <c r="V200" s="1">
        <f>IF(Y200="上海",3,"")</f>
        <v/>
      </c>
      <c r="W200" s="1">
        <f>N200</f>
        <v/>
      </c>
      <c r="X200" s="1">
        <f>'New Hire'!A201</f>
        <v/>
      </c>
      <c r="Y200" s="1">
        <f>VLOOKUP(K200,委派单!E:P,12,0)</f>
        <v/>
      </c>
      <c r="Z200" s="1">
        <f>D200&amp;IF(I200="派遣",'New Hire'!CD201,"")</f>
        <v/>
      </c>
      <c r="AB200" s="1" t="inlineStr">
        <is>
          <t>标准五险</t>
        </is>
      </c>
      <c r="AC200" s="1" t="inlineStr">
        <is>
          <t>线上</t>
        </is>
      </c>
      <c r="AD200" s="1" t="inlineStr">
        <is>
          <t>否</t>
        </is>
      </c>
      <c r="AE200" s="1" t="inlineStr">
        <is>
          <t>否</t>
        </is>
      </c>
      <c r="AF200" s="1">
        <f>VLOOKUP(K200,委派单!E:K,7,0)</f>
        <v/>
      </c>
      <c r="AG200" s="1">
        <f>VLOOKUP(K200,委派单!E:L,8,0)</f>
        <v/>
      </c>
      <c r="AH200" s="1">
        <f>IF(AG200="外地大库报税","供应商"," ")</f>
        <v/>
      </c>
      <c r="AI200" s="1">
        <f>AH200</f>
        <v/>
      </c>
      <c r="AM200" s="1" t="inlineStr">
        <is>
          <t>上海浦东杨高南路428号由由世纪广场2号楼9漏</t>
        </is>
      </c>
      <c r="AP200" s="1" t="inlineStr">
        <is>
          <t>julie.huang@adp.com</t>
        </is>
      </c>
      <c r="AQ200" s="1">
        <f>IF(I200="委托","",'New Hire'!AB201)</f>
        <v/>
      </c>
      <c r="AR200" s="1">
        <f>IF(I200="委托","",'New Hire'!AC201)</f>
        <v/>
      </c>
      <c r="AS200" s="1">
        <f>IF(I200="委托","",'New Hire'!BM201)</f>
        <v/>
      </c>
      <c r="AT200" s="1">
        <f>IF(I200="委托","",'New Hire'!BN201)</f>
        <v/>
      </c>
      <c r="AV200" s="1">
        <f>IF(I200="委托","",'New Hire'!AB201)</f>
        <v/>
      </c>
      <c r="AW200" s="1">
        <f>IF(I200="委托","",'New Hire'!AC201)</f>
        <v/>
      </c>
      <c r="AX200" s="1">
        <f>IF(I200="委托","",'New Hire'!BO201)</f>
        <v/>
      </c>
      <c r="AZ200" s="1">
        <f>IF(I200="委托","",'New Hire'!BL201)</f>
        <v/>
      </c>
      <c r="BC200" s="1">
        <f>IF(I200="委托","",'New Hire'!BP201)</f>
        <v/>
      </c>
    </row>
    <row r="201">
      <c r="A201" s="1">
        <f>VLOOKUP(B201,委派单!A:B,2,0)</f>
        <v/>
      </c>
      <c r="B201" s="1">
        <f>'New Hire'!BT202</f>
        <v/>
      </c>
      <c r="C201" s="1" t="inlineStr">
        <is>
          <t>吴子轩</t>
        </is>
      </c>
      <c r="D201" s="1">
        <f>VLOOKUP(K201,委派单!E:H,4,0)</f>
        <v/>
      </c>
      <c r="E201" s="1" t="n">
        <v>43714</v>
      </c>
      <c r="F201" s="1">
        <f>'New Hire'!C202</f>
        <v/>
      </c>
      <c r="H201" s="1">
        <f>'New Hire'!E202</f>
        <v/>
      </c>
      <c r="I201" s="1">
        <f>'New Hire'!BX202</f>
        <v/>
      </c>
      <c r="J201" s="1">
        <f>IF(LEN(H201)=18,"身份证","护照")</f>
        <v/>
      </c>
      <c r="K201" s="1">
        <f>'New Hire'!CB202</f>
        <v/>
      </c>
      <c r="L201" s="1">
        <f>'New Hire'!CC202</f>
        <v/>
      </c>
      <c r="M201" s="1">
        <f>'New Hire'!S202</f>
        <v/>
      </c>
      <c r="N201" s="1">
        <f>'New Hire'!BV202</f>
        <v/>
      </c>
      <c r="O201" s="1">
        <f>'New Hire'!L202</f>
        <v/>
      </c>
      <c r="P201" s="1">
        <f>'New Hire'!BE202</f>
        <v/>
      </c>
      <c r="Q201" s="1">
        <f>'New Hire'!BI202</f>
        <v/>
      </c>
      <c r="R201" s="1">
        <f>IF(AND(Y201="上海",'New Hire'!BZ202="10"),7,'New Hire'!BZ202)</f>
        <v/>
      </c>
      <c r="S201" s="1">
        <f>IF(AND(Y201="上海",'New Hire'!CA202="10"),7,'New Hire'!CA202)</f>
        <v/>
      </c>
      <c r="T201" s="1">
        <f>IF(Y201="上海",Q201,"")</f>
        <v/>
      </c>
      <c r="U201" s="1">
        <f>IF(Y201="上海",3,"")</f>
        <v/>
      </c>
      <c r="V201" s="1">
        <f>IF(Y201="上海",3,"")</f>
        <v/>
      </c>
      <c r="W201" s="1">
        <f>N201</f>
        <v/>
      </c>
      <c r="X201" s="1">
        <f>'New Hire'!A202</f>
        <v/>
      </c>
      <c r="Y201" s="1">
        <f>VLOOKUP(K201,委派单!E:P,12,0)</f>
        <v/>
      </c>
      <c r="Z201" s="1">
        <f>D201&amp;IF(I201="派遣",'New Hire'!CD202,"")</f>
        <v/>
      </c>
      <c r="AB201" s="1" t="inlineStr">
        <is>
          <t>标准五险</t>
        </is>
      </c>
      <c r="AC201" s="1" t="inlineStr">
        <is>
          <t>线上</t>
        </is>
      </c>
      <c r="AD201" s="1" t="inlineStr">
        <is>
          <t>否</t>
        </is>
      </c>
      <c r="AE201" s="1" t="inlineStr">
        <is>
          <t>否</t>
        </is>
      </c>
      <c r="AF201" s="1">
        <f>VLOOKUP(K201,委派单!E:K,7,0)</f>
        <v/>
      </c>
      <c r="AG201" s="1">
        <f>VLOOKUP(K201,委派单!E:L,8,0)</f>
        <v/>
      </c>
      <c r="AH201" s="1">
        <f>IF(AG201="外地大库报税","供应商"," ")</f>
        <v/>
      </c>
      <c r="AI201" s="1">
        <f>AH201</f>
        <v/>
      </c>
      <c r="AM201" s="1" t="inlineStr">
        <is>
          <t>上海浦东杨高南路428号由由世纪广场2号楼9漏</t>
        </is>
      </c>
      <c r="AP201" s="1" t="inlineStr">
        <is>
          <t>julie.huang@adp.com</t>
        </is>
      </c>
      <c r="AQ201" s="1">
        <f>IF(I201="委托","",'New Hire'!AB202)</f>
        <v/>
      </c>
      <c r="AR201" s="1">
        <f>IF(I201="委托","",'New Hire'!AC202)</f>
        <v/>
      </c>
      <c r="AS201" s="1">
        <f>IF(I201="委托","",'New Hire'!BM202)</f>
        <v/>
      </c>
      <c r="AT201" s="1">
        <f>IF(I201="委托","",'New Hire'!BN202)</f>
        <v/>
      </c>
      <c r="AV201" s="1">
        <f>IF(I201="委托","",'New Hire'!AB202)</f>
        <v/>
      </c>
      <c r="AW201" s="1">
        <f>IF(I201="委托","",'New Hire'!AC202)</f>
        <v/>
      </c>
      <c r="AX201" s="1">
        <f>IF(I201="委托","",'New Hire'!BO202)</f>
        <v/>
      </c>
      <c r="AZ201" s="1">
        <f>IF(I201="委托","",'New Hire'!BL202)</f>
        <v/>
      </c>
      <c r="BC201" s="1">
        <f>IF(I201="委托","",'New Hire'!BP202)</f>
        <v/>
      </c>
    </row>
    <row r="202">
      <c r="A202" s="1">
        <f>VLOOKUP(B202,委派单!A:B,2,0)</f>
        <v/>
      </c>
      <c r="B202" s="1">
        <f>'New Hire'!BT203</f>
        <v/>
      </c>
      <c r="C202" s="1" t="inlineStr">
        <is>
          <t>吴子轩</t>
        </is>
      </c>
      <c r="D202" s="1">
        <f>VLOOKUP(K202,委派单!E:H,4,0)</f>
        <v/>
      </c>
      <c r="E202" s="1" t="n">
        <v>43714</v>
      </c>
      <c r="F202" s="1">
        <f>'New Hire'!C203</f>
        <v/>
      </c>
      <c r="H202" s="1">
        <f>'New Hire'!E203</f>
        <v/>
      </c>
      <c r="I202" s="1">
        <f>'New Hire'!BX203</f>
        <v/>
      </c>
      <c r="J202" s="1">
        <f>IF(LEN(H202)=18,"身份证","护照")</f>
        <v/>
      </c>
      <c r="K202" s="1">
        <f>'New Hire'!CB203</f>
        <v/>
      </c>
      <c r="L202" s="1">
        <f>'New Hire'!CC203</f>
        <v/>
      </c>
      <c r="M202" s="1">
        <f>'New Hire'!S203</f>
        <v/>
      </c>
      <c r="N202" s="1">
        <f>'New Hire'!BV203</f>
        <v/>
      </c>
      <c r="O202" s="1">
        <f>'New Hire'!L203</f>
        <v/>
      </c>
      <c r="P202" s="1">
        <f>'New Hire'!BE203</f>
        <v/>
      </c>
      <c r="Q202" s="1">
        <f>'New Hire'!BI203</f>
        <v/>
      </c>
      <c r="R202" s="1">
        <f>IF(AND(Y202="上海",'New Hire'!BZ203="10"),7,'New Hire'!BZ203)</f>
        <v/>
      </c>
      <c r="S202" s="1">
        <f>IF(AND(Y202="上海",'New Hire'!CA203="10"),7,'New Hire'!CA203)</f>
        <v/>
      </c>
      <c r="T202" s="1">
        <f>IF(Y202="上海",Q202,"")</f>
        <v/>
      </c>
      <c r="U202" s="1">
        <f>IF(Y202="上海",3,"")</f>
        <v/>
      </c>
      <c r="V202" s="1">
        <f>IF(Y202="上海",3,"")</f>
        <v/>
      </c>
      <c r="W202" s="1">
        <f>N202</f>
        <v/>
      </c>
      <c r="X202" s="1">
        <f>'New Hire'!A203</f>
        <v/>
      </c>
      <c r="Y202" s="1">
        <f>VLOOKUP(K202,委派单!E:P,12,0)</f>
        <v/>
      </c>
      <c r="Z202" s="1">
        <f>D202&amp;IF(I202="派遣",'New Hire'!CD203,"")</f>
        <v/>
      </c>
      <c r="AB202" s="1" t="inlineStr">
        <is>
          <t>标准五险</t>
        </is>
      </c>
      <c r="AC202" s="1" t="inlineStr">
        <is>
          <t>线上</t>
        </is>
      </c>
      <c r="AD202" s="1" t="inlineStr">
        <is>
          <t>否</t>
        </is>
      </c>
      <c r="AE202" s="1" t="inlineStr">
        <is>
          <t>否</t>
        </is>
      </c>
      <c r="AF202" s="1">
        <f>VLOOKUP(K202,委派单!E:K,7,0)</f>
        <v/>
      </c>
      <c r="AG202" s="1">
        <f>VLOOKUP(K202,委派单!E:L,8,0)</f>
        <v/>
      </c>
      <c r="AH202" s="1">
        <f>IF(AG202="外地大库报税","供应商"," ")</f>
        <v/>
      </c>
      <c r="AI202" s="1">
        <f>AH202</f>
        <v/>
      </c>
      <c r="AM202" s="1" t="inlineStr">
        <is>
          <t>上海浦东杨高南路428号由由世纪广场2号楼9漏</t>
        </is>
      </c>
      <c r="AP202" s="1" t="inlineStr">
        <is>
          <t>julie.huang@adp.com</t>
        </is>
      </c>
      <c r="AQ202" s="1">
        <f>IF(I202="委托","",'New Hire'!AB203)</f>
        <v/>
      </c>
      <c r="AR202" s="1">
        <f>IF(I202="委托","",'New Hire'!AC203)</f>
        <v/>
      </c>
      <c r="AS202" s="1">
        <f>IF(I202="委托","",'New Hire'!BM203)</f>
        <v/>
      </c>
      <c r="AT202" s="1">
        <f>IF(I202="委托","",'New Hire'!BN203)</f>
        <v/>
      </c>
      <c r="AV202" s="1">
        <f>IF(I202="委托","",'New Hire'!AB203)</f>
        <v/>
      </c>
      <c r="AW202" s="1">
        <f>IF(I202="委托","",'New Hire'!AC203)</f>
        <v/>
      </c>
      <c r="AX202" s="1">
        <f>IF(I202="委托","",'New Hire'!BO203)</f>
        <v/>
      </c>
      <c r="AZ202" s="1">
        <f>IF(I202="委托","",'New Hire'!BL203)</f>
        <v/>
      </c>
      <c r="BC202" s="1">
        <f>IF(I202="委托","",'New Hire'!BP203)</f>
        <v/>
      </c>
    </row>
    <row r="203">
      <c r="A203" s="1">
        <f>VLOOKUP(B203,委派单!A:B,2,0)</f>
        <v/>
      </c>
      <c r="B203" s="1">
        <f>'New Hire'!BT204</f>
        <v/>
      </c>
      <c r="C203" s="1" t="inlineStr">
        <is>
          <t>吴子轩</t>
        </is>
      </c>
      <c r="D203" s="1">
        <f>VLOOKUP(K203,委派单!E:H,4,0)</f>
        <v/>
      </c>
      <c r="E203" s="1" t="n">
        <v>43714</v>
      </c>
      <c r="F203" s="1">
        <f>'New Hire'!C204</f>
        <v/>
      </c>
      <c r="H203" s="1">
        <f>'New Hire'!E204</f>
        <v/>
      </c>
      <c r="I203" s="1">
        <f>'New Hire'!BX204</f>
        <v/>
      </c>
      <c r="J203" s="1">
        <f>IF(LEN(H203)=18,"身份证","护照")</f>
        <v/>
      </c>
      <c r="K203" s="1">
        <f>'New Hire'!CB204</f>
        <v/>
      </c>
      <c r="L203" s="1">
        <f>'New Hire'!CC204</f>
        <v/>
      </c>
      <c r="M203" s="1">
        <f>'New Hire'!S204</f>
        <v/>
      </c>
      <c r="N203" s="1">
        <f>'New Hire'!BV204</f>
        <v/>
      </c>
      <c r="O203" s="1">
        <f>'New Hire'!L204</f>
        <v/>
      </c>
      <c r="P203" s="1">
        <f>'New Hire'!BE204</f>
        <v/>
      </c>
      <c r="Q203" s="1">
        <f>'New Hire'!BI204</f>
        <v/>
      </c>
      <c r="R203" s="1">
        <f>IF(AND(Y203="上海",'New Hire'!BZ204="10"),7,'New Hire'!BZ204)</f>
        <v/>
      </c>
      <c r="S203" s="1">
        <f>IF(AND(Y203="上海",'New Hire'!CA204="10"),7,'New Hire'!CA204)</f>
        <v/>
      </c>
      <c r="T203" s="1">
        <f>IF(Y203="上海",Q203,"")</f>
        <v/>
      </c>
      <c r="U203" s="1">
        <f>IF(Y203="上海",3,"")</f>
        <v/>
      </c>
      <c r="V203" s="1">
        <f>IF(Y203="上海",3,"")</f>
        <v/>
      </c>
      <c r="W203" s="1">
        <f>N203</f>
        <v/>
      </c>
      <c r="X203" s="1">
        <f>'New Hire'!A204</f>
        <v/>
      </c>
      <c r="Y203" s="1">
        <f>VLOOKUP(K203,委派单!E:P,12,0)</f>
        <v/>
      </c>
      <c r="Z203" s="1">
        <f>D203&amp;IF(I203="派遣",'New Hire'!CD204,"")</f>
        <v/>
      </c>
      <c r="AB203" s="1" t="inlineStr">
        <is>
          <t>标准五险</t>
        </is>
      </c>
      <c r="AC203" s="1" t="inlineStr">
        <is>
          <t>线上</t>
        </is>
      </c>
      <c r="AD203" s="1" t="inlineStr">
        <is>
          <t>否</t>
        </is>
      </c>
      <c r="AE203" s="1" t="inlineStr">
        <is>
          <t>否</t>
        </is>
      </c>
      <c r="AF203" s="1">
        <f>VLOOKUP(K203,委派单!E:K,7,0)</f>
        <v/>
      </c>
      <c r="AG203" s="1">
        <f>VLOOKUP(K203,委派单!E:L,8,0)</f>
        <v/>
      </c>
      <c r="AH203" s="1">
        <f>IF(AG203="外地大库报税","供应商"," ")</f>
        <v/>
      </c>
      <c r="AI203" s="1">
        <f>AH203</f>
        <v/>
      </c>
      <c r="AM203" s="1" t="inlineStr">
        <is>
          <t>上海浦东杨高南路428号由由世纪广场2号楼9漏</t>
        </is>
      </c>
      <c r="AP203" s="1" t="inlineStr">
        <is>
          <t>julie.huang@adp.com</t>
        </is>
      </c>
      <c r="AQ203" s="1">
        <f>IF(I203="委托","",'New Hire'!AB204)</f>
        <v/>
      </c>
      <c r="AR203" s="1">
        <f>IF(I203="委托","",'New Hire'!AC204)</f>
        <v/>
      </c>
      <c r="AS203" s="1">
        <f>IF(I203="委托","",'New Hire'!BM204)</f>
        <v/>
      </c>
      <c r="AT203" s="1">
        <f>IF(I203="委托","",'New Hire'!BN204)</f>
        <v/>
      </c>
      <c r="AV203" s="1">
        <f>IF(I203="委托","",'New Hire'!AB204)</f>
        <v/>
      </c>
      <c r="AW203" s="1">
        <f>IF(I203="委托","",'New Hire'!AC204)</f>
        <v/>
      </c>
      <c r="AX203" s="1">
        <f>IF(I203="委托","",'New Hire'!BO204)</f>
        <v/>
      </c>
      <c r="AZ203" s="1">
        <f>IF(I203="委托","",'New Hire'!BL204)</f>
        <v/>
      </c>
      <c r="BC203" s="1">
        <f>IF(I203="委托","",'New Hire'!BP204)</f>
        <v/>
      </c>
    </row>
    <row r="204">
      <c r="A204" s="1">
        <f>VLOOKUP(B204,委派单!A:B,2,0)</f>
        <v/>
      </c>
      <c r="B204" s="1">
        <f>'New Hire'!BT205</f>
        <v/>
      </c>
      <c r="C204" s="1" t="inlineStr">
        <is>
          <t>吴子轩</t>
        </is>
      </c>
      <c r="D204" s="1">
        <f>VLOOKUP(K204,委派单!E:H,4,0)</f>
        <v/>
      </c>
      <c r="E204" s="1" t="n">
        <v>43714</v>
      </c>
      <c r="F204" s="1">
        <f>'New Hire'!C205</f>
        <v/>
      </c>
      <c r="H204" s="1">
        <f>'New Hire'!E205</f>
        <v/>
      </c>
      <c r="I204" s="1">
        <f>'New Hire'!BX205</f>
        <v/>
      </c>
      <c r="J204" s="1">
        <f>IF(LEN(H204)=18,"身份证","护照")</f>
        <v/>
      </c>
      <c r="K204" s="1">
        <f>'New Hire'!CB205</f>
        <v/>
      </c>
      <c r="L204" s="1">
        <f>'New Hire'!CC205</f>
        <v/>
      </c>
      <c r="M204" s="1">
        <f>'New Hire'!S205</f>
        <v/>
      </c>
      <c r="N204" s="1">
        <f>'New Hire'!BV205</f>
        <v/>
      </c>
      <c r="O204" s="1">
        <f>'New Hire'!L205</f>
        <v/>
      </c>
      <c r="P204" s="1">
        <f>'New Hire'!BE205</f>
        <v/>
      </c>
      <c r="Q204" s="1">
        <f>'New Hire'!BI205</f>
        <v/>
      </c>
      <c r="R204" s="1">
        <f>IF(AND(Y204="上海",'New Hire'!BZ205="10"),7,'New Hire'!BZ205)</f>
        <v/>
      </c>
      <c r="S204" s="1">
        <f>IF(AND(Y204="上海",'New Hire'!CA205="10"),7,'New Hire'!CA205)</f>
        <v/>
      </c>
      <c r="T204" s="1">
        <f>IF(Y204="上海",Q204,"")</f>
        <v/>
      </c>
      <c r="U204" s="1">
        <f>IF(Y204="上海",3,"")</f>
        <v/>
      </c>
      <c r="V204" s="1">
        <f>IF(Y204="上海",3,"")</f>
        <v/>
      </c>
      <c r="W204" s="1">
        <f>N204</f>
        <v/>
      </c>
      <c r="X204" s="1">
        <f>'New Hire'!A205</f>
        <v/>
      </c>
      <c r="Y204" s="1">
        <f>VLOOKUP(K204,委派单!E:P,12,0)</f>
        <v/>
      </c>
      <c r="Z204" s="1">
        <f>D204&amp;IF(I204="派遣",'New Hire'!CD205,"")</f>
        <v/>
      </c>
      <c r="AB204" s="1" t="inlineStr">
        <is>
          <t>标准五险</t>
        </is>
      </c>
      <c r="AC204" s="1" t="inlineStr">
        <is>
          <t>线上</t>
        </is>
      </c>
      <c r="AD204" s="1" t="inlineStr">
        <is>
          <t>否</t>
        </is>
      </c>
      <c r="AE204" s="1" t="inlineStr">
        <is>
          <t>否</t>
        </is>
      </c>
      <c r="AF204" s="1">
        <f>VLOOKUP(K204,委派单!E:K,7,0)</f>
        <v/>
      </c>
      <c r="AG204" s="1">
        <f>VLOOKUP(K204,委派单!E:L,8,0)</f>
        <v/>
      </c>
      <c r="AH204" s="1">
        <f>IF(AG204="外地大库报税","供应商"," ")</f>
        <v/>
      </c>
      <c r="AI204" s="1">
        <f>AH204</f>
        <v/>
      </c>
      <c r="AM204" s="1" t="inlineStr">
        <is>
          <t>上海浦东杨高南路428号由由世纪广场2号楼9漏</t>
        </is>
      </c>
      <c r="AP204" s="1" t="inlineStr">
        <is>
          <t>julie.huang@adp.com</t>
        </is>
      </c>
      <c r="AQ204" s="1">
        <f>IF(I204="委托","",'New Hire'!AB205)</f>
        <v/>
      </c>
      <c r="AR204" s="1">
        <f>IF(I204="委托","",'New Hire'!AC205)</f>
        <v/>
      </c>
      <c r="AS204" s="1">
        <f>IF(I204="委托","",'New Hire'!BM205)</f>
        <v/>
      </c>
      <c r="AT204" s="1">
        <f>IF(I204="委托","",'New Hire'!BN205)</f>
        <v/>
      </c>
      <c r="AV204" s="1">
        <f>IF(I204="委托","",'New Hire'!AB205)</f>
        <v/>
      </c>
      <c r="AW204" s="1">
        <f>IF(I204="委托","",'New Hire'!AC205)</f>
        <v/>
      </c>
      <c r="AX204" s="1">
        <f>IF(I204="委托","",'New Hire'!BO205)</f>
        <v/>
      </c>
      <c r="AZ204" s="1">
        <f>IF(I204="委托","",'New Hire'!BL205)</f>
        <v/>
      </c>
      <c r="BC204" s="1">
        <f>IF(I204="委托","",'New Hire'!BP205)</f>
        <v/>
      </c>
    </row>
    <row r="205">
      <c r="A205" s="1">
        <f>VLOOKUP(B205,委派单!A:B,2,0)</f>
        <v/>
      </c>
      <c r="B205" s="1">
        <f>'New Hire'!BT206</f>
        <v/>
      </c>
      <c r="C205" s="1" t="inlineStr">
        <is>
          <t>吴子轩</t>
        </is>
      </c>
      <c r="D205" s="1">
        <f>VLOOKUP(K205,委派单!E:H,4,0)</f>
        <v/>
      </c>
      <c r="E205" s="1" t="n">
        <v>43714</v>
      </c>
      <c r="F205" s="1">
        <f>'New Hire'!C206</f>
        <v/>
      </c>
      <c r="H205" s="1">
        <f>'New Hire'!E206</f>
        <v/>
      </c>
      <c r="I205" s="1">
        <f>'New Hire'!BX206</f>
        <v/>
      </c>
      <c r="J205" s="1">
        <f>IF(LEN(H205)=18,"身份证","护照")</f>
        <v/>
      </c>
      <c r="K205" s="1">
        <f>'New Hire'!CB206</f>
        <v/>
      </c>
      <c r="L205" s="1">
        <f>'New Hire'!CC206</f>
        <v/>
      </c>
      <c r="M205" s="1">
        <f>'New Hire'!S206</f>
        <v/>
      </c>
      <c r="N205" s="1">
        <f>'New Hire'!BV206</f>
        <v/>
      </c>
      <c r="O205" s="1">
        <f>'New Hire'!L206</f>
        <v/>
      </c>
      <c r="P205" s="1">
        <f>'New Hire'!BE206</f>
        <v/>
      </c>
      <c r="Q205" s="1">
        <f>'New Hire'!BI206</f>
        <v/>
      </c>
      <c r="R205" s="1">
        <f>IF(AND(Y205="上海",'New Hire'!BZ206="10"),7,'New Hire'!BZ206)</f>
        <v/>
      </c>
      <c r="S205" s="1">
        <f>IF(AND(Y205="上海",'New Hire'!CA206="10"),7,'New Hire'!CA206)</f>
        <v/>
      </c>
      <c r="T205" s="1">
        <f>IF(Y205="上海",Q205,"")</f>
        <v/>
      </c>
      <c r="U205" s="1">
        <f>IF(Y205="上海",3,"")</f>
        <v/>
      </c>
      <c r="V205" s="1">
        <f>IF(Y205="上海",3,"")</f>
        <v/>
      </c>
      <c r="W205" s="1">
        <f>N205</f>
        <v/>
      </c>
      <c r="X205" s="1">
        <f>'New Hire'!A206</f>
        <v/>
      </c>
      <c r="Y205" s="1">
        <f>VLOOKUP(K205,委派单!E:P,12,0)</f>
        <v/>
      </c>
      <c r="Z205" s="1">
        <f>D205&amp;IF(I205="派遣",'New Hire'!CD206,"")</f>
        <v/>
      </c>
      <c r="AB205" s="1" t="inlineStr">
        <is>
          <t>标准五险</t>
        </is>
      </c>
      <c r="AC205" s="1" t="inlineStr">
        <is>
          <t>线上</t>
        </is>
      </c>
      <c r="AD205" s="1" t="inlineStr">
        <is>
          <t>否</t>
        </is>
      </c>
      <c r="AE205" s="1" t="inlineStr">
        <is>
          <t>否</t>
        </is>
      </c>
      <c r="AF205" s="1">
        <f>VLOOKUP(K205,委派单!E:K,7,0)</f>
        <v/>
      </c>
      <c r="AG205" s="1">
        <f>VLOOKUP(K205,委派单!E:L,8,0)</f>
        <v/>
      </c>
      <c r="AH205" s="1">
        <f>IF(AG205="外地大库报税","供应商"," ")</f>
        <v/>
      </c>
      <c r="AI205" s="1">
        <f>AH205</f>
        <v/>
      </c>
      <c r="AM205" s="1" t="inlineStr">
        <is>
          <t>上海浦东杨高南路428号由由世纪广场2号楼9漏</t>
        </is>
      </c>
      <c r="AP205" s="1" t="inlineStr">
        <is>
          <t>julie.huang@adp.com</t>
        </is>
      </c>
      <c r="AQ205" s="1">
        <f>IF(I205="委托","",'New Hire'!AB206)</f>
        <v/>
      </c>
      <c r="AR205" s="1">
        <f>IF(I205="委托","",'New Hire'!AC206)</f>
        <v/>
      </c>
      <c r="AS205" s="1">
        <f>IF(I205="委托","",'New Hire'!BM206)</f>
        <v/>
      </c>
      <c r="AT205" s="1">
        <f>IF(I205="委托","",'New Hire'!BN206)</f>
        <v/>
      </c>
      <c r="AV205" s="1">
        <f>IF(I205="委托","",'New Hire'!AB206)</f>
        <v/>
      </c>
      <c r="AW205" s="1">
        <f>IF(I205="委托","",'New Hire'!AC206)</f>
        <v/>
      </c>
      <c r="AX205" s="1">
        <f>IF(I205="委托","",'New Hire'!BO206)</f>
        <v/>
      </c>
      <c r="AZ205" s="1">
        <f>IF(I205="委托","",'New Hire'!BL206)</f>
        <v/>
      </c>
      <c r="BC205" s="1">
        <f>IF(I205="委托","",'New Hire'!BP206)</f>
        <v/>
      </c>
    </row>
    <row r="206">
      <c r="A206" s="1">
        <f>VLOOKUP(B206,委派单!A:B,2,0)</f>
        <v/>
      </c>
      <c r="B206" s="1">
        <f>'New Hire'!BT207</f>
        <v/>
      </c>
      <c r="C206" s="1" t="inlineStr">
        <is>
          <t>吴子轩</t>
        </is>
      </c>
      <c r="D206" s="1">
        <f>VLOOKUP(K206,委派单!E:H,4,0)</f>
        <v/>
      </c>
      <c r="E206" s="1" t="n">
        <v>43714</v>
      </c>
      <c r="F206" s="1">
        <f>'New Hire'!C207</f>
        <v/>
      </c>
      <c r="H206" s="1">
        <f>'New Hire'!E207</f>
        <v/>
      </c>
      <c r="I206" s="1">
        <f>'New Hire'!BX207</f>
        <v/>
      </c>
      <c r="J206" s="1">
        <f>IF(LEN(H206)=18,"身份证","护照")</f>
        <v/>
      </c>
      <c r="K206" s="1">
        <f>'New Hire'!CB207</f>
        <v/>
      </c>
      <c r="L206" s="1">
        <f>'New Hire'!CC207</f>
        <v/>
      </c>
      <c r="M206" s="1">
        <f>'New Hire'!S207</f>
        <v/>
      </c>
      <c r="N206" s="1">
        <f>'New Hire'!BV207</f>
        <v/>
      </c>
      <c r="O206" s="1">
        <f>'New Hire'!L207</f>
        <v/>
      </c>
      <c r="P206" s="1">
        <f>'New Hire'!BE207</f>
        <v/>
      </c>
      <c r="Q206" s="1">
        <f>'New Hire'!BI207</f>
        <v/>
      </c>
      <c r="R206" s="1">
        <f>IF(AND(Y206="上海",'New Hire'!BZ207="10"),7,'New Hire'!BZ207)</f>
        <v/>
      </c>
      <c r="S206" s="1">
        <f>IF(AND(Y206="上海",'New Hire'!CA207="10"),7,'New Hire'!CA207)</f>
        <v/>
      </c>
      <c r="T206" s="1">
        <f>IF(Y206="上海",Q206,"")</f>
        <v/>
      </c>
      <c r="U206" s="1">
        <f>IF(Y206="上海",3,"")</f>
        <v/>
      </c>
      <c r="V206" s="1">
        <f>IF(Y206="上海",3,"")</f>
        <v/>
      </c>
      <c r="W206" s="1">
        <f>N206</f>
        <v/>
      </c>
      <c r="X206" s="1">
        <f>'New Hire'!A207</f>
        <v/>
      </c>
      <c r="Y206" s="1">
        <f>VLOOKUP(K206,委派单!E:P,12,0)</f>
        <v/>
      </c>
      <c r="Z206" s="1">
        <f>D206&amp;IF(I206="派遣",'New Hire'!CD207,"")</f>
        <v/>
      </c>
      <c r="AB206" s="1" t="inlineStr">
        <is>
          <t>标准五险</t>
        </is>
      </c>
      <c r="AC206" s="1" t="inlineStr">
        <is>
          <t>线上</t>
        </is>
      </c>
      <c r="AD206" s="1" t="inlineStr">
        <is>
          <t>否</t>
        </is>
      </c>
      <c r="AE206" s="1" t="inlineStr">
        <is>
          <t>否</t>
        </is>
      </c>
      <c r="AF206" s="1">
        <f>VLOOKUP(K206,委派单!E:K,7,0)</f>
        <v/>
      </c>
      <c r="AG206" s="1">
        <f>VLOOKUP(K206,委派单!E:L,8,0)</f>
        <v/>
      </c>
      <c r="AH206" s="1">
        <f>IF(AG206="外地大库报税","供应商"," ")</f>
        <v/>
      </c>
      <c r="AI206" s="1">
        <f>AH206</f>
        <v/>
      </c>
      <c r="AM206" s="1" t="inlineStr">
        <is>
          <t>上海浦东杨高南路428号由由世纪广场2号楼9漏</t>
        </is>
      </c>
      <c r="AP206" s="1" t="inlineStr">
        <is>
          <t>julie.huang@adp.com</t>
        </is>
      </c>
      <c r="AQ206" s="1">
        <f>IF(I206="委托","",'New Hire'!AB207)</f>
        <v/>
      </c>
      <c r="AR206" s="1">
        <f>IF(I206="委托","",'New Hire'!AC207)</f>
        <v/>
      </c>
      <c r="AS206" s="1">
        <f>IF(I206="委托","",'New Hire'!BM207)</f>
        <v/>
      </c>
      <c r="AT206" s="1">
        <f>IF(I206="委托","",'New Hire'!BN207)</f>
        <v/>
      </c>
      <c r="AV206" s="1">
        <f>IF(I206="委托","",'New Hire'!AB207)</f>
        <v/>
      </c>
      <c r="AW206" s="1">
        <f>IF(I206="委托","",'New Hire'!AC207)</f>
        <v/>
      </c>
      <c r="AX206" s="1">
        <f>IF(I206="委托","",'New Hire'!BO207)</f>
        <v/>
      </c>
      <c r="AZ206" s="1">
        <f>IF(I206="委托","",'New Hire'!BL207)</f>
        <v/>
      </c>
      <c r="BC206" s="1">
        <f>IF(I206="委托","",'New Hire'!BP207)</f>
        <v/>
      </c>
    </row>
    <row r="207">
      <c r="A207" s="1">
        <f>VLOOKUP(B207,委派单!A:B,2,0)</f>
        <v/>
      </c>
      <c r="B207" s="1">
        <f>'New Hire'!BT208</f>
        <v/>
      </c>
      <c r="C207" s="1" t="inlineStr">
        <is>
          <t>吴子轩</t>
        </is>
      </c>
      <c r="D207" s="1">
        <f>VLOOKUP(K207,委派单!E:H,4,0)</f>
        <v/>
      </c>
      <c r="E207" s="1" t="n">
        <v>43714</v>
      </c>
      <c r="F207" s="1">
        <f>'New Hire'!C208</f>
        <v/>
      </c>
      <c r="H207" s="1">
        <f>'New Hire'!E208</f>
        <v/>
      </c>
      <c r="I207" s="1">
        <f>'New Hire'!BX208</f>
        <v/>
      </c>
      <c r="J207" s="1">
        <f>IF(LEN(H207)=18,"身份证","护照")</f>
        <v/>
      </c>
      <c r="K207" s="1">
        <f>'New Hire'!CB208</f>
        <v/>
      </c>
      <c r="L207" s="1">
        <f>'New Hire'!CC208</f>
        <v/>
      </c>
      <c r="M207" s="1">
        <f>'New Hire'!S208</f>
        <v/>
      </c>
      <c r="N207" s="1">
        <f>'New Hire'!BV208</f>
        <v/>
      </c>
      <c r="O207" s="1">
        <f>'New Hire'!L208</f>
        <v/>
      </c>
      <c r="P207" s="1">
        <f>'New Hire'!BE208</f>
        <v/>
      </c>
      <c r="Q207" s="1">
        <f>'New Hire'!BI208</f>
        <v/>
      </c>
      <c r="R207" s="1">
        <f>IF(AND(Y207="上海",'New Hire'!BZ208="10"),7,'New Hire'!BZ208)</f>
        <v/>
      </c>
      <c r="S207" s="1">
        <f>IF(AND(Y207="上海",'New Hire'!CA208="10"),7,'New Hire'!CA208)</f>
        <v/>
      </c>
      <c r="T207" s="1">
        <f>IF(Y207="上海",Q207,"")</f>
        <v/>
      </c>
      <c r="U207" s="1">
        <f>IF(Y207="上海",3,"")</f>
        <v/>
      </c>
      <c r="V207" s="1">
        <f>IF(Y207="上海",3,"")</f>
        <v/>
      </c>
      <c r="W207" s="1">
        <f>N207</f>
        <v/>
      </c>
      <c r="X207" s="1">
        <f>'New Hire'!A208</f>
        <v/>
      </c>
      <c r="Y207" s="1">
        <f>VLOOKUP(K207,委派单!E:P,12,0)</f>
        <v/>
      </c>
      <c r="Z207" s="1">
        <f>D207&amp;IF(I207="派遣",'New Hire'!CD208,"")</f>
        <v/>
      </c>
      <c r="AB207" s="1" t="inlineStr">
        <is>
          <t>标准五险</t>
        </is>
      </c>
      <c r="AC207" s="1" t="inlineStr">
        <is>
          <t>线上</t>
        </is>
      </c>
      <c r="AD207" s="1" t="inlineStr">
        <is>
          <t>否</t>
        </is>
      </c>
      <c r="AE207" s="1" t="inlineStr">
        <is>
          <t>否</t>
        </is>
      </c>
      <c r="AF207" s="1">
        <f>VLOOKUP(K207,委派单!E:K,7,0)</f>
        <v/>
      </c>
      <c r="AG207" s="1">
        <f>VLOOKUP(K207,委派单!E:L,8,0)</f>
        <v/>
      </c>
      <c r="AH207" s="1">
        <f>IF(AG207="外地大库报税","供应商"," ")</f>
        <v/>
      </c>
      <c r="AI207" s="1">
        <f>AH207</f>
        <v/>
      </c>
      <c r="AM207" s="1" t="inlineStr">
        <is>
          <t>上海浦东杨高南路428号由由世纪广场2号楼9漏</t>
        </is>
      </c>
      <c r="AP207" s="1" t="inlineStr">
        <is>
          <t>julie.huang@adp.com</t>
        </is>
      </c>
      <c r="AQ207" s="1">
        <f>IF(I207="委托","",'New Hire'!AB208)</f>
        <v/>
      </c>
      <c r="AR207" s="1">
        <f>IF(I207="委托","",'New Hire'!AC208)</f>
        <v/>
      </c>
      <c r="AS207" s="1">
        <f>IF(I207="委托","",'New Hire'!BM208)</f>
        <v/>
      </c>
      <c r="AT207" s="1">
        <f>IF(I207="委托","",'New Hire'!BN208)</f>
        <v/>
      </c>
      <c r="AV207" s="1">
        <f>IF(I207="委托","",'New Hire'!AB208)</f>
        <v/>
      </c>
      <c r="AW207" s="1">
        <f>IF(I207="委托","",'New Hire'!AC208)</f>
        <v/>
      </c>
      <c r="AX207" s="1">
        <f>IF(I207="委托","",'New Hire'!BO208)</f>
        <v/>
      </c>
      <c r="AZ207" s="1">
        <f>IF(I207="委托","",'New Hire'!BL208)</f>
        <v/>
      </c>
      <c r="BC207" s="1">
        <f>IF(I207="委托","",'New Hire'!BP208)</f>
        <v/>
      </c>
    </row>
    <row r="208">
      <c r="A208" s="1">
        <f>VLOOKUP(B208,委派单!A:B,2,0)</f>
        <v/>
      </c>
      <c r="B208" s="1">
        <f>'New Hire'!BT209</f>
        <v/>
      </c>
      <c r="C208" s="1" t="inlineStr">
        <is>
          <t>吴子轩</t>
        </is>
      </c>
      <c r="D208" s="1">
        <f>VLOOKUP(K208,委派单!E:H,4,0)</f>
        <v/>
      </c>
      <c r="E208" s="1" t="n">
        <v>43714</v>
      </c>
      <c r="F208" s="1">
        <f>'New Hire'!C209</f>
        <v/>
      </c>
      <c r="H208" s="1">
        <f>'New Hire'!E209</f>
        <v/>
      </c>
      <c r="I208" s="1">
        <f>'New Hire'!BX209</f>
        <v/>
      </c>
      <c r="J208" s="1">
        <f>IF(LEN(H208)=18,"身份证","护照")</f>
        <v/>
      </c>
      <c r="K208" s="1">
        <f>'New Hire'!CB209</f>
        <v/>
      </c>
      <c r="L208" s="1">
        <f>'New Hire'!CC209</f>
        <v/>
      </c>
      <c r="M208" s="1">
        <f>'New Hire'!S209</f>
        <v/>
      </c>
      <c r="N208" s="1">
        <f>'New Hire'!BV209</f>
        <v/>
      </c>
      <c r="O208" s="1">
        <f>'New Hire'!L209</f>
        <v/>
      </c>
      <c r="P208" s="1">
        <f>'New Hire'!BE209</f>
        <v/>
      </c>
      <c r="Q208" s="1">
        <f>'New Hire'!BI209</f>
        <v/>
      </c>
      <c r="R208" s="1">
        <f>IF(AND(Y208="上海",'New Hire'!BZ209="10"),7,'New Hire'!BZ209)</f>
        <v/>
      </c>
      <c r="S208" s="1">
        <f>IF(AND(Y208="上海",'New Hire'!CA209="10"),7,'New Hire'!CA209)</f>
        <v/>
      </c>
      <c r="T208" s="1">
        <f>IF(Y208="上海",Q208,"")</f>
        <v/>
      </c>
      <c r="U208" s="1">
        <f>IF(Y208="上海",3,"")</f>
        <v/>
      </c>
      <c r="V208" s="1">
        <f>IF(Y208="上海",3,"")</f>
        <v/>
      </c>
      <c r="W208" s="1">
        <f>N208</f>
        <v/>
      </c>
      <c r="X208" s="1">
        <f>'New Hire'!A209</f>
        <v/>
      </c>
      <c r="Y208" s="1">
        <f>VLOOKUP(K208,委派单!E:P,12,0)</f>
        <v/>
      </c>
      <c r="Z208" s="1">
        <f>D208&amp;IF(I208="派遣",'New Hire'!CD209,"")</f>
        <v/>
      </c>
      <c r="AB208" s="1" t="inlineStr">
        <is>
          <t>标准五险</t>
        </is>
      </c>
      <c r="AC208" s="1" t="inlineStr">
        <is>
          <t>线上</t>
        </is>
      </c>
      <c r="AD208" s="1" t="inlineStr">
        <is>
          <t>否</t>
        </is>
      </c>
      <c r="AE208" s="1" t="inlineStr">
        <is>
          <t>否</t>
        </is>
      </c>
      <c r="AF208" s="1">
        <f>VLOOKUP(K208,委派单!E:K,7,0)</f>
        <v/>
      </c>
      <c r="AG208" s="1">
        <f>VLOOKUP(K208,委派单!E:L,8,0)</f>
        <v/>
      </c>
      <c r="AH208" s="1">
        <f>IF(AG208="外地大库报税","供应商"," ")</f>
        <v/>
      </c>
      <c r="AI208" s="1">
        <f>AH208</f>
        <v/>
      </c>
      <c r="AM208" s="1" t="inlineStr">
        <is>
          <t>上海浦东杨高南路428号由由世纪广场2号楼9漏</t>
        </is>
      </c>
      <c r="AP208" s="1" t="inlineStr">
        <is>
          <t>julie.huang@adp.com</t>
        </is>
      </c>
      <c r="AQ208" s="1">
        <f>IF(I208="委托","",'New Hire'!AB209)</f>
        <v/>
      </c>
      <c r="AR208" s="1">
        <f>IF(I208="委托","",'New Hire'!AC209)</f>
        <v/>
      </c>
      <c r="AS208" s="1">
        <f>IF(I208="委托","",'New Hire'!BM209)</f>
        <v/>
      </c>
      <c r="AT208" s="1">
        <f>IF(I208="委托","",'New Hire'!BN209)</f>
        <v/>
      </c>
      <c r="AV208" s="1">
        <f>IF(I208="委托","",'New Hire'!AB209)</f>
        <v/>
      </c>
      <c r="AW208" s="1">
        <f>IF(I208="委托","",'New Hire'!AC209)</f>
        <v/>
      </c>
      <c r="AX208" s="1">
        <f>IF(I208="委托","",'New Hire'!BO209)</f>
        <v/>
      </c>
      <c r="AZ208" s="1">
        <f>IF(I208="委托","",'New Hire'!BL209)</f>
        <v/>
      </c>
      <c r="BC208" s="1">
        <f>IF(I208="委托","",'New Hire'!BP209)</f>
        <v/>
      </c>
    </row>
    <row r="209">
      <c r="A209" s="1">
        <f>VLOOKUP(B209,委派单!A:B,2,0)</f>
        <v/>
      </c>
      <c r="B209" s="1">
        <f>'New Hire'!BT210</f>
        <v/>
      </c>
      <c r="C209" s="1" t="inlineStr">
        <is>
          <t>吴子轩</t>
        </is>
      </c>
      <c r="D209" s="1">
        <f>VLOOKUP(K209,委派单!E:H,4,0)</f>
        <v/>
      </c>
      <c r="E209" s="1" t="n">
        <v>43714</v>
      </c>
      <c r="F209" s="1">
        <f>'New Hire'!C210</f>
        <v/>
      </c>
      <c r="H209" s="1">
        <f>'New Hire'!E210</f>
        <v/>
      </c>
      <c r="I209" s="1">
        <f>'New Hire'!BX210</f>
        <v/>
      </c>
      <c r="J209" s="1">
        <f>IF(LEN(H209)=18,"身份证","护照")</f>
        <v/>
      </c>
      <c r="K209" s="1">
        <f>'New Hire'!CB210</f>
        <v/>
      </c>
      <c r="L209" s="1">
        <f>'New Hire'!CC210</f>
        <v/>
      </c>
      <c r="M209" s="1">
        <f>'New Hire'!S210</f>
        <v/>
      </c>
      <c r="N209" s="1">
        <f>'New Hire'!BV210</f>
        <v/>
      </c>
      <c r="O209" s="1">
        <f>'New Hire'!L210</f>
        <v/>
      </c>
      <c r="P209" s="1">
        <f>'New Hire'!BE210</f>
        <v/>
      </c>
      <c r="Q209" s="1">
        <f>'New Hire'!BI210</f>
        <v/>
      </c>
      <c r="R209" s="1">
        <f>IF(AND(Y209="上海",'New Hire'!BZ210="10"),7,'New Hire'!BZ210)</f>
        <v/>
      </c>
      <c r="S209" s="1">
        <f>IF(AND(Y209="上海",'New Hire'!CA210="10"),7,'New Hire'!CA210)</f>
        <v/>
      </c>
      <c r="T209" s="1">
        <f>IF(Y209="上海",Q209,"")</f>
        <v/>
      </c>
      <c r="U209" s="1">
        <f>IF(Y209="上海",3,"")</f>
        <v/>
      </c>
      <c r="V209" s="1">
        <f>IF(Y209="上海",3,"")</f>
        <v/>
      </c>
      <c r="W209" s="1">
        <f>N209</f>
        <v/>
      </c>
      <c r="X209" s="1">
        <f>'New Hire'!A210</f>
        <v/>
      </c>
      <c r="Y209" s="1">
        <f>VLOOKUP(K209,委派单!E:P,12,0)</f>
        <v/>
      </c>
      <c r="Z209" s="1">
        <f>D209&amp;IF(I209="派遣",'New Hire'!CD210,"")</f>
        <v/>
      </c>
      <c r="AB209" s="1" t="inlineStr">
        <is>
          <t>标准五险</t>
        </is>
      </c>
      <c r="AC209" s="1" t="inlineStr">
        <is>
          <t>线上</t>
        </is>
      </c>
      <c r="AD209" s="1" t="inlineStr">
        <is>
          <t>否</t>
        </is>
      </c>
      <c r="AE209" s="1" t="inlineStr">
        <is>
          <t>否</t>
        </is>
      </c>
      <c r="AF209" s="1">
        <f>VLOOKUP(K209,委派单!E:K,7,0)</f>
        <v/>
      </c>
      <c r="AG209" s="1">
        <f>VLOOKUP(K209,委派单!E:L,8,0)</f>
        <v/>
      </c>
      <c r="AH209" s="1">
        <f>IF(AG209="外地大库报税","供应商"," ")</f>
        <v/>
      </c>
      <c r="AI209" s="1">
        <f>AH209</f>
        <v/>
      </c>
      <c r="AM209" s="1" t="inlineStr">
        <is>
          <t>上海浦东杨高南路428号由由世纪广场2号楼9漏</t>
        </is>
      </c>
      <c r="AP209" s="1" t="inlineStr">
        <is>
          <t>julie.huang@adp.com</t>
        </is>
      </c>
      <c r="AQ209" s="1">
        <f>IF(I209="委托","",'New Hire'!AB210)</f>
        <v/>
      </c>
      <c r="AR209" s="1">
        <f>IF(I209="委托","",'New Hire'!AC210)</f>
        <v/>
      </c>
      <c r="AS209" s="1">
        <f>IF(I209="委托","",'New Hire'!BM210)</f>
        <v/>
      </c>
      <c r="AT209" s="1">
        <f>IF(I209="委托","",'New Hire'!BN210)</f>
        <v/>
      </c>
      <c r="AV209" s="1">
        <f>IF(I209="委托","",'New Hire'!AB210)</f>
        <v/>
      </c>
      <c r="AW209" s="1">
        <f>IF(I209="委托","",'New Hire'!AC210)</f>
        <v/>
      </c>
      <c r="AX209" s="1">
        <f>IF(I209="委托","",'New Hire'!BO210)</f>
        <v/>
      </c>
      <c r="AZ209" s="1">
        <f>IF(I209="委托","",'New Hire'!BL210)</f>
        <v/>
      </c>
      <c r="BC209" s="1">
        <f>IF(I209="委托","",'New Hire'!BP210)</f>
        <v/>
      </c>
    </row>
    <row r="210">
      <c r="A210" s="1">
        <f>VLOOKUP(B210,委派单!A:B,2,0)</f>
        <v/>
      </c>
      <c r="B210" s="1">
        <f>'New Hire'!BT211</f>
        <v/>
      </c>
      <c r="C210" s="1" t="inlineStr">
        <is>
          <t>吴子轩</t>
        </is>
      </c>
      <c r="D210" s="1">
        <f>VLOOKUP(K210,委派单!E:H,4,0)</f>
        <v/>
      </c>
      <c r="E210" s="1" t="n">
        <v>43714</v>
      </c>
      <c r="F210" s="1">
        <f>'New Hire'!C211</f>
        <v/>
      </c>
      <c r="H210" s="1">
        <f>'New Hire'!E211</f>
        <v/>
      </c>
      <c r="I210" s="1">
        <f>'New Hire'!BX211</f>
        <v/>
      </c>
      <c r="J210" s="1">
        <f>IF(LEN(H210)=18,"身份证","护照")</f>
        <v/>
      </c>
      <c r="K210" s="1">
        <f>'New Hire'!CB211</f>
        <v/>
      </c>
      <c r="L210" s="1">
        <f>'New Hire'!CC211</f>
        <v/>
      </c>
      <c r="M210" s="1">
        <f>'New Hire'!S211</f>
        <v/>
      </c>
      <c r="N210" s="1">
        <f>'New Hire'!BV211</f>
        <v/>
      </c>
      <c r="O210" s="1">
        <f>'New Hire'!L211</f>
        <v/>
      </c>
      <c r="P210" s="1">
        <f>'New Hire'!BE211</f>
        <v/>
      </c>
      <c r="Q210" s="1">
        <f>'New Hire'!BI211</f>
        <v/>
      </c>
      <c r="R210" s="1">
        <f>IF(AND(Y210="上海",'New Hire'!BZ211="10"),7,'New Hire'!BZ211)</f>
        <v/>
      </c>
      <c r="S210" s="1">
        <f>IF(AND(Y210="上海",'New Hire'!CA211="10"),7,'New Hire'!CA211)</f>
        <v/>
      </c>
      <c r="T210" s="1">
        <f>IF(Y210="上海",Q210,"")</f>
        <v/>
      </c>
      <c r="U210" s="1">
        <f>IF(Y210="上海",3,"")</f>
        <v/>
      </c>
      <c r="V210" s="1">
        <f>IF(Y210="上海",3,"")</f>
        <v/>
      </c>
      <c r="W210" s="1">
        <f>N210</f>
        <v/>
      </c>
      <c r="X210" s="1">
        <f>'New Hire'!A211</f>
        <v/>
      </c>
      <c r="Y210" s="1">
        <f>VLOOKUP(K210,委派单!E:P,12,0)</f>
        <v/>
      </c>
      <c r="Z210" s="1">
        <f>D210&amp;IF(I210="派遣",'New Hire'!CD211,"")</f>
        <v/>
      </c>
      <c r="AB210" s="1" t="inlineStr">
        <is>
          <t>标准五险</t>
        </is>
      </c>
      <c r="AC210" s="1" t="inlineStr">
        <is>
          <t>线上</t>
        </is>
      </c>
      <c r="AD210" s="1" t="inlineStr">
        <is>
          <t>否</t>
        </is>
      </c>
      <c r="AE210" s="1" t="inlineStr">
        <is>
          <t>否</t>
        </is>
      </c>
      <c r="AF210" s="1">
        <f>VLOOKUP(K210,委派单!E:K,7,0)</f>
        <v/>
      </c>
      <c r="AG210" s="1">
        <f>VLOOKUP(K210,委派单!E:L,8,0)</f>
        <v/>
      </c>
      <c r="AH210" s="1">
        <f>IF(AG210="外地大库报税","供应商"," ")</f>
        <v/>
      </c>
      <c r="AI210" s="1">
        <f>AH210</f>
        <v/>
      </c>
      <c r="AM210" s="1" t="inlineStr">
        <is>
          <t>上海浦东杨高南路428号由由世纪广场2号楼9漏</t>
        </is>
      </c>
      <c r="AP210" s="1" t="inlineStr">
        <is>
          <t>julie.huang@adp.com</t>
        </is>
      </c>
      <c r="AQ210" s="1">
        <f>IF(I210="委托","",'New Hire'!AB211)</f>
        <v/>
      </c>
      <c r="AR210" s="1">
        <f>IF(I210="委托","",'New Hire'!AC211)</f>
        <v/>
      </c>
      <c r="AS210" s="1">
        <f>IF(I210="委托","",'New Hire'!BM211)</f>
        <v/>
      </c>
      <c r="AT210" s="1">
        <f>IF(I210="委托","",'New Hire'!BN211)</f>
        <v/>
      </c>
      <c r="AV210" s="1">
        <f>IF(I210="委托","",'New Hire'!AB211)</f>
        <v/>
      </c>
      <c r="AW210" s="1">
        <f>IF(I210="委托","",'New Hire'!AC211)</f>
        <v/>
      </c>
      <c r="AX210" s="1">
        <f>IF(I210="委托","",'New Hire'!BO211)</f>
        <v/>
      </c>
      <c r="AZ210" s="1">
        <f>IF(I210="委托","",'New Hire'!BL211)</f>
        <v/>
      </c>
      <c r="BC210" s="1">
        <f>IF(I210="委托","",'New Hire'!BP211)</f>
        <v/>
      </c>
    </row>
    <row r="211">
      <c r="A211" s="1">
        <f>VLOOKUP(B211,委派单!A:B,2,0)</f>
        <v/>
      </c>
      <c r="B211" s="1">
        <f>'New Hire'!BT212</f>
        <v/>
      </c>
      <c r="C211" s="1" t="inlineStr">
        <is>
          <t>吴子轩</t>
        </is>
      </c>
      <c r="D211" s="1">
        <f>VLOOKUP(K211,委派单!E:H,4,0)</f>
        <v/>
      </c>
      <c r="E211" s="1" t="n">
        <v>43714</v>
      </c>
      <c r="F211" s="1">
        <f>'New Hire'!C212</f>
        <v/>
      </c>
      <c r="H211" s="1">
        <f>'New Hire'!E212</f>
        <v/>
      </c>
      <c r="I211" s="1">
        <f>'New Hire'!BX212</f>
        <v/>
      </c>
      <c r="J211" s="1">
        <f>IF(LEN(H211)=18,"身份证","护照")</f>
        <v/>
      </c>
      <c r="K211" s="1">
        <f>'New Hire'!CB212</f>
        <v/>
      </c>
      <c r="L211" s="1">
        <f>'New Hire'!CC212</f>
        <v/>
      </c>
      <c r="M211" s="1">
        <f>'New Hire'!S212</f>
        <v/>
      </c>
      <c r="N211" s="1">
        <f>'New Hire'!BV212</f>
        <v/>
      </c>
      <c r="O211" s="1">
        <f>'New Hire'!L212</f>
        <v/>
      </c>
      <c r="P211" s="1">
        <f>'New Hire'!BE212</f>
        <v/>
      </c>
      <c r="Q211" s="1">
        <f>'New Hire'!BI212</f>
        <v/>
      </c>
      <c r="R211" s="1">
        <f>IF(AND(Y211="上海",'New Hire'!BZ212="10"),7,'New Hire'!BZ212)</f>
        <v/>
      </c>
      <c r="S211" s="1">
        <f>IF(AND(Y211="上海",'New Hire'!CA212="10"),7,'New Hire'!CA212)</f>
        <v/>
      </c>
      <c r="T211" s="1">
        <f>IF(Y211="上海",Q211,"")</f>
        <v/>
      </c>
      <c r="U211" s="1">
        <f>IF(Y211="上海",3,"")</f>
        <v/>
      </c>
      <c r="V211" s="1">
        <f>IF(Y211="上海",3,"")</f>
        <v/>
      </c>
      <c r="W211" s="1">
        <f>N211</f>
        <v/>
      </c>
      <c r="X211" s="1">
        <f>'New Hire'!A212</f>
        <v/>
      </c>
      <c r="Y211" s="1">
        <f>VLOOKUP(K211,委派单!E:P,12,0)</f>
        <v/>
      </c>
      <c r="Z211" s="1">
        <f>D211&amp;IF(I211="派遣",'New Hire'!CD212,"")</f>
        <v/>
      </c>
      <c r="AB211" s="1" t="inlineStr">
        <is>
          <t>标准五险</t>
        </is>
      </c>
      <c r="AC211" s="1" t="inlineStr">
        <is>
          <t>线上</t>
        </is>
      </c>
      <c r="AD211" s="1" t="inlineStr">
        <is>
          <t>否</t>
        </is>
      </c>
      <c r="AE211" s="1" t="inlineStr">
        <is>
          <t>否</t>
        </is>
      </c>
      <c r="AF211" s="1">
        <f>VLOOKUP(K211,委派单!E:K,7,0)</f>
        <v/>
      </c>
      <c r="AG211" s="1">
        <f>VLOOKUP(K211,委派单!E:L,8,0)</f>
        <v/>
      </c>
      <c r="AH211" s="1">
        <f>IF(AG211="外地大库报税","供应商"," ")</f>
        <v/>
      </c>
      <c r="AI211" s="1">
        <f>AH211</f>
        <v/>
      </c>
      <c r="AM211" s="1" t="inlineStr">
        <is>
          <t>上海浦东杨高南路428号由由世纪广场2号楼9漏</t>
        </is>
      </c>
      <c r="AP211" s="1" t="inlineStr">
        <is>
          <t>julie.huang@adp.com</t>
        </is>
      </c>
      <c r="AQ211" s="1">
        <f>IF(I211="委托","",'New Hire'!AB212)</f>
        <v/>
      </c>
      <c r="AR211" s="1">
        <f>IF(I211="委托","",'New Hire'!AC212)</f>
        <v/>
      </c>
      <c r="AS211" s="1">
        <f>IF(I211="委托","",'New Hire'!BM212)</f>
        <v/>
      </c>
      <c r="AT211" s="1">
        <f>IF(I211="委托","",'New Hire'!BN212)</f>
        <v/>
      </c>
      <c r="AV211" s="1">
        <f>IF(I211="委托","",'New Hire'!AB212)</f>
        <v/>
      </c>
      <c r="AW211" s="1">
        <f>IF(I211="委托","",'New Hire'!AC212)</f>
        <v/>
      </c>
      <c r="AX211" s="1">
        <f>IF(I211="委托","",'New Hire'!BO212)</f>
        <v/>
      </c>
      <c r="AZ211" s="1">
        <f>IF(I211="委托","",'New Hire'!BL212)</f>
        <v/>
      </c>
      <c r="BC211" s="1">
        <f>IF(I211="委托","",'New Hire'!BP212)</f>
        <v/>
      </c>
    </row>
    <row r="212">
      <c r="A212" s="1">
        <f>VLOOKUP(B212,委派单!A:B,2,0)</f>
        <v/>
      </c>
      <c r="B212" s="1">
        <f>'New Hire'!BT213</f>
        <v/>
      </c>
      <c r="C212" s="1" t="inlineStr">
        <is>
          <t>吴子轩</t>
        </is>
      </c>
      <c r="D212" s="1">
        <f>VLOOKUP(K212,委派单!E:H,4,0)</f>
        <v/>
      </c>
      <c r="E212" s="1" t="n">
        <v>43714</v>
      </c>
      <c r="F212" s="1">
        <f>'New Hire'!C213</f>
        <v/>
      </c>
      <c r="H212" s="1">
        <f>'New Hire'!E213</f>
        <v/>
      </c>
      <c r="I212" s="1">
        <f>'New Hire'!BX213</f>
        <v/>
      </c>
      <c r="J212" s="1">
        <f>IF(LEN(H212)=18,"身份证","护照")</f>
        <v/>
      </c>
      <c r="K212" s="1">
        <f>'New Hire'!CB213</f>
        <v/>
      </c>
      <c r="L212" s="1">
        <f>'New Hire'!CC213</f>
        <v/>
      </c>
      <c r="M212" s="1">
        <f>'New Hire'!S213</f>
        <v/>
      </c>
      <c r="N212" s="1">
        <f>'New Hire'!BV213</f>
        <v/>
      </c>
      <c r="O212" s="1">
        <f>'New Hire'!L213</f>
        <v/>
      </c>
      <c r="P212" s="1">
        <f>'New Hire'!BE213</f>
        <v/>
      </c>
      <c r="Q212" s="1">
        <f>'New Hire'!BI213</f>
        <v/>
      </c>
      <c r="R212" s="1">
        <f>IF(AND(Y212="上海",'New Hire'!BZ213="10"),7,'New Hire'!BZ213)</f>
        <v/>
      </c>
      <c r="S212" s="1">
        <f>IF(AND(Y212="上海",'New Hire'!CA213="10"),7,'New Hire'!CA213)</f>
        <v/>
      </c>
      <c r="T212" s="1">
        <f>IF(Y212="上海",Q212,"")</f>
        <v/>
      </c>
      <c r="U212" s="1">
        <f>IF(Y212="上海",3,"")</f>
        <v/>
      </c>
      <c r="V212" s="1">
        <f>IF(Y212="上海",3,"")</f>
        <v/>
      </c>
      <c r="W212" s="1">
        <f>N212</f>
        <v/>
      </c>
      <c r="X212" s="1">
        <f>'New Hire'!A213</f>
        <v/>
      </c>
      <c r="Y212" s="1">
        <f>VLOOKUP(K212,委派单!E:P,12,0)</f>
        <v/>
      </c>
      <c r="Z212" s="1">
        <f>D212&amp;IF(I212="派遣",'New Hire'!CD213,"")</f>
        <v/>
      </c>
      <c r="AB212" s="1" t="inlineStr">
        <is>
          <t>标准五险</t>
        </is>
      </c>
      <c r="AC212" s="1" t="inlineStr">
        <is>
          <t>线上</t>
        </is>
      </c>
      <c r="AD212" s="1" t="inlineStr">
        <is>
          <t>否</t>
        </is>
      </c>
      <c r="AE212" s="1" t="inlineStr">
        <is>
          <t>否</t>
        </is>
      </c>
      <c r="AF212" s="1">
        <f>VLOOKUP(K212,委派单!E:K,7,0)</f>
        <v/>
      </c>
      <c r="AG212" s="1">
        <f>VLOOKUP(K212,委派单!E:L,8,0)</f>
        <v/>
      </c>
      <c r="AH212" s="1">
        <f>IF(AG212="外地大库报税","供应商"," ")</f>
        <v/>
      </c>
      <c r="AI212" s="1">
        <f>AH212</f>
        <v/>
      </c>
      <c r="AM212" s="1" t="inlineStr">
        <is>
          <t>上海浦东杨高南路428号由由世纪广场2号楼9漏</t>
        </is>
      </c>
      <c r="AP212" s="1" t="inlineStr">
        <is>
          <t>julie.huang@adp.com</t>
        </is>
      </c>
      <c r="AQ212" s="1">
        <f>IF(I212="委托","",'New Hire'!AB213)</f>
        <v/>
      </c>
      <c r="AR212" s="1">
        <f>IF(I212="委托","",'New Hire'!AC213)</f>
        <v/>
      </c>
      <c r="AS212" s="1">
        <f>IF(I212="委托","",'New Hire'!BM213)</f>
        <v/>
      </c>
      <c r="AT212" s="1">
        <f>IF(I212="委托","",'New Hire'!BN213)</f>
        <v/>
      </c>
      <c r="AV212" s="1">
        <f>IF(I212="委托","",'New Hire'!AB213)</f>
        <v/>
      </c>
      <c r="AW212" s="1">
        <f>IF(I212="委托","",'New Hire'!AC213)</f>
        <v/>
      </c>
      <c r="AX212" s="1">
        <f>IF(I212="委托","",'New Hire'!BO213)</f>
        <v/>
      </c>
      <c r="AZ212" s="1">
        <f>IF(I212="委托","",'New Hire'!BL213)</f>
        <v/>
      </c>
      <c r="BC212" s="1">
        <f>IF(I212="委托","",'New Hire'!BP213)</f>
        <v/>
      </c>
    </row>
    <row r="213">
      <c r="A213" s="1">
        <f>VLOOKUP(B213,委派单!A:B,2,0)</f>
        <v/>
      </c>
      <c r="B213" s="1">
        <f>'New Hire'!BT214</f>
        <v/>
      </c>
      <c r="C213" s="1" t="inlineStr">
        <is>
          <t>吴子轩</t>
        </is>
      </c>
      <c r="D213" s="1">
        <f>VLOOKUP(K213,委派单!E:H,4,0)</f>
        <v/>
      </c>
      <c r="E213" s="1" t="n">
        <v>43714</v>
      </c>
      <c r="F213" s="1">
        <f>'New Hire'!C214</f>
        <v/>
      </c>
      <c r="H213" s="1">
        <f>'New Hire'!E214</f>
        <v/>
      </c>
      <c r="I213" s="1">
        <f>'New Hire'!BX214</f>
        <v/>
      </c>
      <c r="J213" s="1">
        <f>IF(LEN(H213)=18,"身份证","护照")</f>
        <v/>
      </c>
      <c r="K213" s="1">
        <f>'New Hire'!CB214</f>
        <v/>
      </c>
      <c r="L213" s="1">
        <f>'New Hire'!CC214</f>
        <v/>
      </c>
      <c r="M213" s="1">
        <f>'New Hire'!S214</f>
        <v/>
      </c>
      <c r="N213" s="1">
        <f>'New Hire'!BV214</f>
        <v/>
      </c>
      <c r="O213" s="1">
        <f>'New Hire'!L214</f>
        <v/>
      </c>
      <c r="P213" s="1">
        <f>'New Hire'!BE214</f>
        <v/>
      </c>
      <c r="Q213" s="1">
        <f>'New Hire'!BI214</f>
        <v/>
      </c>
      <c r="R213" s="1">
        <f>IF(AND(Y213="上海",'New Hire'!BZ214="10"),7,'New Hire'!BZ214)</f>
        <v/>
      </c>
      <c r="S213" s="1">
        <f>IF(AND(Y213="上海",'New Hire'!CA214="10"),7,'New Hire'!CA214)</f>
        <v/>
      </c>
      <c r="T213" s="1">
        <f>IF(Y213="上海",Q213,"")</f>
        <v/>
      </c>
      <c r="U213" s="1">
        <f>IF(Y213="上海",3,"")</f>
        <v/>
      </c>
      <c r="V213" s="1">
        <f>IF(Y213="上海",3,"")</f>
        <v/>
      </c>
      <c r="W213" s="1">
        <f>N213</f>
        <v/>
      </c>
      <c r="X213" s="1">
        <f>'New Hire'!A214</f>
        <v/>
      </c>
      <c r="Y213" s="1">
        <f>VLOOKUP(K213,委派单!E:P,12,0)</f>
        <v/>
      </c>
      <c r="Z213" s="1">
        <f>D213&amp;IF(I213="派遣",'New Hire'!CD214,"")</f>
        <v/>
      </c>
      <c r="AB213" s="1" t="inlineStr">
        <is>
          <t>标准五险</t>
        </is>
      </c>
      <c r="AC213" s="1" t="inlineStr">
        <is>
          <t>线上</t>
        </is>
      </c>
      <c r="AD213" s="1" t="inlineStr">
        <is>
          <t>否</t>
        </is>
      </c>
      <c r="AE213" s="1" t="inlineStr">
        <is>
          <t>否</t>
        </is>
      </c>
      <c r="AF213" s="1">
        <f>VLOOKUP(K213,委派单!E:K,7,0)</f>
        <v/>
      </c>
      <c r="AG213" s="1">
        <f>VLOOKUP(K213,委派单!E:L,8,0)</f>
        <v/>
      </c>
      <c r="AH213" s="1">
        <f>IF(AG213="外地大库报税","供应商"," ")</f>
        <v/>
      </c>
      <c r="AI213" s="1">
        <f>AH213</f>
        <v/>
      </c>
      <c r="AM213" s="1" t="inlineStr">
        <is>
          <t>上海浦东杨高南路428号由由世纪广场2号楼9漏</t>
        </is>
      </c>
      <c r="AP213" s="1" t="inlineStr">
        <is>
          <t>julie.huang@adp.com</t>
        </is>
      </c>
      <c r="AQ213" s="1">
        <f>IF(I213="委托","",'New Hire'!AB214)</f>
        <v/>
      </c>
      <c r="AR213" s="1">
        <f>IF(I213="委托","",'New Hire'!AC214)</f>
        <v/>
      </c>
      <c r="AS213" s="1">
        <f>IF(I213="委托","",'New Hire'!BM214)</f>
        <v/>
      </c>
      <c r="AT213" s="1">
        <f>IF(I213="委托","",'New Hire'!BN214)</f>
        <v/>
      </c>
      <c r="AV213" s="1">
        <f>IF(I213="委托","",'New Hire'!AB214)</f>
        <v/>
      </c>
      <c r="AW213" s="1">
        <f>IF(I213="委托","",'New Hire'!AC214)</f>
        <v/>
      </c>
      <c r="AX213" s="1">
        <f>IF(I213="委托","",'New Hire'!BO214)</f>
        <v/>
      </c>
      <c r="AZ213" s="1">
        <f>IF(I213="委托","",'New Hire'!BL214)</f>
        <v/>
      </c>
      <c r="BC213" s="1">
        <f>IF(I213="委托","",'New Hire'!BP214)</f>
        <v/>
      </c>
    </row>
    <row r="214">
      <c r="A214" s="1">
        <f>VLOOKUP(B214,委派单!A:B,2,0)</f>
        <v/>
      </c>
      <c r="B214" s="1">
        <f>'New Hire'!BT215</f>
        <v/>
      </c>
      <c r="C214" s="1" t="inlineStr">
        <is>
          <t>吴子轩</t>
        </is>
      </c>
      <c r="D214" s="1">
        <f>VLOOKUP(K214,委派单!E:H,4,0)</f>
        <v/>
      </c>
      <c r="E214" s="1" t="n">
        <v>43714</v>
      </c>
      <c r="F214" s="1">
        <f>'New Hire'!C215</f>
        <v/>
      </c>
      <c r="H214" s="1">
        <f>'New Hire'!E215</f>
        <v/>
      </c>
      <c r="I214" s="1">
        <f>'New Hire'!BX215</f>
        <v/>
      </c>
      <c r="J214" s="1">
        <f>IF(LEN(H214)=18,"身份证","护照")</f>
        <v/>
      </c>
      <c r="K214" s="1">
        <f>'New Hire'!CB215</f>
        <v/>
      </c>
      <c r="L214" s="1">
        <f>'New Hire'!CC215</f>
        <v/>
      </c>
      <c r="M214" s="1">
        <f>'New Hire'!S215</f>
        <v/>
      </c>
      <c r="N214" s="1">
        <f>'New Hire'!BV215</f>
        <v/>
      </c>
      <c r="O214" s="1">
        <f>'New Hire'!L215</f>
        <v/>
      </c>
      <c r="P214" s="1">
        <f>'New Hire'!BE215</f>
        <v/>
      </c>
      <c r="Q214" s="1">
        <f>'New Hire'!BI215</f>
        <v/>
      </c>
      <c r="R214" s="1">
        <f>IF(AND(Y214="上海",'New Hire'!BZ215="10"),7,'New Hire'!BZ215)</f>
        <v/>
      </c>
      <c r="S214" s="1">
        <f>IF(AND(Y214="上海",'New Hire'!CA215="10"),7,'New Hire'!CA215)</f>
        <v/>
      </c>
      <c r="T214" s="1">
        <f>IF(Y214="上海",Q214,"")</f>
        <v/>
      </c>
      <c r="U214" s="1">
        <f>IF(Y214="上海",3,"")</f>
        <v/>
      </c>
      <c r="V214" s="1">
        <f>IF(Y214="上海",3,"")</f>
        <v/>
      </c>
      <c r="W214" s="1">
        <f>N214</f>
        <v/>
      </c>
      <c r="X214" s="1">
        <f>'New Hire'!A215</f>
        <v/>
      </c>
      <c r="Y214" s="1">
        <f>VLOOKUP(K214,委派单!E:P,12,0)</f>
        <v/>
      </c>
      <c r="Z214" s="1">
        <f>D214&amp;IF(I214="派遣",'New Hire'!CD215,"")</f>
        <v/>
      </c>
      <c r="AB214" s="1" t="inlineStr">
        <is>
          <t>标准五险</t>
        </is>
      </c>
      <c r="AC214" s="1" t="inlineStr">
        <is>
          <t>线上</t>
        </is>
      </c>
      <c r="AD214" s="1" t="inlineStr">
        <is>
          <t>否</t>
        </is>
      </c>
      <c r="AE214" s="1" t="inlineStr">
        <is>
          <t>否</t>
        </is>
      </c>
      <c r="AF214" s="1">
        <f>VLOOKUP(K214,委派单!E:K,7,0)</f>
        <v/>
      </c>
      <c r="AG214" s="1">
        <f>VLOOKUP(K214,委派单!E:L,8,0)</f>
        <v/>
      </c>
      <c r="AH214" s="1">
        <f>IF(AG214="外地大库报税","供应商"," ")</f>
        <v/>
      </c>
      <c r="AI214" s="1">
        <f>AH214</f>
        <v/>
      </c>
      <c r="AM214" s="1" t="inlineStr">
        <is>
          <t>上海浦东杨高南路428号由由世纪广场2号楼9漏</t>
        </is>
      </c>
      <c r="AP214" s="1" t="inlineStr">
        <is>
          <t>julie.huang@adp.com</t>
        </is>
      </c>
      <c r="AQ214" s="1">
        <f>IF(I214="委托","",'New Hire'!AB215)</f>
        <v/>
      </c>
      <c r="AR214" s="1">
        <f>IF(I214="委托","",'New Hire'!AC215)</f>
        <v/>
      </c>
      <c r="AS214" s="1">
        <f>IF(I214="委托","",'New Hire'!BM215)</f>
        <v/>
      </c>
      <c r="AT214" s="1">
        <f>IF(I214="委托","",'New Hire'!BN215)</f>
        <v/>
      </c>
      <c r="AV214" s="1">
        <f>IF(I214="委托","",'New Hire'!AB215)</f>
        <v/>
      </c>
      <c r="AW214" s="1">
        <f>IF(I214="委托","",'New Hire'!AC215)</f>
        <v/>
      </c>
      <c r="AX214" s="1">
        <f>IF(I214="委托","",'New Hire'!BO215)</f>
        <v/>
      </c>
      <c r="AZ214" s="1">
        <f>IF(I214="委托","",'New Hire'!BL215)</f>
        <v/>
      </c>
      <c r="BC214" s="1">
        <f>IF(I214="委托","",'New Hire'!BP215)</f>
        <v/>
      </c>
    </row>
    <row r="215">
      <c r="A215" s="1">
        <f>VLOOKUP(B215,委派单!A:B,2,0)</f>
        <v/>
      </c>
      <c r="B215" s="1">
        <f>'New Hire'!BT216</f>
        <v/>
      </c>
      <c r="C215" s="1" t="inlineStr">
        <is>
          <t>吴子轩</t>
        </is>
      </c>
      <c r="D215" s="1">
        <f>VLOOKUP(K215,委派单!E:H,4,0)</f>
        <v/>
      </c>
      <c r="E215" s="1" t="n">
        <v>43714</v>
      </c>
      <c r="F215" s="1">
        <f>'New Hire'!C216</f>
        <v/>
      </c>
      <c r="H215" s="1">
        <f>'New Hire'!E216</f>
        <v/>
      </c>
      <c r="I215" s="1">
        <f>'New Hire'!BX216</f>
        <v/>
      </c>
      <c r="J215" s="1">
        <f>IF(LEN(H215)=18,"身份证","护照")</f>
        <v/>
      </c>
      <c r="K215" s="1">
        <f>'New Hire'!CB216</f>
        <v/>
      </c>
      <c r="L215" s="1">
        <f>'New Hire'!CC216</f>
        <v/>
      </c>
      <c r="M215" s="1">
        <f>'New Hire'!S216</f>
        <v/>
      </c>
      <c r="N215" s="1">
        <f>'New Hire'!BV216</f>
        <v/>
      </c>
      <c r="O215" s="1">
        <f>'New Hire'!L216</f>
        <v/>
      </c>
      <c r="P215" s="1">
        <f>'New Hire'!BE216</f>
        <v/>
      </c>
      <c r="Q215" s="1">
        <f>'New Hire'!BI216</f>
        <v/>
      </c>
      <c r="R215" s="1">
        <f>IF(AND(Y215="上海",'New Hire'!BZ216="10"),7,'New Hire'!BZ216)</f>
        <v/>
      </c>
      <c r="S215" s="1">
        <f>IF(AND(Y215="上海",'New Hire'!CA216="10"),7,'New Hire'!CA216)</f>
        <v/>
      </c>
      <c r="T215" s="1">
        <f>IF(Y215="上海",Q215,"")</f>
        <v/>
      </c>
      <c r="U215" s="1">
        <f>IF(Y215="上海",3,"")</f>
        <v/>
      </c>
      <c r="V215" s="1">
        <f>IF(Y215="上海",3,"")</f>
        <v/>
      </c>
      <c r="W215" s="1">
        <f>N215</f>
        <v/>
      </c>
      <c r="X215" s="1">
        <f>'New Hire'!A216</f>
        <v/>
      </c>
      <c r="Y215" s="1">
        <f>VLOOKUP(K215,委派单!E:P,12,0)</f>
        <v/>
      </c>
      <c r="Z215" s="1">
        <f>D215&amp;IF(I215="派遣",'New Hire'!CD216,"")</f>
        <v/>
      </c>
      <c r="AB215" s="1" t="inlineStr">
        <is>
          <t>标准五险</t>
        </is>
      </c>
      <c r="AC215" s="1" t="inlineStr">
        <is>
          <t>线上</t>
        </is>
      </c>
      <c r="AD215" s="1" t="inlineStr">
        <is>
          <t>否</t>
        </is>
      </c>
      <c r="AE215" s="1" t="inlineStr">
        <is>
          <t>否</t>
        </is>
      </c>
      <c r="AF215" s="1">
        <f>VLOOKUP(K215,委派单!E:K,7,0)</f>
        <v/>
      </c>
      <c r="AG215" s="1">
        <f>VLOOKUP(K215,委派单!E:L,8,0)</f>
        <v/>
      </c>
      <c r="AH215" s="1">
        <f>IF(AG215="外地大库报税","供应商"," ")</f>
        <v/>
      </c>
      <c r="AI215" s="1">
        <f>AH215</f>
        <v/>
      </c>
      <c r="AM215" s="1" t="inlineStr">
        <is>
          <t>上海浦东杨高南路428号由由世纪广场2号楼9漏</t>
        </is>
      </c>
      <c r="AP215" s="1" t="inlineStr">
        <is>
          <t>julie.huang@adp.com</t>
        </is>
      </c>
      <c r="AQ215" s="1">
        <f>IF(I215="委托","",'New Hire'!AB216)</f>
        <v/>
      </c>
      <c r="AR215" s="1">
        <f>IF(I215="委托","",'New Hire'!AC216)</f>
        <v/>
      </c>
      <c r="AS215" s="1">
        <f>IF(I215="委托","",'New Hire'!BM216)</f>
        <v/>
      </c>
      <c r="AT215" s="1">
        <f>IF(I215="委托","",'New Hire'!BN216)</f>
        <v/>
      </c>
      <c r="AV215" s="1">
        <f>IF(I215="委托","",'New Hire'!AB216)</f>
        <v/>
      </c>
      <c r="AW215" s="1">
        <f>IF(I215="委托","",'New Hire'!AC216)</f>
        <v/>
      </c>
      <c r="AX215" s="1">
        <f>IF(I215="委托","",'New Hire'!BO216)</f>
        <v/>
      </c>
      <c r="AZ215" s="1">
        <f>IF(I215="委托","",'New Hire'!BL216)</f>
        <v/>
      </c>
      <c r="BC215" s="1">
        <f>IF(I215="委托","",'New Hire'!BP216)</f>
        <v/>
      </c>
    </row>
    <row r="216">
      <c r="A216" s="1">
        <f>VLOOKUP(B216,委派单!A:B,2,0)</f>
        <v/>
      </c>
      <c r="B216" s="1">
        <f>'New Hire'!BT217</f>
        <v/>
      </c>
      <c r="C216" s="1" t="inlineStr">
        <is>
          <t>吴子轩</t>
        </is>
      </c>
      <c r="D216" s="1">
        <f>VLOOKUP(K216,委派单!E:H,4,0)</f>
        <v/>
      </c>
      <c r="E216" s="1" t="n">
        <v>43714</v>
      </c>
      <c r="F216" s="1">
        <f>'New Hire'!C217</f>
        <v/>
      </c>
      <c r="H216" s="1">
        <f>'New Hire'!E217</f>
        <v/>
      </c>
      <c r="I216" s="1">
        <f>'New Hire'!BX217</f>
        <v/>
      </c>
      <c r="J216" s="1">
        <f>IF(LEN(H216)=18,"身份证","护照")</f>
        <v/>
      </c>
      <c r="K216" s="1">
        <f>'New Hire'!CB217</f>
        <v/>
      </c>
      <c r="L216" s="1">
        <f>'New Hire'!CC217</f>
        <v/>
      </c>
      <c r="M216" s="1">
        <f>'New Hire'!S217</f>
        <v/>
      </c>
      <c r="N216" s="1">
        <f>'New Hire'!BV217</f>
        <v/>
      </c>
      <c r="O216" s="1">
        <f>'New Hire'!L217</f>
        <v/>
      </c>
      <c r="P216" s="1">
        <f>'New Hire'!BE217</f>
        <v/>
      </c>
      <c r="Q216" s="1">
        <f>'New Hire'!BI217</f>
        <v/>
      </c>
      <c r="R216" s="1">
        <f>IF(AND(Y216="上海",'New Hire'!BZ217="10"),7,'New Hire'!BZ217)</f>
        <v/>
      </c>
      <c r="S216" s="1">
        <f>IF(AND(Y216="上海",'New Hire'!CA217="10"),7,'New Hire'!CA217)</f>
        <v/>
      </c>
      <c r="T216" s="1">
        <f>IF(Y216="上海",Q216,"")</f>
        <v/>
      </c>
      <c r="U216" s="1">
        <f>IF(Y216="上海",3,"")</f>
        <v/>
      </c>
      <c r="V216" s="1">
        <f>IF(Y216="上海",3,"")</f>
        <v/>
      </c>
      <c r="W216" s="1">
        <f>N216</f>
        <v/>
      </c>
      <c r="X216" s="1">
        <f>'New Hire'!A217</f>
        <v/>
      </c>
      <c r="Y216" s="1">
        <f>VLOOKUP(K216,委派单!E:P,12,0)</f>
        <v/>
      </c>
      <c r="Z216" s="1">
        <f>D216&amp;IF(I216="派遣",'New Hire'!CD217,"")</f>
        <v/>
      </c>
      <c r="AB216" s="1" t="inlineStr">
        <is>
          <t>标准五险</t>
        </is>
      </c>
      <c r="AC216" s="1" t="inlineStr">
        <is>
          <t>线上</t>
        </is>
      </c>
      <c r="AD216" s="1" t="inlineStr">
        <is>
          <t>否</t>
        </is>
      </c>
      <c r="AE216" s="1" t="inlineStr">
        <is>
          <t>否</t>
        </is>
      </c>
      <c r="AF216" s="1">
        <f>VLOOKUP(K216,委派单!E:K,7,0)</f>
        <v/>
      </c>
      <c r="AG216" s="1">
        <f>VLOOKUP(K216,委派单!E:L,8,0)</f>
        <v/>
      </c>
      <c r="AH216" s="1">
        <f>IF(AG216="外地大库报税","供应商"," ")</f>
        <v/>
      </c>
      <c r="AI216" s="1">
        <f>AH216</f>
        <v/>
      </c>
      <c r="AM216" s="1" t="inlineStr">
        <is>
          <t>上海浦东杨高南路428号由由世纪广场2号楼9漏</t>
        </is>
      </c>
      <c r="AP216" s="1" t="inlineStr">
        <is>
          <t>julie.huang@adp.com</t>
        </is>
      </c>
      <c r="AQ216" s="1">
        <f>IF(I216="委托","",'New Hire'!AB217)</f>
        <v/>
      </c>
      <c r="AR216" s="1">
        <f>IF(I216="委托","",'New Hire'!AC217)</f>
        <v/>
      </c>
      <c r="AS216" s="1">
        <f>IF(I216="委托","",'New Hire'!BM217)</f>
        <v/>
      </c>
      <c r="AT216" s="1">
        <f>IF(I216="委托","",'New Hire'!BN217)</f>
        <v/>
      </c>
      <c r="AV216" s="1">
        <f>IF(I216="委托","",'New Hire'!AB217)</f>
        <v/>
      </c>
      <c r="AW216" s="1">
        <f>IF(I216="委托","",'New Hire'!AC217)</f>
        <v/>
      </c>
      <c r="AX216" s="1">
        <f>IF(I216="委托","",'New Hire'!BO217)</f>
        <v/>
      </c>
      <c r="AZ216" s="1">
        <f>IF(I216="委托","",'New Hire'!BL217)</f>
        <v/>
      </c>
      <c r="BC216" s="1">
        <f>IF(I216="委托","",'New Hire'!BP217)</f>
        <v/>
      </c>
    </row>
    <row r="217">
      <c r="A217" s="1">
        <f>VLOOKUP(B217,委派单!A:B,2,0)</f>
        <v/>
      </c>
      <c r="B217" s="1">
        <f>'New Hire'!BT218</f>
        <v/>
      </c>
      <c r="C217" s="1" t="inlineStr">
        <is>
          <t>吴子轩</t>
        </is>
      </c>
      <c r="D217" s="1">
        <f>VLOOKUP(K217,委派单!E:H,4,0)</f>
        <v/>
      </c>
      <c r="E217" s="1" t="n">
        <v>43714</v>
      </c>
      <c r="F217" s="1">
        <f>'New Hire'!C218</f>
        <v/>
      </c>
      <c r="H217" s="1">
        <f>'New Hire'!E218</f>
        <v/>
      </c>
      <c r="I217" s="1">
        <f>'New Hire'!BX218</f>
        <v/>
      </c>
      <c r="J217" s="1">
        <f>IF(LEN(H217)=18,"身份证","护照")</f>
        <v/>
      </c>
      <c r="K217" s="1">
        <f>'New Hire'!CB218</f>
        <v/>
      </c>
      <c r="L217" s="1">
        <f>'New Hire'!CC218</f>
        <v/>
      </c>
      <c r="M217" s="1">
        <f>'New Hire'!S218</f>
        <v/>
      </c>
      <c r="N217" s="1">
        <f>'New Hire'!BV218</f>
        <v/>
      </c>
      <c r="O217" s="1">
        <f>'New Hire'!L218</f>
        <v/>
      </c>
      <c r="P217" s="1">
        <f>'New Hire'!BE218</f>
        <v/>
      </c>
      <c r="Q217" s="1">
        <f>'New Hire'!BI218</f>
        <v/>
      </c>
      <c r="R217" s="1">
        <f>IF(AND(Y217="上海",'New Hire'!BZ218="10"),7,'New Hire'!BZ218)</f>
        <v/>
      </c>
      <c r="S217" s="1">
        <f>IF(AND(Y217="上海",'New Hire'!CA218="10"),7,'New Hire'!CA218)</f>
        <v/>
      </c>
      <c r="T217" s="1">
        <f>IF(Y217="上海",Q217,"")</f>
        <v/>
      </c>
      <c r="U217" s="1">
        <f>IF(Y217="上海",3,"")</f>
        <v/>
      </c>
      <c r="V217" s="1">
        <f>IF(Y217="上海",3,"")</f>
        <v/>
      </c>
      <c r="W217" s="1">
        <f>N217</f>
        <v/>
      </c>
      <c r="X217" s="1">
        <f>'New Hire'!A218</f>
        <v/>
      </c>
      <c r="Y217" s="1">
        <f>VLOOKUP(K217,委派单!E:P,12,0)</f>
        <v/>
      </c>
      <c r="Z217" s="1">
        <f>D217&amp;IF(I217="派遣",'New Hire'!CD218,"")</f>
        <v/>
      </c>
      <c r="AB217" s="1" t="inlineStr">
        <is>
          <t>标准五险</t>
        </is>
      </c>
      <c r="AC217" s="1" t="inlineStr">
        <is>
          <t>线上</t>
        </is>
      </c>
      <c r="AD217" s="1" t="inlineStr">
        <is>
          <t>否</t>
        </is>
      </c>
      <c r="AE217" s="1" t="inlineStr">
        <is>
          <t>否</t>
        </is>
      </c>
      <c r="AF217" s="1">
        <f>VLOOKUP(K217,委派单!E:K,7,0)</f>
        <v/>
      </c>
      <c r="AG217" s="1">
        <f>VLOOKUP(K217,委派单!E:L,8,0)</f>
        <v/>
      </c>
      <c r="AH217" s="1">
        <f>IF(AG217="外地大库报税","供应商"," ")</f>
        <v/>
      </c>
      <c r="AI217" s="1">
        <f>AH217</f>
        <v/>
      </c>
      <c r="AM217" s="1" t="inlineStr">
        <is>
          <t>上海浦东杨高南路428号由由世纪广场2号楼9漏</t>
        </is>
      </c>
      <c r="AP217" s="1" t="inlineStr">
        <is>
          <t>julie.huang@adp.com</t>
        </is>
      </c>
      <c r="AQ217" s="1">
        <f>IF(I217="委托","",'New Hire'!AB218)</f>
        <v/>
      </c>
      <c r="AR217" s="1">
        <f>IF(I217="委托","",'New Hire'!AC218)</f>
        <v/>
      </c>
      <c r="AS217" s="1">
        <f>IF(I217="委托","",'New Hire'!BM218)</f>
        <v/>
      </c>
      <c r="AT217" s="1">
        <f>IF(I217="委托","",'New Hire'!BN218)</f>
        <v/>
      </c>
      <c r="AV217" s="1">
        <f>IF(I217="委托","",'New Hire'!AB218)</f>
        <v/>
      </c>
      <c r="AW217" s="1">
        <f>IF(I217="委托","",'New Hire'!AC218)</f>
        <v/>
      </c>
      <c r="AX217" s="1">
        <f>IF(I217="委托","",'New Hire'!BO218)</f>
        <v/>
      </c>
      <c r="AZ217" s="1">
        <f>IF(I217="委托","",'New Hire'!BL218)</f>
        <v/>
      </c>
      <c r="BC217" s="1">
        <f>IF(I217="委托","",'New Hire'!BP218)</f>
        <v/>
      </c>
    </row>
  </sheetData>
  <autoFilter ref="A2:BG3"/>
  <mergeCells count="42">
    <mergeCell ref="AQ1:BG1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T1:T2"/>
    <mergeCell ref="U1:U2"/>
    <mergeCell ref="V1:V2"/>
    <mergeCell ref="X1:X2"/>
    <mergeCell ref="AK1:AK2"/>
    <mergeCell ref="Z1:Z2"/>
    <mergeCell ref="AA1:AA2"/>
    <mergeCell ref="AB1:AB2"/>
    <mergeCell ref="AC1:AC2"/>
    <mergeCell ref="AD1:AD2"/>
    <mergeCell ref="J1:J2"/>
    <mergeCell ref="K1:K2"/>
    <mergeCell ref="Y1:Y2"/>
    <mergeCell ref="M1:M2"/>
    <mergeCell ref="N1:N2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G1:H2">
    <cfRule type="duplicateValues" priority="91" dxfId="0"/>
  </conditionalFormatting>
  <conditionalFormatting sqref="Y1:Y2">
    <cfRule type="containsText" priority="86" operator="containsText" dxfId="68" text="耐克森">
      <formula>NOT(ISERROR(SEARCH("耐克森",Y1)))</formula>
    </cfRule>
    <cfRule type="containsText" priority="87" operator="containsText" dxfId="68" text="上海">
      <formula>NOT(ISERROR(SEARCH("上海",Y1)))</formula>
    </cfRule>
    <cfRule type="containsText" priority="88" operator="containsText" dxfId="68" text="北京">
      <formula>NOT(ISERROR(SEARCH("北京",Y1)))</formula>
    </cfRule>
    <cfRule type="containsText" priority="89" operator="containsText" dxfId="68" text="北京,上海">
      <formula>NOT(ISERROR(SEARCH("北京,上海",Y1)))</formula>
    </cfRule>
    <cfRule type="containsText" priority="90" operator="containsText" dxfId="68" text="全国模式">
      <formula>NOT(ISERROR(SEARCH("全国模式",Y1)))</formula>
    </cfRule>
  </conditionalFormatting>
  <conditionalFormatting sqref="H77:H84 H49:H60 H1:H2 H218:H65536">
    <cfRule type="duplicateValues" priority="121" dxfId="0"/>
  </conditionalFormatting>
  <conditionalFormatting sqref="H3:H4">
    <cfRule type="duplicateValues" priority="162" dxfId="0"/>
  </conditionalFormatting>
  <conditionalFormatting sqref="H5:H7">
    <cfRule type="duplicateValues" priority="30" dxfId="0"/>
  </conditionalFormatting>
  <conditionalFormatting sqref="H8">
    <cfRule type="duplicateValues" priority="29" dxfId="0"/>
  </conditionalFormatting>
  <conditionalFormatting sqref="H9">
    <cfRule type="duplicateValues" priority="28" dxfId="0"/>
  </conditionalFormatting>
  <conditionalFormatting sqref="H10">
    <cfRule type="duplicateValues" priority="27" dxfId="0"/>
  </conditionalFormatting>
  <conditionalFormatting sqref="H11">
    <cfRule type="duplicateValues" priority="26" dxfId="0"/>
  </conditionalFormatting>
  <conditionalFormatting sqref="H12:H15">
    <cfRule type="duplicateValues" priority="25" dxfId="0"/>
  </conditionalFormatting>
  <conditionalFormatting sqref="H16">
    <cfRule type="duplicateValues" priority="24" dxfId="0"/>
  </conditionalFormatting>
  <conditionalFormatting sqref="H17">
    <cfRule type="duplicateValues" priority="23" dxfId="0"/>
  </conditionalFormatting>
  <conditionalFormatting sqref="H18:H26">
    <cfRule type="duplicateValues" priority="22" dxfId="0"/>
  </conditionalFormatting>
  <conditionalFormatting sqref="H27:H28">
    <cfRule type="duplicateValues" priority="21" dxfId="0"/>
  </conditionalFormatting>
  <conditionalFormatting sqref="H29:H33">
    <cfRule type="duplicateValues" priority="165" dxfId="0"/>
  </conditionalFormatting>
  <conditionalFormatting sqref="H34:H38 H41:H60">
    <cfRule type="duplicateValues" priority="19" dxfId="0"/>
  </conditionalFormatting>
  <conditionalFormatting sqref="H39:H40">
    <cfRule type="duplicateValues" priority="18" dxfId="0"/>
  </conditionalFormatting>
  <conditionalFormatting sqref="H61:H67">
    <cfRule type="duplicateValues" priority="17" dxfId="0"/>
    <cfRule type="duplicateValues" priority="16" dxfId="0"/>
  </conditionalFormatting>
  <conditionalFormatting sqref="H68:H72">
    <cfRule type="duplicateValues" priority="168" dxfId="0"/>
  </conditionalFormatting>
  <conditionalFormatting sqref="H73:H84">
    <cfRule type="duplicateValues" priority="13" dxfId="0"/>
  </conditionalFormatting>
  <conditionalFormatting sqref="H85:H97">
    <cfRule type="duplicateValues" priority="10" dxfId="0"/>
    <cfRule type="duplicateValues" priority="9" dxfId="0"/>
  </conditionalFormatting>
  <conditionalFormatting sqref="H98:H113">
    <cfRule type="duplicateValues" priority="8" dxfId="0"/>
    <cfRule type="duplicateValues" priority="7" dxfId="0"/>
  </conditionalFormatting>
  <conditionalFormatting sqref="H114:H130 H141:H148 H150:H217">
    <cfRule type="duplicateValues" priority="6" dxfId="0"/>
    <cfRule type="duplicateValues" priority="5" dxfId="0"/>
  </conditionalFormatting>
  <conditionalFormatting sqref="H131:H140">
    <cfRule type="duplicateValues" priority="4" dxfId="0"/>
    <cfRule type="duplicateValues" priority="3" dxfId="0"/>
  </conditionalFormatting>
  <conditionalFormatting sqref="H149">
    <cfRule type="duplicateValues" priority="2" dxfId="0"/>
    <cfRule type="duplicateValues" priority="1" dxfId="0"/>
  </conditionalFormatting>
  <dataValidations count="1">
    <dataValidation sqref="AC1:AC2" showErrorMessage="1" showInputMessage="1" allowBlank="0" type="list">
      <formula1>"请选择,0,1"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4" filterMode="1">
    <tabColor theme="1"/>
    <outlinePr summaryBelow="1" summaryRight="1"/>
    <pageSetUpPr/>
  </sheetPr>
  <dimension ref="A1:CF150"/>
  <sheetViews>
    <sheetView zoomScaleNormal="100" workbookViewId="0">
      <pane xSplit="5" ySplit="3" topLeftCell="O139" activePane="bottomRight" state="frozen"/>
      <selection pane="topRight" activeCell="F1" sqref="F1"/>
      <selection pane="bottomLeft" activeCell="A4" sqref="A4"/>
      <selection pane="bottomRight" activeCell="T150" sqref="T150"/>
    </sheetView>
  </sheetViews>
  <sheetFormatPr baseColWidth="8" defaultRowHeight="12.95" customHeight="1"/>
  <cols>
    <col width="7.25" customWidth="1" style="2" min="1" max="1"/>
    <col width="18" customWidth="1" style="2" min="4" max="4"/>
    <col width="17.75" customWidth="1" style="2" min="5" max="5"/>
    <col width="7.25" customWidth="1" style="2" min="6" max="6"/>
    <col width="9.75" customWidth="1" style="2" min="7" max="7"/>
    <col width="9" customWidth="1" style="2" min="8" max="8"/>
    <col width="8.125" customWidth="1" style="2" min="9" max="9"/>
    <col width="9" customWidth="1" style="2" min="10" max="11"/>
    <col width="11.25" customWidth="1" style="2" min="12" max="12"/>
    <col width="11.375" customWidth="1" style="2" min="13" max="13"/>
    <col width="15.375" customWidth="1" style="2" min="14" max="14"/>
    <col width="17.875" customWidth="1" style="2" min="15" max="15"/>
    <col width="7.5" customWidth="1" style="2" min="16" max="16"/>
    <col width="9" customWidth="1" style="2" min="17" max="18"/>
    <col width="13.125" customWidth="1" style="2" min="19" max="19"/>
    <col width="12.625" customWidth="1" style="2" min="20" max="20"/>
    <col width="9" customWidth="1" style="2" min="21" max="23"/>
    <col width="11" customWidth="1" style="2" min="24" max="24"/>
    <col width="8.125" customWidth="1" style="2" min="25" max="25"/>
    <col width="9" customWidth="1" style="2" min="26" max="26"/>
    <col width="12" customWidth="1" style="2" min="27" max="27"/>
    <col width="11" customWidth="1" style="2" min="28" max="28"/>
    <col width="11.375" customWidth="1" style="2" min="29" max="29"/>
    <col width="9" customWidth="1" style="2" min="30" max="30"/>
    <col width="11" customWidth="1" style="2" min="31" max="31"/>
    <col width="11.125" customWidth="1" style="2" min="32" max="32"/>
    <col width="9" customWidth="1" style="2" min="33" max="33"/>
    <col width="10.375" customWidth="1" style="2" min="34" max="34"/>
    <col width="9" customWidth="1" style="2" min="35" max="46"/>
    <col width="14" customWidth="1" style="2" min="47" max="48"/>
    <col width="9" customWidth="1" style="2" min="49" max="49"/>
    <col width="11.125" customWidth="1" style="2" min="56" max="56"/>
    <col width="9" customWidth="1" style="2" min="59" max="59"/>
    <col width="10.375" customWidth="1" style="2" min="60" max="60"/>
    <col width="11.375" customWidth="1" style="2" min="62" max="62"/>
    <col width="15.75" customWidth="1" style="2" min="63" max="63"/>
    <col width="11.375" customWidth="1" style="2" min="64" max="71"/>
    <col width="43" customWidth="1" style="2" min="72" max="72"/>
    <col width="15.25" customWidth="1" style="2" min="74" max="74"/>
    <col width="8.125" customWidth="1" style="2" min="76" max="76"/>
    <col width="61" customWidth="1" style="2" min="77" max="77"/>
    <col width="15.625" customWidth="1" style="2" min="80" max="80"/>
    <col width="15" bestFit="1" customWidth="1" style="2" min="81" max="81"/>
    <col width="19.875" customWidth="1" style="2" min="82" max="82"/>
    <col width="10.625" bestFit="1" customWidth="1" style="2" min="83" max="83"/>
    <col width="10.5" bestFit="1" customWidth="1" style="2" min="84" max="84"/>
  </cols>
  <sheetData>
    <row r="1" ht="12.95" customHeight="1" s="2">
      <c r="A1" s="1" t="inlineStr">
        <is>
          <t>SAP ID(员工的唯一标识)</t>
        </is>
      </c>
      <c r="C1" s="1" t="inlineStr">
        <is>
          <t>证件姓名及银行开户名</t>
        </is>
      </c>
      <c r="G1" s="1" t="inlineStr">
        <is>
          <t>格式：yyyy/mm/dd</t>
        </is>
      </c>
      <c r="K1" s="1" t="inlineStr">
        <is>
          <t>用于开设ESS帐号</t>
        </is>
      </c>
      <c r="L1" s="1" t="inlineStr">
        <is>
          <t>用于开设ESS帐号
*社保服务必填字段</t>
        </is>
      </c>
      <c r="M1" s="1" t="inlineStr">
        <is>
          <t>用于判断是否由ADP提供薪资发放服务</t>
        </is>
      </c>
      <c r="N1" s="1" t="inlineStr">
        <is>
          <t>使用ADP工资支付服务需完整维护
填写规则：银行名称+城市（如到市级以下请写到最后一级）+支行名称+营业所（如适用），长度不可超过25个字
例如：中国银行上海分行陆家嘴支行</t>
        </is>
      </c>
      <c r="O1" s="1" t="inlineStr">
        <is>
          <t>使用ADP工资支付服务需完整维护
填写规则：连续的银行账号数字，不要有空格及其他特殊符号，注意格式要加'，不要变为科学计数法</t>
        </is>
      </c>
      <c r="P1" s="1" t="inlineStr">
        <is>
          <t>根据法人实体信息开票</t>
        </is>
      </c>
      <c r="Q1" s="1" t="inlineStr">
        <is>
          <t>默认"Active"</t>
        </is>
      </c>
      <c r="S1" s="1" t="inlineStr">
        <is>
          <t>格式：yyyy/mm/dd</t>
        </is>
      </c>
      <c r="T1" s="1" t="inlineStr">
        <is>
          <t>格式：yyyy/mm/dd
用于服务年限计算（当加入总公司日期为空时取入职日期）</t>
        </is>
      </c>
      <c r="V1" s="1" t="inlineStr">
        <is>
          <t>用于区分用户权限</t>
        </is>
      </c>
      <c r="W1" s="1" t="inlineStr">
        <is>
          <t>没有SAP Interface之前，不用提供此数据</t>
        </is>
      </c>
      <c r="Y1" s="1" t="inlineStr">
        <is>
          <t>用于区分GL mapping，影响财务汇总报告和GL报告</t>
        </is>
      </c>
      <c r="AA1" s="1" t="inlineStr">
        <is>
          <t>仅用于区分员工类型</t>
        </is>
      </c>
      <c r="AB1" s="1" t="inlineStr">
        <is>
          <t>格式：yyyy/mm/dd
社保服务必填字段</t>
        </is>
      </c>
      <c r="AC1" s="1" t="inlineStr">
        <is>
          <t>格式：yyyy/mm/dd
社保服务必填字段</t>
        </is>
      </c>
      <c r="AD1" s="1" t="inlineStr">
        <is>
          <t>总账报告必填信息
*有多成本中心的情况</t>
        </is>
      </c>
      <c r="AF1" s="1" t="inlineStr">
        <is>
          <t>用于判断是否使用供应商账户报税，默认值设置为FALSE。
TRUE：使用供应商账户报税；
FALSE：使用公司个税账户报税。</t>
        </is>
      </c>
      <c r="AH1" s="1" t="inlineStr">
        <is>
          <t>判断员工计税方式
Chinese-工资税3500免税额
Foreign-工资税4800免税额
Labor-劳务税800免税额</t>
        </is>
      </c>
      <c r="AU1" s="1" t="inlineStr">
        <is>
          <t>长春和江阴工厂的奖金计提线下维护，主数据不需要提供</t>
        </is>
      </c>
      <c r="AV1" s="1" t="inlineStr">
        <is>
          <t>用于判断“13薪计提”是否计算的标识，默认值设置为TRUE。</t>
        </is>
      </c>
      <c r="BD1" s="1" t="inlineStr">
        <is>
          <t>格式：yyyymm
需产生费用月，数据以年月为准</t>
        </is>
      </c>
      <c r="BF1" s="1" t="inlineStr">
        <is>
          <t>当员工住房公积金城市为上海，公积金状态为转入时；需要提供员工的个人住房公积金账号。</t>
        </is>
      </c>
      <c r="BJ1" s="1" t="inlineStr">
        <is>
          <t>格式：yyyymm
需产生费用月，数据以年月为准</t>
        </is>
      </c>
      <c r="BL1" s="1" t="inlineStr">
        <is>
          <t>派遣员工需填写字段</t>
        </is>
      </c>
      <c r="BM1" s="1" t="inlineStr">
        <is>
          <t>派遣员工需填写字段
格式：yyyy/mm/dd</t>
        </is>
      </c>
      <c r="BN1" s="1" t="inlineStr">
        <is>
          <t>派遣员工需填写字段
格式：yyyy/mm/dd</t>
        </is>
      </c>
      <c r="BO1" s="1" t="inlineStr">
        <is>
          <t>派遣员工需填写字段</t>
        </is>
      </c>
      <c r="BP1" s="1" t="inlineStr">
        <is>
          <t>派遣员工需填写字段
选项：标准工时制、综合工时制、不定时工时制</t>
        </is>
      </c>
      <c r="BQ1" s="1" t="inlineStr">
        <is>
          <t>用于传输给Kronos考勤系统</t>
        </is>
      </c>
      <c r="BR1" s="1" t="inlineStr">
        <is>
          <t>用于传输给Kronos考勤系统</t>
        </is>
      </c>
      <c r="BS1" s="1" t="inlineStr">
        <is>
          <t>用于传输给Kronos考勤系统</t>
        </is>
      </c>
      <c r="BU1" s="1" t="inlineStr">
        <is>
          <t>社保公积金起始实际是否一致</t>
        </is>
      </c>
      <c r="BV1" s="1" t="inlineStr">
        <is>
          <t>起福利时间</t>
        </is>
      </c>
      <c r="BW1" s="1" t="inlineStr">
        <is>
          <t>账户属性</t>
        </is>
      </c>
      <c r="BY1" s="1" t="inlineStr">
        <is>
          <t>转换</t>
        </is>
      </c>
    </row>
    <row r="2" ht="12.95" customHeight="1" s="2">
      <c r="A2" s="1" t="inlineStr">
        <is>
          <t>SAP ID_SAP ID</t>
        </is>
      </c>
      <c r="B2" s="1" t="inlineStr">
        <is>
          <t>员工编号_Employee Code</t>
        </is>
      </c>
      <c r="C2" s="1" t="inlineStr">
        <is>
          <t>法定姓名_Legal Name</t>
        </is>
      </c>
      <c r="D2" s="1" t="inlineStr">
        <is>
          <t>常用名_Preferred Name</t>
        </is>
      </c>
      <c r="E2" s="1" t="inlineStr">
        <is>
          <t>证件号码_ID No.</t>
        </is>
      </c>
      <c r="F2" s="1" t="inlineStr">
        <is>
          <t>证件类型_ID Type</t>
        </is>
      </c>
      <c r="G2" s="1" t="inlineStr">
        <is>
          <t>出生日期_Date of Birth</t>
        </is>
      </c>
      <c r="H2" s="1" t="inlineStr">
        <is>
          <t>性别_Gender</t>
        </is>
      </c>
      <c r="I2" s="1" t="inlineStr">
        <is>
          <t>国籍_Nationality</t>
        </is>
      </c>
      <c r="J2" s="1" t="inlineStr">
        <is>
          <t>备注_Remark</t>
        </is>
      </c>
      <c r="K2" s="1" t="inlineStr">
        <is>
          <t>公司邮箱_Work Email</t>
        </is>
      </c>
      <c r="L2" s="1" t="inlineStr">
        <is>
          <t>手机号码_Mobile Number</t>
        </is>
      </c>
      <c r="M2" s="1" t="inlineStr">
        <is>
          <t>是否ADP发薪_ADP Salary Payment Service</t>
        </is>
      </c>
      <c r="N2" s="1" t="inlineStr">
        <is>
          <t>开户银行_Bank</t>
        </is>
      </c>
      <c r="O2" s="1" t="inlineStr">
        <is>
          <t>银行账号_Bank Account</t>
        </is>
      </c>
      <c r="P2" s="1" t="inlineStr">
        <is>
          <t>法人实体_Legal Entity</t>
        </is>
      </c>
      <c r="Q2" s="1" t="inlineStr">
        <is>
          <t>雇佣状态_Hire Status</t>
        </is>
      </c>
      <c r="R2" s="1" t="inlineStr">
        <is>
          <t>雇佣类型_Employment Type</t>
        </is>
      </c>
      <c r="S2" s="1" t="inlineStr">
        <is>
          <t>入职日期_Hiring Date</t>
        </is>
      </c>
      <c r="T2" s="1" t="inlineStr">
        <is>
          <t>加入总公司日期_Original Hire Date</t>
        </is>
      </c>
      <c r="U2" s="1" t="inlineStr">
        <is>
          <t>公司工龄调整（年）_Adjustment of Company YOS</t>
        </is>
      </c>
      <c r="V2" s="1" t="inlineStr">
        <is>
          <t>权限划分-部门_Permission-Department</t>
        </is>
      </c>
      <c r="W2" s="1" t="inlineStr">
        <is>
          <t>职位_Job Code</t>
        </is>
      </c>
      <c r="X2" s="1" t="inlineStr">
        <is>
          <t>员工类别_Category</t>
        </is>
      </c>
      <c r="Y2" s="1" t="inlineStr">
        <is>
          <t>财务类别_Finance Type</t>
        </is>
      </c>
      <c r="Z2" s="1" t="inlineStr">
        <is>
          <t>部门_Business Department</t>
        </is>
      </c>
      <c r="AA2" s="1" t="inlineStr">
        <is>
          <t>合同类型_Contract Type</t>
        </is>
      </c>
      <c r="AB2" s="1" t="inlineStr">
        <is>
          <t>合同开始日期_Contract Start Date</t>
        </is>
      </c>
      <c r="AC2" s="1" t="inlineStr">
        <is>
          <t>合同结束日期_Contract End Date</t>
        </is>
      </c>
      <c r="AD2" s="1" t="inlineStr">
        <is>
          <t>成本中心编码_Cost Code</t>
        </is>
      </c>
      <c r="AE2" s="1" t="inlineStr">
        <is>
          <t>薪资帐套_Payroll Group</t>
        </is>
      </c>
      <c r="AF2" s="1" t="inlineStr">
        <is>
          <t>供应商账户报税_IIT Filing with Vendor Account</t>
        </is>
      </c>
      <c r="AG2" s="1" t="inlineStr">
        <is>
          <t>是否报税_Required IIT Declaration</t>
        </is>
      </c>
      <c r="AH2" s="1" t="inlineStr">
        <is>
          <t>计税类型_Tax Category</t>
        </is>
      </c>
      <c r="AI2" s="1" t="inlineStr">
        <is>
          <t>报税城市_IIT Declaration City</t>
        </is>
      </c>
      <c r="AJ2" s="1" t="inlineStr">
        <is>
          <t>工作城市_Working City</t>
        </is>
      </c>
      <c r="AK2" s="1" t="inlineStr">
        <is>
          <t>基本工资_Monthly Basic Salary</t>
        </is>
      </c>
      <c r="AL2" s="1" t="inlineStr">
        <is>
          <t>岗位津贴_Position Allowance</t>
        </is>
      </c>
      <c r="AM2" s="1" t="inlineStr">
        <is>
          <t>工龄津贴_Seniorty Allowance</t>
        </is>
      </c>
      <c r="AN2" s="1" t="inlineStr">
        <is>
          <t>手机津贴_Mobile Allowance</t>
        </is>
      </c>
      <c r="AO2" s="1" t="inlineStr">
        <is>
          <t>交通津贴_Transportation Allowance</t>
        </is>
      </c>
      <c r="AP2" s="1" t="inlineStr">
        <is>
          <t>实习生日工资_Intern Daily Salary</t>
        </is>
      </c>
      <c r="AQ2" s="1" t="inlineStr">
        <is>
          <t>高温津贴基数_Summer Allowance Base</t>
        </is>
      </c>
      <c r="AR2" s="1" t="inlineStr">
        <is>
          <t>采暖津贴基数_Heating Allowance Base</t>
        </is>
      </c>
      <c r="AS2" s="1" t="inlineStr">
        <is>
          <t>独生子女津贴基数_One Child Allowance Base</t>
        </is>
      </c>
      <c r="AT2" s="1" t="inlineStr">
        <is>
          <t>个人工会费基数_Union Fee Base</t>
        </is>
      </c>
      <c r="AU2" s="1" t="inlineStr">
        <is>
          <t>奖金计提基数_Annual Bonus Accrual Base</t>
        </is>
      </c>
      <c r="AV2" s="1" t="inlineStr">
        <is>
          <t>是否计算13薪计提_Calculate 13th Salary Accrual</t>
        </is>
      </c>
      <c r="AW2" s="1" t="inlineStr">
        <is>
          <t>是否ADP参保_If ADP Provide SB Service</t>
        </is>
      </c>
      <c r="AX2" s="1" t="inlineStr">
        <is>
          <t>户口类型_Hukou Type</t>
        </is>
      </c>
      <c r="AY2" s="1" t="inlineStr">
        <is>
          <t>户籍地址_Hukou Address</t>
        </is>
      </c>
      <c r="AZ2" s="1" t="inlineStr">
        <is>
          <t>社保城市_Social Benefit Location</t>
        </is>
      </c>
      <c r="BA2" s="1" t="inlineStr">
        <is>
          <t>缴纳账户名_SB Account Name</t>
        </is>
      </c>
      <c r="BB2" s="1" t="inlineStr">
        <is>
          <t>社保状态_Social Benefit Status</t>
        </is>
      </c>
      <c r="BC2" s="1" t="inlineStr">
        <is>
          <t>社保帐号_Social Benefit No.</t>
        </is>
      </c>
      <c r="BD2" s="1" t="inlineStr">
        <is>
          <t>社保开始月_Social Benefit Start Month</t>
        </is>
      </c>
      <c r="BE2" s="1" t="inlineStr">
        <is>
          <t>社保基数_Social Benefit Base</t>
        </is>
      </c>
      <c r="BF2" s="1" t="inlineStr">
        <is>
          <t>公积金城市_PHF City</t>
        </is>
      </c>
      <c r="BG2" s="1" t="inlineStr">
        <is>
          <t>公积金状态_PHF Status</t>
        </is>
      </c>
      <c r="BH2" s="1" t="inlineStr">
        <is>
          <t>公积金帐号_PHF No.</t>
        </is>
      </c>
      <c r="BI2" s="1" t="inlineStr">
        <is>
          <t>公积金基数_PHF Base</t>
        </is>
      </c>
      <c r="BJ2" s="1" t="inlineStr">
        <is>
          <t>公积金开始月_PHF Start Month</t>
        </is>
      </c>
      <c r="BK2" s="1" t="inlineStr">
        <is>
          <t>基本公积金比例(EE+ER)_PHF Rate(EE+ER)</t>
        </is>
      </c>
      <c r="BL2" s="1" t="inlineStr">
        <is>
          <t>劳动合同岗位_Position of Labor contract</t>
        </is>
      </c>
      <c r="BM2" s="1" t="inlineStr">
        <is>
          <t>劳动合同试用期开始时间_Start date of Probation period</t>
        </is>
      </c>
      <c r="BN2" s="1" t="inlineStr">
        <is>
          <t>劳动合同试用期结束时间_End date of Probation period</t>
        </is>
      </c>
      <c r="BO2" s="1" t="inlineStr">
        <is>
          <t>劳动合同工资_Labor contract salary</t>
        </is>
      </c>
      <c r="BP2" s="1" t="inlineStr">
        <is>
          <t>工时制度_WorkingHourSystem</t>
        </is>
      </c>
      <c r="BQ2" s="1" t="inlineStr">
        <is>
          <t>员工类型Kronos</t>
        </is>
      </c>
      <c r="BR2" s="1" t="inlineStr">
        <is>
          <t>是否为经理Kronos</t>
        </is>
      </c>
      <c r="BS2" s="1" t="inlineStr">
        <is>
          <t>汇报主管SAPID(Kronos)</t>
        </is>
      </c>
      <c r="BT2" s="1" t="inlineStr">
        <is>
          <t>客户名称</t>
        </is>
      </c>
      <c r="BZ2" s="1" t="inlineStr">
        <is>
          <t>个人公积金比例</t>
        </is>
      </c>
      <c r="CA2" s="1" t="inlineStr">
        <is>
          <t>企业公积金比例</t>
        </is>
      </c>
      <c r="CB2" s="1" t="inlineStr">
        <is>
          <t>委派单编号</t>
        </is>
      </c>
      <c r="CC2" s="1" t="inlineStr">
        <is>
          <t>报价单编号</t>
        </is>
      </c>
    </row>
    <row r="3" ht="12.95" customHeight="1" s="2">
      <c r="A3" s="1" t="inlineStr">
        <is>
          <t>Employee_EmployeeID</t>
        </is>
      </c>
      <c r="B3" s="1" t="inlineStr">
        <is>
          <t>EmployeeHire_EMP001</t>
        </is>
      </c>
      <c r="C3" s="1" t="inlineStr">
        <is>
          <t>Employee_LegalName</t>
        </is>
      </c>
      <c r="D3" s="1" t="inlineStr">
        <is>
          <t>Employee_PreferredName</t>
        </is>
      </c>
      <c r="E3" s="1" t="inlineStr">
        <is>
          <t>Employee_IDNumber</t>
        </is>
      </c>
      <c r="F3" s="1" t="inlineStr">
        <is>
          <t>Employee_IDType</t>
        </is>
      </c>
      <c r="G3" s="1" t="inlineStr">
        <is>
          <t>Employee_BirthDate</t>
        </is>
      </c>
      <c r="H3" s="1" t="inlineStr">
        <is>
          <t>Employee_Gender</t>
        </is>
      </c>
      <c r="I3" s="1" t="inlineStr">
        <is>
          <t>Employee_Nationality</t>
        </is>
      </c>
      <c r="J3" s="1" t="inlineStr">
        <is>
          <t>Employee_Remark</t>
        </is>
      </c>
      <c r="K3" s="1" t="inlineStr">
        <is>
          <t>Employee_BusinessEmailAddress</t>
        </is>
      </c>
      <c r="L3" s="1" t="inlineStr">
        <is>
          <t>Employee_MobilePhone</t>
        </is>
      </c>
      <c r="M3" s="1" t="inlineStr">
        <is>
          <t>EmployeeHire_ifBankFile</t>
        </is>
      </c>
      <c r="N3" s="1" t="inlineStr">
        <is>
          <t>PaymentAccount_BankName</t>
        </is>
      </c>
      <c r="O3" s="1" t="inlineStr">
        <is>
          <t>PaymentAccount_BankAccount</t>
        </is>
      </c>
      <c r="P3" s="1" t="inlineStr">
        <is>
          <t>EmployeeHire_LegalEntity</t>
        </is>
      </c>
      <c r="Q3" s="1" t="inlineStr">
        <is>
          <t>EmployeeHire_HireStatus</t>
        </is>
      </c>
      <c r="R3" s="1" t="inlineStr">
        <is>
          <t>EmployeeHire_EmployeeType</t>
        </is>
      </c>
      <c r="S3" s="1" t="inlineStr">
        <is>
          <t>EmployeeHire_HireDate</t>
        </is>
      </c>
      <c r="T3" s="1" t="inlineStr">
        <is>
          <t>EmployeeHire_CompanyDate</t>
        </is>
      </c>
      <c r="U3" s="1" t="inlineStr">
        <is>
          <t>EmployeeHire_CompanyYearAdjust</t>
        </is>
      </c>
      <c r="V3" s="1" t="inlineStr">
        <is>
          <t>EmployeeHire_DepartmentCode</t>
        </is>
      </c>
      <c r="W3" s="1" t="inlineStr">
        <is>
          <t>EmployeeHire_Job</t>
        </is>
      </c>
      <c r="X3" s="1" t="inlineStr">
        <is>
          <t>EmployeeHire_EmployeeType2</t>
        </is>
      </c>
      <c r="Y3" s="1" t="inlineStr">
        <is>
          <t>EmployeeHire_FinanceType</t>
        </is>
      </c>
      <c r="Z3" s="1" t="inlineStr">
        <is>
          <t>EmployeeHire_Dept</t>
        </is>
      </c>
      <c r="AA3" s="1" t="inlineStr">
        <is>
          <t>EmployeeContract_ContractType</t>
        </is>
      </c>
      <c r="AB3" s="1" t="inlineStr">
        <is>
          <t>EmployeeContract_ContractStartDate</t>
        </is>
      </c>
      <c r="AC3" s="1" t="inlineStr">
        <is>
          <t>EmployeeContract_ContractEndDate</t>
        </is>
      </c>
      <c r="AD3" s="1" t="inlineStr">
        <is>
          <t>EmployeeHire_CostCode</t>
        </is>
      </c>
      <c r="AE3" s="1" t="inlineStr">
        <is>
          <t>EmployeeHire_PayrollGroup</t>
        </is>
      </c>
      <c r="AF3" s="1" t="inlineStr">
        <is>
          <t>EmployeeHire_EMP041</t>
        </is>
      </c>
      <c r="AG3" s="1" t="inlineStr">
        <is>
          <t>EmployeeHire_IfTax</t>
        </is>
      </c>
      <c r="AH3" s="1" t="inlineStr">
        <is>
          <t>EmployeeHire_Iden</t>
        </is>
      </c>
      <c r="AI3" s="1" t="inlineStr">
        <is>
          <t>EmployeeHire_TaxDeclareCityID</t>
        </is>
      </c>
      <c r="AJ3" s="1" t="inlineStr">
        <is>
          <t>EmployeeHire_WorkingCity</t>
        </is>
      </c>
      <c r="AK3" s="1" t="inlineStr">
        <is>
          <t>EmployeeHire_A001</t>
        </is>
      </c>
      <c r="AL3" s="1" t="inlineStr">
        <is>
          <t>EmployeeHire_B001</t>
        </is>
      </c>
      <c r="AM3" s="1" t="inlineStr">
        <is>
          <t>EmployeeHire_B002</t>
        </is>
      </c>
      <c r="AN3" s="1" t="inlineStr">
        <is>
          <t>EmployeeHire_B003</t>
        </is>
      </c>
      <c r="AO3" s="1" t="inlineStr">
        <is>
          <t>EmployeeHire_B004</t>
        </is>
      </c>
      <c r="AP3" s="1" t="inlineStr">
        <is>
          <t>EmployeeHire_A007</t>
        </is>
      </c>
      <c r="AQ3" s="1" t="inlineStr">
        <is>
          <t>EmployeeHire_EMP031</t>
        </is>
      </c>
      <c r="AR3" s="1" t="inlineStr">
        <is>
          <t>EmployeeHire_EMP032</t>
        </is>
      </c>
      <c r="AS3" s="1" t="inlineStr">
        <is>
          <t>EmployeeHire_EMP033</t>
        </is>
      </c>
      <c r="AT3" s="1" t="inlineStr">
        <is>
          <t>EmployeeHire_EMP034</t>
        </is>
      </c>
      <c r="AU3" s="1" t="inlineStr">
        <is>
          <t>EmployeeHire_EMP035</t>
        </is>
      </c>
      <c r="AV3" s="1" t="inlineStr">
        <is>
          <t>EmployeeHire_EMP042</t>
        </is>
      </c>
      <c r="AW3" s="1" t="inlineStr">
        <is>
          <t>EmployeeHire_IsADPtoSBA</t>
        </is>
      </c>
      <c r="AX3" s="1" t="inlineStr">
        <is>
          <t>EmployeeHire_HukouType</t>
        </is>
      </c>
      <c r="AY3" s="1" t="inlineStr">
        <is>
          <t>Employee_HukouStree</t>
        </is>
      </c>
      <c r="AZ3" s="1" t="inlineStr">
        <is>
          <t>EmployeeHire_SBCityID</t>
        </is>
      </c>
      <c r="BA3" s="1" t="inlineStr">
        <is>
          <t>EmployeeHire_SBAccountName</t>
        </is>
      </c>
      <c r="BB3" s="1" t="inlineStr">
        <is>
          <t>EmployeeHire_SBStatus</t>
        </is>
      </c>
      <c r="BC3" s="1" t="inlineStr">
        <is>
          <t>EmployeeHire_SBNo</t>
        </is>
      </c>
      <c r="BD3" s="1" t="inlineStr">
        <is>
          <t>EmployeeHire_SBStartMonth</t>
        </is>
      </c>
      <c r="BE3" s="1" t="inlineStr">
        <is>
          <t>EmployeeHire_SBBase</t>
        </is>
      </c>
      <c r="BF3" s="1" t="inlineStr">
        <is>
          <t>EmployeeHire_HFCity</t>
        </is>
      </c>
      <c r="BG3" s="1" t="inlineStr">
        <is>
          <t>EmployeeHire_HousingFundStatus</t>
        </is>
      </c>
      <c r="BH3" s="1" t="inlineStr">
        <is>
          <t>EmployeeHire_HousingFundNo</t>
        </is>
      </c>
      <c r="BI3" s="1" t="inlineStr">
        <is>
          <t>EmployeeHire_HousingBase</t>
        </is>
      </c>
      <c r="BJ3" s="1" t="inlineStr">
        <is>
          <t>EmployeeHire_HousingFundStartMonth</t>
        </is>
      </c>
      <c r="BK3" s="1" t="inlineStr">
        <is>
          <t>EmployeeHire_PHFRate</t>
        </is>
      </c>
      <c r="BL3" s="1" t="inlineStr">
        <is>
          <t>EmployeeHire_EMP020</t>
        </is>
      </c>
      <c r="BM3" s="1" t="inlineStr">
        <is>
          <t>EmployeeHire_EMP051</t>
        </is>
      </c>
      <c r="BN3" s="1" t="inlineStr">
        <is>
          <t>EmployeeHire_EMP052</t>
        </is>
      </c>
      <c r="BO3" s="1" t="inlineStr">
        <is>
          <t>EmployeeHire_EMP036</t>
        </is>
      </c>
      <c r="BP3" s="1" t="inlineStr">
        <is>
          <t>EmployeeHire_EMP021</t>
        </is>
      </c>
      <c r="BQ3" s="1" t="inlineStr">
        <is>
          <t>EmployeeHire_EMP003</t>
        </is>
      </c>
      <c r="BR3" s="1" t="inlineStr">
        <is>
          <t>EmployeeHire_EMP004</t>
        </is>
      </c>
      <c r="BS3" s="1" t="inlineStr">
        <is>
          <t>EmployeeHire_Supervisor</t>
        </is>
      </c>
    </row>
    <row r="4" hidden="1" ht="12.95" customHeight="1" s="2">
      <c r="A4" s="1" t="n">
        <v>99798</v>
      </c>
      <c r="B4" s="1" t="inlineStr">
        <is>
          <t>GIB613</t>
        </is>
      </c>
      <c r="C4" s="1" t="inlineStr">
        <is>
          <t>刘志强</t>
        </is>
      </c>
      <c r="E4" s="1" t="inlineStr">
        <is>
          <t>13068219991125275X</t>
        </is>
      </c>
      <c r="F4" s="1" t="inlineStr">
        <is>
          <t>ID</t>
        </is>
      </c>
      <c r="G4" s="1" t="n">
        <v>36489</v>
      </c>
      <c r="H4" s="1" t="inlineStr">
        <is>
          <t>Male</t>
        </is>
      </c>
      <c r="I4" s="1" t="inlineStr">
        <is>
          <t>China</t>
        </is>
      </c>
      <c r="L4" s="1" t="inlineStr">
        <is>
          <t>17631627842</t>
        </is>
      </c>
      <c r="M4" s="1" t="inlineStr">
        <is>
          <t>TRUE</t>
        </is>
      </c>
      <c r="P4" s="1" t="n">
        <v>8100</v>
      </c>
      <c r="Q4" s="1" t="inlineStr">
        <is>
          <t>Active</t>
        </is>
      </c>
      <c r="R4" s="1" t="inlineStr">
        <is>
          <t>Active employee</t>
        </is>
      </c>
      <c r="S4" s="1" t="n">
        <v>43710</v>
      </c>
      <c r="V4" s="1" t="inlineStr">
        <is>
          <t>Beijing</t>
        </is>
      </c>
      <c r="X4" s="1" t="inlineStr">
        <is>
          <t>BCD</t>
        </is>
      </c>
      <c r="Y4" s="1" t="inlineStr">
        <is>
          <t>BCD</t>
        </is>
      </c>
      <c r="Z4" s="1" t="inlineStr">
        <is>
          <t>D-MA</t>
        </is>
      </c>
      <c r="AA4" s="1" t="inlineStr">
        <is>
          <t>GRAMMER Contract</t>
        </is>
      </c>
      <c r="AB4" s="1" t="inlineStr">
        <is>
          <t>2019/9/2</t>
        </is>
      </c>
      <c r="AC4" s="1" t="inlineStr">
        <is>
          <t>2021/9/1</t>
        </is>
      </c>
      <c r="AE4" s="1" t="inlineStr">
        <is>
          <t>Beijing</t>
        </is>
      </c>
      <c r="AF4" s="1" t="inlineStr">
        <is>
          <t>FALSE</t>
        </is>
      </c>
      <c r="AG4" s="1" t="inlineStr">
        <is>
          <t>TRUE</t>
        </is>
      </c>
      <c r="AH4" s="1" t="inlineStr">
        <is>
          <t>Chinese</t>
        </is>
      </c>
      <c r="AI4" s="1" t="inlineStr">
        <is>
          <t>北京市</t>
        </is>
      </c>
      <c r="AJ4" s="1" t="inlineStr">
        <is>
          <t>北京市</t>
        </is>
      </c>
      <c r="AK4" s="1" t="inlineStr">
        <is>
          <t>2200</t>
        </is>
      </c>
      <c r="AL4" s="1" t="inlineStr">
        <is>
          <t>800</t>
        </is>
      </c>
      <c r="AM4" s="1" t="inlineStr">
        <is>
          <t>50</t>
        </is>
      </c>
      <c r="AO4" s="1" t="inlineStr">
        <is>
          <t>100</t>
        </is>
      </c>
      <c r="AP4" s="1" t="inlineStr">
        <is>
          <t>0</t>
        </is>
      </c>
      <c r="AQ4" s="1" t="inlineStr">
        <is>
          <t>200</t>
        </is>
      </c>
      <c r="AT4" s="1" t="inlineStr">
        <is>
          <t>10</t>
        </is>
      </c>
      <c r="AV4" s="1" t="inlineStr">
        <is>
          <t>TRUE</t>
        </is>
      </c>
      <c r="AW4" s="1" t="inlineStr">
        <is>
          <t>TRUE</t>
        </is>
      </c>
      <c r="AX4" s="1" t="inlineStr">
        <is>
          <t>外地农村</t>
        </is>
      </c>
      <c r="AZ4" s="1" t="inlineStr">
        <is>
          <t>北京市</t>
        </is>
      </c>
      <c r="BA4" s="1" t="inlineStr">
        <is>
          <t>Client</t>
        </is>
      </c>
      <c r="BB4" s="1" t="inlineStr">
        <is>
          <t>New</t>
        </is>
      </c>
      <c r="BD4" s="1" t="n">
        <v>202010</v>
      </c>
      <c r="BE4" s="1" t="n">
        <v>2200</v>
      </c>
      <c r="BF4" s="1" t="inlineStr">
        <is>
          <t>北京市</t>
        </is>
      </c>
      <c r="BG4" s="1" t="inlineStr">
        <is>
          <t>New</t>
        </is>
      </c>
      <c r="BI4" s="1" t="n">
        <v>2200</v>
      </c>
      <c r="BJ4" s="1" t="n">
        <v>202010</v>
      </c>
      <c r="BK4" s="1" t="inlineStr">
        <is>
          <t>12+12</t>
        </is>
      </c>
      <c r="BT4" s="1" t="inlineStr">
        <is>
          <t>ADP-格拉默汽车内饰部件（北京）有限公司-客服部</t>
        </is>
      </c>
      <c r="BU4" s="1">
        <f>CE4=CF4</f>
        <v/>
      </c>
      <c r="BV4" s="1">
        <f>MIN(CE4,CF4)</f>
        <v/>
      </c>
      <c r="BW4" s="1">
        <f>IF(BA4="Vendor","大库","单立户")</f>
        <v/>
      </c>
      <c r="BX4" s="1">
        <f>IF(ISNUMBER(FIND("Dispatch",AA4)),"派遣",IF(ISNUMBER(FIND("GRAMMER Contract",AA4)),"委托","有问题"))</f>
        <v/>
      </c>
      <c r="BY4" s="1">
        <f>BT4&amp;"-"&amp;AZ4&amp;"-"&amp;BW4&amp;"-"&amp;BX4</f>
        <v/>
      </c>
      <c r="BZ4" s="1">
        <f>LEFT(BK4,2)</f>
        <v/>
      </c>
      <c r="CA4" s="1">
        <f>RIGHT(BK4,2)</f>
        <v/>
      </c>
      <c r="CB4" s="1">
        <f>VLOOKUP(BY4,委派单!C:E,3,0)</f>
        <v/>
      </c>
      <c r="CC4" s="1">
        <f>VLOOKUP(BY4,委派单!C:Z,4,0)</f>
        <v/>
      </c>
      <c r="CD4" s="1">
        <f>IF(BX4="委托","","合同类型:"&amp;AA4)&amp;IF(AK4="","",",基本工资:"&amp;AK4)&amp;IF(AL4="","","，岗位津贴："&amp;AL4)&amp;IF(AM4="","","，工龄津贴："&amp;AM4)&amp;IF(AN4="","","，手机津贴："&amp;AN4)&amp;IF(AO4="","","交通津贴"&amp;AO4)&amp;IF(AP4="","","，实习生日工资："&amp;AP4)&amp;IF(AQ4="","","，高温津贴："&amp;AQ4)&amp;IF(BL4="","","，劳动合同岗位："&amp;BL4)&amp;IF(BO4="","","，劳动合同工资："&amp;BO4)</f>
        <v/>
      </c>
      <c r="CE4" s="1">
        <f>--TEXT(BD4&amp;"01","0-00-00")</f>
        <v/>
      </c>
      <c r="CF4" s="1">
        <f>--TEXT(BJ4&amp;"01","0-00-00")</f>
        <v/>
      </c>
    </row>
    <row r="5" hidden="1" ht="12.95" customHeight="1" s="2">
      <c r="A5" s="1" t="n">
        <v>97066</v>
      </c>
      <c r="C5" s="1" t="inlineStr">
        <is>
          <t>赵涛涛</t>
        </is>
      </c>
      <c r="E5" s="1" t="inlineStr">
        <is>
          <t>610528198606138113</t>
        </is>
      </c>
      <c r="F5" s="1" t="inlineStr">
        <is>
          <t>ID</t>
        </is>
      </c>
      <c r="I5" s="1" t="inlineStr">
        <is>
          <t>China</t>
        </is>
      </c>
      <c r="L5" s="1" t="inlineStr">
        <is>
          <t>15291353937</t>
        </is>
      </c>
      <c r="Q5" s="1" t="inlineStr">
        <is>
          <t>Active</t>
        </is>
      </c>
      <c r="R5" s="1" t="inlineStr">
        <is>
          <t>Active employee</t>
        </is>
      </c>
      <c r="S5" s="1" t="n">
        <v>43739</v>
      </c>
      <c r="AA5" s="1" t="inlineStr">
        <is>
          <t>GRAMMER Contract</t>
        </is>
      </c>
      <c r="AX5" s="1" t="inlineStr">
        <is>
          <t>本地农村</t>
        </is>
      </c>
      <c r="AZ5" s="1" t="inlineStr">
        <is>
          <t>富平县</t>
        </is>
      </c>
      <c r="BA5" s="1" t="inlineStr">
        <is>
          <t>Client</t>
        </is>
      </c>
      <c r="BB5" s="1" t="inlineStr">
        <is>
          <t>Transfer In</t>
        </is>
      </c>
      <c r="BD5" s="1" t="n">
        <v>202010</v>
      </c>
      <c r="BE5" s="1" t="n">
        <v>3785</v>
      </c>
      <c r="BF5" s="1" t="inlineStr">
        <is>
          <t>富平县</t>
        </is>
      </c>
      <c r="BG5" s="1" t="inlineStr">
        <is>
          <t>Transfer In</t>
        </is>
      </c>
      <c r="BI5" s="1" t="n">
        <v>2600</v>
      </c>
      <c r="BJ5" s="1" t="n">
        <v>202010</v>
      </c>
      <c r="BK5" s="1" t="inlineStr">
        <is>
          <t>05+11</t>
        </is>
      </c>
      <c r="BT5" s="1" t="inlineStr">
        <is>
          <t>ADP-格拉默车辆座椅（陕西）有限公司-客服部</t>
        </is>
      </c>
      <c r="BU5" s="1">
        <f>BD5=BJ5</f>
        <v/>
      </c>
      <c r="BV5" s="1">
        <f>MIN(CE5,CF5)</f>
        <v/>
      </c>
      <c r="BW5" s="1">
        <f>IF(BA5="Vendor","大库","单立户")</f>
        <v/>
      </c>
      <c r="BX5" s="1">
        <f>IF(ISNUMBER(FIND("Dispatch",AA5)),"派遣",IF(ISNUMBER(FIND("GRAMMER Contract",AA5)),"委托","有问题"))</f>
        <v/>
      </c>
      <c r="BY5" s="1">
        <f>BT5&amp;"-"&amp;AZ5&amp;"-"&amp;BW5&amp;"-"&amp;BX5</f>
        <v/>
      </c>
      <c r="BZ5" s="1">
        <f>LEFT(BK5,2)</f>
        <v/>
      </c>
      <c r="CA5" s="1">
        <f>RIGHT(BK5,2)</f>
        <v/>
      </c>
      <c r="CB5" s="1">
        <f>VLOOKUP(BY5,委派单!C:E,3,0)</f>
        <v/>
      </c>
      <c r="CC5" s="1">
        <f>VLOOKUP(BY5,委派单!C:Z,4,0)</f>
        <v/>
      </c>
      <c r="CD5" s="1">
        <f>IF(BX5="委托","","合同类型:"&amp;AA5)&amp;IF(AK5="","",",基本工资:"&amp;AK5)&amp;IF(AL5="","","，岗位津贴："&amp;AL5)&amp;IF(AM5="","","，工龄津贴："&amp;AM5)&amp;IF(AN5="","","，手机津贴："&amp;AN5)&amp;IF(AO5="","","交通津贴"&amp;AO5)&amp;IF(AP5="","","，实习生日工资："&amp;AP5)&amp;IF(AQ5="","","，高温津贴："&amp;AQ5)&amp;IF(BL5="","","，劳动合同岗位："&amp;BL5)&amp;IF(BO5="","","，劳动合同工资："&amp;BO5)</f>
        <v/>
      </c>
      <c r="CE5" s="1">
        <f>--TEXT(BD5&amp;"01","0-00-00")</f>
        <v/>
      </c>
      <c r="CF5" s="1">
        <f>--TEXT(BJ5&amp;"01","0-00-00")</f>
        <v/>
      </c>
    </row>
    <row r="6" ht="12.95" customHeight="1" s="2">
      <c r="A6" s="1" t="n">
        <v>103322</v>
      </c>
      <c r="B6" s="1" t="inlineStr">
        <is>
          <t>GIS1062</t>
        </is>
      </c>
      <c r="C6" s="1" t="inlineStr">
        <is>
          <t>陈玉萍</t>
        </is>
      </c>
      <c r="E6" s="1" t="inlineStr">
        <is>
          <t>310115198203152522</t>
        </is>
      </c>
      <c r="F6" s="1" t="inlineStr">
        <is>
          <t>ID</t>
        </is>
      </c>
      <c r="G6" s="1" t="n">
        <v>30025</v>
      </c>
      <c r="H6" s="1" t="inlineStr">
        <is>
          <t>Female</t>
        </is>
      </c>
      <c r="I6" s="1" t="inlineStr">
        <is>
          <t>China</t>
        </is>
      </c>
      <c r="K6" s="1" t="inlineStr">
        <is>
          <t>lucy.chen@grammer.com</t>
        </is>
      </c>
      <c r="L6" s="1" t="inlineStr">
        <is>
          <t>13917146084</t>
        </is>
      </c>
      <c r="M6" s="1" t="inlineStr">
        <is>
          <t>TRUE</t>
        </is>
      </c>
      <c r="N6" s="1" t="inlineStr">
        <is>
          <t>上海浦东发展银行北蔡支行</t>
        </is>
      </c>
      <c r="O6" s="1" t="inlineStr">
        <is>
          <t>6217920121830132</t>
        </is>
      </c>
      <c r="P6" s="1" t="n">
        <v>9900</v>
      </c>
      <c r="Q6" s="1" t="inlineStr">
        <is>
          <t>Active</t>
        </is>
      </c>
      <c r="R6" s="1" t="inlineStr">
        <is>
          <t>Active employee</t>
        </is>
      </c>
      <c r="S6" s="1" t="inlineStr">
        <is>
          <t>2019/8/26</t>
        </is>
      </c>
      <c r="V6" s="1" t="inlineStr">
        <is>
          <t>Shanghai</t>
        </is>
      </c>
      <c r="X6" s="1" t="inlineStr">
        <is>
          <t>WC</t>
        </is>
      </c>
      <c r="Y6" s="1" t="inlineStr">
        <is>
          <t>WC</t>
        </is>
      </c>
      <c r="Z6" s="1" t="inlineStr">
        <is>
          <t>I-AC</t>
        </is>
      </c>
      <c r="AA6" s="1" t="inlineStr">
        <is>
          <t>GRAMMER Contract</t>
        </is>
      </c>
      <c r="AB6" s="1" t="inlineStr">
        <is>
          <t>2019/8/26</t>
        </is>
      </c>
      <c r="AC6" s="1" t="inlineStr">
        <is>
          <t>2022/8/25</t>
        </is>
      </c>
      <c r="AD6" s="1" t="inlineStr">
        <is>
          <t>99-7740</t>
        </is>
      </c>
      <c r="AE6" s="1" t="inlineStr">
        <is>
          <t>Shanghai</t>
        </is>
      </c>
      <c r="AF6" s="1" t="inlineStr">
        <is>
          <t>FALSE</t>
        </is>
      </c>
      <c r="AG6" s="1" t="inlineStr">
        <is>
          <t>TRUE</t>
        </is>
      </c>
      <c r="AH6" s="1" t="inlineStr">
        <is>
          <t>Chinese</t>
        </is>
      </c>
      <c r="AI6" s="1" t="inlineStr">
        <is>
          <t>上海市</t>
        </is>
      </c>
      <c r="AJ6" s="1" t="inlineStr">
        <is>
          <t>上海市</t>
        </is>
      </c>
      <c r="AK6" s="1" t="inlineStr">
        <is>
          <t>40000</t>
        </is>
      </c>
      <c r="AM6" s="1" t="inlineStr">
        <is>
          <t>50</t>
        </is>
      </c>
      <c r="AO6" s="1" t="inlineStr">
        <is>
          <t>1500</t>
        </is>
      </c>
      <c r="AS6" s="1" t="inlineStr">
        <is>
          <t>30</t>
        </is>
      </c>
      <c r="AU6" s="1" t="inlineStr">
        <is>
          <t>6000</t>
        </is>
      </c>
      <c r="AV6" s="1" t="inlineStr">
        <is>
          <t>TRUE</t>
        </is>
      </c>
      <c r="AW6" s="1" t="inlineStr">
        <is>
          <t>TRUE</t>
        </is>
      </c>
      <c r="AX6" s="1" t="inlineStr">
        <is>
          <t>本地城镇</t>
        </is>
      </c>
      <c r="AZ6" s="1" t="inlineStr">
        <is>
          <t>上海市</t>
        </is>
      </c>
      <c r="BA6" s="1" t="inlineStr">
        <is>
          <t>Client</t>
        </is>
      </c>
      <c r="BB6" s="1" t="inlineStr">
        <is>
          <t>Transfer In</t>
        </is>
      </c>
      <c r="BD6" s="1" t="n">
        <v>202010</v>
      </c>
      <c r="BE6" s="1" t="n">
        <v>24633</v>
      </c>
      <c r="BF6" s="1" t="inlineStr">
        <is>
          <t>上海市</t>
        </is>
      </c>
      <c r="BG6" s="1" t="inlineStr">
        <is>
          <t>Transfer In</t>
        </is>
      </c>
      <c r="BH6" s="1" t="inlineStr">
        <is>
          <t>093460184205</t>
        </is>
      </c>
      <c r="BI6" s="1" t="n">
        <v>24633</v>
      </c>
      <c r="BJ6" s="1" t="n">
        <v>202010</v>
      </c>
      <c r="BK6" s="1" t="inlineStr">
        <is>
          <t>07+07</t>
        </is>
      </c>
      <c r="BQ6" s="1" t="inlineStr">
        <is>
          <t>白领经理员工</t>
        </is>
      </c>
      <c r="BR6" s="1" t="inlineStr">
        <is>
          <t>Y</t>
        </is>
      </c>
      <c r="BS6" s="1" t="inlineStr">
        <is>
          <t>67604</t>
        </is>
      </c>
      <c r="BT6" s="1" t="inlineStr">
        <is>
          <t>ADP-格拉默车辆内饰（上海）有限公司-客服部</t>
        </is>
      </c>
      <c r="BU6" s="1">
        <f>BD6=BJ6</f>
        <v/>
      </c>
      <c r="BV6" s="1">
        <f>MIN(CE6,CF6)</f>
        <v/>
      </c>
      <c r="BW6" s="1">
        <f>IF(BA6="Vendor","大库","单立户")</f>
        <v/>
      </c>
      <c r="BX6" s="1">
        <f>IF(ISNUMBER(FIND("Dispatch",AA6)),"派遣",IF(ISNUMBER(FIND("GRAMMER Contract",AA6)),"委托","有问题"))</f>
        <v/>
      </c>
      <c r="BY6" s="1">
        <f>BT6&amp;"-"&amp;AZ6&amp;"-"&amp;BW6&amp;"-"&amp;BX6</f>
        <v/>
      </c>
      <c r="BZ6" s="1">
        <f>LEFT(BK6,2)</f>
        <v/>
      </c>
      <c r="CA6" s="1">
        <f>RIGHT(BK6,2)</f>
        <v/>
      </c>
      <c r="CB6" s="1">
        <f>VLOOKUP(BY6,委派单!C:E,3,0)</f>
        <v/>
      </c>
      <c r="CC6" s="1">
        <f>VLOOKUP(BY6,委派单!C:Z,4,0)</f>
        <v/>
      </c>
      <c r="CD6" s="1">
        <f>IF(BX6="委托","","合同类型:"&amp;AA6)&amp;IF(AK6="","",",基本工资:"&amp;AK6)&amp;IF(AL6="","","，岗位津贴："&amp;AL6)&amp;IF(AM6="","","，工龄津贴："&amp;AM6)&amp;IF(AN6="","","，手机津贴："&amp;AN6)&amp;IF(AO6="","","交通津贴"&amp;AO6)&amp;IF(AP6="","","，实习生日工资："&amp;AP6)&amp;IF(AQ6="","","，高温津贴："&amp;AQ6)&amp;IF(BL6="","","，劳动合同岗位："&amp;BL6)&amp;IF(BO6="","","，劳动合同工资："&amp;BO6)</f>
        <v/>
      </c>
      <c r="CE6" s="1">
        <f>--TEXT(BD6&amp;"01","0-00-00")</f>
        <v/>
      </c>
      <c r="CF6" s="1">
        <f>--TEXT(BJ6&amp;"01","0-00-00")</f>
        <v/>
      </c>
    </row>
    <row r="7" hidden="1" ht="12.95" customHeight="1" s="2">
      <c r="C7" s="1" t="inlineStr">
        <is>
          <t>吴军</t>
        </is>
      </c>
      <c r="E7" s="1" t="inlineStr">
        <is>
          <t>340504198312120632</t>
        </is>
      </c>
      <c r="F7" s="1" t="inlineStr">
        <is>
          <t>ID</t>
        </is>
      </c>
      <c r="G7" s="1" t="n">
        <v>30662</v>
      </c>
      <c r="H7" s="1" t="inlineStr">
        <is>
          <t>Male</t>
        </is>
      </c>
      <c r="I7" s="1" t="inlineStr">
        <is>
          <t>China</t>
        </is>
      </c>
      <c r="K7" s="1" t="inlineStr">
        <is>
          <t>jason.wu@grammer.com</t>
        </is>
      </c>
      <c r="L7" s="1" t="inlineStr">
        <is>
          <t>18955583233</t>
        </is>
      </c>
      <c r="M7" s="1" t="inlineStr">
        <is>
          <t>TRUE</t>
        </is>
      </c>
      <c r="N7" s="1" t="inlineStr">
        <is>
          <t>招商银行无锡分行</t>
        </is>
      </c>
      <c r="O7" s="1" t="inlineStr">
        <is>
          <t>6214835105052425</t>
        </is>
      </c>
      <c r="P7" s="1" t="n">
        <v>5900</v>
      </c>
      <c r="Q7" s="1" t="inlineStr">
        <is>
          <t>Active</t>
        </is>
      </c>
      <c r="R7" s="1" t="inlineStr">
        <is>
          <t>Active employee</t>
        </is>
      </c>
      <c r="S7" s="1" t="n">
        <v>43718</v>
      </c>
      <c r="T7" s="1" t="n">
        <v>43718</v>
      </c>
      <c r="V7" s="1" t="inlineStr">
        <is>
          <t>Jiangsu</t>
        </is>
      </c>
      <c r="X7" s="1" t="inlineStr">
        <is>
          <t>WC</t>
        </is>
      </c>
      <c r="Y7" s="1" t="inlineStr">
        <is>
          <t>WC</t>
        </is>
      </c>
      <c r="Z7" s="1" t="inlineStr">
        <is>
          <t>I-IE</t>
        </is>
      </c>
      <c r="AA7" s="1" t="inlineStr">
        <is>
          <t>GRAMMER Contract</t>
        </is>
      </c>
      <c r="AB7" s="1" t="n">
        <v>43718</v>
      </c>
      <c r="AC7" s="1" t="n">
        <v>44813</v>
      </c>
      <c r="AD7" s="1" t="inlineStr">
        <is>
          <t>59-4311</t>
        </is>
      </c>
      <c r="AE7" s="1" t="inlineStr">
        <is>
          <t>Jiangsu</t>
        </is>
      </c>
      <c r="AF7" s="1" t="inlineStr">
        <is>
          <t>TRUE</t>
        </is>
      </c>
      <c r="AG7" s="1" t="inlineStr">
        <is>
          <t>TRUE</t>
        </is>
      </c>
      <c r="AH7" s="1" t="inlineStr">
        <is>
          <t>Chinese</t>
        </is>
      </c>
      <c r="AI7" s="1" t="inlineStr">
        <is>
          <t>江阴市</t>
        </is>
      </c>
      <c r="AJ7" s="1" t="inlineStr">
        <is>
          <t>江阴市</t>
        </is>
      </c>
      <c r="AW7" s="1" t="inlineStr">
        <is>
          <t>TRUE</t>
        </is>
      </c>
      <c r="AX7" s="1" t="inlineStr">
        <is>
          <t>外地城镇</t>
        </is>
      </c>
      <c r="AY7" s="1" t="inlineStr">
        <is>
          <t>安徽省马鞍山雨山区滨江郡23幢503室</t>
        </is>
      </c>
      <c r="AZ7" s="1" t="inlineStr">
        <is>
          <t>马鞍山市</t>
        </is>
      </c>
      <c r="BA7" s="1" t="inlineStr">
        <is>
          <t>Vendor</t>
        </is>
      </c>
      <c r="BB7" s="1" t="inlineStr">
        <is>
          <t>Transfer In</t>
        </is>
      </c>
      <c r="BD7" s="1" t="n">
        <v>202010</v>
      </c>
      <c r="BE7" s="1" t="n">
        <v>13000</v>
      </c>
      <c r="BF7" s="1" t="inlineStr">
        <is>
          <t>马鞍山市</t>
        </is>
      </c>
      <c r="BG7" s="1" t="inlineStr">
        <is>
          <t>Transfer In</t>
        </is>
      </c>
      <c r="BI7" s="1" t="n">
        <v>13000</v>
      </c>
      <c r="BJ7" s="1" t="n">
        <v>202010</v>
      </c>
      <c r="BK7" s="1" t="inlineStr">
        <is>
          <t>10+10</t>
        </is>
      </c>
      <c r="BQ7" s="1" t="inlineStr">
        <is>
          <t>白领普通员工</t>
        </is>
      </c>
      <c r="BR7" s="1" t="inlineStr">
        <is>
          <t>N</t>
        </is>
      </c>
      <c r="BS7" s="1" t="n">
        <v>96937</v>
      </c>
      <c r="BT7" s="1" t="inlineStr">
        <is>
          <t>ADP-格拉默车辆座椅（江苏）有限公司-客服部</t>
        </is>
      </c>
      <c r="BU7" s="1">
        <f>BD7=BJ7</f>
        <v/>
      </c>
      <c r="BV7" s="1">
        <f>MIN(CE7,CF7)</f>
        <v/>
      </c>
      <c r="BW7" s="1">
        <f>IF(BA7="Vendor","大库","单立户")</f>
        <v/>
      </c>
      <c r="BX7" s="1">
        <f>IF(ISNUMBER(FIND("Dispatch",AA7)),"派遣",IF(ISNUMBER(FIND("GRAMMER Contract",AA7)),"委托","有问题"))</f>
        <v/>
      </c>
      <c r="BY7" s="1">
        <f>BT7&amp;"-"&amp;AZ7&amp;"-"&amp;BW7&amp;"-"&amp;BX7</f>
        <v/>
      </c>
      <c r="BZ7" s="1">
        <f>LEFT(BK7,2)</f>
        <v/>
      </c>
      <c r="CA7" s="1">
        <f>RIGHT(BK7,2)</f>
        <v/>
      </c>
      <c r="CB7" s="1">
        <f>VLOOKUP(BY7,委派单!C:E,3,0)</f>
        <v/>
      </c>
      <c r="CC7" s="1">
        <f>VLOOKUP(BY7,委派单!C:Z,4,0)</f>
        <v/>
      </c>
      <c r="CD7" s="1">
        <f>IF(BX7="委托","","合同类型:"&amp;AA7)&amp;IF(AK7="","",",基本工资:"&amp;AK7)&amp;IF(AL7="","","，岗位津贴："&amp;AL7)&amp;IF(AM7="","","，工龄津贴："&amp;AM7)&amp;IF(AN7="","","，手机津贴："&amp;AN7)&amp;IF(AO7="","","交通津贴"&amp;AO7)&amp;IF(AP7="","","，实习生日工资："&amp;AP7)&amp;IF(AQ7="","","，高温津贴："&amp;AQ7)&amp;IF(BL7="","","，劳动合同岗位："&amp;BL7)&amp;IF(BO7="","","，劳动合同工资："&amp;BO7)</f>
        <v/>
      </c>
      <c r="CE7" s="1">
        <f>--TEXT(BD7&amp;"01","0-00-00")</f>
        <v/>
      </c>
      <c r="CF7" s="1">
        <f>--TEXT(BJ7&amp;"01","0-00-00")</f>
        <v/>
      </c>
    </row>
    <row r="8" ht="12.95" customHeight="1" s="2">
      <c r="A8" s="1" t="n">
        <v>103544</v>
      </c>
      <c r="B8" s="1" t="inlineStr">
        <is>
          <t>TM1418</t>
        </is>
      </c>
      <c r="C8" s="1" t="inlineStr">
        <is>
          <t>韩下放</t>
        </is>
      </c>
      <c r="E8" s="1" t="inlineStr">
        <is>
          <t>610123198112054274</t>
        </is>
      </c>
      <c r="F8" s="1" t="inlineStr">
        <is>
          <t>ID</t>
        </is>
      </c>
      <c r="G8" s="1" t="n">
        <v>29925</v>
      </c>
      <c r="H8" s="1" t="inlineStr">
        <is>
          <t>Male</t>
        </is>
      </c>
      <c r="I8" s="1" t="inlineStr">
        <is>
          <t>China</t>
        </is>
      </c>
      <c r="L8" s="1" t="n">
        <v>18722448440</v>
      </c>
      <c r="M8" s="1" t="inlineStr">
        <is>
          <t>TRUE</t>
        </is>
      </c>
      <c r="N8" s="1" t="inlineStr">
        <is>
          <t>中国建设银行天津市滨海第一支行</t>
        </is>
      </c>
      <c r="O8" s="1" t="inlineStr">
        <is>
          <t>6227000064724820542</t>
        </is>
      </c>
      <c r="P8" s="1" t="n">
        <v>9600</v>
      </c>
      <c r="Q8" s="1" t="inlineStr">
        <is>
          <t>Active</t>
        </is>
      </c>
      <c r="R8" s="1" t="inlineStr">
        <is>
          <t>External employee</t>
        </is>
      </c>
      <c r="S8" s="1" t="n">
        <v>43711</v>
      </c>
      <c r="V8" s="1" t="inlineStr">
        <is>
          <t>Tianjin</t>
        </is>
      </c>
      <c r="X8" s="1" t="inlineStr">
        <is>
          <t>BCD</t>
        </is>
      </c>
      <c r="Y8" s="1" t="inlineStr">
        <is>
          <t>BCD</t>
        </is>
      </c>
      <c r="Z8" s="1" t="inlineStr">
        <is>
          <t>D-MA</t>
        </is>
      </c>
      <c r="AA8" s="1" t="inlineStr">
        <is>
          <t>Dispatch</t>
        </is>
      </c>
      <c r="AB8" s="1" t="n">
        <v>43711</v>
      </c>
      <c r="AC8" s="1" t="n">
        <v>44441</v>
      </c>
      <c r="AD8" s="1" t="inlineStr">
        <is>
          <t>96-4210</t>
        </is>
      </c>
      <c r="AE8" s="1" t="inlineStr">
        <is>
          <t>Tianjin</t>
        </is>
      </c>
      <c r="AF8" s="1" t="inlineStr">
        <is>
          <t>TRUE</t>
        </is>
      </c>
      <c r="AG8" s="1" t="inlineStr">
        <is>
          <t>FALSE</t>
        </is>
      </c>
      <c r="AH8" s="1" t="inlineStr">
        <is>
          <t>Chinese</t>
        </is>
      </c>
      <c r="AI8" s="1" t="inlineStr">
        <is>
          <t>天津市</t>
        </is>
      </c>
      <c r="AJ8" s="1" t="inlineStr">
        <is>
          <t>天津市</t>
        </is>
      </c>
      <c r="AK8" s="1" t="inlineStr">
        <is>
          <t>2300</t>
        </is>
      </c>
      <c r="AV8" s="1" t="inlineStr">
        <is>
          <t>TRUE</t>
        </is>
      </c>
      <c r="AW8" s="1" t="inlineStr">
        <is>
          <t>TRUE</t>
        </is>
      </c>
      <c r="AX8" s="1" t="inlineStr">
        <is>
          <t>外地农村</t>
        </is>
      </c>
      <c r="AZ8" s="1" t="inlineStr">
        <is>
          <t>天津市</t>
        </is>
      </c>
      <c r="BA8" s="1" t="inlineStr">
        <is>
          <t>Vendor</t>
        </is>
      </c>
      <c r="BB8" s="1" t="inlineStr">
        <is>
          <t>Transfer In</t>
        </is>
      </c>
      <c r="BD8" s="1" t="n">
        <v>202010</v>
      </c>
      <c r="BE8" s="1" t="inlineStr">
        <is>
          <t>3364</t>
        </is>
      </c>
      <c r="BF8" s="1" t="inlineStr">
        <is>
          <t>天津市</t>
        </is>
      </c>
      <c r="BG8" s="1" t="inlineStr">
        <is>
          <t>Transfer In</t>
        </is>
      </c>
      <c r="BH8" s="1" t="inlineStr">
        <is>
          <t>105110039508</t>
        </is>
      </c>
      <c r="BI8" s="1" t="inlineStr">
        <is>
          <t>2300</t>
        </is>
      </c>
      <c r="BJ8" s="1" t="n">
        <v>202010</v>
      </c>
      <c r="BK8" s="1" t="inlineStr">
        <is>
          <t>11+11</t>
        </is>
      </c>
      <c r="BL8" s="1" t="inlineStr">
        <is>
          <t>操作工</t>
        </is>
      </c>
      <c r="BM8" s="1" t="n">
        <v>43711</v>
      </c>
      <c r="BN8" s="1" t="inlineStr">
        <is>
          <t>2019/11/2</t>
        </is>
      </c>
      <c r="BO8" s="1" t="inlineStr">
        <is>
          <t>2300</t>
        </is>
      </c>
      <c r="BP8" s="1" t="inlineStr">
        <is>
          <t>标准工时制</t>
        </is>
      </c>
      <c r="BQ8" s="1" t="inlineStr">
        <is>
          <t>蓝领一线员工</t>
        </is>
      </c>
      <c r="BR8" s="1" t="inlineStr">
        <is>
          <t>N</t>
        </is>
      </c>
      <c r="BS8" s="1" t="inlineStr">
        <is>
          <t>84564</t>
        </is>
      </c>
      <c r="BT8" s="1" t="inlineStr">
        <is>
          <t>ADP-格拉默车辆内饰（天津）有限公司-客服部</t>
        </is>
      </c>
      <c r="BU8" s="1">
        <f>BD8=BJ8</f>
        <v/>
      </c>
      <c r="BV8" s="1">
        <f>MIN(CE8,CF8)</f>
        <v/>
      </c>
      <c r="BW8" s="1">
        <f>IF(BA8="Vendor","大库","单立户")</f>
        <v/>
      </c>
      <c r="BX8" s="1">
        <f>IF(ISNUMBER(FIND("Dispatch",AA8)),"派遣",IF(ISNUMBER(FIND("GRAMMER Contract",AA8)),"委托","有问题"))</f>
        <v/>
      </c>
      <c r="BY8" s="1">
        <f>BT8&amp;"-"&amp;AZ8&amp;"-"&amp;BW8&amp;"-"&amp;BX8</f>
        <v/>
      </c>
      <c r="BZ8" s="1">
        <f>LEFT(BK8,2)</f>
        <v/>
      </c>
      <c r="CA8" s="1">
        <f>RIGHT(BK8,2)</f>
        <v/>
      </c>
      <c r="CB8" s="1">
        <f>VLOOKUP(BY8,委派单!C:E,3,0)</f>
        <v/>
      </c>
      <c r="CC8" s="1">
        <f>VLOOKUP(BY8,委派单!C:Z,4,0)</f>
        <v/>
      </c>
      <c r="CD8" s="1">
        <f>IF(BX8="委托","","合同类型:"&amp;AA8)&amp;IF(AK8="","",",基本工资:"&amp;AK8)&amp;IF(AL8="","","，岗位津贴："&amp;AL8)&amp;IF(AM8="","","，工龄津贴："&amp;AM8)&amp;IF(AN8="","","，手机津贴："&amp;AN8)&amp;IF(AO8="","","交通津贴"&amp;AO8)&amp;IF(AP8="","","，实习生日工资："&amp;AP8)&amp;IF(AQ8="","","，高温津贴："&amp;AQ8)&amp;IF(BL8="","","，劳动合同岗位："&amp;BL8)&amp;IF(BO8="","","，劳动合同工资："&amp;BO8)</f>
        <v/>
      </c>
      <c r="CE8" s="1">
        <f>--TEXT(BD8&amp;"01","0-00-00")</f>
        <v/>
      </c>
      <c r="CF8" s="1">
        <f>--TEXT(BJ8&amp;"01","0-00-00")</f>
        <v/>
      </c>
    </row>
    <row r="9" ht="12.95" customHeight="1" s="2">
      <c r="C9" s="1" t="inlineStr">
        <is>
          <t>王晨达</t>
        </is>
      </c>
      <c r="E9" s="1" t="inlineStr">
        <is>
          <t>220122199803016512</t>
        </is>
      </c>
      <c r="F9" s="1" t="inlineStr">
        <is>
          <t>ID</t>
        </is>
      </c>
      <c r="G9" s="1" t="n">
        <v>35855</v>
      </c>
      <c r="H9" s="1" t="inlineStr">
        <is>
          <t>Male</t>
        </is>
      </c>
      <c r="I9" s="1" t="inlineStr">
        <is>
          <t>China</t>
        </is>
      </c>
      <c r="L9" s="1" t="n">
        <v>15944128501</v>
      </c>
      <c r="M9" s="1" t="inlineStr">
        <is>
          <t>TRUE</t>
        </is>
      </c>
      <c r="P9" s="1" t="n">
        <v>9800</v>
      </c>
      <c r="Q9" s="1" t="inlineStr">
        <is>
          <t>Active</t>
        </is>
      </c>
      <c r="R9" s="1" t="inlineStr">
        <is>
          <t>Active employee</t>
        </is>
      </c>
      <c r="S9" s="1" t="inlineStr">
        <is>
          <t>2019-9-26</t>
        </is>
      </c>
      <c r="V9" s="1" t="inlineStr">
        <is>
          <t>Changchun</t>
        </is>
      </c>
      <c r="X9" s="1" t="inlineStr">
        <is>
          <t>BCI</t>
        </is>
      </c>
      <c r="Y9" s="1" t="inlineStr">
        <is>
          <t>BCI</t>
        </is>
      </c>
      <c r="Z9" s="1" t="inlineStr">
        <is>
          <t>I-LO</t>
        </is>
      </c>
      <c r="AA9" s="1" t="inlineStr">
        <is>
          <t>GRAMMER Contract</t>
        </is>
      </c>
      <c r="AB9" s="1" t="inlineStr">
        <is>
          <t>2019-9-26</t>
        </is>
      </c>
      <c r="AC9" s="1" t="inlineStr">
        <is>
          <t>2022-9-25</t>
        </is>
      </c>
      <c r="AE9" s="1" t="inlineStr">
        <is>
          <t>Changchun</t>
        </is>
      </c>
      <c r="AF9" s="1" t="inlineStr">
        <is>
          <t>TRUE</t>
        </is>
      </c>
      <c r="AG9" s="1" t="inlineStr">
        <is>
          <t>FALSE</t>
        </is>
      </c>
      <c r="AH9" s="1" t="inlineStr">
        <is>
          <t>Chinese</t>
        </is>
      </c>
      <c r="AI9" s="1" t="inlineStr">
        <is>
          <t>长春市</t>
        </is>
      </c>
      <c r="AJ9" s="1" t="inlineStr">
        <is>
          <t>长春市</t>
        </is>
      </c>
      <c r="AK9" s="1" t="inlineStr">
        <is>
          <t>1800</t>
        </is>
      </c>
      <c r="AL9" s="1" t="inlineStr">
        <is>
          <t>100</t>
        </is>
      </c>
      <c r="AR9" s="1" t="inlineStr">
        <is>
          <t>127</t>
        </is>
      </c>
      <c r="AV9" s="1" t="inlineStr">
        <is>
          <t>TRUE</t>
        </is>
      </c>
      <c r="AW9" s="1" t="inlineStr">
        <is>
          <t>TRUE</t>
        </is>
      </c>
      <c r="AZ9" s="1" t="inlineStr">
        <is>
          <t>长春市</t>
        </is>
      </c>
      <c r="BA9" s="1" t="inlineStr">
        <is>
          <t>Vendor</t>
        </is>
      </c>
      <c r="BB9" s="1" t="inlineStr">
        <is>
          <t>New</t>
        </is>
      </c>
      <c r="BD9" s="1" t="n">
        <v>202010</v>
      </c>
      <c r="BE9" s="1" t="inlineStr">
        <is>
          <t>1800</t>
        </is>
      </c>
      <c r="BF9" s="1" t="inlineStr">
        <is>
          <t>长春市</t>
        </is>
      </c>
      <c r="BG9" s="1" t="inlineStr">
        <is>
          <t>New</t>
        </is>
      </c>
      <c r="BI9" s="1" t="inlineStr">
        <is>
          <t>1800</t>
        </is>
      </c>
      <c r="BJ9" s="1" t="n">
        <v>202010</v>
      </c>
      <c r="BK9" s="1" t="inlineStr">
        <is>
          <t>08+10</t>
        </is>
      </c>
      <c r="BL9" s="1" t="inlineStr">
        <is>
          <t>巡线员</t>
        </is>
      </c>
      <c r="BM9" s="1" t="inlineStr">
        <is>
          <t>2019-9-26</t>
        </is>
      </c>
      <c r="BN9" s="1" t="inlineStr">
        <is>
          <t>2022-9-25</t>
        </is>
      </c>
      <c r="BO9" s="1" t="inlineStr">
        <is>
          <t>1800</t>
        </is>
      </c>
      <c r="BP9" s="1" t="inlineStr">
        <is>
          <t>标准工时</t>
        </is>
      </c>
      <c r="BQ9" s="1" t="inlineStr">
        <is>
          <t>蓝领一线员工</t>
        </is>
      </c>
      <c r="BR9" s="1" t="inlineStr">
        <is>
          <t>N</t>
        </is>
      </c>
      <c r="BS9" s="1" t="inlineStr">
        <is>
          <t>77857</t>
        </is>
      </c>
      <c r="BT9" s="1" t="inlineStr">
        <is>
          <t>ADP-格拉默车辆内饰（长春）有限公司-客服部</t>
        </is>
      </c>
      <c r="BU9" s="1">
        <f>BD9=BJ9</f>
        <v/>
      </c>
      <c r="BV9" s="1">
        <f>MIN(CE9,CF9)</f>
        <v/>
      </c>
      <c r="BW9" s="1">
        <f>IF(BA9="Vendor","大库","单立户")</f>
        <v/>
      </c>
      <c r="BX9" s="1">
        <f>IF(ISNUMBER(FIND("Dispatch",AA9)),"派遣",IF(ISNUMBER(FIND("GRAMMER Contract",AA9)),"委托","有问题"))</f>
        <v/>
      </c>
      <c r="BY9" s="1">
        <f>BT9&amp;"-"&amp;AZ9&amp;"-"&amp;BW9&amp;"-"&amp;BX9</f>
        <v/>
      </c>
      <c r="BZ9" s="1">
        <f>LEFT(BK9,2)</f>
        <v/>
      </c>
      <c r="CA9" s="1">
        <f>RIGHT(BK9,2)</f>
        <v/>
      </c>
      <c r="CB9" s="1">
        <f>VLOOKUP(BY9,委派单!C:E,3,0)</f>
        <v/>
      </c>
      <c r="CC9" s="1">
        <f>VLOOKUP(BY9,委派单!C:Z,4,0)</f>
        <v/>
      </c>
      <c r="CD9" s="1">
        <f>IF(BX9="委托","","合同类型:"&amp;AA9)&amp;IF(AK9="","",",基本工资:"&amp;AK9)&amp;IF(AL9="","","，岗位津贴："&amp;AL9)&amp;IF(AM9="","","，工龄津贴："&amp;AM9)&amp;IF(AN9="","","，手机津贴："&amp;AN9)&amp;IF(AO9="","","交通津贴"&amp;AO9)&amp;IF(AP9="","","，实习生日工资："&amp;AP9)&amp;IF(AQ9="","","，高温津贴："&amp;AQ9)&amp;IF(BL9="","","，劳动合同岗位："&amp;BL9)&amp;IF(BO9="","","，劳动合同工资："&amp;BO9)</f>
        <v/>
      </c>
      <c r="CE9" s="1">
        <f>--TEXT(BD9&amp;"01","0-00-00")</f>
        <v/>
      </c>
      <c r="CF9" s="1">
        <f>--TEXT(BJ9&amp;"01","0-00-00")</f>
        <v/>
      </c>
    </row>
    <row r="10" hidden="1" ht="12.95" customHeight="1" s="2">
      <c r="A10" s="1" t="n">
        <v>106557</v>
      </c>
      <c r="C10" s="1" t="inlineStr">
        <is>
          <t>薛晓琴</t>
        </is>
      </c>
      <c r="E10" s="1" t="inlineStr">
        <is>
          <t>510724197601015525</t>
        </is>
      </c>
      <c r="F10" s="1" t="inlineStr">
        <is>
          <t>ID</t>
        </is>
      </c>
      <c r="G10" s="1" t="n">
        <v>27760</v>
      </c>
      <c r="H10" s="1" t="inlineStr">
        <is>
          <t>Female</t>
        </is>
      </c>
      <c r="I10" s="1" t="inlineStr">
        <is>
          <t>China</t>
        </is>
      </c>
      <c r="L10" s="1" t="n">
        <v>18281683625</v>
      </c>
      <c r="M10" s="1" t="b">
        <v>1</v>
      </c>
      <c r="N10" s="1" t="inlineStr">
        <is>
          <t>中国江阴农商银行</t>
        </is>
      </c>
      <c r="O10" s="1" t="n">
        <v>6231150103291430</v>
      </c>
      <c r="P10" s="1" t="n">
        <v>5900</v>
      </c>
      <c r="Q10" s="1" t="inlineStr">
        <is>
          <t>Active</t>
        </is>
      </c>
      <c r="R10" s="1" t="inlineStr">
        <is>
          <t>Active employee</t>
        </is>
      </c>
      <c r="S10" s="1" t="n">
        <v>44059</v>
      </c>
      <c r="T10" s="1" t="n">
        <v>44059</v>
      </c>
      <c r="V10" s="1" t="inlineStr">
        <is>
          <t>Jiangsu</t>
        </is>
      </c>
      <c r="X10" s="1" t="inlineStr">
        <is>
          <t>BCD</t>
        </is>
      </c>
      <c r="Y10" s="1" t="inlineStr">
        <is>
          <t>BCD</t>
        </is>
      </c>
      <c r="Z10" s="1" t="inlineStr">
        <is>
          <t>D-MA</t>
        </is>
      </c>
      <c r="AA10" s="1" t="inlineStr">
        <is>
          <t>GRAMMER Contract</t>
        </is>
      </c>
      <c r="AB10" s="1" t="n">
        <v>44059</v>
      </c>
      <c r="AD10" s="1" t="inlineStr">
        <is>
          <t>59-4032</t>
        </is>
      </c>
      <c r="AE10" s="1" t="inlineStr">
        <is>
          <t>Jiangsu</t>
        </is>
      </c>
      <c r="AF10" s="1" t="b">
        <v>0</v>
      </c>
      <c r="AG10" s="1" t="b">
        <v>0</v>
      </c>
      <c r="AH10" s="1" t="inlineStr">
        <is>
          <t>Chinese</t>
        </is>
      </c>
      <c r="AI10" s="1" t="inlineStr">
        <is>
          <t>江阴市</t>
        </is>
      </c>
      <c r="AJ10" s="1" t="inlineStr">
        <is>
          <t>江阴市</t>
        </is>
      </c>
      <c r="AK10" s="1" t="n">
        <v>2500</v>
      </c>
      <c r="AL10" s="1" t="n">
        <v>800</v>
      </c>
      <c r="AV10" s="1" t="b">
        <v>0</v>
      </c>
      <c r="AW10" s="1" t="b">
        <v>1</v>
      </c>
      <c r="AX10" s="1" t="inlineStr">
        <is>
          <t>外地农村</t>
        </is>
      </c>
      <c r="AY10" s="1" t="inlineStr">
        <is>
          <t>四川省绵阳市安州区永河镇五泉二组</t>
        </is>
      </c>
      <c r="AZ10" s="1" t="inlineStr">
        <is>
          <t>宁波市</t>
        </is>
      </c>
      <c r="BA10" s="1" t="inlineStr">
        <is>
          <t>Vendor</t>
        </is>
      </c>
      <c r="BB10" s="1" t="inlineStr">
        <is>
          <t>Transfer In</t>
        </is>
      </c>
      <c r="BD10" s="1" t="n">
        <v>202009</v>
      </c>
      <c r="BE10" s="1" t="n">
        <v>3815</v>
      </c>
      <c r="BF10" s="1" t="inlineStr">
        <is>
          <t>宁波市</t>
        </is>
      </c>
      <c r="BG10" s="1" t="inlineStr">
        <is>
          <t>New</t>
        </is>
      </c>
      <c r="BI10" s="1" t="n">
        <v>2010</v>
      </c>
      <c r="BJ10" s="1" t="n">
        <v>202009</v>
      </c>
      <c r="BK10" s="1" t="inlineStr">
        <is>
          <t>10+10</t>
        </is>
      </c>
      <c r="BQ10" s="1" t="inlineStr">
        <is>
          <t>蓝领一线员工</t>
        </is>
      </c>
      <c r="BR10" s="1" t="inlineStr">
        <is>
          <t>N</t>
        </is>
      </c>
      <c r="BT10" s="1" t="inlineStr">
        <is>
          <t>ADP-格拉默车辆座椅（江苏）有限公司-客服部</t>
        </is>
      </c>
      <c r="BU10" s="1">
        <f>BD10=BJ10</f>
        <v/>
      </c>
      <c r="BV10" s="1">
        <f>MIN(CE10,CF10)</f>
        <v/>
      </c>
      <c r="BW10" s="1">
        <f>IF(BA10="Vendor","大库","单立户")</f>
        <v/>
      </c>
      <c r="BX10" s="1">
        <f>IF(ISNUMBER(FIND("Dispatch",AA10)),"派遣",IF(ISNUMBER(FIND("GRAMMER Contract",AA10)),"委托","有问题"))</f>
        <v/>
      </c>
      <c r="BY10" s="1">
        <f>BT10&amp;"-"&amp;AZ10&amp;"-"&amp;BW10&amp;"-"&amp;BX10</f>
        <v/>
      </c>
      <c r="BZ10" s="1">
        <f>LEFT(BK10,2)</f>
        <v/>
      </c>
      <c r="CA10" s="1">
        <f>RIGHT(BK10,2)</f>
        <v/>
      </c>
      <c r="CB10" s="1">
        <f>VLOOKUP(BY10,委派单!C:E,3,0)</f>
        <v/>
      </c>
      <c r="CC10" s="1">
        <f>VLOOKUP(BY10,委派单!C:Z,4,0)</f>
        <v/>
      </c>
      <c r="CD10" s="1">
        <f>IF(BX10="委托","","合同类型:"&amp;AA10)&amp;IF(AK10="","",",基本工资:"&amp;AK10)&amp;IF(AL10="","","，岗位津贴："&amp;AL10)&amp;IF(AM10="","","，工龄津贴："&amp;AM10)&amp;IF(AN10="","","，手机津贴："&amp;AN10)&amp;IF(AO10="","","交通津贴"&amp;AO10)&amp;IF(AP10="","","，实习生日工资："&amp;AP10)&amp;IF(AQ10="","","，高温津贴："&amp;AQ10)&amp;IF(BL10="","","，劳动合同岗位："&amp;BL10)&amp;IF(BO10="","","，劳动合同工资："&amp;BO10)</f>
        <v/>
      </c>
      <c r="CE10" s="1">
        <f>--TEXT(BD10&amp;"01","0-00-00")</f>
        <v/>
      </c>
      <c r="CF10" s="1">
        <f>--TEXT(BJ10&amp;"01","0-00-00")</f>
        <v/>
      </c>
    </row>
    <row r="11" hidden="1" ht="12.95" customHeight="1" s="2">
      <c r="A11" s="1" t="inlineStr">
        <is>
          <t>106762</t>
        </is>
      </c>
      <c r="C11" s="1" t="inlineStr">
        <is>
          <t>谢志涛</t>
        </is>
      </c>
      <c r="E11" s="1" t="inlineStr">
        <is>
          <t>320121198610093733</t>
        </is>
      </c>
      <c r="F11" s="1" t="inlineStr">
        <is>
          <t>ID</t>
        </is>
      </c>
      <c r="G11" s="1" t="inlineStr">
        <is>
          <t>09/10/1986</t>
        </is>
      </c>
      <c r="H11" s="1" t="inlineStr">
        <is>
          <t>Male</t>
        </is>
      </c>
      <c r="I11" s="1" t="inlineStr">
        <is>
          <t>China</t>
        </is>
      </c>
      <c r="L11" s="1" t="inlineStr">
        <is>
          <t>13776646528</t>
        </is>
      </c>
      <c r="M11" s="1" t="inlineStr">
        <is>
          <t>TRUE</t>
        </is>
      </c>
      <c r="N11" s="1" t="inlineStr">
        <is>
          <t>浦发银行南京江宁支行</t>
        </is>
      </c>
      <c r="O11" s="1" t="inlineStr">
        <is>
          <t>6217920400262999</t>
        </is>
      </c>
      <c r="P11" s="1" t="inlineStr">
        <is>
          <t>5900</t>
        </is>
      </c>
      <c r="Q11" s="1" t="inlineStr">
        <is>
          <t>Active</t>
        </is>
      </c>
      <c r="R11" s="1" t="inlineStr">
        <is>
          <t>Active employee</t>
        </is>
      </c>
      <c r="S11" s="1" t="inlineStr">
        <is>
          <t>2020/10/9</t>
        </is>
      </c>
      <c r="T11" s="1" t="inlineStr">
        <is>
          <t>2020/10/9</t>
        </is>
      </c>
      <c r="V11" s="1" t="inlineStr">
        <is>
          <t>Jiangsu</t>
        </is>
      </c>
      <c r="X11" s="1" t="inlineStr">
        <is>
          <t>WC</t>
        </is>
      </c>
      <c r="Y11" s="1" t="inlineStr">
        <is>
          <t>WC</t>
        </is>
      </c>
      <c r="Z11" s="1" t="inlineStr">
        <is>
          <t>I-QS</t>
        </is>
      </c>
      <c r="AA11" s="1" t="inlineStr">
        <is>
          <t>GRAMMER Contract</t>
        </is>
      </c>
      <c r="AB11" s="1" t="inlineStr">
        <is>
          <t>2020/10/9</t>
        </is>
      </c>
      <c r="AD11" s="1" t="inlineStr">
        <is>
          <t>59-4370</t>
        </is>
      </c>
      <c r="AE11" s="1" t="inlineStr">
        <is>
          <t>Jiangsu</t>
        </is>
      </c>
      <c r="AF11" s="1" t="inlineStr">
        <is>
          <t>FALSE</t>
        </is>
      </c>
      <c r="AG11" s="1" t="inlineStr">
        <is>
          <t>TRUE</t>
        </is>
      </c>
      <c r="AH11" s="1" t="inlineStr">
        <is>
          <t>Chinese</t>
        </is>
      </c>
      <c r="AI11" s="1" t="inlineStr">
        <is>
          <t>江阴市</t>
        </is>
      </c>
      <c r="AJ11" s="1" t="inlineStr">
        <is>
          <t>江阴市</t>
        </is>
      </c>
      <c r="AK11" s="1" t="inlineStr">
        <is>
          <t>18000</t>
        </is>
      </c>
      <c r="AL11" s="1" t="inlineStr">
        <is>
          <t>1400</t>
        </is>
      </c>
      <c r="AV11" s="1" t="inlineStr">
        <is>
          <t>FALSE</t>
        </is>
      </c>
      <c r="AW11" s="1" t="inlineStr">
        <is>
          <t>TRUE</t>
        </is>
      </c>
      <c r="AX11" s="1" t="inlineStr">
        <is>
          <t>外地城镇</t>
        </is>
      </c>
      <c r="AY11" s="1" t="inlineStr">
        <is>
          <t>南京市江宁区谷里街道荆刘村鄂儿岗79-1</t>
        </is>
      </c>
      <c r="AZ11" s="1" t="inlineStr">
        <is>
          <t>南京市</t>
        </is>
      </c>
      <c r="BA11" s="1" t="inlineStr">
        <is>
          <t>Vendor</t>
        </is>
      </c>
      <c r="BB11" s="1" t="inlineStr">
        <is>
          <t>Transfer In</t>
        </is>
      </c>
      <c r="BD11" s="1" t="inlineStr">
        <is>
          <t>202012</t>
        </is>
      </c>
      <c r="BE11" s="1" t="inlineStr">
        <is>
          <t>18000</t>
        </is>
      </c>
      <c r="BF11" s="1" t="inlineStr">
        <is>
          <t>南京市</t>
        </is>
      </c>
      <c r="BG11" s="1" t="inlineStr">
        <is>
          <t>Transfer In</t>
        </is>
      </c>
      <c r="BI11" s="1" t="inlineStr">
        <is>
          <t>18000</t>
        </is>
      </c>
      <c r="BJ11" s="1" t="inlineStr">
        <is>
          <t>202011</t>
        </is>
      </c>
      <c r="BK11" s="1" t="inlineStr">
        <is>
          <t>10+10</t>
        </is>
      </c>
      <c r="BQ11" s="1" t="inlineStr">
        <is>
          <t>白领经理员工</t>
        </is>
      </c>
      <c r="BR11" s="1" t="inlineStr">
        <is>
          <t>Y</t>
        </is>
      </c>
      <c r="BT11" s="1" t="inlineStr">
        <is>
          <t>ADP-格拉默车辆座椅（江苏）有限公司-客服部</t>
        </is>
      </c>
      <c r="BU11" s="1">
        <f>BD11=BJ11</f>
        <v/>
      </c>
      <c r="BV11" s="1">
        <f>MIN(CE11,CF11)</f>
        <v/>
      </c>
      <c r="BW11" s="1">
        <f>IF(BA11="Vendor","大库","单立户")</f>
        <v/>
      </c>
      <c r="BX11" s="1">
        <f>IF(ISNUMBER(FIND("Dispatch",AA11)),"派遣",IF(ISNUMBER(FIND("GRAMMER Contract",AA11)),"委托","有问题"))</f>
        <v/>
      </c>
      <c r="BY11" s="1">
        <f>BT11&amp;"-"&amp;AZ11&amp;"-"&amp;BW11&amp;"-"&amp;BX11</f>
        <v/>
      </c>
      <c r="BZ11" s="1">
        <f>LEFT(BK11,2)</f>
        <v/>
      </c>
      <c r="CA11" s="1">
        <f>RIGHT(BK11,2)</f>
        <v/>
      </c>
      <c r="CB11" s="1">
        <f>VLOOKUP(BY11,委派单!C:E,3,0)</f>
        <v/>
      </c>
      <c r="CC11" s="1">
        <f>VLOOKUP(BY11,委派单!C:Z,4,0)</f>
        <v/>
      </c>
      <c r="CD11" s="1">
        <f>IF(BX11="委托","","合同类型:"&amp;AA11)&amp;IF(AK11="","",",基本工资:"&amp;AK11)&amp;IF(AL11="","","，岗位津贴："&amp;AL11)&amp;IF(AM11="","","，工龄津贴："&amp;AM11)&amp;IF(AN11="","","，手机津贴："&amp;AN11)&amp;IF(AO11="","","交通津贴"&amp;AO11)&amp;IF(AP11="","","，实习生日工资："&amp;AP11)&amp;IF(AQ11="","","，高温津贴："&amp;AQ11)&amp;IF(BL11="","","，劳动合同岗位："&amp;BL11)&amp;IF(BO11="","","，劳动合同工资："&amp;BO11)</f>
        <v/>
      </c>
      <c r="CE11" s="1">
        <f>--TEXT(BD11&amp;"01","0-00-00")</f>
        <v/>
      </c>
      <c r="CF11" s="1">
        <f>--TEXT(BJ11&amp;"01","0-00-00")</f>
        <v/>
      </c>
    </row>
    <row r="12" ht="12.95" customHeight="1" s="2">
      <c r="A12" s="1" t="n">
        <v>106937</v>
      </c>
      <c r="B12" s="1" t="inlineStr">
        <is>
          <t>TM1602</t>
        </is>
      </c>
      <c r="C12" s="1" t="inlineStr">
        <is>
          <t>郭凯丽</t>
        </is>
      </c>
      <c r="E12" s="1" t="inlineStr">
        <is>
          <t>130227199106280225</t>
        </is>
      </c>
      <c r="F12" s="1" t="inlineStr">
        <is>
          <t>ID</t>
        </is>
      </c>
      <c r="G12" s="1" t="n">
        <v>33417</v>
      </c>
      <c r="H12" s="1" t="inlineStr">
        <is>
          <t>Female</t>
        </is>
      </c>
      <c r="I12" s="1" t="inlineStr">
        <is>
          <t>China</t>
        </is>
      </c>
      <c r="L12" s="1" t="n">
        <v>13383259693</v>
      </c>
      <c r="M12" s="1" t="b">
        <v>1</v>
      </c>
      <c r="N12" s="1" t="inlineStr">
        <is>
          <t>中国交通银行河北省迁西支行</t>
        </is>
      </c>
      <c r="O12" s="1" t="n">
        <v>6.22262093000734e+18</v>
      </c>
      <c r="P12" s="1" t="n">
        <v>9600</v>
      </c>
      <c r="Q12" s="1" t="inlineStr">
        <is>
          <t>Active</t>
        </is>
      </c>
      <c r="R12" s="1" t="inlineStr">
        <is>
          <t>External employee</t>
        </is>
      </c>
      <c r="S12" s="1" t="n">
        <v>44126</v>
      </c>
      <c r="V12" s="1" t="inlineStr">
        <is>
          <t>Tianjin</t>
        </is>
      </c>
      <c r="X12" s="1" t="inlineStr">
        <is>
          <t>BCD</t>
        </is>
      </c>
      <c r="Y12" s="1" t="inlineStr">
        <is>
          <t>BCD</t>
        </is>
      </c>
      <c r="Z12" s="1" t="inlineStr">
        <is>
          <t>D-MA</t>
        </is>
      </c>
      <c r="AA12" s="1" t="inlineStr">
        <is>
          <t>Dispatch</t>
        </is>
      </c>
      <c r="AB12" s="1" t="n">
        <v>44126</v>
      </c>
      <c r="AC12" s="1" t="n">
        <v>44855</v>
      </c>
      <c r="AD12" s="1" t="inlineStr">
        <is>
          <t>96-4510</t>
        </is>
      </c>
      <c r="AE12" s="1" t="inlineStr">
        <is>
          <t>Tianjin</t>
        </is>
      </c>
      <c r="AF12" s="1" t="b">
        <v>1</v>
      </c>
      <c r="AG12" s="1" t="b">
        <v>0</v>
      </c>
      <c r="AH12" s="1" t="inlineStr">
        <is>
          <t>Chinese</t>
        </is>
      </c>
      <c r="AI12" s="1" t="inlineStr">
        <is>
          <t>天津市</t>
        </is>
      </c>
      <c r="AJ12" s="1" t="inlineStr">
        <is>
          <t>天津市</t>
        </is>
      </c>
      <c r="AK12" s="1" t="n">
        <v>2300</v>
      </c>
      <c r="AL12" s="1" t="n">
        <v>400</v>
      </c>
      <c r="AM12" s="1" t="n">
        <v>50</v>
      </c>
      <c r="AV12" s="1" t="b">
        <v>1</v>
      </c>
      <c r="AW12" s="1" t="b">
        <v>1</v>
      </c>
      <c r="AX12" s="1" t="inlineStr">
        <is>
          <t>外地农村</t>
        </is>
      </c>
      <c r="AZ12" s="1" t="inlineStr">
        <is>
          <t>天津市</t>
        </is>
      </c>
      <c r="BA12" s="1" t="inlineStr">
        <is>
          <t>Vendor</t>
        </is>
      </c>
      <c r="BB12" s="1" t="inlineStr">
        <is>
          <t>Transfer In</t>
        </is>
      </c>
      <c r="BD12" s="1" t="n">
        <v>202011</v>
      </c>
      <c r="BE12" s="1" t="n">
        <v>3364</v>
      </c>
      <c r="BF12" s="1" t="inlineStr">
        <is>
          <t>天津市</t>
        </is>
      </c>
      <c r="BG12" s="1" t="inlineStr">
        <is>
          <t>New</t>
        </is>
      </c>
      <c r="BI12" s="1" t="n">
        <v>2300</v>
      </c>
      <c r="BJ12" s="1" t="n">
        <v>202011</v>
      </c>
      <c r="BK12" s="1" t="inlineStr">
        <is>
          <t>11+11</t>
        </is>
      </c>
      <c r="BL12" s="1" t="inlineStr">
        <is>
          <t>操作工</t>
        </is>
      </c>
      <c r="BM12" s="1" t="n">
        <v>44126</v>
      </c>
      <c r="BN12" s="1" t="n">
        <v>44186</v>
      </c>
      <c r="BO12" s="1" t="n">
        <v>2300</v>
      </c>
      <c r="BP12" s="1" t="inlineStr">
        <is>
          <t>标准工时制</t>
        </is>
      </c>
      <c r="BQ12" s="1" t="inlineStr">
        <is>
          <t>蓝领一线员工</t>
        </is>
      </c>
      <c r="BR12" s="1" t="inlineStr">
        <is>
          <t>N</t>
        </is>
      </c>
      <c r="BS12" s="1" t="n">
        <v>104031</v>
      </c>
      <c r="BT12" s="1" t="inlineStr">
        <is>
          <t>ADP-格拉默车辆内饰（天津）有限公司-客服部</t>
        </is>
      </c>
      <c r="BU12" s="1">
        <f>BD12=BJ12</f>
        <v/>
      </c>
      <c r="BV12" s="1">
        <f>MIN(CE12,CF12)</f>
        <v/>
      </c>
      <c r="BW12" s="1">
        <f>IF(BA12="Vendor","大库","单立户")</f>
        <v/>
      </c>
      <c r="BX12" s="1">
        <f>IF(ISNUMBER(FIND("Dispatch",AA12)),"派遣",IF(ISNUMBER(FIND("GRAMMER Contract",AA12)),"委托","有问题"))</f>
        <v/>
      </c>
      <c r="BY12" s="1">
        <f>BT12&amp;"-"&amp;AZ12&amp;"-"&amp;BW12&amp;"-"&amp;BX12</f>
        <v/>
      </c>
      <c r="BZ12" s="1">
        <f>LEFT(BK12,2)</f>
        <v/>
      </c>
      <c r="CA12" s="1">
        <f>RIGHT(BK12,2)</f>
        <v/>
      </c>
      <c r="CB12" s="1">
        <f>VLOOKUP(BY12,委派单!C:E,3,0)</f>
        <v/>
      </c>
      <c r="CC12" s="1">
        <f>VLOOKUP(BY12,委派单!C:Z,4,0)</f>
        <v/>
      </c>
      <c r="CD12" s="1">
        <f>IF(BX12="委托","","合同类型:"&amp;AA12)&amp;IF(AK12="","",",基本工资:"&amp;AK12)&amp;IF(AL12="","","，岗位津贴："&amp;AL12)&amp;IF(AM12="","","，工龄津贴："&amp;AM12)&amp;IF(AN12="","","，手机津贴："&amp;AN12)&amp;IF(AO12="","","交通津贴"&amp;AO12)&amp;IF(AP12="","","，实习生日工资："&amp;AP12)&amp;IF(AQ12="","","，高温津贴："&amp;AQ12)&amp;IF(BL12="","","，劳动合同岗位："&amp;BL12)&amp;IF(BO12="","","，劳动合同工资："&amp;BO12)</f>
        <v/>
      </c>
      <c r="CE12" s="1">
        <f>--TEXT(BD12&amp;"01","0-00-00")</f>
        <v/>
      </c>
      <c r="CF12" s="1">
        <f>--TEXT(BJ12&amp;"01","0-00-00")</f>
        <v/>
      </c>
    </row>
    <row r="13" ht="12.95" customHeight="1" s="2">
      <c r="A13" s="1" t="n">
        <v>107011</v>
      </c>
      <c r="B13" s="1" t="inlineStr">
        <is>
          <t>GST1610</t>
        </is>
      </c>
      <c r="C13" s="1" t="inlineStr">
        <is>
          <t>李欣</t>
        </is>
      </c>
      <c r="E13" s="1" t="inlineStr">
        <is>
          <t>120103199850819612X</t>
        </is>
      </c>
      <c r="F13" s="1" t="inlineStr">
        <is>
          <t>ID</t>
        </is>
      </c>
      <c r="G13" s="1" t="n">
        <v>31278</v>
      </c>
      <c r="H13" s="1" t="inlineStr">
        <is>
          <t>Male</t>
        </is>
      </c>
      <c r="I13" s="1" t="inlineStr">
        <is>
          <t>China</t>
        </is>
      </c>
      <c r="K13" s="1" t="inlineStr">
        <is>
          <t>sarah.li@grammer.com</t>
        </is>
      </c>
      <c r="L13" s="1" t="n">
        <v>13389940573</v>
      </c>
      <c r="M13" s="1" t="b">
        <v>1</v>
      </c>
      <c r="N13" s="1" t="inlineStr">
        <is>
          <t>中国银行北京经济技术开发区支行营业部</t>
        </is>
      </c>
      <c r="O13" s="1" t="n">
        <v>4.56351010088479e+18</v>
      </c>
      <c r="P13" s="1" t="n">
        <v>9600</v>
      </c>
      <c r="Q13" s="1" t="inlineStr">
        <is>
          <t>Active</t>
        </is>
      </c>
      <c r="R13" s="1" t="inlineStr">
        <is>
          <t>Active employee</t>
        </is>
      </c>
      <c r="S13" s="1" t="n">
        <v>44137</v>
      </c>
      <c r="V13" s="1" t="inlineStr">
        <is>
          <t>Tianjin</t>
        </is>
      </c>
      <c r="X13" s="1" t="inlineStr">
        <is>
          <t>BCI</t>
        </is>
      </c>
      <c r="Y13" s="1" t="inlineStr">
        <is>
          <t>BCI</t>
        </is>
      </c>
      <c r="Z13" s="1" t="inlineStr">
        <is>
          <t>I-QS</t>
        </is>
      </c>
      <c r="AA13" s="1" t="inlineStr">
        <is>
          <t>GRAMMER Contract</t>
        </is>
      </c>
      <c r="AB13" s="1" t="n">
        <v>44137</v>
      </c>
      <c r="AC13" s="1" t="n">
        <v>45231</v>
      </c>
      <c r="AD13" s="1" t="inlineStr">
        <is>
          <t>96-4372</t>
        </is>
      </c>
      <c r="AE13" s="1" t="inlineStr">
        <is>
          <t>Tianjin</t>
        </is>
      </c>
      <c r="AF13" s="1" t="b">
        <v>0</v>
      </c>
      <c r="AG13" s="1" t="b">
        <v>1</v>
      </c>
      <c r="AH13" s="1" t="inlineStr">
        <is>
          <t>Chinese</t>
        </is>
      </c>
      <c r="AI13" s="1" t="inlineStr">
        <is>
          <t>天津市</t>
        </is>
      </c>
      <c r="AJ13" s="1" t="inlineStr">
        <is>
          <t>天津市</t>
        </is>
      </c>
      <c r="AK13" s="1" t="n">
        <v>9215</v>
      </c>
      <c r="AN13" s="1" t="n">
        <v>120</v>
      </c>
      <c r="AO13" s="1" t="n">
        <v>500</v>
      </c>
      <c r="AV13" s="1" t="b">
        <v>1</v>
      </c>
      <c r="AW13" s="1" t="b">
        <v>1</v>
      </c>
      <c r="AX13" s="1" t="inlineStr">
        <is>
          <t>本地城镇</t>
        </is>
      </c>
      <c r="AZ13" s="1" t="inlineStr">
        <is>
          <t>天津市</t>
        </is>
      </c>
      <c r="BA13" s="1" t="inlineStr">
        <is>
          <t>Client</t>
        </is>
      </c>
      <c r="BB13" s="1" t="inlineStr">
        <is>
          <t>Transfer In</t>
        </is>
      </c>
      <c r="BD13" s="1" t="n">
        <v>202011</v>
      </c>
      <c r="BE13" s="1" t="n">
        <v>9500</v>
      </c>
      <c r="BF13" s="1" t="inlineStr">
        <is>
          <t>天津市</t>
        </is>
      </c>
      <c r="BG13" s="1" t="inlineStr">
        <is>
          <t>Transfer In</t>
        </is>
      </c>
      <c r="BH13" s="1" t="n">
        <v>860100087521</v>
      </c>
      <c r="BI13" s="1" t="n">
        <v>9500</v>
      </c>
      <c r="BJ13" s="1" t="n">
        <v>202011</v>
      </c>
      <c r="BK13" s="1" t="inlineStr">
        <is>
          <t>12+12</t>
        </is>
      </c>
      <c r="BQ13" s="1" t="inlineStr">
        <is>
          <t>白领普通员工</t>
        </is>
      </c>
      <c r="BR13" s="1" t="inlineStr">
        <is>
          <t>N</t>
        </is>
      </c>
      <c r="BS13" s="1" t="n">
        <v>75722</v>
      </c>
      <c r="BT13" s="1" t="inlineStr">
        <is>
          <t>ADP-格拉默车辆内饰（天津）有限公司-客服部</t>
        </is>
      </c>
      <c r="BU13" s="1">
        <f>BD13=BJ13</f>
        <v/>
      </c>
      <c r="BV13" s="1">
        <f>MIN(CE13,CF13)</f>
        <v/>
      </c>
      <c r="BW13" s="1">
        <f>IF(BA13="Vendor","大库","单立户")</f>
        <v/>
      </c>
      <c r="BX13" s="1">
        <f>IF(ISNUMBER(FIND("Dispatch",AA13)),"派遣",IF(ISNUMBER(FIND("GRAMMER Contract",AA13)),"委托","有问题"))</f>
        <v/>
      </c>
      <c r="BY13" s="1">
        <f>BT13&amp;"-"&amp;AZ13&amp;"-"&amp;BW13&amp;"-"&amp;BX13</f>
        <v/>
      </c>
      <c r="BZ13" s="1">
        <f>LEFT(BK13,2)</f>
        <v/>
      </c>
      <c r="CA13" s="1">
        <f>RIGHT(BK13,2)</f>
        <v/>
      </c>
      <c r="CB13" s="1">
        <f>VLOOKUP(BY13,委派单!C:E,3,0)</f>
        <v/>
      </c>
      <c r="CC13" s="1">
        <f>VLOOKUP(BY13,委派单!C:Z,4,0)</f>
        <v/>
      </c>
      <c r="CD13" s="1">
        <f>IF(BX13="委托","","合同类型:"&amp;AA13)&amp;IF(AK13="","",",基本工资:"&amp;AK13)&amp;IF(AL13="","","，岗位津贴："&amp;AL13)&amp;IF(AM13="","","，工龄津贴："&amp;AM13)&amp;IF(AN13="","","，手机津贴："&amp;AN13)&amp;IF(AO13="","","交通津贴"&amp;AO13)&amp;IF(AP13="","","，实习生日工资："&amp;AP13)&amp;IF(AQ13="","","，高温津贴："&amp;AQ13)&amp;IF(BL13="","","，劳动合同岗位："&amp;BL13)&amp;IF(BO13="","","，劳动合同工资："&amp;BO13)</f>
        <v/>
      </c>
      <c r="CE13" s="1">
        <f>--TEXT(BD13&amp;"01","0-00-00")</f>
        <v/>
      </c>
      <c r="CF13" s="1">
        <f>--TEXT(BJ13&amp;"01","0-00-00")</f>
        <v/>
      </c>
    </row>
    <row r="14" ht="12.95" customHeight="1" s="2">
      <c r="A14" s="1" t="n">
        <v>107013</v>
      </c>
      <c r="B14" s="1" t="inlineStr">
        <is>
          <t>TM1604</t>
        </is>
      </c>
      <c r="C14" s="1" t="inlineStr">
        <is>
          <t>张虎平</t>
        </is>
      </c>
      <c r="E14" s="1" t="inlineStr">
        <is>
          <t>622827197203195139</t>
        </is>
      </c>
      <c r="F14" s="1" t="inlineStr">
        <is>
          <t>ID</t>
        </is>
      </c>
      <c r="G14" s="1" t="n">
        <v>26377</v>
      </c>
      <c r="H14" s="1" t="inlineStr">
        <is>
          <t>Male</t>
        </is>
      </c>
      <c r="I14" s="1" t="inlineStr">
        <is>
          <t>China</t>
        </is>
      </c>
      <c r="L14" s="1" t="n">
        <v>18202296352</v>
      </c>
      <c r="M14" s="1" t="b">
        <v>1</v>
      </c>
      <c r="N14" s="1" t="inlineStr">
        <is>
          <t>中国工商银行天津市市辖区开发区第二支行</t>
        </is>
      </c>
      <c r="O14" s="1" t="n">
        <v>6.21558030200071e+18</v>
      </c>
      <c r="P14" s="1" t="n">
        <v>9601</v>
      </c>
      <c r="Q14" s="1" t="inlineStr">
        <is>
          <t>Active</t>
        </is>
      </c>
      <c r="R14" s="1" t="inlineStr">
        <is>
          <t>External employee</t>
        </is>
      </c>
      <c r="S14" s="1" t="n">
        <v>44130</v>
      </c>
      <c r="V14" s="1" t="inlineStr">
        <is>
          <t>Tianjin</t>
        </is>
      </c>
      <c r="X14" s="1" t="inlineStr">
        <is>
          <t>BCD</t>
        </is>
      </c>
      <c r="Y14" s="1" t="inlineStr">
        <is>
          <t>BCD</t>
        </is>
      </c>
      <c r="Z14" s="1" t="inlineStr">
        <is>
          <t>D-MA</t>
        </is>
      </c>
      <c r="AA14" s="1" t="inlineStr">
        <is>
          <t>Dispatch</t>
        </is>
      </c>
      <c r="AB14" s="1" t="n">
        <v>44130</v>
      </c>
      <c r="AC14" s="1" t="n">
        <v>44859</v>
      </c>
      <c r="AD14" s="1" t="inlineStr">
        <is>
          <t>96-4720</t>
        </is>
      </c>
      <c r="AE14" s="1" t="inlineStr">
        <is>
          <t>Tianjin</t>
        </is>
      </c>
      <c r="AF14" s="1" t="b">
        <v>1</v>
      </c>
      <c r="AG14" s="1" t="b">
        <v>0</v>
      </c>
      <c r="AH14" s="1" t="inlineStr">
        <is>
          <t>Chinese</t>
        </is>
      </c>
      <c r="AI14" s="1" t="inlineStr">
        <is>
          <t>天津市</t>
        </is>
      </c>
      <c r="AJ14" s="1" t="inlineStr">
        <is>
          <t>天津市</t>
        </is>
      </c>
      <c r="AK14" s="1" t="n">
        <v>2300</v>
      </c>
      <c r="AL14" s="1" t="n">
        <v>400</v>
      </c>
      <c r="AM14" s="1" t="n">
        <v>50</v>
      </c>
      <c r="AV14" s="1" t="b">
        <v>1</v>
      </c>
      <c r="AW14" s="1" t="b">
        <v>1</v>
      </c>
      <c r="AX14" s="1" t="inlineStr">
        <is>
          <t>外地农村</t>
        </is>
      </c>
      <c r="AZ14" s="1" t="inlineStr">
        <is>
          <t>天津市</t>
        </is>
      </c>
      <c r="BA14" s="1" t="inlineStr">
        <is>
          <t>Vendor</t>
        </is>
      </c>
      <c r="BB14" s="1" t="inlineStr">
        <is>
          <t>New</t>
        </is>
      </c>
      <c r="BD14" s="1" t="n">
        <v>202011</v>
      </c>
      <c r="BE14" s="1" t="n">
        <v>3364</v>
      </c>
      <c r="BF14" s="1" t="inlineStr">
        <is>
          <t>天津市</t>
        </is>
      </c>
      <c r="BG14" s="1" t="inlineStr">
        <is>
          <t>New</t>
        </is>
      </c>
      <c r="BI14" s="1" t="n">
        <v>2300</v>
      </c>
      <c r="BJ14" s="1" t="n">
        <v>202011</v>
      </c>
      <c r="BK14" s="1" t="inlineStr">
        <is>
          <t>11+11</t>
        </is>
      </c>
      <c r="BL14" s="1" t="inlineStr">
        <is>
          <t>操作工</t>
        </is>
      </c>
      <c r="BM14" s="1" t="n">
        <v>44130</v>
      </c>
      <c r="BN14" s="1" t="n">
        <v>44190</v>
      </c>
      <c r="BO14" s="1" t="n">
        <v>2300</v>
      </c>
      <c r="BP14" s="1" t="inlineStr">
        <is>
          <t>标准工时制</t>
        </is>
      </c>
      <c r="BQ14" s="1" t="inlineStr">
        <is>
          <t>蓝领一线员工</t>
        </is>
      </c>
      <c r="BR14" s="1" t="inlineStr">
        <is>
          <t>N</t>
        </is>
      </c>
      <c r="BS14" s="1" t="n">
        <v>104031</v>
      </c>
      <c r="BT14" s="1" t="inlineStr">
        <is>
          <t>ADP-格拉默车辆内饰（天津）有限公司-客服部</t>
        </is>
      </c>
      <c r="BU14" s="1">
        <f>BD14=BJ14</f>
        <v/>
      </c>
      <c r="BV14" s="1">
        <f>MIN(CE14,CF14)</f>
        <v/>
      </c>
      <c r="BW14" s="1">
        <f>IF(BA14="Vendor","大库","单立户")</f>
        <v/>
      </c>
      <c r="BX14" s="1">
        <f>IF(ISNUMBER(FIND("Dispatch",AA14)),"派遣",IF(ISNUMBER(FIND("GRAMMER Contract",AA14)),"委托","有问题"))</f>
        <v/>
      </c>
      <c r="BY14" s="1">
        <f>BT14&amp;"-"&amp;AZ14&amp;"-"&amp;BW14&amp;"-"&amp;BX14</f>
        <v/>
      </c>
      <c r="BZ14" s="1">
        <f>LEFT(BK14,2)</f>
        <v/>
      </c>
      <c r="CA14" s="1">
        <f>RIGHT(BK14,2)</f>
        <v/>
      </c>
      <c r="CB14" s="1">
        <f>VLOOKUP(BY14,委派单!C:E,3,0)</f>
        <v/>
      </c>
      <c r="CC14" s="1">
        <f>VLOOKUP(BY14,委派单!C:Z,4,0)</f>
        <v/>
      </c>
      <c r="CD14" s="1">
        <f>IF(BX14="委托","","合同类型:"&amp;AA14)&amp;IF(AK14="","",",基本工资:"&amp;AK14)&amp;IF(AL14="","","，岗位津贴："&amp;AL14)&amp;IF(AM14="","","，工龄津贴："&amp;AM14)&amp;IF(AN14="","","，手机津贴："&amp;AN14)&amp;IF(AO14="","","交通津贴"&amp;AO14)&amp;IF(AP14="","","，实习生日工资："&amp;AP14)&amp;IF(AQ14="","","，高温津贴："&amp;AQ14)&amp;IF(BL14="","","，劳动合同岗位："&amp;BL14)&amp;IF(BO14="","","，劳动合同工资："&amp;BO14)</f>
        <v/>
      </c>
      <c r="CE14" s="1">
        <f>--TEXT(BD14&amp;"01","0-00-00")</f>
        <v/>
      </c>
      <c r="CF14" s="1">
        <f>--TEXT(BJ14&amp;"01","0-00-00")</f>
        <v/>
      </c>
    </row>
    <row r="15" ht="12.95" customHeight="1" s="2">
      <c r="A15" s="1" t="n">
        <v>107014</v>
      </c>
      <c r="B15" s="1" t="inlineStr">
        <is>
          <t>TM1605</t>
        </is>
      </c>
      <c r="C15" s="1" t="inlineStr">
        <is>
          <t>陈志刚</t>
        </is>
      </c>
      <c r="E15" s="1" t="inlineStr">
        <is>
          <t>220238198804058910</t>
        </is>
      </c>
      <c r="F15" s="1" t="inlineStr">
        <is>
          <t>ID</t>
        </is>
      </c>
      <c r="G15" s="1" t="n">
        <v>32238</v>
      </c>
      <c r="H15" s="1" t="inlineStr">
        <is>
          <t>Male</t>
        </is>
      </c>
      <c r="I15" s="1" t="inlineStr">
        <is>
          <t>China</t>
        </is>
      </c>
      <c r="L15" s="1" t="n">
        <v>13294407177</v>
      </c>
      <c r="M15" s="1" t="b">
        <v>1</v>
      </c>
      <c r="N15" s="1" t="inlineStr">
        <is>
          <t>中国建设银行长春公平路支行</t>
        </is>
      </c>
      <c r="O15" s="1" t="n">
        <v>6.21700094001139e+18</v>
      </c>
      <c r="P15" s="1" t="n">
        <v>9602</v>
      </c>
      <c r="Q15" s="1" t="inlineStr">
        <is>
          <t>Active</t>
        </is>
      </c>
      <c r="R15" s="1" t="inlineStr">
        <is>
          <t>External employee</t>
        </is>
      </c>
      <c r="S15" s="1" t="n">
        <v>44130</v>
      </c>
      <c r="V15" s="1" t="inlineStr">
        <is>
          <t>Tianjin</t>
        </is>
      </c>
      <c r="X15" s="1" t="inlineStr">
        <is>
          <t>BCD</t>
        </is>
      </c>
      <c r="Y15" s="1" t="inlineStr">
        <is>
          <t>BCD</t>
        </is>
      </c>
      <c r="Z15" s="1" t="inlineStr">
        <is>
          <t>D-MA</t>
        </is>
      </c>
      <c r="AA15" s="1" t="inlineStr">
        <is>
          <t>Dispatch</t>
        </is>
      </c>
      <c r="AB15" s="1" t="n">
        <v>44130</v>
      </c>
      <c r="AC15" s="1" t="n">
        <v>44859</v>
      </c>
      <c r="AD15" s="1" t="inlineStr">
        <is>
          <t>96-4720</t>
        </is>
      </c>
      <c r="AE15" s="1" t="inlineStr">
        <is>
          <t>Tianjin</t>
        </is>
      </c>
      <c r="AF15" s="1" t="b">
        <v>1</v>
      </c>
      <c r="AG15" s="1" t="b">
        <v>0</v>
      </c>
      <c r="AH15" s="1" t="inlineStr">
        <is>
          <t>Chinese</t>
        </is>
      </c>
      <c r="AI15" s="1" t="inlineStr">
        <is>
          <t>天津市</t>
        </is>
      </c>
      <c r="AJ15" s="1" t="inlineStr">
        <is>
          <t>天津市</t>
        </is>
      </c>
      <c r="AK15" s="1" t="n">
        <v>2300</v>
      </c>
      <c r="AL15" s="1" t="n">
        <v>400</v>
      </c>
      <c r="AM15" s="1" t="n">
        <v>50</v>
      </c>
      <c r="AV15" s="1" t="b">
        <v>1</v>
      </c>
      <c r="AW15" s="1" t="b">
        <v>1</v>
      </c>
      <c r="AX15" s="1" t="inlineStr">
        <is>
          <t>外地农村</t>
        </is>
      </c>
      <c r="AZ15" s="1" t="inlineStr">
        <is>
          <t>天津市</t>
        </is>
      </c>
      <c r="BA15" s="1" t="inlineStr">
        <is>
          <t>Vendor</t>
        </is>
      </c>
      <c r="BB15" s="1" t="inlineStr">
        <is>
          <t>New</t>
        </is>
      </c>
      <c r="BD15" s="1" t="n">
        <v>202011</v>
      </c>
      <c r="BE15" s="1" t="n">
        <v>3364</v>
      </c>
      <c r="BF15" s="1" t="inlineStr">
        <is>
          <t>天津市</t>
        </is>
      </c>
      <c r="BG15" s="1" t="inlineStr">
        <is>
          <t>New</t>
        </is>
      </c>
      <c r="BI15" s="1" t="n">
        <v>2300</v>
      </c>
      <c r="BJ15" s="1" t="n">
        <v>202011</v>
      </c>
      <c r="BK15" s="1" t="inlineStr">
        <is>
          <t>11+11</t>
        </is>
      </c>
      <c r="BL15" s="1" t="inlineStr">
        <is>
          <t>操作工</t>
        </is>
      </c>
      <c r="BM15" s="1" t="n">
        <v>44130</v>
      </c>
      <c r="BN15" s="1" t="n">
        <v>44190</v>
      </c>
      <c r="BO15" s="1" t="n">
        <v>2300</v>
      </c>
      <c r="BP15" s="1" t="inlineStr">
        <is>
          <t>标准工时制</t>
        </is>
      </c>
      <c r="BQ15" s="1" t="inlineStr">
        <is>
          <t>蓝领一线员工</t>
        </is>
      </c>
      <c r="BR15" s="1" t="inlineStr">
        <is>
          <t>N</t>
        </is>
      </c>
      <c r="BS15" s="1" t="n">
        <v>104031</v>
      </c>
      <c r="BT15" s="1" t="inlineStr">
        <is>
          <t>ADP-格拉默车辆内饰（天津）有限公司-客服部</t>
        </is>
      </c>
      <c r="BU15" s="1">
        <f>BD15=BJ15</f>
        <v/>
      </c>
      <c r="BV15" s="1">
        <f>MIN(CE15,CF15)</f>
        <v/>
      </c>
      <c r="BW15" s="1">
        <f>IF(BA15="Vendor","大库","单立户")</f>
        <v/>
      </c>
      <c r="BX15" s="1">
        <f>IF(ISNUMBER(FIND("Dispatch",AA15)),"派遣",IF(ISNUMBER(FIND("GRAMMER Contract",AA15)),"委托","有问题"))</f>
        <v/>
      </c>
      <c r="BY15" s="1">
        <f>BT15&amp;"-"&amp;AZ15&amp;"-"&amp;BW15&amp;"-"&amp;BX15</f>
        <v/>
      </c>
      <c r="BZ15" s="1">
        <f>LEFT(BK15,2)</f>
        <v/>
      </c>
      <c r="CA15" s="1">
        <f>RIGHT(BK15,2)</f>
        <v/>
      </c>
      <c r="CB15" s="1">
        <f>VLOOKUP(BY15,委派单!C:E,3,0)</f>
        <v/>
      </c>
      <c r="CC15" s="1">
        <f>VLOOKUP(BY15,委派单!C:Z,4,0)</f>
        <v/>
      </c>
      <c r="CD15" s="1">
        <f>IF(BX15="委托","","合同类型:"&amp;AA15)&amp;IF(AK15="","",",基本工资:"&amp;AK15)&amp;IF(AL15="","","，岗位津贴："&amp;AL15)&amp;IF(AM15="","","，工龄津贴："&amp;AM15)&amp;IF(AN15="","","，手机津贴："&amp;AN15)&amp;IF(AO15="","","交通津贴"&amp;AO15)&amp;IF(AP15="","","，实习生日工资："&amp;AP15)&amp;IF(AQ15="","","，高温津贴："&amp;AQ15)&amp;IF(BL15="","","，劳动合同岗位："&amp;BL15)&amp;IF(BO15="","","，劳动合同工资："&amp;BO15)</f>
        <v/>
      </c>
      <c r="CE15" s="1">
        <f>--TEXT(BD15&amp;"01","0-00-00")</f>
        <v/>
      </c>
      <c r="CF15" s="1">
        <f>--TEXT(BJ15&amp;"01","0-00-00")</f>
        <v/>
      </c>
    </row>
    <row r="16" ht="12.95" customHeight="1" s="2">
      <c r="A16" s="1" t="n">
        <v>107015</v>
      </c>
      <c r="B16" s="1" t="inlineStr">
        <is>
          <t>TM1607</t>
        </is>
      </c>
      <c r="C16" s="1" t="inlineStr">
        <is>
          <t>崔建伟</t>
        </is>
      </c>
      <c r="E16" s="1" t="inlineStr">
        <is>
          <t>120225198908165713</t>
        </is>
      </c>
      <c r="F16" s="1" t="inlineStr">
        <is>
          <t>ID</t>
        </is>
      </c>
      <c r="G16" s="1" t="n">
        <v>32736</v>
      </c>
      <c r="H16" s="1" t="inlineStr">
        <is>
          <t>Male</t>
        </is>
      </c>
      <c r="I16" s="1" t="inlineStr">
        <is>
          <t>China</t>
        </is>
      </c>
      <c r="L16" s="1" t="n">
        <v>18920940620</v>
      </c>
      <c r="M16" s="1" t="b">
        <v>1</v>
      </c>
      <c r="N16" s="1" t="inlineStr">
        <is>
          <t>中国银行天津开发西区支行</t>
        </is>
      </c>
      <c r="O16" s="1" t="n">
        <v>6.23573020000266e+18</v>
      </c>
      <c r="P16" s="1" t="n">
        <v>9603</v>
      </c>
      <c r="Q16" s="1" t="inlineStr">
        <is>
          <t>Active</t>
        </is>
      </c>
      <c r="R16" s="1" t="inlineStr">
        <is>
          <t>External employee</t>
        </is>
      </c>
      <c r="S16" s="1" t="n">
        <v>44130</v>
      </c>
      <c r="V16" s="1" t="inlineStr">
        <is>
          <t>Tianjin</t>
        </is>
      </c>
      <c r="X16" s="1" t="inlineStr">
        <is>
          <t>BCD</t>
        </is>
      </c>
      <c r="Y16" s="1" t="inlineStr">
        <is>
          <t>BCD</t>
        </is>
      </c>
      <c r="Z16" s="1" t="inlineStr">
        <is>
          <t>D-MA</t>
        </is>
      </c>
      <c r="AA16" s="1" t="inlineStr">
        <is>
          <t>Dispatch</t>
        </is>
      </c>
      <c r="AB16" s="1" t="n">
        <v>44130</v>
      </c>
      <c r="AC16" s="1" t="n">
        <v>44859</v>
      </c>
      <c r="AD16" s="1" t="inlineStr">
        <is>
          <t>96-4720</t>
        </is>
      </c>
      <c r="AE16" s="1" t="inlineStr">
        <is>
          <t>Tianjin</t>
        </is>
      </c>
      <c r="AF16" s="1" t="b">
        <v>1</v>
      </c>
      <c r="AG16" s="1" t="b">
        <v>0</v>
      </c>
      <c r="AH16" s="1" t="inlineStr">
        <is>
          <t>Chinese</t>
        </is>
      </c>
      <c r="AI16" s="1" t="inlineStr">
        <is>
          <t>天津市</t>
        </is>
      </c>
      <c r="AJ16" s="1" t="inlineStr">
        <is>
          <t>天津市</t>
        </is>
      </c>
      <c r="AK16" s="1" t="n">
        <v>2300</v>
      </c>
      <c r="AL16" s="1" t="n">
        <v>400</v>
      </c>
      <c r="AM16" s="1" t="n">
        <v>50</v>
      </c>
      <c r="AV16" s="1" t="b">
        <v>1</v>
      </c>
      <c r="AW16" s="1" t="b">
        <v>1</v>
      </c>
      <c r="AX16" s="1" t="inlineStr">
        <is>
          <t>本地城镇</t>
        </is>
      </c>
      <c r="AZ16" s="1" t="inlineStr">
        <is>
          <t>天津市</t>
        </is>
      </c>
      <c r="BA16" s="1" t="inlineStr">
        <is>
          <t>Vendor</t>
        </is>
      </c>
      <c r="BB16" s="1" t="inlineStr">
        <is>
          <t>New</t>
        </is>
      </c>
      <c r="BD16" s="1" t="n">
        <v>202011</v>
      </c>
      <c r="BE16" s="1" t="n">
        <v>3364</v>
      </c>
      <c r="BF16" s="1" t="inlineStr">
        <is>
          <t>天津市</t>
        </is>
      </c>
      <c r="BG16" s="1" t="inlineStr">
        <is>
          <t>New</t>
        </is>
      </c>
      <c r="BI16" s="1" t="n">
        <v>2300</v>
      </c>
      <c r="BJ16" s="1" t="n">
        <v>202011</v>
      </c>
      <c r="BK16" s="1" t="inlineStr">
        <is>
          <t>11+11</t>
        </is>
      </c>
      <c r="BL16" s="1" t="inlineStr">
        <is>
          <t>操作工</t>
        </is>
      </c>
      <c r="BM16" s="1" t="n">
        <v>44130</v>
      </c>
      <c r="BN16" s="1" t="n">
        <v>44190</v>
      </c>
      <c r="BO16" s="1" t="n">
        <v>2300</v>
      </c>
      <c r="BP16" s="1" t="inlineStr">
        <is>
          <t>标准工时制</t>
        </is>
      </c>
      <c r="BQ16" s="1" t="inlineStr">
        <is>
          <t>蓝领一线员工</t>
        </is>
      </c>
      <c r="BR16" s="1" t="inlineStr">
        <is>
          <t>N</t>
        </is>
      </c>
      <c r="BS16" s="1" t="n">
        <v>104031</v>
      </c>
      <c r="BT16" s="1" t="inlineStr">
        <is>
          <t>ADP-格拉默车辆内饰（天津）有限公司-客服部</t>
        </is>
      </c>
      <c r="BU16" s="1">
        <f>BD16=BJ16</f>
        <v/>
      </c>
      <c r="BV16" s="1">
        <f>MIN(CE16,CF16)</f>
        <v/>
      </c>
      <c r="BW16" s="1">
        <f>IF(BA16="Vendor","大库","单立户")</f>
        <v/>
      </c>
      <c r="BX16" s="1">
        <f>IF(ISNUMBER(FIND("Dispatch",AA16)),"派遣",IF(ISNUMBER(FIND("GRAMMER Contract",AA16)),"委托","有问题"))</f>
        <v/>
      </c>
      <c r="BY16" s="1">
        <f>BT16&amp;"-"&amp;AZ16&amp;"-"&amp;BW16&amp;"-"&amp;BX16</f>
        <v/>
      </c>
      <c r="BZ16" s="1">
        <f>LEFT(BK16,2)</f>
        <v/>
      </c>
      <c r="CA16" s="1">
        <f>RIGHT(BK16,2)</f>
        <v/>
      </c>
      <c r="CB16" s="1">
        <f>VLOOKUP(BY16,委派单!C:E,3,0)</f>
        <v/>
      </c>
      <c r="CC16" s="1">
        <f>VLOOKUP(BY16,委派单!C:Z,4,0)</f>
        <v/>
      </c>
      <c r="CD16" s="1">
        <f>IF(BX16="委托","","合同类型:"&amp;AA16)&amp;IF(AK16="","",",基本工资:"&amp;AK16)&amp;IF(AL16="","","，岗位津贴："&amp;AL16)&amp;IF(AM16="","","，工龄津贴："&amp;AM16)&amp;IF(AN16="","","，手机津贴："&amp;AN16)&amp;IF(AO16="","","交通津贴"&amp;AO16)&amp;IF(AP16="","","，实习生日工资："&amp;AP16)&amp;IF(AQ16="","","，高温津贴："&amp;AQ16)&amp;IF(BL16="","","，劳动合同岗位："&amp;BL16)&amp;IF(BO16="","","，劳动合同工资："&amp;BO16)</f>
        <v/>
      </c>
      <c r="CE16" s="1">
        <f>--TEXT(BD16&amp;"01","0-00-00")</f>
        <v/>
      </c>
      <c r="CF16" s="1">
        <f>--TEXT(BJ16&amp;"01","0-00-00")</f>
        <v/>
      </c>
    </row>
    <row r="17" hidden="1" ht="12.95" customHeight="1" s="2">
      <c r="A17" s="1" t="n">
        <v>106184</v>
      </c>
      <c r="B17" s="1" t="inlineStr">
        <is>
          <t>GSS0117</t>
        </is>
      </c>
      <c r="C17" s="1" t="inlineStr">
        <is>
          <t>丁智</t>
        </is>
      </c>
      <c r="E17" s="1" t="inlineStr">
        <is>
          <t>612426198511182211</t>
        </is>
      </c>
      <c r="F17" s="1" t="inlineStr">
        <is>
          <t>ID</t>
        </is>
      </c>
      <c r="G17" s="1" t="n">
        <v>31369</v>
      </c>
      <c r="H17" s="1" t="inlineStr">
        <is>
          <t>Male</t>
        </is>
      </c>
      <c r="I17" s="1" t="inlineStr">
        <is>
          <t>China</t>
        </is>
      </c>
      <c r="L17" s="1" t="n">
        <v>15250185987</v>
      </c>
      <c r="M17" s="1" t="b">
        <v>1</v>
      </c>
      <c r="P17" s="1" t="n">
        <v>6600</v>
      </c>
      <c r="Q17" s="1" t="inlineStr">
        <is>
          <t>Active</t>
        </is>
      </c>
      <c r="R17" s="1" t="inlineStr">
        <is>
          <t>Active employee</t>
        </is>
      </c>
      <c r="S17" s="1" t="n">
        <v>44075</v>
      </c>
      <c r="AW17" s="1" t="b">
        <v>1</v>
      </c>
      <c r="AX17" s="1" t="inlineStr">
        <is>
          <t>本地城镇</t>
        </is>
      </c>
      <c r="AZ17" s="1" t="inlineStr">
        <is>
          <t>西安市</t>
        </is>
      </c>
      <c r="BA17" s="1" t="inlineStr">
        <is>
          <t>Vendor</t>
        </is>
      </c>
      <c r="BB17" s="1" t="inlineStr">
        <is>
          <t>Transfer In</t>
        </is>
      </c>
      <c r="BD17" s="1" t="n">
        <v>202009</v>
      </c>
      <c r="BE17" s="1" t="n">
        <v>11000</v>
      </c>
      <c r="BF17" s="1" t="inlineStr">
        <is>
          <t>西安市</t>
        </is>
      </c>
      <c r="BG17" s="1" t="inlineStr">
        <is>
          <t>New</t>
        </is>
      </c>
      <c r="BI17" s="1" t="n">
        <v>11000</v>
      </c>
      <c r="BJ17" s="1" t="n">
        <v>202009</v>
      </c>
      <c r="BK17" s="1" t="inlineStr">
        <is>
          <t>8+8</t>
        </is>
      </c>
      <c r="BQ17" s="1" t="inlineStr">
        <is>
          <t>白领普通员工</t>
        </is>
      </c>
      <c r="BR17" s="1" t="inlineStr">
        <is>
          <t>N</t>
        </is>
      </c>
      <c r="BT17" s="1" t="inlineStr">
        <is>
          <t>ADP-格拉默车辆座椅（陕西）有限公司-客服部</t>
        </is>
      </c>
      <c r="BU17" s="1">
        <f>BD17=BJ17</f>
        <v/>
      </c>
      <c r="BV17" s="1">
        <f>MIN(CE17,CF17)</f>
        <v/>
      </c>
      <c r="BW17" s="1">
        <f>IF(BA17="Vendor","大库","单立户")</f>
        <v/>
      </c>
      <c r="BX17" s="1" t="inlineStr">
        <is>
          <t>委托</t>
        </is>
      </c>
      <c r="BY17" s="1">
        <f>BT17&amp;"-"&amp;AZ17&amp;"-"&amp;BW17&amp;"-"&amp;BX17</f>
        <v/>
      </c>
      <c r="BZ17" s="1">
        <f>LEFT(BK17,2)</f>
        <v/>
      </c>
      <c r="CA17" s="1">
        <f>RIGHT(BK17,2)</f>
        <v/>
      </c>
      <c r="CB17" s="1">
        <f>VLOOKUP(BY17,委派单!C:E,3,0)</f>
        <v/>
      </c>
      <c r="CC17" s="1">
        <f>VLOOKUP(BY17,委派单!C:Z,4,0)</f>
        <v/>
      </c>
      <c r="CD17" s="1">
        <f>IF(BX17="委托","","合同类型:"&amp;AA17)&amp;IF(AK17="","",",基本工资:"&amp;AK17)&amp;IF(AL17="","","，岗位津贴："&amp;AL17)&amp;IF(AM17="","","，工龄津贴："&amp;AM17)&amp;IF(AN17="","","，手机津贴："&amp;AN17)&amp;IF(AO17="","","交通津贴"&amp;AO17)&amp;IF(AP17="","","，实习生日工资："&amp;AP17)&amp;IF(AQ17="","","，高温津贴："&amp;AQ17)&amp;IF(BL17="","","，劳动合同岗位："&amp;BL17)&amp;IF(BO17="","","，劳动合同工资："&amp;BO17)</f>
        <v/>
      </c>
      <c r="CE17" s="1">
        <f>--TEXT(BD17&amp;"01","0-00-00")</f>
        <v/>
      </c>
      <c r="CF17" s="1">
        <f>--TEXT(BJ17&amp;"01","0-00-00")</f>
        <v/>
      </c>
    </row>
    <row r="18" hidden="1" ht="12.95" customHeight="1" s="2">
      <c r="A18" s="1" t="n">
        <v>105521</v>
      </c>
      <c r="B18" s="1" t="inlineStr">
        <is>
          <t>GIB776</t>
        </is>
      </c>
      <c r="C18" s="1" t="inlineStr">
        <is>
          <t>王晨旭</t>
        </is>
      </c>
      <c r="E18" s="1" t="inlineStr">
        <is>
          <t>130636199802051715</t>
        </is>
      </c>
      <c r="F18" s="1" t="inlineStr">
        <is>
          <t>ID</t>
        </is>
      </c>
      <c r="G18" s="1" t="n">
        <v>35831</v>
      </c>
      <c r="H18" s="1" t="inlineStr">
        <is>
          <t>Male</t>
        </is>
      </c>
      <c r="I18" s="1" t="inlineStr">
        <is>
          <t>China</t>
        </is>
      </c>
      <c r="L18" s="1" t="n">
        <v>15175739677</v>
      </c>
      <c r="M18" s="1" t="b">
        <v>1</v>
      </c>
      <c r="N18" s="1" t="inlineStr">
        <is>
          <t>中国民生银行北京亦庄支行</t>
        </is>
      </c>
      <c r="O18" s="1" t="n">
        <v>6226220143225690</v>
      </c>
      <c r="P18" s="1" t="n">
        <v>8100</v>
      </c>
      <c r="Q18" s="1" t="inlineStr">
        <is>
          <t>Active</t>
        </is>
      </c>
      <c r="R18" s="1" t="inlineStr">
        <is>
          <t>Active employee</t>
        </is>
      </c>
      <c r="S18" s="1" t="n">
        <v>44044</v>
      </c>
      <c r="V18" s="1" t="inlineStr">
        <is>
          <t>Beijing</t>
        </is>
      </c>
      <c r="X18" s="1" t="inlineStr">
        <is>
          <t>BCD</t>
        </is>
      </c>
      <c r="Y18" s="1" t="inlineStr">
        <is>
          <t>BCD</t>
        </is>
      </c>
      <c r="Z18" s="1" t="inlineStr">
        <is>
          <t>D-MA</t>
        </is>
      </c>
      <c r="AA18" s="1" t="inlineStr">
        <is>
          <t>GRAMMER Contract</t>
        </is>
      </c>
      <c r="AB18" s="1" t="n">
        <v>44044</v>
      </c>
      <c r="AC18" s="1" t="n">
        <v>45138</v>
      </c>
      <c r="AD18" s="1" t="inlineStr">
        <is>
          <t>81-4677</t>
        </is>
      </c>
      <c r="AE18" s="1" t="inlineStr">
        <is>
          <t>Beijing</t>
        </is>
      </c>
      <c r="AF18" s="1" t="b">
        <v>0</v>
      </c>
      <c r="AG18" s="1" t="b">
        <v>1</v>
      </c>
      <c r="AH18" s="1" t="inlineStr">
        <is>
          <t>Chinese</t>
        </is>
      </c>
      <c r="AI18" s="1" t="inlineStr">
        <is>
          <t>北京市</t>
        </is>
      </c>
      <c r="AJ18" s="1" t="inlineStr">
        <is>
          <t>北京市</t>
        </is>
      </c>
      <c r="AK18" s="1" t="n">
        <v>2200</v>
      </c>
      <c r="AL18" s="1" t="n">
        <v>600</v>
      </c>
      <c r="AM18" s="1" t="n">
        <v>50</v>
      </c>
      <c r="AO18" s="1" t="n">
        <v>100</v>
      </c>
      <c r="AQ18" s="1" t="n">
        <v>200</v>
      </c>
      <c r="AT18" s="1" t="n">
        <v>10</v>
      </c>
      <c r="AV18" s="1" t="b">
        <v>1</v>
      </c>
      <c r="AW18" s="1" t="b">
        <v>1</v>
      </c>
      <c r="AX18" s="1" t="inlineStr">
        <is>
          <t>外地农村</t>
        </is>
      </c>
      <c r="AZ18" s="1" t="inlineStr">
        <is>
          <t>北京市</t>
        </is>
      </c>
      <c r="BA18" s="1" t="inlineStr">
        <is>
          <t>Client</t>
        </is>
      </c>
      <c r="BB18" s="1" t="inlineStr">
        <is>
          <t>New</t>
        </is>
      </c>
      <c r="BD18" s="1" t="n">
        <v>202008</v>
      </c>
      <c r="BE18" s="1" t="n">
        <v>2200</v>
      </c>
      <c r="BF18" s="1" t="inlineStr">
        <is>
          <t>北京市</t>
        </is>
      </c>
      <c r="BG18" s="1" t="inlineStr">
        <is>
          <t>New</t>
        </is>
      </c>
      <c r="BI18" s="1" t="n">
        <v>2200</v>
      </c>
      <c r="BJ18" s="1" t="n">
        <v>202008</v>
      </c>
      <c r="BK18" s="1" t="n">
        <v>12</v>
      </c>
      <c r="BQ18" s="1" t="inlineStr">
        <is>
          <t>蓝领一线员工</t>
        </is>
      </c>
      <c r="BR18" s="1" t="inlineStr">
        <is>
          <t>N</t>
        </is>
      </c>
      <c r="BS18" s="1" t="n">
        <v>87560</v>
      </c>
      <c r="BT18" s="1" t="inlineStr">
        <is>
          <t>ADP-格拉默汽车内饰部件（北京）有限公司-客服部</t>
        </is>
      </c>
      <c r="BU18" s="1">
        <f>CE18=CF18</f>
        <v/>
      </c>
      <c r="BV18" s="1">
        <f>MIN(CE18,CF18)</f>
        <v/>
      </c>
      <c r="BW18" s="1">
        <f>IF(BA18="Vendor","大库","单立户")</f>
        <v/>
      </c>
      <c r="BX18" s="1">
        <f>IF(ISNUMBER(FIND("Dispatch",AA18)),"派遣",IF(ISNUMBER(FIND("GRAMMER Contract",AA18)),"委托","有问题"))</f>
        <v/>
      </c>
      <c r="BY18" s="1">
        <f>BT18&amp;"-"&amp;AZ18&amp;"-"&amp;BW18&amp;"-"&amp;BX18</f>
        <v/>
      </c>
      <c r="BZ18" s="1">
        <f>LEFT(BK18,2)</f>
        <v/>
      </c>
      <c r="CA18" s="1">
        <f>RIGHT(BK18,2)</f>
        <v/>
      </c>
      <c r="CB18" s="1">
        <f>VLOOKUP(BY18,委派单!C:E,3,0)</f>
        <v/>
      </c>
      <c r="CC18" s="1">
        <f>VLOOKUP(BY18,委派单!C:Z,4,0)</f>
        <v/>
      </c>
      <c r="CD18" s="1">
        <f>IF(BX18="委托","","合同类型:"&amp;AA18)&amp;IF(AK18="","",",基本工资:"&amp;AK18)&amp;IF(AL18="","","，岗位津贴："&amp;AL18)&amp;IF(AM18="","","，工龄津贴："&amp;AM18)&amp;IF(AN18="","","，手机津贴："&amp;AN18)&amp;IF(AO18="","","交通津贴"&amp;AO18)&amp;IF(AP18="","","，实习生日工资："&amp;AP18)&amp;IF(AQ18="","","，高温津贴："&amp;AQ18)&amp;IF(BL18="","","，劳动合同岗位："&amp;BL18)&amp;IF(BO18="","","，劳动合同工资："&amp;BO18)</f>
        <v/>
      </c>
      <c r="CE18" s="1">
        <f>--TEXT(BD18&amp;"01","0-00-00")</f>
        <v/>
      </c>
      <c r="CF18" s="1">
        <f>--TEXT(BJ18&amp;"01","0-00-00")</f>
        <v/>
      </c>
    </row>
    <row r="19" hidden="1" ht="12.95" customHeight="1" s="2">
      <c r="A19" s="1" t="n">
        <v>103743</v>
      </c>
      <c r="B19" s="1" t="inlineStr">
        <is>
          <t>GIB744</t>
        </is>
      </c>
      <c r="C19" s="1" t="inlineStr">
        <is>
          <t>元腾</t>
        </is>
      </c>
      <c r="E19" s="1" t="inlineStr">
        <is>
          <t>130582199904140818</t>
        </is>
      </c>
      <c r="F19" s="1" t="inlineStr">
        <is>
          <t>ID</t>
        </is>
      </c>
      <c r="G19" s="1" t="n">
        <v>36264</v>
      </c>
      <c r="H19" s="1" t="inlineStr">
        <is>
          <t>Male</t>
        </is>
      </c>
      <c r="I19" s="1" t="inlineStr">
        <is>
          <t>China</t>
        </is>
      </c>
      <c r="L19" s="1" t="n">
        <v>15732979610</v>
      </c>
      <c r="M19" s="1" t="b">
        <v>1</v>
      </c>
      <c r="N19" s="1" t="inlineStr">
        <is>
          <t>中国民生银行北京亦庄支行</t>
        </is>
      </c>
      <c r="O19" s="1" t="n">
        <v>6226220141792140</v>
      </c>
      <c r="P19" s="1" t="n">
        <v>8100</v>
      </c>
      <c r="Q19" s="1" t="inlineStr">
        <is>
          <t>Active</t>
        </is>
      </c>
      <c r="R19" s="1" t="inlineStr">
        <is>
          <t>Active employee</t>
        </is>
      </c>
      <c r="S19" s="1" t="n">
        <v>44044</v>
      </c>
      <c r="V19" s="1" t="inlineStr">
        <is>
          <t>Beijing</t>
        </is>
      </c>
      <c r="X19" s="1" t="inlineStr">
        <is>
          <t>BCI</t>
        </is>
      </c>
      <c r="Y19" s="1" t="inlineStr">
        <is>
          <t>BCI</t>
        </is>
      </c>
      <c r="Z19" s="1" t="inlineStr">
        <is>
          <t>I-LO</t>
        </is>
      </c>
      <c r="AA19" s="1" t="inlineStr">
        <is>
          <t>GRAMMER Contract</t>
        </is>
      </c>
      <c r="AB19" s="1" t="n">
        <v>43862</v>
      </c>
      <c r="AC19" s="1" t="n">
        <v>44592</v>
      </c>
      <c r="AD19" s="1" t="inlineStr">
        <is>
          <t>81-1151</t>
        </is>
      </c>
      <c r="AE19" s="1" t="inlineStr">
        <is>
          <t>Beijing</t>
        </is>
      </c>
      <c r="AF19" s="1" t="b">
        <v>0</v>
      </c>
      <c r="AG19" s="1" t="b">
        <v>1</v>
      </c>
      <c r="AH19" s="1" t="inlineStr">
        <is>
          <t>Chinese</t>
        </is>
      </c>
      <c r="AI19" s="1" t="inlineStr">
        <is>
          <t>北京市</t>
        </is>
      </c>
      <c r="AJ19" s="1" t="inlineStr">
        <is>
          <t>北京市</t>
        </is>
      </c>
      <c r="AK19" s="1" t="n">
        <v>2200</v>
      </c>
      <c r="AL19" s="1" t="n">
        <v>600</v>
      </c>
      <c r="AM19" s="1" t="n">
        <v>50</v>
      </c>
      <c r="AO19" s="1" t="n">
        <v>100</v>
      </c>
      <c r="AQ19" s="1" t="n">
        <v>200</v>
      </c>
      <c r="AT19" s="1" t="n">
        <v>10</v>
      </c>
      <c r="AV19" s="1" t="b">
        <v>1</v>
      </c>
      <c r="AW19" s="1" t="b">
        <v>1</v>
      </c>
      <c r="AX19" s="1" t="inlineStr">
        <is>
          <t>外地农村</t>
        </is>
      </c>
      <c r="AZ19" s="1" t="inlineStr">
        <is>
          <t>北京市</t>
        </is>
      </c>
      <c r="BA19" s="1" t="inlineStr">
        <is>
          <t>Client</t>
        </is>
      </c>
      <c r="BB19" s="1" t="inlineStr">
        <is>
          <t>New</t>
        </is>
      </c>
      <c r="BD19" s="1" t="n">
        <v>202008</v>
      </c>
      <c r="BE19" s="1" t="n">
        <v>2200</v>
      </c>
      <c r="BF19" s="1" t="inlineStr">
        <is>
          <t>北京市</t>
        </is>
      </c>
      <c r="BG19" s="1" t="inlineStr">
        <is>
          <t>New</t>
        </is>
      </c>
      <c r="BI19" s="1" t="n">
        <v>2200</v>
      </c>
      <c r="BJ19" s="1" t="n">
        <v>202008</v>
      </c>
      <c r="BK19" s="1" t="n">
        <v>12</v>
      </c>
      <c r="BQ19" s="1" t="inlineStr">
        <is>
          <t>蓝领一线员工</t>
        </is>
      </c>
      <c r="BR19" s="1" t="inlineStr">
        <is>
          <t>N</t>
        </is>
      </c>
      <c r="BS19" s="1" t="n">
        <v>105537</v>
      </c>
      <c r="BT19" s="1" t="inlineStr">
        <is>
          <t>ADP-格拉默汽车内饰部件（北京）有限公司-客服部</t>
        </is>
      </c>
      <c r="BU19" s="1">
        <f>CE19=CF19</f>
        <v/>
      </c>
      <c r="BV19" s="1">
        <f>MIN(CE19,CF19)</f>
        <v/>
      </c>
      <c r="BW19" s="1">
        <f>IF(BA19="Vendor","大库","单立户")</f>
        <v/>
      </c>
      <c r="BX19" s="1">
        <f>IF(ISNUMBER(FIND("Dispatch",AA19)),"派遣",IF(ISNUMBER(FIND("GRAMMER Contract",AA19)),"委托","有问题"))</f>
        <v/>
      </c>
      <c r="BY19" s="1">
        <f>BT19&amp;"-"&amp;AZ19&amp;"-"&amp;BW19&amp;"-"&amp;BX19</f>
        <v/>
      </c>
      <c r="BZ19" s="1">
        <f>LEFT(BK19,2)</f>
        <v/>
      </c>
      <c r="CA19" s="1">
        <f>RIGHT(BK19,2)</f>
        <v/>
      </c>
      <c r="CB19" s="1">
        <f>VLOOKUP(BY19,委派单!C:E,3,0)</f>
        <v/>
      </c>
      <c r="CC19" s="1">
        <f>VLOOKUP(BY19,委派单!C:Z,4,0)</f>
        <v/>
      </c>
      <c r="CD19" s="1">
        <f>IF(BX19="委托","","合同类型:"&amp;AA19)&amp;IF(AK19="","",",基本工资:"&amp;AK19)&amp;IF(AL19="","","，岗位津贴："&amp;AL19)&amp;IF(AM19="","","，工龄津贴："&amp;AM19)&amp;IF(AN19="","","，手机津贴："&amp;AN19)&amp;IF(AO19="","","交通津贴"&amp;AO19)&amp;IF(AP19="","","，实习生日工资："&amp;AP19)&amp;IF(AQ19="","","，高温津贴："&amp;AQ19)&amp;IF(BL19="","","，劳动合同岗位："&amp;BL19)&amp;IF(BO19="","","，劳动合同工资："&amp;BO19)</f>
        <v/>
      </c>
      <c r="CE19" s="1">
        <f>--TEXT(BD19&amp;"01","0-00-00")</f>
        <v/>
      </c>
      <c r="CF19" s="1">
        <f>--TEXT(BJ19&amp;"01","0-00-00")</f>
        <v/>
      </c>
    </row>
    <row r="20" hidden="1" ht="12.95" customHeight="1" s="2">
      <c r="A20" s="1" t="n">
        <v>103221</v>
      </c>
      <c r="B20" s="1" t="inlineStr">
        <is>
          <t>GIB731</t>
        </is>
      </c>
      <c r="C20" s="1" t="inlineStr">
        <is>
          <t>陈亚勇</t>
        </is>
      </c>
      <c r="E20" s="1" t="inlineStr">
        <is>
          <t>130721200111283118</t>
        </is>
      </c>
      <c r="F20" s="1" t="inlineStr">
        <is>
          <t>ID</t>
        </is>
      </c>
      <c r="G20" s="1" t="n">
        <v>37223</v>
      </c>
      <c r="H20" s="1" t="inlineStr">
        <is>
          <t>Male</t>
        </is>
      </c>
      <c r="I20" s="1" t="inlineStr">
        <is>
          <t>China</t>
        </is>
      </c>
      <c r="L20" s="1" t="n">
        <v>15512327513</v>
      </c>
      <c r="M20" s="1" t="b">
        <v>1</v>
      </c>
      <c r="N20" s="1" t="inlineStr">
        <is>
          <t>浦发银行北京经济技术开发区支行</t>
        </is>
      </c>
      <c r="O20" s="1" t="n">
        <v>6217920608408300</v>
      </c>
      <c r="P20" s="1" t="n">
        <v>8100</v>
      </c>
      <c r="Q20" s="1" t="inlineStr">
        <is>
          <t>Active</t>
        </is>
      </c>
      <c r="R20" s="1" t="inlineStr">
        <is>
          <t>Active employee</t>
        </is>
      </c>
      <c r="S20" s="1" t="n">
        <v>43678</v>
      </c>
      <c r="V20" s="1" t="inlineStr">
        <is>
          <t>Beijing</t>
        </is>
      </c>
      <c r="X20" s="1" t="inlineStr">
        <is>
          <t>BCI</t>
        </is>
      </c>
      <c r="Y20" s="1" t="inlineStr">
        <is>
          <t>BCI</t>
        </is>
      </c>
      <c r="Z20" s="1" t="inlineStr">
        <is>
          <t>I-LO</t>
        </is>
      </c>
      <c r="AA20" s="1" t="inlineStr">
        <is>
          <t>GRAMMER Contract</t>
        </is>
      </c>
      <c r="AB20" s="1" t="n">
        <v>43678</v>
      </c>
      <c r="AC20" s="1" t="n">
        <v>44408</v>
      </c>
      <c r="AD20" s="1" t="inlineStr">
        <is>
          <t>81-1151</t>
        </is>
      </c>
      <c r="AE20" s="1" t="inlineStr">
        <is>
          <t>Beijing</t>
        </is>
      </c>
      <c r="AF20" s="1" t="b">
        <v>0</v>
      </c>
      <c r="AG20" s="1" t="b">
        <v>1</v>
      </c>
      <c r="AH20" s="1" t="inlineStr">
        <is>
          <t>Chinese</t>
        </is>
      </c>
      <c r="AI20" s="1" t="inlineStr">
        <is>
          <t>北京市</t>
        </is>
      </c>
      <c r="AJ20" s="1" t="inlineStr">
        <is>
          <t>北京市</t>
        </is>
      </c>
      <c r="AK20" s="1" t="n">
        <v>2200</v>
      </c>
      <c r="AL20" s="1" t="n">
        <v>600</v>
      </c>
      <c r="AM20" s="1" t="n">
        <v>50</v>
      </c>
      <c r="AO20" s="1" t="n">
        <v>100</v>
      </c>
      <c r="AQ20" s="1" t="n">
        <v>200</v>
      </c>
      <c r="AT20" s="1" t="n">
        <v>10</v>
      </c>
      <c r="AV20" s="1" t="b">
        <v>1</v>
      </c>
      <c r="AW20" s="1" t="b">
        <v>1</v>
      </c>
      <c r="AX20" s="1" t="inlineStr">
        <is>
          <t>外地农村</t>
        </is>
      </c>
      <c r="AZ20" s="1" t="inlineStr">
        <is>
          <t>北京市</t>
        </is>
      </c>
      <c r="BA20" s="1" t="inlineStr">
        <is>
          <t>Client</t>
        </is>
      </c>
      <c r="BB20" s="1" t="inlineStr">
        <is>
          <t>New</t>
        </is>
      </c>
      <c r="BD20" s="1" t="n">
        <v>202008</v>
      </c>
      <c r="BE20" s="1" t="n">
        <v>2200</v>
      </c>
      <c r="BF20" s="1" t="inlineStr">
        <is>
          <t>北京市</t>
        </is>
      </c>
      <c r="BG20" s="1" t="inlineStr">
        <is>
          <t>New</t>
        </is>
      </c>
      <c r="BI20" s="1" t="n">
        <v>2200</v>
      </c>
      <c r="BJ20" s="1" t="n">
        <v>202008</v>
      </c>
      <c r="BK20" s="1" t="n">
        <v>12</v>
      </c>
      <c r="BQ20" s="1" t="inlineStr">
        <is>
          <t>蓝领一线员工</t>
        </is>
      </c>
      <c r="BR20" s="1" t="inlineStr">
        <is>
          <t>N</t>
        </is>
      </c>
      <c r="BS20" s="1" t="n">
        <v>105537</v>
      </c>
      <c r="BT20" s="1" t="inlineStr">
        <is>
          <t>ADP-格拉默汽车内饰部件（北京）有限公司-客服部</t>
        </is>
      </c>
      <c r="BU20" s="1">
        <f>CE20=CF20</f>
        <v/>
      </c>
      <c r="BV20" s="1">
        <f>MIN(CE20,CF20)</f>
        <v/>
      </c>
      <c r="BW20" s="1">
        <f>IF(BA20="Vendor","大库","单立户")</f>
        <v/>
      </c>
      <c r="BX20" s="1">
        <f>IF(ISNUMBER(FIND("Dispatch",AA20)),"派遣",IF(ISNUMBER(FIND("GRAMMER Contract",AA20)),"委托","有问题"))</f>
        <v/>
      </c>
      <c r="BY20" s="1">
        <f>BT20&amp;"-"&amp;AZ20&amp;"-"&amp;BW20&amp;"-"&amp;BX20</f>
        <v/>
      </c>
      <c r="BZ20" s="1">
        <f>LEFT(BK20,2)</f>
        <v/>
      </c>
      <c r="CA20" s="1">
        <f>RIGHT(BK20,2)</f>
        <v/>
      </c>
      <c r="CB20" s="1">
        <f>VLOOKUP(BY20,委派单!C:E,3,0)</f>
        <v/>
      </c>
      <c r="CC20" s="1">
        <f>VLOOKUP(BY20,委派单!C:Z,4,0)</f>
        <v/>
      </c>
      <c r="CD20" s="1">
        <f>IF(BX20="委托","","合同类型:"&amp;AA20)&amp;IF(AK20="","",",基本工资:"&amp;AK20)&amp;IF(AL20="","","，岗位津贴："&amp;AL20)&amp;IF(AM20="","","，工龄津贴："&amp;AM20)&amp;IF(AN20="","","，手机津贴："&amp;AN20)&amp;IF(AO20="","","交通津贴"&amp;AO20)&amp;IF(AP20="","","，实习生日工资："&amp;AP20)&amp;IF(AQ20="","","，高温津贴："&amp;AQ20)&amp;IF(BL20="","","，劳动合同岗位："&amp;BL20)&amp;IF(BO20="","","，劳动合同工资："&amp;BO20)</f>
        <v/>
      </c>
      <c r="CE20" s="1">
        <f>--TEXT(BD20&amp;"01","0-00-00")</f>
        <v/>
      </c>
      <c r="CF20" s="1">
        <f>--TEXT(BJ20&amp;"01","0-00-00")</f>
        <v/>
      </c>
    </row>
    <row r="21" hidden="1" ht="12.95" customHeight="1" s="2">
      <c r="A21" s="1" t="n">
        <v>106852</v>
      </c>
      <c r="B21" s="1" t="inlineStr">
        <is>
          <t>GIB802</t>
        </is>
      </c>
      <c r="C21" s="1" t="inlineStr">
        <is>
          <t>赵志伟</t>
        </is>
      </c>
      <c r="E21" s="1" t="inlineStr">
        <is>
          <t>142228199010034978</t>
        </is>
      </c>
      <c r="F21" s="1" t="inlineStr">
        <is>
          <t>ID</t>
        </is>
      </c>
      <c r="G21" s="1" t="n">
        <v>33149</v>
      </c>
      <c r="H21" s="1" t="inlineStr">
        <is>
          <t>Male</t>
        </is>
      </c>
      <c r="I21" s="1" t="inlineStr">
        <is>
          <t>China</t>
        </is>
      </c>
      <c r="L21" s="1" t="n">
        <v>18834028239</v>
      </c>
      <c r="M21" s="1" t="b">
        <v>1</v>
      </c>
      <c r="N21" s="1" t="inlineStr">
        <is>
          <t>中国农业银行马驹桥支行</t>
        </is>
      </c>
      <c r="O21" s="1" t="n">
        <v>6.22848001895758e+18</v>
      </c>
      <c r="P21" s="1" t="n">
        <v>8100</v>
      </c>
      <c r="Q21" s="1" t="inlineStr">
        <is>
          <t>Active</t>
        </is>
      </c>
      <c r="R21" s="1" t="inlineStr">
        <is>
          <t>Active employee</t>
        </is>
      </c>
      <c r="S21" s="1" t="n">
        <v>44123</v>
      </c>
      <c r="V21" s="1" t="inlineStr">
        <is>
          <t>Beijing</t>
        </is>
      </c>
      <c r="X21" s="1" t="inlineStr">
        <is>
          <t>BCD</t>
        </is>
      </c>
      <c r="Y21" s="1" t="inlineStr">
        <is>
          <t>BCD</t>
        </is>
      </c>
      <c r="Z21" s="1" t="inlineStr">
        <is>
          <t>D-MA</t>
        </is>
      </c>
      <c r="AA21" s="1" t="inlineStr">
        <is>
          <t>GRAMMER Contract</t>
        </is>
      </c>
      <c r="AB21" s="1" t="n">
        <v>44123</v>
      </c>
      <c r="AC21" s="1" t="n">
        <v>45217</v>
      </c>
      <c r="AD21" s="1" t="inlineStr">
        <is>
          <t>81-4662</t>
        </is>
      </c>
      <c r="AE21" s="1" t="inlineStr">
        <is>
          <t>Beijing</t>
        </is>
      </c>
      <c r="AF21" s="1" t="b">
        <v>0</v>
      </c>
      <c r="AG21" s="1" t="b">
        <v>1</v>
      </c>
      <c r="AH21" s="1" t="inlineStr">
        <is>
          <t>Chinese</t>
        </is>
      </c>
      <c r="AI21" s="1" t="inlineStr">
        <is>
          <t>北京市</t>
        </is>
      </c>
      <c r="AJ21" s="1" t="inlineStr">
        <is>
          <t>北京市</t>
        </is>
      </c>
      <c r="AK21" s="1" t="n">
        <v>2200</v>
      </c>
      <c r="AL21" s="1" t="n">
        <v>600</v>
      </c>
      <c r="AM21" s="1" t="n">
        <v>50</v>
      </c>
      <c r="AO21" s="1" t="n">
        <v>100</v>
      </c>
      <c r="AQ21" s="1" t="n">
        <v>200</v>
      </c>
      <c r="AT21" s="1" t="n">
        <v>10</v>
      </c>
      <c r="AV21" s="1" t="b">
        <v>1</v>
      </c>
      <c r="AW21" s="1" t="b">
        <v>1</v>
      </c>
      <c r="AX21" s="1" t="inlineStr">
        <is>
          <t>外地农村</t>
        </is>
      </c>
      <c r="AZ21" s="1" t="inlineStr">
        <is>
          <t>北京市</t>
        </is>
      </c>
      <c r="BA21" s="1" t="inlineStr">
        <is>
          <t>Client</t>
        </is>
      </c>
      <c r="BB21" s="1" t="inlineStr">
        <is>
          <t>Transfer In</t>
        </is>
      </c>
      <c r="BD21" s="1" t="n">
        <v>202011</v>
      </c>
      <c r="BE21" s="1" t="n">
        <v>2200</v>
      </c>
      <c r="BF21" s="1" t="inlineStr">
        <is>
          <t>北京市</t>
        </is>
      </c>
      <c r="BG21" s="1" t="inlineStr">
        <is>
          <t>Transfer In</t>
        </is>
      </c>
      <c r="BI21" s="1" t="n">
        <v>2200</v>
      </c>
      <c r="BJ21" s="1" t="n">
        <v>202011</v>
      </c>
      <c r="BK21" s="1" t="n">
        <v>12</v>
      </c>
      <c r="BQ21" s="1" t="inlineStr">
        <is>
          <t>蓝领一线员工</t>
        </is>
      </c>
      <c r="BR21" s="1" t="inlineStr">
        <is>
          <t>N</t>
        </is>
      </c>
      <c r="BS21" s="1" t="n">
        <v>87560</v>
      </c>
      <c r="BT21" s="1" t="inlineStr">
        <is>
          <t>ADP-格拉默汽车内饰部件（北京）有限公司-客服部</t>
        </is>
      </c>
      <c r="BU21" s="1">
        <f>CE21=CF21</f>
        <v/>
      </c>
      <c r="BV21" s="1">
        <f>MIN(CE21,CF21)</f>
        <v/>
      </c>
      <c r="BW21" s="1">
        <f>IF(BA21="Vendor","大库","单立户")</f>
        <v/>
      </c>
      <c r="BX21" s="1">
        <f>IF(ISNUMBER(FIND("Dispatch",AA21)),"派遣",IF(ISNUMBER(FIND("GRAMMER Contract",AA21)),"委托","有问题"))</f>
        <v/>
      </c>
      <c r="BY21" s="1">
        <f>BT21&amp;"-"&amp;AZ21&amp;"-"&amp;BW21&amp;"-"&amp;BX21</f>
        <v/>
      </c>
      <c r="BZ21" s="1">
        <f>LEFT(BK21,2)</f>
        <v/>
      </c>
      <c r="CA21" s="1">
        <f>RIGHT(BK21,2)</f>
        <v/>
      </c>
      <c r="CB21" s="1">
        <f>VLOOKUP(BY21,委派单!C:E,3,0)</f>
        <v/>
      </c>
      <c r="CC21" s="1">
        <f>VLOOKUP(BY21,委派单!C:Z,4,0)</f>
        <v/>
      </c>
      <c r="CD21" s="1">
        <f>IF(BX21="委托","","合同类型:"&amp;AA21)&amp;IF(AK21="","",",基本工资:"&amp;AK21)&amp;IF(AL21="","","，岗位津贴："&amp;AL21)&amp;IF(AM21="","","，工龄津贴："&amp;AM21)&amp;IF(AN21="","","，手机津贴："&amp;AN21)&amp;IF(AO21="","","交通津贴"&amp;AO21)&amp;IF(AP21="","","，实习生日工资："&amp;AP21)&amp;IF(AQ21="","","，高温津贴："&amp;AQ21)&amp;IF(BL21="","","，劳动合同岗位："&amp;BL21)&amp;IF(BO21="","","，劳动合同工资："&amp;BO21)</f>
        <v/>
      </c>
      <c r="CE21" s="1">
        <f>--TEXT(BD21&amp;"01","0-00-00")</f>
        <v/>
      </c>
      <c r="CF21" s="1">
        <f>--TEXT(BJ21&amp;"01","0-00-00")</f>
        <v/>
      </c>
    </row>
    <row r="22" hidden="1" ht="12.95" customHeight="1" s="2">
      <c r="A22" s="1" t="n">
        <v>106853</v>
      </c>
      <c r="B22" s="1" t="inlineStr">
        <is>
          <t>GIB803</t>
        </is>
      </c>
      <c r="C22" s="1" t="inlineStr">
        <is>
          <t>王俊飞</t>
        </is>
      </c>
      <c r="E22" s="1" t="inlineStr">
        <is>
          <t>130726198712060712</t>
        </is>
      </c>
      <c r="F22" s="1" t="inlineStr">
        <is>
          <t>ID</t>
        </is>
      </c>
      <c r="G22" s="1" t="n">
        <v>32117</v>
      </c>
      <c r="H22" s="1" t="inlineStr">
        <is>
          <t>Male</t>
        </is>
      </c>
      <c r="I22" s="1" t="inlineStr">
        <is>
          <t>China</t>
        </is>
      </c>
      <c r="L22" s="1" t="n">
        <v>13511036834</v>
      </c>
      <c r="M22" s="1" t="b">
        <v>1</v>
      </c>
      <c r="N22" s="1" t="inlineStr">
        <is>
          <t>中国民生银行通州支行</t>
        </is>
      </c>
      <c r="O22" s="1" t="n">
        <v>6226220144072170</v>
      </c>
      <c r="P22" s="1" t="n">
        <v>8100</v>
      </c>
      <c r="Q22" s="1" t="inlineStr">
        <is>
          <t>Active</t>
        </is>
      </c>
      <c r="R22" s="1" t="inlineStr">
        <is>
          <t>Active employee</t>
        </is>
      </c>
      <c r="S22" s="1" t="n">
        <v>44123</v>
      </c>
      <c r="V22" s="1" t="inlineStr">
        <is>
          <t>Beijing</t>
        </is>
      </c>
      <c r="X22" s="1" t="inlineStr">
        <is>
          <t>BCD</t>
        </is>
      </c>
      <c r="Y22" s="1" t="inlineStr">
        <is>
          <t>BCD</t>
        </is>
      </c>
      <c r="Z22" s="1" t="inlineStr">
        <is>
          <t>D-MA</t>
        </is>
      </c>
      <c r="AA22" s="1" t="inlineStr">
        <is>
          <t>GRAMMER Contract</t>
        </is>
      </c>
      <c r="AB22" s="1" t="n">
        <v>44123</v>
      </c>
      <c r="AC22" s="1" t="n">
        <v>45217</v>
      </c>
      <c r="AD22" s="1" t="inlineStr">
        <is>
          <t>81-4661</t>
        </is>
      </c>
      <c r="AE22" s="1" t="inlineStr">
        <is>
          <t>Beijing</t>
        </is>
      </c>
      <c r="AF22" s="1" t="b">
        <v>0</v>
      </c>
      <c r="AG22" s="1" t="b">
        <v>1</v>
      </c>
      <c r="AH22" s="1" t="inlineStr">
        <is>
          <t>Chinese</t>
        </is>
      </c>
      <c r="AI22" s="1" t="inlineStr">
        <is>
          <t>北京市</t>
        </is>
      </c>
      <c r="AJ22" s="1" t="inlineStr">
        <is>
          <t>北京市</t>
        </is>
      </c>
      <c r="AK22" s="1" t="n">
        <v>2200</v>
      </c>
      <c r="AL22" s="1" t="n">
        <v>600</v>
      </c>
      <c r="AM22" s="1" t="n">
        <v>50</v>
      </c>
      <c r="AO22" s="1" t="n">
        <v>100</v>
      </c>
      <c r="AQ22" s="1" t="n">
        <v>200</v>
      </c>
      <c r="AT22" s="1" t="n">
        <v>10</v>
      </c>
      <c r="AV22" s="1" t="b">
        <v>1</v>
      </c>
      <c r="AW22" s="1" t="b">
        <v>1</v>
      </c>
      <c r="AX22" s="1" t="inlineStr">
        <is>
          <t>外地农村</t>
        </is>
      </c>
      <c r="AZ22" s="1" t="inlineStr">
        <is>
          <t>北京市</t>
        </is>
      </c>
      <c r="BA22" s="1" t="inlineStr">
        <is>
          <t>Client</t>
        </is>
      </c>
      <c r="BB22" s="1" t="inlineStr">
        <is>
          <t>Transfer In</t>
        </is>
      </c>
      <c r="BD22" s="1" t="n">
        <v>202011</v>
      </c>
      <c r="BE22" s="1" t="n">
        <v>2200</v>
      </c>
      <c r="BF22" s="1" t="inlineStr">
        <is>
          <t>北京市</t>
        </is>
      </c>
      <c r="BG22" s="1" t="inlineStr">
        <is>
          <t>New</t>
        </is>
      </c>
      <c r="BI22" s="1" t="n">
        <v>2200</v>
      </c>
      <c r="BJ22" s="1" t="n">
        <v>202011</v>
      </c>
      <c r="BK22" s="1" t="n">
        <v>12</v>
      </c>
      <c r="BQ22" s="1" t="inlineStr">
        <is>
          <t>蓝领一线员工</t>
        </is>
      </c>
      <c r="BR22" s="1" t="inlineStr">
        <is>
          <t>N</t>
        </is>
      </c>
      <c r="BS22" s="1" t="n">
        <v>87560</v>
      </c>
      <c r="BT22" s="1" t="inlineStr">
        <is>
          <t>ADP-格拉默汽车内饰部件（北京）有限公司-客服部</t>
        </is>
      </c>
      <c r="BU22" s="1">
        <f>CE22=CF22</f>
        <v/>
      </c>
      <c r="BV22" s="1">
        <f>MIN(CE22,CF22)</f>
        <v/>
      </c>
      <c r="BW22" s="1">
        <f>IF(BA22="Vendor","大库","单立户")</f>
        <v/>
      </c>
      <c r="BX22" s="1">
        <f>IF(ISNUMBER(FIND("Dispatch",AA22)),"派遣",IF(ISNUMBER(FIND("GRAMMER Contract",AA22)),"委托","有问题"))</f>
        <v/>
      </c>
      <c r="BY22" s="1">
        <f>BT22&amp;"-"&amp;AZ22&amp;"-"&amp;BW22&amp;"-"&amp;BX22</f>
        <v/>
      </c>
      <c r="BZ22" s="1">
        <f>LEFT(BK22,2)</f>
        <v/>
      </c>
      <c r="CA22" s="1">
        <f>RIGHT(BK22,2)</f>
        <v/>
      </c>
      <c r="CB22" s="1">
        <f>VLOOKUP(BY22,委派单!C:E,3,0)</f>
        <v/>
      </c>
      <c r="CC22" s="1">
        <f>VLOOKUP(BY22,委派单!C:Z,4,0)</f>
        <v/>
      </c>
      <c r="CD22" s="1">
        <f>IF(BX22="委托","","合同类型:"&amp;AA22)&amp;IF(AK22="","",",基本工资:"&amp;AK22)&amp;IF(AL22="","","，岗位津贴："&amp;AL22)&amp;IF(AM22="","","，工龄津贴："&amp;AM22)&amp;IF(AN22="","","，手机津贴："&amp;AN22)&amp;IF(AO22="","","交通津贴"&amp;AO22)&amp;IF(AP22="","","，实习生日工资："&amp;AP22)&amp;IF(AQ22="","","，高温津贴："&amp;AQ22)&amp;IF(BL22="","","，劳动合同岗位："&amp;BL22)&amp;IF(BO22="","","，劳动合同工资："&amp;BO22)</f>
        <v/>
      </c>
      <c r="CE22" s="1">
        <f>--TEXT(BD22&amp;"01","0-00-00")</f>
        <v/>
      </c>
      <c r="CF22" s="1">
        <f>--TEXT(BJ22&amp;"01","0-00-00")</f>
        <v/>
      </c>
    </row>
    <row r="23" hidden="1" ht="12.95" customHeight="1" s="2">
      <c r="A23" s="1" t="n">
        <v>106854</v>
      </c>
      <c r="B23" s="1" t="inlineStr">
        <is>
          <t>GIB804</t>
        </is>
      </c>
      <c r="C23" s="1" t="inlineStr">
        <is>
          <t>姚子龙</t>
        </is>
      </c>
      <c r="E23" s="1" t="inlineStr">
        <is>
          <t>411528199712104118</t>
        </is>
      </c>
      <c r="F23" s="1" t="inlineStr">
        <is>
          <t>ID</t>
        </is>
      </c>
      <c r="G23" s="1" t="n">
        <v>35774</v>
      </c>
      <c r="H23" s="1" t="inlineStr">
        <is>
          <t>Male</t>
        </is>
      </c>
      <c r="I23" s="1" t="inlineStr">
        <is>
          <t>China</t>
        </is>
      </c>
      <c r="L23" s="1" t="n">
        <v>15225313169</v>
      </c>
      <c r="M23" s="1" t="b">
        <v>1</v>
      </c>
      <c r="N23" s="1" t="inlineStr">
        <is>
          <t>中国交通银行经济技术开发区支行</t>
        </is>
      </c>
      <c r="O23" s="1" t="n">
        <v>6.22262091004484e+18</v>
      </c>
      <c r="P23" s="1" t="n">
        <v>8100</v>
      </c>
      <c r="Q23" s="1" t="inlineStr">
        <is>
          <t>Active</t>
        </is>
      </c>
      <c r="R23" s="1" t="inlineStr">
        <is>
          <t>Active employee</t>
        </is>
      </c>
      <c r="S23" s="1" t="n">
        <v>44123</v>
      </c>
      <c r="V23" s="1" t="inlineStr">
        <is>
          <t>Beijing</t>
        </is>
      </c>
      <c r="X23" s="1" t="inlineStr">
        <is>
          <t>BCD</t>
        </is>
      </c>
      <c r="Y23" s="1" t="inlineStr">
        <is>
          <t>BCD</t>
        </is>
      </c>
      <c r="Z23" s="1" t="inlineStr">
        <is>
          <t>D-MA</t>
        </is>
      </c>
      <c r="AA23" s="1" t="inlineStr">
        <is>
          <t>GRAMMER Contract</t>
        </is>
      </c>
      <c r="AB23" s="1" t="n">
        <v>44123</v>
      </c>
      <c r="AC23" s="1" t="n">
        <v>45217</v>
      </c>
      <c r="AD23" s="1" t="inlineStr">
        <is>
          <t>81-4679</t>
        </is>
      </c>
      <c r="AE23" s="1" t="inlineStr">
        <is>
          <t>Beijing</t>
        </is>
      </c>
      <c r="AF23" s="1" t="b">
        <v>0</v>
      </c>
      <c r="AG23" s="1" t="b">
        <v>1</v>
      </c>
      <c r="AH23" s="1" t="inlineStr">
        <is>
          <t>Chinese</t>
        </is>
      </c>
      <c r="AI23" s="1" t="inlineStr">
        <is>
          <t>北京市</t>
        </is>
      </c>
      <c r="AJ23" s="1" t="inlineStr">
        <is>
          <t>北京市</t>
        </is>
      </c>
      <c r="AK23" s="1" t="n">
        <v>2200</v>
      </c>
      <c r="AL23" s="1" t="n">
        <v>600</v>
      </c>
      <c r="AM23" s="1" t="n">
        <v>50</v>
      </c>
      <c r="AO23" s="1" t="n">
        <v>100</v>
      </c>
      <c r="AQ23" s="1" t="n">
        <v>200</v>
      </c>
      <c r="AT23" s="1" t="n">
        <v>10</v>
      </c>
      <c r="AV23" s="1" t="b">
        <v>1</v>
      </c>
      <c r="AW23" s="1" t="b">
        <v>1</v>
      </c>
      <c r="AX23" s="1" t="inlineStr">
        <is>
          <t>外地农村</t>
        </is>
      </c>
      <c r="AZ23" s="1" t="inlineStr">
        <is>
          <t>北京市</t>
        </is>
      </c>
      <c r="BA23" s="1" t="inlineStr">
        <is>
          <t>Client</t>
        </is>
      </c>
      <c r="BB23" s="1" t="inlineStr">
        <is>
          <t>Transfer In</t>
        </is>
      </c>
      <c r="BD23" s="1" t="n">
        <v>202011</v>
      </c>
      <c r="BE23" s="1" t="n">
        <v>2200</v>
      </c>
      <c r="BF23" s="1" t="inlineStr">
        <is>
          <t>北京市</t>
        </is>
      </c>
      <c r="BG23" s="1" t="inlineStr">
        <is>
          <t>Transfer In</t>
        </is>
      </c>
      <c r="BI23" s="1" t="n">
        <v>2200</v>
      </c>
      <c r="BJ23" s="1" t="n">
        <v>202011</v>
      </c>
      <c r="BK23" s="1" t="n">
        <v>12</v>
      </c>
      <c r="BQ23" s="1" t="inlineStr">
        <is>
          <t>蓝领一线员工</t>
        </is>
      </c>
      <c r="BR23" s="1" t="inlineStr">
        <is>
          <t>N</t>
        </is>
      </c>
      <c r="BS23" s="1" t="n">
        <v>87560</v>
      </c>
      <c r="BT23" s="1" t="inlineStr">
        <is>
          <t>ADP-格拉默汽车内饰部件（北京）有限公司-客服部</t>
        </is>
      </c>
      <c r="BU23" s="1">
        <f>CE23=CF23</f>
        <v/>
      </c>
      <c r="BV23" s="1">
        <f>MIN(CE23,CF23)</f>
        <v/>
      </c>
      <c r="BW23" s="1">
        <f>IF(BA23="Vendor","大库","单立户")</f>
        <v/>
      </c>
      <c r="BX23" s="1">
        <f>IF(ISNUMBER(FIND("Dispatch",AA23)),"派遣",IF(ISNUMBER(FIND("GRAMMER Contract",AA23)),"委托","有问题"))</f>
        <v/>
      </c>
      <c r="BY23" s="1">
        <f>BT23&amp;"-"&amp;AZ23&amp;"-"&amp;BW23&amp;"-"&amp;BX23</f>
        <v/>
      </c>
      <c r="BZ23" s="1">
        <f>LEFT(BK23,2)</f>
        <v/>
      </c>
      <c r="CA23" s="1">
        <f>RIGHT(BK23,2)</f>
        <v/>
      </c>
      <c r="CB23" s="1">
        <f>VLOOKUP(BY23,委派单!C:E,3,0)</f>
        <v/>
      </c>
      <c r="CC23" s="1">
        <f>VLOOKUP(BY23,委派单!C:Z,4,0)</f>
        <v/>
      </c>
      <c r="CD23" s="1">
        <f>IF(BX23="委托","","合同类型:"&amp;AA23)&amp;IF(AK23="","",",基本工资:"&amp;AK23)&amp;IF(AL23="","","，岗位津贴："&amp;AL23)&amp;IF(AM23="","","，工龄津贴："&amp;AM23)&amp;IF(AN23="","","，手机津贴："&amp;AN23)&amp;IF(AO23="","","交通津贴"&amp;AO23)&amp;IF(AP23="","","，实习生日工资："&amp;AP23)&amp;IF(AQ23="","","，高温津贴："&amp;AQ23)&amp;IF(BL23="","","，劳动合同岗位："&amp;BL23)&amp;IF(BO23="","","，劳动合同工资："&amp;BO23)</f>
        <v/>
      </c>
      <c r="CE23" s="1">
        <f>--TEXT(BD23&amp;"01","0-00-00")</f>
        <v/>
      </c>
      <c r="CF23" s="1">
        <f>--TEXT(BJ23&amp;"01","0-00-00")</f>
        <v/>
      </c>
    </row>
    <row r="24" hidden="1" ht="12.95" customHeight="1" s="2">
      <c r="A24" s="1" t="n">
        <v>106935</v>
      </c>
      <c r="B24" s="1" t="inlineStr">
        <is>
          <t>GIB803</t>
        </is>
      </c>
      <c r="C24" s="1" t="inlineStr">
        <is>
          <t>王晓伟</t>
        </is>
      </c>
      <c r="E24" s="1" t="inlineStr">
        <is>
          <t>152326199502152270</t>
        </is>
      </c>
      <c r="F24" s="1" t="inlineStr">
        <is>
          <t>ID</t>
        </is>
      </c>
      <c r="G24" s="1" t="n">
        <v>34745</v>
      </c>
      <c r="H24" s="1" t="inlineStr">
        <is>
          <t>Male</t>
        </is>
      </c>
      <c r="I24" s="1" t="inlineStr">
        <is>
          <t>China</t>
        </is>
      </c>
      <c r="L24" s="1" t="n">
        <v>15848540916</v>
      </c>
      <c r="M24" s="1" t="b">
        <v>1</v>
      </c>
      <c r="N24" s="1" t="inlineStr">
        <is>
          <t>中国建设银行马驹桥支行</t>
        </is>
      </c>
      <c r="O24" s="1" t="n">
        <v>6.21700001012212e+18</v>
      </c>
      <c r="P24" s="1" t="n">
        <v>8100</v>
      </c>
      <c r="Q24" s="1" t="inlineStr">
        <is>
          <t>Active</t>
        </is>
      </c>
      <c r="R24" s="1" t="inlineStr">
        <is>
          <t>Active employee</t>
        </is>
      </c>
      <c r="S24" s="1" t="n">
        <v>44126</v>
      </c>
      <c r="V24" s="1" t="inlineStr">
        <is>
          <t>Beijing</t>
        </is>
      </c>
      <c r="X24" s="1" t="inlineStr">
        <is>
          <t>BCD</t>
        </is>
      </c>
      <c r="Y24" s="1" t="inlineStr">
        <is>
          <t>BCD</t>
        </is>
      </c>
      <c r="Z24" s="1" t="inlineStr">
        <is>
          <t>D-MA</t>
        </is>
      </c>
      <c r="AA24" s="1" t="inlineStr">
        <is>
          <t>GRAMMER Contract</t>
        </is>
      </c>
      <c r="AB24" s="1" t="n">
        <v>44126</v>
      </c>
      <c r="AC24" s="1" t="n">
        <v>45220</v>
      </c>
      <c r="AD24" s="1" t="inlineStr">
        <is>
          <t>81-4685</t>
        </is>
      </c>
      <c r="AE24" s="1" t="inlineStr">
        <is>
          <t>Beijing</t>
        </is>
      </c>
      <c r="AF24" s="1" t="b">
        <v>0</v>
      </c>
      <c r="AG24" s="1" t="b">
        <v>1</v>
      </c>
      <c r="AH24" s="1" t="inlineStr">
        <is>
          <t>Chinese</t>
        </is>
      </c>
      <c r="AI24" s="1" t="inlineStr">
        <is>
          <t>北京市</t>
        </is>
      </c>
      <c r="AJ24" s="1" t="inlineStr">
        <is>
          <t>北京市</t>
        </is>
      </c>
      <c r="AK24" s="1" t="n">
        <v>2200</v>
      </c>
      <c r="AL24" s="1" t="n">
        <v>600</v>
      </c>
      <c r="AM24" s="1" t="n">
        <v>50</v>
      </c>
      <c r="AO24" s="1" t="n">
        <v>100</v>
      </c>
      <c r="AQ24" s="1" t="n">
        <v>200</v>
      </c>
      <c r="AT24" s="1" t="n">
        <v>10</v>
      </c>
      <c r="AV24" s="1" t="b">
        <v>1</v>
      </c>
      <c r="AW24" s="1" t="b">
        <v>1</v>
      </c>
      <c r="AX24" s="1" t="inlineStr">
        <is>
          <t>外地农村</t>
        </is>
      </c>
      <c r="AZ24" s="1" t="inlineStr">
        <is>
          <t>北京市</t>
        </is>
      </c>
      <c r="BA24" s="1" t="inlineStr">
        <is>
          <t>Client</t>
        </is>
      </c>
      <c r="BB24" s="1" t="inlineStr">
        <is>
          <t>Transfer In</t>
        </is>
      </c>
      <c r="BD24" s="1" t="n">
        <v>202011</v>
      </c>
      <c r="BE24" s="1" t="n">
        <v>2200</v>
      </c>
      <c r="BF24" s="1" t="inlineStr">
        <is>
          <t>北京市</t>
        </is>
      </c>
      <c r="BG24" s="1" t="inlineStr">
        <is>
          <t>New</t>
        </is>
      </c>
      <c r="BI24" s="1" t="n">
        <v>2200</v>
      </c>
      <c r="BJ24" s="1" t="n">
        <v>202011</v>
      </c>
      <c r="BK24" s="1" t="n">
        <v>12</v>
      </c>
      <c r="BQ24" s="1" t="inlineStr">
        <is>
          <t>蓝领一线员工</t>
        </is>
      </c>
      <c r="BR24" s="1" t="inlineStr">
        <is>
          <t>N</t>
        </is>
      </c>
      <c r="BS24" s="1" t="n">
        <v>87560</v>
      </c>
      <c r="BT24" s="1" t="inlineStr">
        <is>
          <t>ADP-格拉默汽车内饰部件（北京）有限公司-客服部</t>
        </is>
      </c>
      <c r="BU24" s="1">
        <f>CE24=CF24</f>
        <v/>
      </c>
      <c r="BV24" s="1">
        <f>MIN(CE24,CF24)</f>
        <v/>
      </c>
      <c r="BW24" s="1">
        <f>IF(BA24="Vendor","大库","单立户")</f>
        <v/>
      </c>
      <c r="BX24" s="1">
        <f>IF(ISNUMBER(FIND("Dispatch",AA24)),"派遣",IF(ISNUMBER(FIND("GRAMMER Contract",AA24)),"委托","有问题"))</f>
        <v/>
      </c>
      <c r="BY24" s="1">
        <f>BT24&amp;"-"&amp;AZ24&amp;"-"&amp;BW24&amp;"-"&amp;BX24</f>
        <v/>
      </c>
      <c r="BZ24" s="1">
        <f>LEFT(BK24,2)</f>
        <v/>
      </c>
      <c r="CA24" s="1">
        <f>RIGHT(BK24,2)</f>
        <v/>
      </c>
      <c r="CB24" s="1">
        <f>VLOOKUP(BY24,委派单!C:E,3,0)</f>
        <v/>
      </c>
      <c r="CC24" s="1">
        <f>VLOOKUP(BY24,委派单!C:Z,4,0)</f>
        <v/>
      </c>
      <c r="CD24" s="1">
        <f>IF(BX24="委托","","合同类型:"&amp;AA24)&amp;IF(AK24="","",",基本工资:"&amp;AK24)&amp;IF(AL24="","","，岗位津贴："&amp;AL24)&amp;IF(AM24="","","，工龄津贴："&amp;AM24)&amp;IF(AN24="","","，手机津贴："&amp;AN24)&amp;IF(AO24="","","交通津贴"&amp;AO24)&amp;IF(AP24="","","，实习生日工资："&amp;AP24)&amp;IF(AQ24="","","，高温津贴："&amp;AQ24)&amp;IF(BL24="","","，劳动合同岗位："&amp;BL24)&amp;IF(BO24="","","，劳动合同工资："&amp;BO24)</f>
        <v/>
      </c>
      <c r="CE24" s="1">
        <f>--TEXT(BD24&amp;"01","0-00-00")</f>
        <v/>
      </c>
      <c r="CF24" s="1">
        <f>--TEXT(BJ24&amp;"01","0-00-00")</f>
        <v/>
      </c>
    </row>
    <row r="25" hidden="1" ht="12.95" customHeight="1" s="2">
      <c r="A25" s="1" t="n">
        <v>106936</v>
      </c>
      <c r="B25" s="1" t="inlineStr">
        <is>
          <t>GIB806</t>
        </is>
      </c>
      <c r="C25" s="1" t="inlineStr">
        <is>
          <t>王文伟</t>
        </is>
      </c>
      <c r="E25" s="1" t="inlineStr">
        <is>
          <t>142625199205164310</t>
        </is>
      </c>
      <c r="F25" s="1" t="inlineStr">
        <is>
          <t>ID</t>
        </is>
      </c>
      <c r="G25" s="1" t="n">
        <v>33740</v>
      </c>
      <c r="H25" s="1" t="inlineStr">
        <is>
          <t>Male</t>
        </is>
      </c>
      <c r="I25" s="1" t="inlineStr">
        <is>
          <t>China</t>
        </is>
      </c>
      <c r="L25" s="1" t="n">
        <v>18234789275</v>
      </c>
      <c r="M25" s="1" t="b">
        <v>1</v>
      </c>
      <c r="N25" s="1" t="inlineStr">
        <is>
          <t>中国建设银行兴华南支行</t>
        </is>
      </c>
      <c r="O25" s="1" t="n">
        <v>6.21226020017288e+18</v>
      </c>
      <c r="P25" s="1" t="n">
        <v>8100</v>
      </c>
      <c r="Q25" s="1" t="inlineStr">
        <is>
          <t>Active</t>
        </is>
      </c>
      <c r="R25" s="1" t="inlineStr">
        <is>
          <t>Active employee</t>
        </is>
      </c>
      <c r="S25" s="1" t="n">
        <v>44133</v>
      </c>
      <c r="V25" s="1" t="inlineStr">
        <is>
          <t>Beijing</t>
        </is>
      </c>
      <c r="X25" s="1" t="inlineStr">
        <is>
          <t>BCD</t>
        </is>
      </c>
      <c r="Y25" s="1" t="inlineStr">
        <is>
          <t>BCD</t>
        </is>
      </c>
      <c r="Z25" s="1" t="inlineStr">
        <is>
          <t>D-MA</t>
        </is>
      </c>
      <c r="AA25" s="1" t="inlineStr">
        <is>
          <t>GRAMMER Contract</t>
        </is>
      </c>
      <c r="AB25" s="1" t="n">
        <v>44133</v>
      </c>
      <c r="AC25" s="1" t="n">
        <v>45227</v>
      </c>
      <c r="AD25" s="1" t="inlineStr">
        <is>
          <t>81-4662</t>
        </is>
      </c>
      <c r="AE25" s="1" t="inlineStr">
        <is>
          <t>Beijing</t>
        </is>
      </c>
      <c r="AF25" s="1" t="b">
        <v>0</v>
      </c>
      <c r="AG25" s="1" t="b">
        <v>1</v>
      </c>
      <c r="AH25" s="1" t="inlineStr">
        <is>
          <t>Chinese</t>
        </is>
      </c>
      <c r="AI25" s="1" t="inlineStr">
        <is>
          <t>北京市</t>
        </is>
      </c>
      <c r="AJ25" s="1" t="inlineStr">
        <is>
          <t>北京市</t>
        </is>
      </c>
      <c r="AK25" s="1" t="n">
        <v>2200</v>
      </c>
      <c r="AL25" s="1" t="n">
        <v>600</v>
      </c>
      <c r="AM25" s="1" t="n">
        <v>50</v>
      </c>
      <c r="AO25" s="1" t="n">
        <v>100</v>
      </c>
      <c r="AQ25" s="1" t="n">
        <v>200</v>
      </c>
      <c r="AT25" s="1" t="n">
        <v>10</v>
      </c>
      <c r="AV25" s="1" t="b">
        <v>1</v>
      </c>
      <c r="AW25" s="1" t="b">
        <v>1</v>
      </c>
      <c r="AX25" s="1" t="inlineStr">
        <is>
          <t>外地农村</t>
        </is>
      </c>
      <c r="AZ25" s="1" t="inlineStr">
        <is>
          <t>北京市</t>
        </is>
      </c>
      <c r="BA25" s="1" t="inlineStr">
        <is>
          <t>Client</t>
        </is>
      </c>
      <c r="BB25" s="1" t="inlineStr">
        <is>
          <t>Transfer In</t>
        </is>
      </c>
      <c r="BD25" s="1" t="n">
        <v>202011</v>
      </c>
      <c r="BE25" s="1" t="n">
        <v>2200</v>
      </c>
      <c r="BF25" s="1" t="inlineStr">
        <is>
          <t>北京市</t>
        </is>
      </c>
      <c r="BG25" s="1" t="inlineStr">
        <is>
          <t>New</t>
        </is>
      </c>
      <c r="BI25" s="1" t="n">
        <v>2200</v>
      </c>
      <c r="BJ25" s="1" t="n">
        <v>202011</v>
      </c>
      <c r="BK25" s="1" t="n">
        <v>12</v>
      </c>
      <c r="BQ25" s="1" t="inlineStr">
        <is>
          <t>蓝领一线员工</t>
        </is>
      </c>
      <c r="BR25" s="1" t="inlineStr">
        <is>
          <t>N</t>
        </is>
      </c>
      <c r="BS25" s="1" t="n">
        <v>87560</v>
      </c>
      <c r="BT25" s="1" t="inlineStr">
        <is>
          <t>ADP-格拉默汽车内饰部件（北京）有限公司-客服部</t>
        </is>
      </c>
      <c r="BU25" s="1">
        <f>CE25=CF25</f>
        <v/>
      </c>
      <c r="BV25" s="1">
        <f>MIN(CE25,CF25)</f>
        <v/>
      </c>
      <c r="BW25" s="1">
        <f>IF(BA25="Vendor","大库","单立户")</f>
        <v/>
      </c>
      <c r="BX25" s="1">
        <f>IF(ISNUMBER(FIND("Dispatch",AA25)),"派遣",IF(ISNUMBER(FIND("GRAMMER Contract",AA25)),"委托","有问题"))</f>
        <v/>
      </c>
      <c r="BY25" s="1">
        <f>BT25&amp;"-"&amp;AZ25&amp;"-"&amp;BW25&amp;"-"&amp;BX25</f>
        <v/>
      </c>
      <c r="BZ25" s="1">
        <f>LEFT(BK25,2)</f>
        <v/>
      </c>
      <c r="CA25" s="1">
        <f>RIGHT(BK25,2)</f>
        <v/>
      </c>
      <c r="CB25" s="1">
        <f>VLOOKUP(BY25,委派单!C:E,3,0)</f>
        <v/>
      </c>
      <c r="CC25" s="1">
        <f>VLOOKUP(BY25,委派单!C:Z,4,0)</f>
        <v/>
      </c>
      <c r="CD25" s="1">
        <f>IF(BX25="委托","","合同类型:"&amp;AA25)&amp;IF(AK25="","",",基本工资:"&amp;AK25)&amp;IF(AL25="","","，岗位津贴："&amp;AL25)&amp;IF(AM25="","","，工龄津贴："&amp;AM25)&amp;IF(AN25="","","，手机津贴："&amp;AN25)&amp;IF(AO25="","","交通津贴"&amp;AO25)&amp;IF(AP25="","","，实习生日工资："&amp;AP25)&amp;IF(AQ25="","","，高温津贴："&amp;AQ25)&amp;IF(BL25="","","，劳动合同岗位："&amp;BL25)&amp;IF(BO25="","","，劳动合同工资："&amp;BO25)</f>
        <v/>
      </c>
      <c r="CE25" s="1">
        <f>--TEXT(BD25&amp;"01","0-00-00")</f>
        <v/>
      </c>
      <c r="CF25" s="1">
        <f>--TEXT(BJ25&amp;"01","0-00-00")</f>
        <v/>
      </c>
    </row>
    <row r="26" hidden="1" ht="12.95" customHeight="1" s="2">
      <c r="A26" s="1" t="n">
        <v>106855</v>
      </c>
      <c r="B26" s="1" t="inlineStr">
        <is>
          <t>GIB805</t>
        </is>
      </c>
      <c r="C26" s="1" t="inlineStr">
        <is>
          <t>张琨</t>
        </is>
      </c>
      <c r="E26" s="1" t="inlineStr">
        <is>
          <t>370124198903253049</t>
        </is>
      </c>
      <c r="F26" s="1" t="inlineStr">
        <is>
          <t>ID</t>
        </is>
      </c>
      <c r="G26" s="1" t="n">
        <v>32592</v>
      </c>
      <c r="H26" s="1" t="inlineStr">
        <is>
          <t>Female</t>
        </is>
      </c>
      <c r="I26" s="1" t="inlineStr">
        <is>
          <t>China</t>
        </is>
      </c>
      <c r="K26" s="1" t="inlineStr">
        <is>
          <t>grace.zhang@grammer.com</t>
        </is>
      </c>
      <c r="L26" s="1" t="n">
        <v>13636407947</v>
      </c>
      <c r="M26" s="1" t="b">
        <v>1</v>
      </c>
      <c r="N26" s="1" t="inlineStr">
        <is>
          <t>中国工商银行北京经济技术开发区支行</t>
        </is>
      </c>
      <c r="O26" s="1" t="n">
        <v>6.21226020019388e+18</v>
      </c>
      <c r="P26" s="1" t="n">
        <v>8100</v>
      </c>
      <c r="Q26" s="1" t="inlineStr">
        <is>
          <t>Active</t>
        </is>
      </c>
      <c r="R26" s="1" t="inlineStr">
        <is>
          <t>Active employee</t>
        </is>
      </c>
      <c r="S26" s="1" t="n">
        <v>44123</v>
      </c>
      <c r="V26" s="1" t="inlineStr">
        <is>
          <t>Beijing</t>
        </is>
      </c>
      <c r="X26" s="1" t="inlineStr">
        <is>
          <t>WC</t>
        </is>
      </c>
      <c r="Y26" s="1" t="inlineStr">
        <is>
          <t>WC</t>
        </is>
      </c>
      <c r="Z26" s="1" t="inlineStr">
        <is>
          <t>I-IE</t>
        </is>
      </c>
      <c r="AA26" s="1" t="inlineStr">
        <is>
          <t>GRAMMER Contract</t>
        </is>
      </c>
      <c r="AB26" s="1" t="n">
        <v>44123</v>
      </c>
      <c r="AC26" s="1" t="n">
        <v>45217</v>
      </c>
      <c r="AD26" s="1" t="inlineStr">
        <is>
          <t>81-1150</t>
        </is>
      </c>
      <c r="AE26" s="1" t="inlineStr">
        <is>
          <t>Beijing</t>
        </is>
      </c>
      <c r="AF26" s="1" t="b">
        <v>0</v>
      </c>
      <c r="AG26" s="1" t="b">
        <v>1</v>
      </c>
      <c r="AH26" s="1" t="inlineStr">
        <is>
          <t>Chinese</t>
        </is>
      </c>
      <c r="AI26" s="1" t="inlineStr">
        <is>
          <t>北京市</t>
        </is>
      </c>
      <c r="AJ26" s="1" t="inlineStr">
        <is>
          <t>北京市</t>
        </is>
      </c>
      <c r="AK26" s="1" t="n">
        <v>15000</v>
      </c>
      <c r="AN26" s="1" t="n">
        <v>200</v>
      </c>
      <c r="AO26" s="1" t="n">
        <v>400</v>
      </c>
      <c r="AT26" s="1" t="n">
        <v>10</v>
      </c>
      <c r="AV26" s="1" t="b">
        <v>1</v>
      </c>
      <c r="AW26" s="1" t="b">
        <v>1</v>
      </c>
      <c r="AX26" s="1" t="inlineStr">
        <is>
          <t>外埠城镇</t>
        </is>
      </c>
      <c r="AZ26" s="1" t="inlineStr">
        <is>
          <t>北京市</t>
        </is>
      </c>
      <c r="BA26" s="1" t="inlineStr">
        <is>
          <t>Client</t>
        </is>
      </c>
      <c r="BB26" s="1" t="inlineStr">
        <is>
          <t>New</t>
        </is>
      </c>
      <c r="BD26" s="1" t="n">
        <v>202011</v>
      </c>
      <c r="BE26" s="1" t="n">
        <v>15000</v>
      </c>
      <c r="BF26" s="1" t="inlineStr">
        <is>
          <t>北京市</t>
        </is>
      </c>
      <c r="BG26" s="1" t="inlineStr">
        <is>
          <t>New</t>
        </is>
      </c>
      <c r="BI26" s="1" t="n">
        <v>15000</v>
      </c>
      <c r="BJ26" s="1" t="n">
        <v>202011</v>
      </c>
      <c r="BK26" s="1" t="n">
        <v>12</v>
      </c>
      <c r="BQ26" s="1" t="inlineStr">
        <is>
          <t>白领普通员工</t>
        </is>
      </c>
      <c r="BR26" s="1" t="inlineStr">
        <is>
          <t>N</t>
        </is>
      </c>
      <c r="BS26" s="1" t="n">
        <v>83028</v>
      </c>
      <c r="BT26" s="1" t="inlineStr">
        <is>
          <t>ADP-格拉默汽车内饰部件（北京）有限公司-客服部</t>
        </is>
      </c>
      <c r="BU26" s="1">
        <f>CE26=CF26</f>
        <v/>
      </c>
      <c r="BV26" s="1">
        <f>MIN(CE26,CF26)</f>
        <v/>
      </c>
      <c r="BW26" s="1">
        <f>IF(BA26="Vendor","大库","单立户")</f>
        <v/>
      </c>
      <c r="BX26" s="1">
        <f>IF(ISNUMBER(FIND("Dispatch",AA26)),"派遣",IF(ISNUMBER(FIND("GRAMMER Contract",AA26)),"委托","有问题"))</f>
        <v/>
      </c>
      <c r="BY26" s="1">
        <f>BT26&amp;"-"&amp;AZ26&amp;"-"&amp;BW26&amp;"-"&amp;BX26</f>
        <v/>
      </c>
      <c r="BZ26" s="1">
        <f>LEFT(BK26,2)</f>
        <v/>
      </c>
      <c r="CA26" s="1">
        <f>RIGHT(BK26,2)</f>
        <v/>
      </c>
      <c r="CB26" s="1">
        <f>VLOOKUP(BY26,委派单!C:E,3,0)</f>
        <v/>
      </c>
      <c r="CC26" s="1">
        <f>VLOOKUP(BY26,委派单!C:Z,4,0)</f>
        <v/>
      </c>
      <c r="CD26" s="1">
        <f>IF(BX26="委托","","合同类型:"&amp;AA26)&amp;IF(AK26="","",",基本工资:"&amp;AK26)&amp;IF(AL26="","","，岗位津贴："&amp;AL26)&amp;IF(AM26="","","，工龄津贴："&amp;AM26)&amp;IF(AN26="","","，手机津贴："&amp;AN26)&amp;IF(AO26="","","交通津贴"&amp;AO26)&amp;IF(AP26="","","，实习生日工资："&amp;AP26)&amp;IF(AQ26="","","，高温津贴："&amp;AQ26)&amp;IF(BL26="","","，劳动合同岗位："&amp;BL26)&amp;IF(BO26="","","，劳动合同工资："&amp;BO26)</f>
        <v/>
      </c>
      <c r="CE26" s="1">
        <f>--TEXT(BD26&amp;"01","0-00-00")</f>
        <v/>
      </c>
      <c r="CF26" s="1">
        <f>--TEXT(BJ26&amp;"01","0-00-00")</f>
        <v/>
      </c>
    </row>
    <row r="27" hidden="1" ht="12.95" customHeight="1" s="2">
      <c r="A27" s="1" t="n">
        <v>107052</v>
      </c>
      <c r="B27" s="1" t="inlineStr">
        <is>
          <t>GIB807</t>
        </is>
      </c>
      <c r="C27" s="1" t="inlineStr">
        <is>
          <t>徐银璐</t>
        </is>
      </c>
      <c r="E27" s="1" t="inlineStr">
        <is>
          <t>210304199510190820</t>
        </is>
      </c>
      <c r="F27" s="1" t="inlineStr">
        <is>
          <t>ID</t>
        </is>
      </c>
      <c r="G27" s="1" t="n">
        <v>34991</v>
      </c>
      <c r="H27" s="1" t="inlineStr">
        <is>
          <t>Female</t>
        </is>
      </c>
      <c r="I27" s="1" t="inlineStr">
        <is>
          <t>China</t>
        </is>
      </c>
      <c r="K27" s="1" t="inlineStr">
        <is>
          <t>Bella.xu@grammer.com</t>
        </is>
      </c>
      <c r="L27" s="1" t="n">
        <v>15910628365</v>
      </c>
      <c r="M27" s="1" t="b">
        <v>1</v>
      </c>
      <c r="N27" s="1" t="inlineStr">
        <is>
          <t>中国民生银行北京方庄支行</t>
        </is>
      </c>
      <c r="O27" s="1" t="inlineStr">
        <is>
          <t>6216 9101 1106 9651</t>
        </is>
      </c>
      <c r="P27" s="1" t="n">
        <v>8100</v>
      </c>
      <c r="Q27" s="1" t="inlineStr">
        <is>
          <t>Active</t>
        </is>
      </c>
      <c r="R27" s="1" t="inlineStr">
        <is>
          <t>Active employee</t>
        </is>
      </c>
      <c r="S27" s="1" t="n">
        <v>44137</v>
      </c>
      <c r="V27" s="1" t="inlineStr">
        <is>
          <t>Beijing</t>
        </is>
      </c>
      <c r="X27" s="1" t="inlineStr">
        <is>
          <t>WC</t>
        </is>
      </c>
      <c r="Y27" s="1" t="inlineStr">
        <is>
          <t>WC</t>
        </is>
      </c>
      <c r="Z27" s="1" t="inlineStr">
        <is>
          <t>I-OP</t>
        </is>
      </c>
      <c r="AA27" s="1" t="inlineStr">
        <is>
          <t>GRAMMER Contract</t>
        </is>
      </c>
      <c r="AB27" s="1" t="n">
        <v>44137</v>
      </c>
      <c r="AC27" s="1" t="n">
        <v>45231</v>
      </c>
      <c r="AD27" s="1" t="inlineStr">
        <is>
          <t>81-7720</t>
        </is>
      </c>
      <c r="AE27" s="1" t="inlineStr">
        <is>
          <t>Beijing</t>
        </is>
      </c>
      <c r="AF27" s="1" t="b">
        <v>0</v>
      </c>
      <c r="AG27" s="1" t="b">
        <v>1</v>
      </c>
      <c r="AH27" s="1" t="inlineStr">
        <is>
          <t>Chinese</t>
        </is>
      </c>
      <c r="AI27" s="1" t="inlineStr">
        <is>
          <t>北京市</t>
        </is>
      </c>
      <c r="AJ27" s="1" t="inlineStr">
        <is>
          <t>北京市</t>
        </is>
      </c>
      <c r="AK27" s="1" t="n">
        <v>9000</v>
      </c>
      <c r="AO27" s="1" t="n">
        <v>400</v>
      </c>
      <c r="AT27" s="1" t="n">
        <v>10</v>
      </c>
      <c r="AV27" s="1" t="b">
        <v>1</v>
      </c>
      <c r="AW27" s="1" t="b">
        <v>1</v>
      </c>
      <c r="AX27" s="1" t="inlineStr">
        <is>
          <t>外埠城镇</t>
        </is>
      </c>
      <c r="AZ27" s="1" t="inlineStr">
        <is>
          <t>北京市</t>
        </is>
      </c>
      <c r="BA27" s="1" t="inlineStr">
        <is>
          <t>Client</t>
        </is>
      </c>
      <c r="BB27" s="1" t="inlineStr">
        <is>
          <t>Transfer In</t>
        </is>
      </c>
      <c r="BD27" s="1" t="n">
        <v>202011</v>
      </c>
      <c r="BE27" s="1" t="n">
        <v>9000</v>
      </c>
      <c r="BF27" s="1" t="inlineStr">
        <is>
          <t>北京市</t>
        </is>
      </c>
      <c r="BG27" s="1" t="inlineStr">
        <is>
          <t>Transfer In</t>
        </is>
      </c>
      <c r="BI27" s="1" t="n">
        <v>9000</v>
      </c>
      <c r="BJ27" s="1" t="n">
        <v>202011</v>
      </c>
      <c r="BK27" s="1" t="n">
        <v>12</v>
      </c>
      <c r="BQ27" s="1" t="inlineStr">
        <is>
          <t>白领普通员工</t>
        </is>
      </c>
      <c r="BR27" s="1" t="inlineStr">
        <is>
          <t>N</t>
        </is>
      </c>
      <c r="BS27" s="1" t="n">
        <v>81618</v>
      </c>
      <c r="BT27" s="1" t="inlineStr">
        <is>
          <t>ADP-格拉默汽车内饰部件（北京）有限公司-客服部</t>
        </is>
      </c>
      <c r="BU27" s="1">
        <f>CE27=CF27</f>
        <v/>
      </c>
      <c r="BV27" s="1">
        <f>MIN(CE27,CF27)</f>
        <v/>
      </c>
      <c r="BW27" s="1">
        <f>IF(BA27="Vendor","大库","单立户")</f>
        <v/>
      </c>
      <c r="BX27" s="1">
        <f>IF(ISNUMBER(FIND("Dispatch",AA27)),"派遣",IF(ISNUMBER(FIND("GRAMMER Contract",AA27)),"委托","有问题"))</f>
        <v/>
      </c>
      <c r="BY27" s="1">
        <f>BT27&amp;"-"&amp;AZ27&amp;"-"&amp;BW27&amp;"-"&amp;BX27</f>
        <v/>
      </c>
      <c r="BZ27" s="1">
        <f>LEFT(BK27,2)</f>
        <v/>
      </c>
      <c r="CA27" s="1">
        <f>RIGHT(BK27,2)</f>
        <v/>
      </c>
      <c r="CB27" s="1">
        <f>VLOOKUP(BY27,委派单!C:E,3,0)</f>
        <v/>
      </c>
      <c r="CC27" s="1">
        <f>VLOOKUP(BY27,委派单!C:Z,4,0)</f>
        <v/>
      </c>
      <c r="CD27" s="1">
        <f>IF(BX27="委托","","合同类型:"&amp;AA27)&amp;IF(AK27="","",",基本工资:"&amp;AK27)&amp;IF(AL27="","","，岗位津贴："&amp;AL27)&amp;IF(AM27="","","，工龄津贴："&amp;AM27)&amp;IF(AN27="","","，手机津贴："&amp;AN27)&amp;IF(AO27="","","交通津贴"&amp;AO27)&amp;IF(AP27="","","，实习生日工资："&amp;AP27)&amp;IF(AQ27="","","，高温津贴："&amp;AQ27)&amp;IF(BL27="","","，劳动合同岗位："&amp;BL27)&amp;IF(BO27="","","，劳动合同工资："&amp;BO27)</f>
        <v/>
      </c>
      <c r="CE27" s="1">
        <f>--TEXT(BD27&amp;"01","0-00-00")</f>
        <v/>
      </c>
      <c r="CF27" s="1">
        <f>--TEXT(BJ27&amp;"01","0-00-00")</f>
        <v/>
      </c>
    </row>
    <row r="28" ht="12.95" customHeight="1" s="2">
      <c r="A28" s="1" t="n">
        <v>107144</v>
      </c>
      <c r="B28" s="1" t="inlineStr">
        <is>
          <t>TM1608</t>
        </is>
      </c>
      <c r="C28" s="1" t="inlineStr">
        <is>
          <t>马波</t>
        </is>
      </c>
      <c r="E28" s="1" t="inlineStr">
        <is>
          <t>612323199106126814</t>
        </is>
      </c>
      <c r="F28" s="1" t="inlineStr">
        <is>
          <t>ID</t>
        </is>
      </c>
      <c r="G28" s="1" t="n">
        <v>33401</v>
      </c>
      <c r="H28" s="1" t="inlineStr">
        <is>
          <t>Male</t>
        </is>
      </c>
      <c r="I28" s="1" t="inlineStr">
        <is>
          <t>China</t>
        </is>
      </c>
      <c r="L28" s="1" t="n">
        <v>18320860251</v>
      </c>
      <c r="M28" s="1" t="b">
        <v>1</v>
      </c>
      <c r="N28" s="1" t="inlineStr">
        <is>
          <t>中国建设银行贻成豪庭支行</t>
        </is>
      </c>
      <c r="O28" s="1" t="n">
        <v>6.21700006602194e+18</v>
      </c>
      <c r="P28" s="1" t="n">
        <v>9600</v>
      </c>
      <c r="Q28" s="1" t="inlineStr">
        <is>
          <t>Active</t>
        </is>
      </c>
      <c r="R28" s="1" t="inlineStr">
        <is>
          <t>External employee</t>
        </is>
      </c>
      <c r="S28" s="1" t="n">
        <v>44137</v>
      </c>
      <c r="V28" s="1" t="inlineStr">
        <is>
          <t>Tianjin</t>
        </is>
      </c>
      <c r="X28" s="1" t="inlineStr">
        <is>
          <t>BCD</t>
        </is>
      </c>
      <c r="Y28" s="1" t="inlineStr">
        <is>
          <t>BCD</t>
        </is>
      </c>
      <c r="Z28" s="1" t="inlineStr">
        <is>
          <t>D-MA</t>
        </is>
      </c>
      <c r="AA28" s="1" t="inlineStr">
        <is>
          <t>Dispatch</t>
        </is>
      </c>
      <c r="AB28" s="1" t="n">
        <v>44137</v>
      </c>
      <c r="AC28" s="1" t="n">
        <v>44866</v>
      </c>
      <c r="AD28" s="1" t="inlineStr">
        <is>
          <t>96-4510</t>
        </is>
      </c>
      <c r="AE28" s="1" t="inlineStr">
        <is>
          <t>Tianjin</t>
        </is>
      </c>
      <c r="AF28" s="1" t="b">
        <v>1</v>
      </c>
      <c r="AG28" s="1" t="b">
        <v>0</v>
      </c>
      <c r="AH28" s="1" t="inlineStr">
        <is>
          <t>Chinese</t>
        </is>
      </c>
      <c r="AI28" s="1" t="inlineStr">
        <is>
          <t>天津市</t>
        </is>
      </c>
      <c r="AJ28" s="1" t="inlineStr">
        <is>
          <t>天津市</t>
        </is>
      </c>
      <c r="AK28" s="1" t="n">
        <v>2300</v>
      </c>
      <c r="AL28" s="1" t="n">
        <v>400</v>
      </c>
      <c r="AM28" s="1" t="n">
        <v>50</v>
      </c>
      <c r="AV28" s="1" t="b">
        <v>1</v>
      </c>
      <c r="AW28" s="1" t="b">
        <v>1</v>
      </c>
      <c r="AX28" s="1" t="inlineStr">
        <is>
          <t>外地农村</t>
        </is>
      </c>
      <c r="AZ28" s="1" t="inlineStr">
        <is>
          <t>天津市</t>
        </is>
      </c>
      <c r="BA28" s="1" t="inlineStr">
        <is>
          <t>Vendor</t>
        </is>
      </c>
      <c r="BB28" s="1" t="inlineStr">
        <is>
          <t>Transfer In</t>
        </is>
      </c>
      <c r="BD28" s="1" t="n">
        <v>202011</v>
      </c>
      <c r="BE28" s="1" t="n">
        <v>3364</v>
      </c>
      <c r="BF28" s="1" t="inlineStr">
        <is>
          <t>天津市</t>
        </is>
      </c>
      <c r="BG28" s="1" t="inlineStr">
        <is>
          <t>New</t>
        </is>
      </c>
      <c r="BI28" s="1" t="n">
        <v>2300</v>
      </c>
      <c r="BJ28" s="1" t="n">
        <v>202011</v>
      </c>
      <c r="BK28" s="1" t="inlineStr">
        <is>
          <t>11+11</t>
        </is>
      </c>
      <c r="BL28" s="1" t="inlineStr">
        <is>
          <t>操作工</t>
        </is>
      </c>
      <c r="BM28" s="1" t="n">
        <v>44137</v>
      </c>
      <c r="BN28" s="1" t="n">
        <v>44197</v>
      </c>
      <c r="BO28" s="1" t="n">
        <v>2300</v>
      </c>
      <c r="BP28" s="1" t="inlineStr">
        <is>
          <t>标准工时制</t>
        </is>
      </c>
      <c r="BQ28" s="1" t="inlineStr">
        <is>
          <t>蓝领一线员工</t>
        </is>
      </c>
      <c r="BR28" s="1" t="inlineStr">
        <is>
          <t>N</t>
        </is>
      </c>
      <c r="BS28" s="1" t="n">
        <v>104031</v>
      </c>
      <c r="BT28" s="1" t="inlineStr">
        <is>
          <t>ADP-格拉默车辆内饰（天津）有限公司-客服部</t>
        </is>
      </c>
      <c r="BU28" s="1">
        <f>BD28=BJ28</f>
        <v/>
      </c>
      <c r="BV28" s="1">
        <f>MIN(CE28,CF28)</f>
        <v/>
      </c>
      <c r="BW28" s="1">
        <f>IF(BA28="Vendor","大库","单立户")</f>
        <v/>
      </c>
      <c r="BX28" s="1">
        <f>IF(ISNUMBER(FIND("Dispatch",AA28)),"派遣",IF(ISNUMBER(FIND("GRAMMER Contract",AA28)),"委托","有问题"))</f>
        <v/>
      </c>
      <c r="BY28" s="1">
        <f>BT28&amp;"-"&amp;AZ28&amp;"-"&amp;BW28&amp;"-"&amp;BX28</f>
        <v/>
      </c>
      <c r="BZ28" s="1">
        <f>LEFT(BK28,2)</f>
        <v/>
      </c>
      <c r="CA28" s="1">
        <f>RIGHT(BK28,2)</f>
        <v/>
      </c>
      <c r="CB28" s="1">
        <f>VLOOKUP(BY28,委派单!C:E,3,0)</f>
        <v/>
      </c>
      <c r="CC28" s="1">
        <f>VLOOKUP(BY28,委派单!C:Z,4,0)</f>
        <v/>
      </c>
      <c r="CD28" s="1">
        <f>IF(BX28="委托","","合同类型:"&amp;AA28)&amp;IF(AK28="","",",基本工资:"&amp;AK28)&amp;IF(AL28="","","，岗位津贴："&amp;AL28)&amp;IF(AM28="","","，工龄津贴："&amp;AM28)&amp;IF(AN28="","","，手机津贴："&amp;AN28)&amp;IF(AO28="","","交通津贴"&amp;AO28)&amp;IF(AP28="","","，实习生日工资："&amp;AP28)&amp;IF(AQ28="","","，高温津贴："&amp;AQ28)&amp;IF(BL28="","","，劳动合同岗位："&amp;BL28)&amp;IF(BO28="","","，劳动合同工资："&amp;BO28)</f>
        <v/>
      </c>
      <c r="CE28" s="1">
        <f>--TEXT(BD28&amp;"01","0-00-00")</f>
        <v/>
      </c>
      <c r="CF28" s="1">
        <f>--TEXT(BJ28&amp;"01","0-00-00")</f>
        <v/>
      </c>
    </row>
    <row r="29" ht="12.95" customHeight="1" s="2">
      <c r="A29" s="1" t="n">
        <v>107145</v>
      </c>
      <c r="B29" s="1" t="inlineStr">
        <is>
          <t>TM1609</t>
        </is>
      </c>
      <c r="C29" s="1" t="inlineStr">
        <is>
          <t>刘文波</t>
        </is>
      </c>
      <c r="E29" s="1" t="inlineStr">
        <is>
          <t>140321199707263315</t>
        </is>
      </c>
      <c r="F29" s="1" t="inlineStr">
        <is>
          <t>ID</t>
        </is>
      </c>
      <c r="G29" s="1" t="n">
        <v>35637</v>
      </c>
      <c r="H29" s="1" t="inlineStr">
        <is>
          <t>Male</t>
        </is>
      </c>
      <c r="I29" s="1" t="inlineStr">
        <is>
          <t>China</t>
        </is>
      </c>
      <c r="L29" s="1" t="n">
        <v>13513537306</v>
      </c>
      <c r="M29" s="1" t="b">
        <v>1</v>
      </c>
      <c r="N29" s="1" t="inlineStr">
        <is>
          <t>中国工商银行天津宏泰支行</t>
        </is>
      </c>
      <c r="O29" s="1" t="n">
        <v>6.21226030203912e+18</v>
      </c>
      <c r="P29" s="1" t="n">
        <v>9600</v>
      </c>
      <c r="Q29" s="1" t="inlineStr">
        <is>
          <t>Active</t>
        </is>
      </c>
      <c r="R29" s="1" t="inlineStr">
        <is>
          <t>External employee</t>
        </is>
      </c>
      <c r="S29" s="1" t="n">
        <v>44137</v>
      </c>
      <c r="V29" s="1" t="inlineStr">
        <is>
          <t>Tianjin</t>
        </is>
      </c>
      <c r="X29" s="1" t="inlineStr">
        <is>
          <t>BCD</t>
        </is>
      </c>
      <c r="Y29" s="1" t="inlineStr">
        <is>
          <t>BCD</t>
        </is>
      </c>
      <c r="Z29" s="1" t="inlineStr">
        <is>
          <t>D-MA</t>
        </is>
      </c>
      <c r="AA29" s="1" t="inlineStr">
        <is>
          <t>Dispatch</t>
        </is>
      </c>
      <c r="AB29" s="1" t="n">
        <v>44137</v>
      </c>
      <c r="AC29" s="1" t="n">
        <v>44866</v>
      </c>
      <c r="AD29" s="1" t="inlineStr">
        <is>
          <t>96-4720</t>
        </is>
      </c>
      <c r="AE29" s="1" t="inlineStr">
        <is>
          <t>Tianjin</t>
        </is>
      </c>
      <c r="AF29" s="1" t="b">
        <v>1</v>
      </c>
      <c r="AG29" s="1" t="b">
        <v>0</v>
      </c>
      <c r="AH29" s="1" t="inlineStr">
        <is>
          <t>Chinese</t>
        </is>
      </c>
      <c r="AI29" s="1" t="inlineStr">
        <is>
          <t>天津市</t>
        </is>
      </c>
      <c r="AJ29" s="1" t="inlineStr">
        <is>
          <t>天津市</t>
        </is>
      </c>
      <c r="AK29" s="1" t="n">
        <v>2300</v>
      </c>
      <c r="AL29" s="1" t="n">
        <v>400</v>
      </c>
      <c r="AM29" s="1" t="n">
        <v>50</v>
      </c>
      <c r="AV29" s="1" t="b">
        <v>1</v>
      </c>
      <c r="AW29" s="1" t="b">
        <v>1</v>
      </c>
      <c r="AX29" s="1" t="inlineStr">
        <is>
          <t>外地农村</t>
        </is>
      </c>
      <c r="AZ29" s="1" t="inlineStr">
        <is>
          <t>天津市</t>
        </is>
      </c>
      <c r="BA29" s="1" t="inlineStr">
        <is>
          <t>Vendor</t>
        </is>
      </c>
      <c r="BB29" s="1" t="inlineStr">
        <is>
          <t>New</t>
        </is>
      </c>
      <c r="BD29" s="1" t="n">
        <v>202011</v>
      </c>
      <c r="BE29" s="1" t="n">
        <v>3364</v>
      </c>
      <c r="BF29" s="1" t="inlineStr">
        <is>
          <t>天津市</t>
        </is>
      </c>
      <c r="BG29" s="1" t="inlineStr">
        <is>
          <t>New</t>
        </is>
      </c>
      <c r="BI29" s="1" t="n">
        <v>2300</v>
      </c>
      <c r="BJ29" s="1" t="n">
        <v>202011</v>
      </c>
      <c r="BK29" s="1" t="inlineStr">
        <is>
          <t>11+11</t>
        </is>
      </c>
      <c r="BL29" s="1" t="inlineStr">
        <is>
          <t>操作工</t>
        </is>
      </c>
      <c r="BM29" s="1" t="n">
        <v>44137</v>
      </c>
      <c r="BN29" s="1" t="n">
        <v>44197</v>
      </c>
      <c r="BO29" s="1" t="n">
        <v>2300</v>
      </c>
      <c r="BP29" s="1" t="inlineStr">
        <is>
          <t>标准工时制</t>
        </is>
      </c>
      <c r="BQ29" s="1" t="inlineStr">
        <is>
          <t>蓝领一线员工</t>
        </is>
      </c>
      <c r="BR29" s="1" t="inlineStr">
        <is>
          <t>N</t>
        </is>
      </c>
      <c r="BS29" s="1" t="n">
        <v>104031</v>
      </c>
      <c r="BT29" s="1" t="inlineStr">
        <is>
          <t>ADP-格拉默车辆内饰（天津）有限公司-客服部</t>
        </is>
      </c>
      <c r="BU29" s="1">
        <f>BD29=BJ29</f>
        <v/>
      </c>
      <c r="BV29" s="1">
        <f>MIN(CE29,CF29)</f>
        <v/>
      </c>
      <c r="BW29" s="1">
        <f>IF(BA29="Vendor","大库","单立户")</f>
        <v/>
      </c>
      <c r="BX29" s="1">
        <f>IF(ISNUMBER(FIND("Dispatch",AA29)),"派遣",IF(ISNUMBER(FIND("GRAMMER Contract",AA29)),"委托","有问题"))</f>
        <v/>
      </c>
      <c r="BY29" s="1">
        <f>BT29&amp;"-"&amp;AZ29&amp;"-"&amp;BW29&amp;"-"&amp;BX29</f>
        <v/>
      </c>
      <c r="BZ29" s="1">
        <f>LEFT(BK29,2)</f>
        <v/>
      </c>
      <c r="CA29" s="1">
        <f>RIGHT(BK29,2)</f>
        <v/>
      </c>
      <c r="CB29" s="1">
        <f>VLOOKUP(BY29,委派单!C:E,3,0)</f>
        <v/>
      </c>
      <c r="CC29" s="1">
        <f>VLOOKUP(BY29,委派单!C:Z,4,0)</f>
        <v/>
      </c>
      <c r="CD29" s="1">
        <f>IF(BX29="委托","","合同类型:"&amp;AA29)&amp;IF(AK29="","",",基本工资:"&amp;AK29)&amp;IF(AL29="","","，岗位津贴："&amp;AL29)&amp;IF(AM29="","","，工龄津贴："&amp;AM29)&amp;IF(AN29="","","，手机津贴："&amp;AN29)&amp;IF(AO29="","","交通津贴"&amp;AO29)&amp;IF(AP29="","","，实习生日工资："&amp;AP29)&amp;IF(AQ29="","","，高温津贴："&amp;AQ29)&amp;IF(BL29="","","，劳动合同岗位："&amp;BL29)&amp;IF(BO29="","","，劳动合同工资："&amp;BO29)</f>
        <v/>
      </c>
      <c r="CE29" s="1">
        <f>--TEXT(BD29&amp;"01","0-00-00")</f>
        <v/>
      </c>
      <c r="CF29" s="1">
        <f>--TEXT(BJ29&amp;"01","0-00-00")</f>
        <v/>
      </c>
    </row>
    <row r="30" ht="12.95" customHeight="1" s="2">
      <c r="A30" s="1" t="n">
        <v>107150</v>
      </c>
      <c r="C30" s="1" t="inlineStr">
        <is>
          <t>杨念</t>
        </is>
      </c>
      <c r="E30" s="1" t="inlineStr">
        <is>
          <t>342201199001106455</t>
        </is>
      </c>
      <c r="F30" s="1" t="inlineStr">
        <is>
          <t>ID</t>
        </is>
      </c>
      <c r="H30" s="1" t="inlineStr">
        <is>
          <t>Male</t>
        </is>
      </c>
      <c r="I30" s="1" t="inlineStr">
        <is>
          <t>China</t>
        </is>
      </c>
      <c r="L30" s="1" t="n">
        <v>18758325295</v>
      </c>
      <c r="M30" s="1" t="b">
        <v>1</v>
      </c>
      <c r="N30" s="1" t="inlineStr">
        <is>
          <t>中国工商银行宁波江北文教支行</t>
        </is>
      </c>
      <c r="O30" s="1" t="n">
        <v>6.21226390101161e+18</v>
      </c>
      <c r="P30" s="1" t="n">
        <v>5920</v>
      </c>
      <c r="Q30" s="1" t="inlineStr">
        <is>
          <t>Active</t>
        </is>
      </c>
      <c r="R30" s="1" t="inlineStr">
        <is>
          <t>Active employee</t>
        </is>
      </c>
      <c r="S30" s="1" t="n">
        <v>44144</v>
      </c>
      <c r="T30" s="1" t="n">
        <v>44144</v>
      </c>
      <c r="V30" s="1" t="inlineStr">
        <is>
          <t>Ningbo</t>
        </is>
      </c>
      <c r="X30" s="1" t="inlineStr">
        <is>
          <t>WC</t>
        </is>
      </c>
      <c r="Y30" s="1" t="inlineStr">
        <is>
          <t>WC</t>
        </is>
      </c>
      <c r="Z30" s="1" t="inlineStr">
        <is>
          <t>I-MT</t>
        </is>
      </c>
      <c r="AA30" s="1" t="inlineStr">
        <is>
          <t>GRAMMER Contract</t>
        </is>
      </c>
      <c r="AB30" s="1" t="n">
        <v>44144</v>
      </c>
      <c r="AD30" s="1" t="inlineStr">
        <is>
          <t>59-3350</t>
        </is>
      </c>
      <c r="AE30" s="1" t="inlineStr">
        <is>
          <t>Ningbo</t>
        </is>
      </c>
      <c r="AF30" s="1" t="b">
        <v>0</v>
      </c>
      <c r="AG30" s="1" t="b">
        <v>1</v>
      </c>
      <c r="AH30" s="1" t="inlineStr">
        <is>
          <t>Chinese</t>
        </is>
      </c>
      <c r="AI30" s="1" t="inlineStr">
        <is>
          <t>宁波市</t>
        </is>
      </c>
      <c r="AJ30" s="1" t="inlineStr">
        <is>
          <t>宁波市</t>
        </is>
      </c>
      <c r="AK30" s="1" t="n">
        <v>18000</v>
      </c>
      <c r="AL30" s="1" t="n">
        <v>1000</v>
      </c>
      <c r="AV30" s="1" t="b">
        <v>0</v>
      </c>
      <c r="AW30" s="1" t="b">
        <v>1</v>
      </c>
      <c r="AX30" s="1" t="inlineStr">
        <is>
          <t>本地城镇</t>
        </is>
      </c>
      <c r="AY30" s="1" t="inlineStr">
        <is>
          <t>宁波市镇海区蛟川街道临江小区</t>
        </is>
      </c>
      <c r="AZ30" s="1" t="inlineStr">
        <is>
          <t>宁波市</t>
        </is>
      </c>
      <c r="BA30" s="1" t="inlineStr">
        <is>
          <t>Vendor</t>
        </is>
      </c>
      <c r="BB30" s="1" t="inlineStr">
        <is>
          <t>Transfer In</t>
        </is>
      </c>
      <c r="BD30" s="1" t="n">
        <v>202011</v>
      </c>
      <c r="BE30" s="1" t="n">
        <v>18000</v>
      </c>
      <c r="BF30" s="1" t="inlineStr">
        <is>
          <t>宁波市</t>
        </is>
      </c>
      <c r="BG30" s="1" t="inlineStr">
        <is>
          <t>Transfer In</t>
        </is>
      </c>
      <c r="BI30" s="1" t="n">
        <v>18000</v>
      </c>
      <c r="BJ30" s="1" t="n">
        <v>202011</v>
      </c>
      <c r="BK30" s="1" t="inlineStr">
        <is>
          <t>10+10</t>
        </is>
      </c>
      <c r="BQ30" s="1" t="inlineStr">
        <is>
          <t>白领普通员工</t>
        </is>
      </c>
      <c r="BR30" s="1" t="inlineStr">
        <is>
          <t>N</t>
        </is>
      </c>
      <c r="BT30" s="1" t="inlineStr">
        <is>
          <t>ADP-格拉默车辆座椅（宁波）有限公司-客服部</t>
        </is>
      </c>
      <c r="BU30" s="1">
        <f>BD30=BJ30</f>
        <v/>
      </c>
      <c r="BV30" s="1">
        <f>MIN(CE30,CF30)</f>
        <v/>
      </c>
      <c r="BW30" s="1">
        <f>IF(BA30="Vendor","大库","单立户")</f>
        <v/>
      </c>
      <c r="BX30" s="1">
        <f>IF(ISNUMBER(FIND("Dispatch",AA30)),"派遣",IF(ISNUMBER(FIND("GRAMMER Contract",AA30)),"委托","有问题"))</f>
        <v/>
      </c>
      <c r="BY30" s="1">
        <f>BT30&amp;"-"&amp;AZ30&amp;"-"&amp;BW30&amp;"-"&amp;BX30</f>
        <v/>
      </c>
      <c r="BZ30" s="1">
        <f>LEFT(BK30,2)</f>
        <v/>
      </c>
      <c r="CA30" s="1">
        <f>RIGHT(BK30,2)</f>
        <v/>
      </c>
      <c r="CB30" s="1">
        <f>VLOOKUP(BY30,委派单!C:E,3,0)</f>
        <v/>
      </c>
      <c r="CC30" s="1">
        <f>VLOOKUP(BY30,委派单!C:Z,4,0)</f>
        <v/>
      </c>
      <c r="CD30" s="1">
        <f>IF(BX30="委托","","合同类型:"&amp;AA30)&amp;IF(AK30="","",",基本工资:"&amp;AK30)&amp;IF(AL30="","","，岗位津贴："&amp;AL30)&amp;IF(AM30="","","，工龄津贴："&amp;AM30)&amp;IF(AN30="","","，手机津贴："&amp;AN30)&amp;IF(AO30="","","交通津贴"&amp;AO30)&amp;IF(AP30="","","，实习生日工资："&amp;AP30)&amp;IF(AQ30="","","，高温津贴："&amp;AQ30)&amp;IF(BL30="","","，劳动合同岗位："&amp;BL30)&amp;IF(BO30="","","，劳动合同工资："&amp;BO30)</f>
        <v/>
      </c>
      <c r="CE30" s="1">
        <f>--TEXT(BD30&amp;"01","0-00-00")</f>
        <v/>
      </c>
      <c r="CF30" s="1">
        <f>--TEXT(BJ30&amp;"01","0-00-00")</f>
        <v/>
      </c>
    </row>
    <row r="31" ht="12.95" customHeight="1" s="2">
      <c r="A31" s="1" t="n">
        <v>107186</v>
      </c>
      <c r="C31" s="1" t="inlineStr">
        <is>
          <t>郑贤敏</t>
        </is>
      </c>
      <c r="E31" s="1" t="inlineStr">
        <is>
          <t>330881198710052716</t>
        </is>
      </c>
      <c r="F31" s="1" t="inlineStr">
        <is>
          <t>ID</t>
        </is>
      </c>
      <c r="H31" s="1" t="inlineStr">
        <is>
          <t>Male</t>
        </is>
      </c>
      <c r="I31" s="1" t="inlineStr">
        <is>
          <t>China</t>
        </is>
      </c>
      <c r="L31" s="1" t="n">
        <v>13429394125</v>
      </c>
      <c r="M31" s="1" t="b">
        <v>1</v>
      </c>
      <c r="N31" s="1" t="inlineStr">
        <is>
          <t>中国银行北仑支行</t>
        </is>
      </c>
      <c r="O31" s="1" t="n">
        <v>6.21725140002492e+18</v>
      </c>
      <c r="P31" s="1" t="n">
        <v>5920</v>
      </c>
      <c r="Q31" s="1" t="inlineStr">
        <is>
          <t>Active</t>
        </is>
      </c>
      <c r="R31" s="1" t="inlineStr">
        <is>
          <t>Active employee</t>
        </is>
      </c>
      <c r="S31" s="1" t="n">
        <v>44151</v>
      </c>
      <c r="T31" s="1" t="n">
        <v>44151</v>
      </c>
      <c r="V31" s="1" t="inlineStr">
        <is>
          <t>Ningbo</t>
        </is>
      </c>
      <c r="X31" s="1" t="inlineStr">
        <is>
          <t>WC</t>
        </is>
      </c>
      <c r="Y31" s="1" t="inlineStr">
        <is>
          <t>WC</t>
        </is>
      </c>
      <c r="Z31" s="1" t="inlineStr">
        <is>
          <t>I-IE</t>
        </is>
      </c>
      <c r="AA31" s="1" t="inlineStr">
        <is>
          <t>GRAMMER Contract</t>
        </is>
      </c>
      <c r="AB31" s="1" t="n">
        <v>44151</v>
      </c>
      <c r="AD31" s="1" t="inlineStr">
        <is>
          <t>59-4311</t>
        </is>
      </c>
      <c r="AE31" s="1" t="inlineStr">
        <is>
          <t>Ningbo</t>
        </is>
      </c>
      <c r="AF31" s="1" t="b">
        <v>0</v>
      </c>
      <c r="AG31" s="1" t="b">
        <v>1</v>
      </c>
      <c r="AH31" s="1" t="inlineStr">
        <is>
          <t>Chinese</t>
        </is>
      </c>
      <c r="AI31" s="1" t="inlineStr">
        <is>
          <t>宁波市</t>
        </is>
      </c>
      <c r="AJ31" s="1" t="inlineStr">
        <is>
          <t>宁波市</t>
        </is>
      </c>
      <c r="AK31" s="1" t="n">
        <v>18000</v>
      </c>
      <c r="AL31" s="1" t="n">
        <v>1000</v>
      </c>
      <c r="AV31" s="1" t="b">
        <v>1</v>
      </c>
      <c r="AW31" s="1" t="b">
        <v>1</v>
      </c>
      <c r="AX31" s="1" t="inlineStr">
        <is>
          <t>本地城镇</t>
        </is>
      </c>
      <c r="AY31" s="1" t="inlineStr">
        <is>
          <t>宁波市北仑区华山路6号</t>
        </is>
      </c>
      <c r="AZ31" s="1" t="inlineStr">
        <is>
          <t>宁波市</t>
        </is>
      </c>
      <c r="BA31" s="1" t="inlineStr">
        <is>
          <t>Vendor</t>
        </is>
      </c>
      <c r="BB31" s="1" t="inlineStr">
        <is>
          <t>Transfer In</t>
        </is>
      </c>
      <c r="BD31" s="1" t="n">
        <v>202011</v>
      </c>
      <c r="BE31" s="1" t="n">
        <v>18000</v>
      </c>
      <c r="BF31" s="1" t="inlineStr">
        <is>
          <t>宁波市</t>
        </is>
      </c>
      <c r="BG31" s="1" t="inlineStr">
        <is>
          <t>Transfer In</t>
        </is>
      </c>
      <c r="BI31" s="1" t="n">
        <v>18000</v>
      </c>
      <c r="BJ31" s="1" t="n">
        <v>202011</v>
      </c>
      <c r="BK31" s="1" t="inlineStr">
        <is>
          <t>10+10</t>
        </is>
      </c>
      <c r="BQ31" s="1" t="inlineStr">
        <is>
          <t>白领经理员工</t>
        </is>
      </c>
      <c r="BR31" s="1" t="inlineStr">
        <is>
          <t>N</t>
        </is>
      </c>
      <c r="BT31" s="1" t="inlineStr">
        <is>
          <t>ADP-格拉默车辆座椅（宁波）有限公司-客服部</t>
        </is>
      </c>
      <c r="BU31" s="1">
        <f>BD31=BJ31</f>
        <v/>
      </c>
      <c r="BV31" s="1">
        <f>MIN(CE31,CF31)</f>
        <v/>
      </c>
      <c r="BW31" s="1">
        <f>IF(BA31="Vendor","大库","单立户")</f>
        <v/>
      </c>
      <c r="BX31" s="1">
        <f>IF(ISNUMBER(FIND("Dispatch",AA31)),"派遣",IF(ISNUMBER(FIND("GRAMMER Contract",AA31)),"委托","有问题"))</f>
        <v/>
      </c>
      <c r="BY31" s="1">
        <f>BT31&amp;"-"&amp;AZ31&amp;"-"&amp;BW31&amp;"-"&amp;BX31</f>
        <v/>
      </c>
      <c r="BZ31" s="1">
        <f>LEFT(BK31,2)</f>
        <v/>
      </c>
      <c r="CA31" s="1">
        <f>RIGHT(BK31,2)</f>
        <v/>
      </c>
      <c r="CB31" s="1">
        <f>VLOOKUP(BY31,委派单!C:E,3,0)</f>
        <v/>
      </c>
      <c r="CC31" s="1">
        <f>VLOOKUP(BY31,委派单!C:Z,4,0)</f>
        <v/>
      </c>
      <c r="CD31" s="1">
        <f>IF(BX31="委托","","合同类型:"&amp;AA31)&amp;IF(AK31="","",",基本工资:"&amp;AK31)&amp;IF(AL31="","","，岗位津贴："&amp;AL31)&amp;IF(AM31="","","，工龄津贴："&amp;AM31)&amp;IF(AN31="","","，手机津贴："&amp;AN31)&amp;IF(AO31="","","交通津贴"&amp;AO31)&amp;IF(AP31="","","，实习生日工资："&amp;AP31)&amp;IF(AQ31="","","，高温津贴："&amp;AQ31)&amp;IF(BL31="","","，劳动合同岗位："&amp;BL31)&amp;IF(BO31="","","，劳动合同工资："&amp;BO31)</f>
        <v/>
      </c>
      <c r="CE31" s="1">
        <f>--TEXT(BD31&amp;"01","0-00-00")</f>
        <v/>
      </c>
      <c r="CF31" s="1">
        <f>--TEXT(BJ31&amp;"01","0-00-00")</f>
        <v/>
      </c>
    </row>
    <row r="32" ht="12.95" customHeight="1" s="2">
      <c r="A32" s="1" t="n">
        <v>107187</v>
      </c>
      <c r="C32" s="1" t="inlineStr">
        <is>
          <t>郭友清</t>
        </is>
      </c>
      <c r="E32" s="1" t="inlineStr">
        <is>
          <t>360730198911142099</t>
        </is>
      </c>
      <c r="F32" s="1" t="inlineStr">
        <is>
          <t>ID</t>
        </is>
      </c>
      <c r="H32" s="1" t="inlineStr">
        <is>
          <t>Male</t>
        </is>
      </c>
      <c r="I32" s="1" t="inlineStr">
        <is>
          <t>China</t>
        </is>
      </c>
      <c r="L32" s="1" t="n">
        <v>15606607560</v>
      </c>
      <c r="M32" s="1" t="b">
        <v>1</v>
      </c>
      <c r="N32" s="1" t="inlineStr">
        <is>
          <t>中国银行北仑支行</t>
        </is>
      </c>
      <c r="O32" s="1" t="n">
        <v>6.21725140002551e+18</v>
      </c>
      <c r="P32" s="1" t="n">
        <v>5920</v>
      </c>
      <c r="Q32" s="1" t="inlineStr">
        <is>
          <t>Active</t>
        </is>
      </c>
      <c r="R32" s="1" t="inlineStr">
        <is>
          <t>Active employee</t>
        </is>
      </c>
      <c r="S32" s="1" t="n">
        <v>44151</v>
      </c>
      <c r="T32" s="1" t="n">
        <v>44151</v>
      </c>
      <c r="V32" s="1" t="inlineStr">
        <is>
          <t>Ningbo</t>
        </is>
      </c>
      <c r="X32" s="1" t="inlineStr">
        <is>
          <t>WC</t>
        </is>
      </c>
      <c r="Y32" s="1" t="inlineStr">
        <is>
          <t>WC</t>
        </is>
      </c>
      <c r="Z32" s="1" t="inlineStr">
        <is>
          <t>I-QS</t>
        </is>
      </c>
      <c r="AA32" s="1" t="inlineStr">
        <is>
          <t>GRAMMER Contract</t>
        </is>
      </c>
      <c r="AB32" s="1" t="n">
        <v>44151</v>
      </c>
      <c r="AD32" s="1" t="inlineStr">
        <is>
          <t>59-4370</t>
        </is>
      </c>
      <c r="AE32" s="1" t="inlineStr">
        <is>
          <t>Ningbo</t>
        </is>
      </c>
      <c r="AF32" s="1" t="b">
        <v>0</v>
      </c>
      <c r="AG32" s="1" t="b">
        <v>1</v>
      </c>
      <c r="AH32" s="1" t="inlineStr">
        <is>
          <t>Chinese</t>
        </is>
      </c>
      <c r="AI32" s="1" t="inlineStr">
        <is>
          <t>宁波市</t>
        </is>
      </c>
      <c r="AJ32" s="1" t="inlineStr">
        <is>
          <t>宁波市</t>
        </is>
      </c>
      <c r="AK32" s="1" t="n">
        <v>13000</v>
      </c>
      <c r="AN32" s="1" t="n">
        <v>120</v>
      </c>
      <c r="AV32" s="1" t="b">
        <v>1</v>
      </c>
      <c r="AW32" s="1" t="b">
        <v>1</v>
      </c>
      <c r="AX32" s="1" t="inlineStr">
        <is>
          <t>外地城镇</t>
        </is>
      </c>
      <c r="AY32" s="1" t="inlineStr">
        <is>
          <t>江西省赣州市宁都县</t>
        </is>
      </c>
      <c r="AZ32" s="1" t="inlineStr">
        <is>
          <t>宁波市</t>
        </is>
      </c>
      <c r="BA32" s="1" t="inlineStr">
        <is>
          <t>Vendor</t>
        </is>
      </c>
      <c r="BB32" s="1" t="inlineStr">
        <is>
          <t>Transfer In</t>
        </is>
      </c>
      <c r="BD32" s="1" t="n">
        <v>202011</v>
      </c>
      <c r="BE32" s="1" t="n">
        <v>13000</v>
      </c>
      <c r="BF32" s="1" t="inlineStr">
        <is>
          <t>宁波市</t>
        </is>
      </c>
      <c r="BG32" s="1" t="inlineStr">
        <is>
          <t>Transfer In</t>
        </is>
      </c>
      <c r="BI32" s="1" t="n">
        <v>13000</v>
      </c>
      <c r="BJ32" s="1" t="n">
        <v>202011</v>
      </c>
      <c r="BK32" s="1" t="inlineStr">
        <is>
          <t>10+10</t>
        </is>
      </c>
      <c r="BQ32" s="1" t="inlineStr">
        <is>
          <t>白领普通员工</t>
        </is>
      </c>
      <c r="BR32" s="1" t="inlineStr">
        <is>
          <t>N</t>
        </is>
      </c>
      <c r="BT32" s="1" t="inlineStr">
        <is>
          <t>ADP-格拉默车辆座椅（宁波）有限公司-客服部</t>
        </is>
      </c>
      <c r="BU32" s="1">
        <f>BD32=BJ32</f>
        <v/>
      </c>
      <c r="BV32" s="1">
        <f>MIN(CE32,CF32)</f>
        <v/>
      </c>
      <c r="BW32" s="1">
        <f>IF(BA32="Vendor","大库","单立户")</f>
        <v/>
      </c>
      <c r="BX32" s="1">
        <f>IF(ISNUMBER(FIND("Dispatch",AA32)),"派遣",IF(ISNUMBER(FIND("GRAMMER Contract",AA32)),"委托","有问题"))</f>
        <v/>
      </c>
      <c r="BY32" s="1">
        <f>BT32&amp;"-"&amp;AZ32&amp;"-"&amp;BW32&amp;"-"&amp;BX32</f>
        <v/>
      </c>
      <c r="BZ32" s="1">
        <f>LEFT(BK32,2)</f>
        <v/>
      </c>
      <c r="CA32" s="1">
        <f>RIGHT(BK32,2)</f>
        <v/>
      </c>
      <c r="CB32" s="1">
        <f>VLOOKUP(BY32,委派单!C:E,3,0)</f>
        <v/>
      </c>
      <c r="CC32" s="1">
        <f>VLOOKUP(BY32,委派单!C:Z,4,0)</f>
        <v/>
      </c>
      <c r="CD32" s="1">
        <f>IF(BX32="委托","","合同类型:"&amp;AA32)&amp;IF(AK32="","",",基本工资:"&amp;AK32)&amp;IF(AL32="","","，岗位津贴："&amp;AL32)&amp;IF(AM32="","","，工龄津贴："&amp;AM32)&amp;IF(AN32="","","，手机津贴："&amp;AN32)&amp;IF(AO32="","","交通津贴"&amp;AO32)&amp;IF(AP32="","","，实习生日工资："&amp;AP32)&amp;IF(AQ32="","","，高温津贴："&amp;AQ32)&amp;IF(BL32="","","，劳动合同岗位："&amp;BL32)&amp;IF(BO32="","","，劳动合同工资："&amp;BO32)</f>
        <v/>
      </c>
      <c r="CE32" s="1">
        <f>--TEXT(BD32&amp;"01","0-00-00")</f>
        <v/>
      </c>
      <c r="CF32" s="1">
        <f>--TEXT(BJ32&amp;"01","0-00-00")</f>
        <v/>
      </c>
    </row>
    <row r="33" ht="12.95" customHeight="1" s="2">
      <c r="A33" s="1" t="n">
        <v>107424</v>
      </c>
      <c r="C33" s="1" t="inlineStr">
        <is>
          <t>罗春林</t>
        </is>
      </c>
      <c r="E33" s="1" t="inlineStr">
        <is>
          <t>430426198812209697</t>
        </is>
      </c>
      <c r="F33" s="1" t="inlineStr">
        <is>
          <t>ID</t>
        </is>
      </c>
      <c r="H33" s="1" t="inlineStr">
        <is>
          <t>Male</t>
        </is>
      </c>
      <c r="I33" s="1" t="inlineStr">
        <is>
          <t>China</t>
        </is>
      </c>
      <c r="L33" s="1" t="n">
        <v>17757055338</v>
      </c>
      <c r="M33" s="1" t="b">
        <v>1</v>
      </c>
      <c r="N33" s="1" t="inlineStr">
        <is>
          <t>宁波杭州湾新区农业银行</t>
        </is>
      </c>
      <c r="O33" s="1" t="n">
        <v>6.22848031611249e+18</v>
      </c>
      <c r="P33" s="1" t="n">
        <v>5920</v>
      </c>
      <c r="Q33" s="1" t="inlineStr">
        <is>
          <t>Active</t>
        </is>
      </c>
      <c r="R33" s="1" t="inlineStr">
        <is>
          <t>Active employee</t>
        </is>
      </c>
      <c r="S33" s="1" t="n">
        <v>44160</v>
      </c>
      <c r="T33" s="1" t="n">
        <v>44160</v>
      </c>
      <c r="V33" s="1" t="inlineStr">
        <is>
          <t>Ningbo</t>
        </is>
      </c>
      <c r="X33" s="1" t="inlineStr">
        <is>
          <t>BCD</t>
        </is>
      </c>
      <c r="Y33" s="1" t="inlineStr">
        <is>
          <t>BCD</t>
        </is>
      </c>
      <c r="Z33" s="1" t="inlineStr">
        <is>
          <t>D-MA</t>
        </is>
      </c>
      <c r="AA33" s="1" t="inlineStr">
        <is>
          <t>GRAMMER Contract</t>
        </is>
      </c>
      <c r="AB33" s="1" t="n">
        <v>44160</v>
      </c>
      <c r="AD33" s="1" t="inlineStr">
        <is>
          <t>59-4021</t>
        </is>
      </c>
      <c r="AE33" s="1" t="inlineStr">
        <is>
          <t>Ningbo</t>
        </is>
      </c>
      <c r="AF33" s="1" t="b">
        <v>0</v>
      </c>
      <c r="AG33" s="1" t="b">
        <v>1</v>
      </c>
      <c r="AH33" s="1" t="inlineStr">
        <is>
          <t>Chinese</t>
        </is>
      </c>
      <c r="AI33" s="1" t="inlineStr">
        <is>
          <t>宁波市</t>
        </is>
      </c>
      <c r="AJ33" s="1" t="inlineStr">
        <is>
          <t>宁波市</t>
        </is>
      </c>
      <c r="AK33" s="1" t="n">
        <v>3400</v>
      </c>
      <c r="AL33" s="1" t="n">
        <v>800</v>
      </c>
      <c r="AV33" s="1" t="b">
        <v>1</v>
      </c>
      <c r="AW33" s="1" t="b">
        <v>1</v>
      </c>
      <c r="AX33" s="1" t="inlineStr">
        <is>
          <t>本地城镇</t>
        </is>
      </c>
      <c r="AY33" s="1" t="inlineStr">
        <is>
          <t>浙江省宁波市北仑区新碶街道新潮路2弄4幢202室</t>
        </is>
      </c>
      <c r="AZ33" s="1" t="inlineStr">
        <is>
          <t>宁波市</t>
        </is>
      </c>
      <c r="BA33" s="1" t="inlineStr">
        <is>
          <t>Vendor</t>
        </is>
      </c>
      <c r="BB33" s="1" t="inlineStr">
        <is>
          <t>Transfer In</t>
        </is>
      </c>
      <c r="BD33" s="1" t="n">
        <v>202011</v>
      </c>
      <c r="BE33" s="1" t="n">
        <v>3815</v>
      </c>
      <c r="BF33" s="1" t="inlineStr">
        <is>
          <t>宁波市</t>
        </is>
      </c>
      <c r="BG33" s="1" t="inlineStr">
        <is>
          <t>Transfer In</t>
        </is>
      </c>
      <c r="BI33" s="1" t="n">
        <v>2010</v>
      </c>
      <c r="BJ33" s="1" t="n">
        <v>202011</v>
      </c>
      <c r="BK33" s="1" t="inlineStr">
        <is>
          <t>10+10</t>
        </is>
      </c>
      <c r="BQ33" s="1" t="inlineStr">
        <is>
          <t>蓝领一线员工</t>
        </is>
      </c>
      <c r="BR33" s="1" t="inlineStr">
        <is>
          <t>N</t>
        </is>
      </c>
      <c r="BT33" s="1" t="inlineStr">
        <is>
          <t>ADP-格拉默车辆座椅（宁波）有限公司-客服部</t>
        </is>
      </c>
      <c r="BU33" s="1">
        <f>BD33=BJ33</f>
        <v/>
      </c>
      <c r="BV33" s="1">
        <f>MIN(CE33,CF33)</f>
        <v/>
      </c>
      <c r="BW33" s="1">
        <f>IF(BA33="Vendor","大库","单立户")</f>
        <v/>
      </c>
      <c r="BX33" s="1">
        <f>IF(ISNUMBER(FIND("Dispatch",AA33)),"派遣",IF(ISNUMBER(FIND("GRAMMER Contract",AA33)),"委托","有问题"))</f>
        <v/>
      </c>
      <c r="BY33" s="1">
        <f>BT33&amp;"-"&amp;AZ33&amp;"-"&amp;BW33&amp;"-"&amp;BX33</f>
        <v/>
      </c>
      <c r="BZ33" s="1">
        <f>LEFT(BK33,2)</f>
        <v/>
      </c>
      <c r="CA33" s="1">
        <f>RIGHT(BK33,2)</f>
        <v/>
      </c>
      <c r="CB33" s="1">
        <f>VLOOKUP(BY33,委派单!C:E,3,0)</f>
        <v/>
      </c>
      <c r="CC33" s="1">
        <f>VLOOKUP(BY33,委派单!C:Z,4,0)</f>
        <v/>
      </c>
      <c r="CD33" s="1">
        <f>IF(BX33="委托","","合同类型:"&amp;AA33)&amp;IF(AK33="","",",基本工资:"&amp;AK33)&amp;IF(AL33="","","，岗位津贴："&amp;AL33)&amp;IF(AM33="","","，工龄津贴："&amp;AM33)&amp;IF(AN33="","","，手机津贴："&amp;AN33)&amp;IF(AO33="","","交通津贴"&amp;AO33)&amp;IF(AP33="","","，实习生日工资："&amp;AP33)&amp;IF(AQ33="","","，高温津贴："&amp;AQ33)&amp;IF(BL33="","","，劳动合同岗位："&amp;BL33)&amp;IF(BO33="","","，劳动合同工资："&amp;BO33)</f>
        <v/>
      </c>
      <c r="CE33" s="1">
        <f>--TEXT(BD33&amp;"01","0-00-00")</f>
        <v/>
      </c>
      <c r="CF33" s="1">
        <f>--TEXT(BJ33&amp;"01","0-00-00")</f>
        <v/>
      </c>
    </row>
    <row r="34" ht="12.95" customHeight="1" s="2">
      <c r="A34" s="1" t="n">
        <v>107426</v>
      </c>
      <c r="C34" s="1" t="inlineStr">
        <is>
          <t>于海</t>
        </is>
      </c>
      <c r="E34" s="1" t="inlineStr">
        <is>
          <t>341203198607041550</t>
        </is>
      </c>
      <c r="F34" s="1" t="inlineStr">
        <is>
          <t>ID</t>
        </is>
      </c>
      <c r="H34" s="1" t="inlineStr">
        <is>
          <t>Male</t>
        </is>
      </c>
      <c r="I34" s="1" t="inlineStr">
        <is>
          <t>China</t>
        </is>
      </c>
      <c r="L34" s="1" t="n">
        <v>13085589559</v>
      </c>
      <c r="M34" s="1" t="b">
        <v>1</v>
      </c>
      <c r="N34" s="1" t="inlineStr">
        <is>
          <t>中国农业银行宁波潘火支行</t>
        </is>
      </c>
      <c r="O34" s="1" t="n">
        <v>6.22848031827736e+18</v>
      </c>
      <c r="P34" s="1" t="n">
        <v>5920</v>
      </c>
      <c r="Q34" s="1" t="inlineStr">
        <is>
          <t>Active</t>
        </is>
      </c>
      <c r="R34" s="1" t="inlineStr">
        <is>
          <t>Active employee</t>
        </is>
      </c>
      <c r="S34" s="1" t="n">
        <v>44166</v>
      </c>
      <c r="T34" s="1" t="n">
        <v>44166</v>
      </c>
      <c r="V34" s="1" t="inlineStr">
        <is>
          <t>Ningbo</t>
        </is>
      </c>
      <c r="X34" s="1" t="inlineStr">
        <is>
          <t>BCI</t>
        </is>
      </c>
      <c r="Y34" s="1" t="inlineStr">
        <is>
          <t>BCI</t>
        </is>
      </c>
      <c r="Z34" s="1" t="inlineStr">
        <is>
          <t>I-MT</t>
        </is>
      </c>
      <c r="AA34" s="1" t="inlineStr">
        <is>
          <t>GRAMMER Contract</t>
        </is>
      </c>
      <c r="AB34" s="1" t="n">
        <v>44166</v>
      </c>
      <c r="AD34" s="1" t="inlineStr">
        <is>
          <t>59-3350</t>
        </is>
      </c>
      <c r="AE34" s="1" t="inlineStr">
        <is>
          <t>Ningbo</t>
        </is>
      </c>
      <c r="AF34" s="1" t="b">
        <v>0</v>
      </c>
      <c r="AG34" s="1" t="b">
        <v>1</v>
      </c>
      <c r="AH34" s="1" t="inlineStr">
        <is>
          <t>Chinese</t>
        </is>
      </c>
      <c r="AI34" s="1" t="inlineStr">
        <is>
          <t>宁波市</t>
        </is>
      </c>
      <c r="AJ34" s="1" t="inlineStr">
        <is>
          <t>宁波市</t>
        </is>
      </c>
      <c r="AK34" s="1" t="n">
        <v>4500</v>
      </c>
      <c r="AL34" s="1" t="n">
        <v>800</v>
      </c>
      <c r="AV34" s="1" t="b">
        <v>1</v>
      </c>
      <c r="AW34" s="1" t="b">
        <v>1</v>
      </c>
      <c r="AX34" s="1" t="inlineStr">
        <is>
          <t>本地城镇</t>
        </is>
      </c>
      <c r="AY34" s="1" t="inlineStr">
        <is>
          <t>安徽省阜阳市颍东区插花镇前于村桥口庄26号</t>
        </is>
      </c>
      <c r="AZ34" s="1" t="inlineStr">
        <is>
          <t>宁波市</t>
        </is>
      </c>
      <c r="BA34" s="1" t="inlineStr">
        <is>
          <t>Vendor</t>
        </is>
      </c>
      <c r="BB34" s="1" t="inlineStr">
        <is>
          <t>Transfer In</t>
        </is>
      </c>
      <c r="BD34" s="1" t="n">
        <v>202012</v>
      </c>
      <c r="BE34" s="1" t="n">
        <v>3815</v>
      </c>
      <c r="BF34" s="1" t="inlineStr">
        <is>
          <t>宁波市</t>
        </is>
      </c>
      <c r="BG34" s="1" t="inlineStr">
        <is>
          <t>Transfer In</t>
        </is>
      </c>
      <c r="BI34" s="1" t="n">
        <v>2010</v>
      </c>
      <c r="BJ34" s="1" t="n">
        <v>202012</v>
      </c>
      <c r="BK34" s="1" t="inlineStr">
        <is>
          <t>10+10</t>
        </is>
      </c>
      <c r="BQ34" s="1" t="inlineStr">
        <is>
          <t>蓝领非一线员工</t>
        </is>
      </c>
      <c r="BR34" s="1" t="inlineStr">
        <is>
          <t>N</t>
        </is>
      </c>
      <c r="BT34" s="1" t="inlineStr">
        <is>
          <t>ADP-格拉默车辆座椅（宁波）有限公司-客服部</t>
        </is>
      </c>
      <c r="BU34" s="1">
        <f>BD34=BJ34</f>
        <v/>
      </c>
      <c r="BV34" s="1">
        <f>MIN(CE34,CF34)</f>
        <v/>
      </c>
      <c r="BW34" s="1">
        <f>IF(BA34="Vendor","大库","单立户")</f>
        <v/>
      </c>
      <c r="BX34" s="1">
        <f>IF(ISNUMBER(FIND("Dispatch",AA34)),"派遣",IF(ISNUMBER(FIND("GRAMMER Contract",AA34)),"委托","有问题"))</f>
        <v/>
      </c>
      <c r="BY34" s="1">
        <f>BT34&amp;"-"&amp;AZ34&amp;"-"&amp;BW34&amp;"-"&amp;BX34</f>
        <v/>
      </c>
      <c r="BZ34" s="1">
        <f>LEFT(BK34,2)</f>
        <v/>
      </c>
      <c r="CA34" s="1">
        <f>RIGHT(BK34,2)</f>
        <v/>
      </c>
      <c r="CB34" s="1">
        <f>VLOOKUP(BY34,委派单!C:E,3,0)</f>
        <v/>
      </c>
      <c r="CC34" s="1">
        <f>VLOOKUP(BY34,委派单!C:Z,4,0)</f>
        <v/>
      </c>
      <c r="CD34" s="1">
        <f>IF(BX34="委托","","合同类型:"&amp;AA34)&amp;IF(AK34="","",",基本工资:"&amp;AK34)&amp;IF(AL34="","","，岗位津贴："&amp;AL34)&amp;IF(AM34="","","，工龄津贴："&amp;AM34)&amp;IF(AN34="","","，手机津贴："&amp;AN34)&amp;IF(AO34="","","交通津贴"&amp;AO34)&amp;IF(AP34="","","，实习生日工资："&amp;AP34)&amp;IF(AQ34="","","，高温津贴："&amp;AQ34)&amp;IF(BL34="","","，劳动合同岗位："&amp;BL34)&amp;IF(BO34="","","，劳动合同工资："&amp;BO34)</f>
        <v/>
      </c>
      <c r="CE34" s="1">
        <f>--TEXT(BD34&amp;"01","0-00-00")</f>
        <v/>
      </c>
      <c r="CF34" s="1">
        <f>--TEXT(BJ34&amp;"01","0-00-00")</f>
        <v/>
      </c>
    </row>
    <row r="35" hidden="1" ht="12.95" customHeight="1" s="2">
      <c r="A35" s="1" t="n">
        <v>1000</v>
      </c>
      <c r="C35" s="1" t="inlineStr">
        <is>
          <t>张忠明</t>
        </is>
      </c>
      <c r="E35" s="1" t="inlineStr">
        <is>
          <t>232302197511106217</t>
        </is>
      </c>
      <c r="F35" s="1" t="inlineStr">
        <is>
          <t>ID</t>
        </is>
      </c>
      <c r="H35" s="1" t="inlineStr">
        <is>
          <t>Male</t>
        </is>
      </c>
      <c r="I35" s="1" t="inlineStr">
        <is>
          <t>China</t>
        </is>
      </c>
      <c r="L35" s="1" t="n">
        <v>18501776367</v>
      </c>
      <c r="M35" s="1" t="b">
        <v>1</v>
      </c>
      <c r="N35" s="1" t="inlineStr">
        <is>
          <t>浦东发展银行沈阳锦绣支行</t>
        </is>
      </c>
      <c r="O35" s="1" t="n">
        <v>6217930151835390</v>
      </c>
      <c r="P35" s="1" t="n">
        <v>6946</v>
      </c>
      <c r="Q35" s="1" t="inlineStr">
        <is>
          <t>Active</t>
        </is>
      </c>
      <c r="R35" s="1" t="inlineStr">
        <is>
          <t>External employee</t>
        </is>
      </c>
      <c r="S35" s="1" t="n">
        <v>44166</v>
      </c>
      <c r="T35" s="1" t="n">
        <v>43941</v>
      </c>
      <c r="V35" s="1" t="inlineStr">
        <is>
          <t>Shenyang</t>
        </is>
      </c>
      <c r="X35" s="1" t="inlineStr">
        <is>
          <t>WC</t>
        </is>
      </c>
      <c r="Y35" s="1" t="inlineStr">
        <is>
          <t>WC</t>
        </is>
      </c>
      <c r="Z35" s="1" t="inlineStr">
        <is>
          <t>I-OP</t>
        </is>
      </c>
      <c r="AA35" s="1" t="inlineStr">
        <is>
          <t>GRAMMER Contract</t>
        </is>
      </c>
      <c r="AB35" s="1" t="n">
        <v>44166</v>
      </c>
      <c r="AE35" s="1" t="inlineStr">
        <is>
          <t>Shenyang</t>
        </is>
      </c>
      <c r="AF35" s="1" t="b">
        <v>0</v>
      </c>
      <c r="AG35" s="1" t="b">
        <v>1</v>
      </c>
      <c r="AH35" s="1" t="inlineStr">
        <is>
          <t>Chinese</t>
        </is>
      </c>
      <c r="AI35" s="1" t="inlineStr">
        <is>
          <t>沈阳市</t>
        </is>
      </c>
      <c r="AJ35" s="1" t="inlineStr">
        <is>
          <t>沈阳市</t>
        </is>
      </c>
      <c r="AK35" s="1" t="n">
        <v>49000</v>
      </c>
      <c r="AN35" s="1" t="n">
        <v>0</v>
      </c>
      <c r="AO35" s="1" t="n">
        <v>9000</v>
      </c>
      <c r="AR35" s="1" t="n">
        <v>300</v>
      </c>
      <c r="AT35" s="1" t="n">
        <v>49000</v>
      </c>
      <c r="AU35" s="1" t="n">
        <v>21233</v>
      </c>
      <c r="AV35" s="1" t="b">
        <v>1</v>
      </c>
      <c r="AW35" s="1" t="b">
        <v>1</v>
      </c>
      <c r="AX35" s="1" t="inlineStr">
        <is>
          <t>外地城镇</t>
        </is>
      </c>
      <c r="AY35" s="1" t="inlineStr">
        <is>
          <t>沈阳市皇姑区崇山西路12-6号1-28-2</t>
        </is>
      </c>
      <c r="AZ35" s="1" t="inlineStr">
        <is>
          <t>上海市</t>
        </is>
      </c>
      <c r="BA35" s="1" t="inlineStr">
        <is>
          <t>Vendor</t>
        </is>
      </c>
      <c r="BB35" s="1" t="inlineStr">
        <is>
          <t>Transfer In</t>
        </is>
      </c>
      <c r="BD35" s="1" t="n">
        <v>202012</v>
      </c>
      <c r="BE35" s="1" t="n">
        <v>49000</v>
      </c>
      <c r="BF35" s="1" t="inlineStr">
        <is>
          <t>上海市</t>
        </is>
      </c>
      <c r="BG35" s="1" t="inlineStr">
        <is>
          <t>Transfer In</t>
        </is>
      </c>
      <c r="BI35" s="1" t="n">
        <v>49000</v>
      </c>
      <c r="BJ35" s="1" t="n">
        <v>202012</v>
      </c>
      <c r="BK35" s="1" t="inlineStr">
        <is>
          <t>7+7</t>
        </is>
      </c>
      <c r="BQ35" s="1" t="inlineStr">
        <is>
          <t>白领经理员工</t>
        </is>
      </c>
      <c r="BR35" s="1" t="inlineStr">
        <is>
          <t>Y</t>
        </is>
      </c>
      <c r="BT35" s="1" t="inlineStr">
        <is>
          <t>格拉默车辆部件（沈阳）有限公司-HRS</t>
        </is>
      </c>
      <c r="BU35" s="1">
        <f>BD35=BJ35</f>
        <v/>
      </c>
      <c r="BV35" s="1">
        <f>MIN(CE35,CF35)</f>
        <v/>
      </c>
      <c r="BW35" s="1">
        <f>IF(BA35="Vendor","大库","单立户")</f>
        <v/>
      </c>
      <c r="BX35" s="1">
        <f>IF(ISNUMBER(FIND("Dispatch",AA35)),"派遣",IF(ISNUMBER(FIND("GRAMMER Contract",AA35)),"委托","有问题"))</f>
        <v/>
      </c>
      <c r="BY35" s="1">
        <f>BT35&amp;"-"&amp;AZ35&amp;"-"&amp;BW35&amp;"-"&amp;BX35</f>
        <v/>
      </c>
      <c r="BZ35" s="1">
        <f>LEFT(BK35,2)</f>
        <v/>
      </c>
      <c r="CA35" s="1">
        <f>RIGHT(BK35,2)</f>
        <v/>
      </c>
      <c r="CB35" s="1">
        <f>VLOOKUP(BY35,委派单!C:E,3,0)</f>
        <v/>
      </c>
      <c r="CC35" s="1">
        <f>VLOOKUP(BY35,委派单!C:Z,4,0)</f>
        <v/>
      </c>
      <c r="CD35" s="1">
        <f>IF(BX35="委托","","合同类型:"&amp;AA35)&amp;IF(AK35="","",",基本工资:"&amp;AK35)&amp;IF(AL35="","","，岗位津贴："&amp;AL35)&amp;IF(AM35="","","，工龄津贴："&amp;AM35)&amp;IF(AN35="","","，手机津贴："&amp;AN35)&amp;IF(AO35="","","交通津贴"&amp;AO35)&amp;IF(AP35="","","，实习生日工资："&amp;AP35)&amp;IF(AQ35="","","，高温津贴："&amp;AQ35)&amp;IF(BL35="","","，劳动合同岗位："&amp;BL35)&amp;IF(BO35="","","，劳动合同工资："&amp;BO35)</f>
        <v/>
      </c>
      <c r="CE35" s="1">
        <f>--TEXT(BD35&amp;"01","0-00-00")</f>
        <v/>
      </c>
      <c r="CF35" s="1">
        <f>--TEXT(BJ35&amp;"01","0-00-00")</f>
        <v/>
      </c>
    </row>
    <row r="36" hidden="1" ht="12.95" customHeight="1" s="2">
      <c r="A36" s="1" t="n">
        <v>1001</v>
      </c>
      <c r="C36" s="1" t="inlineStr">
        <is>
          <t>朱茜</t>
        </is>
      </c>
      <c r="E36" s="1" t="inlineStr">
        <is>
          <t>210113198104261129</t>
        </is>
      </c>
      <c r="F36" s="1" t="inlineStr">
        <is>
          <t>ID</t>
        </is>
      </c>
      <c r="H36" s="1" t="inlineStr">
        <is>
          <t>Female</t>
        </is>
      </c>
      <c r="I36" s="1" t="inlineStr">
        <is>
          <t>China</t>
        </is>
      </c>
      <c r="L36" s="1" t="n">
        <v>13066706853</v>
      </c>
      <c r="M36" s="1" t="b">
        <v>1</v>
      </c>
      <c r="N36" s="1" t="inlineStr">
        <is>
          <t>浦发银行沈阳青年大街支行</t>
        </is>
      </c>
      <c r="O36" s="1" t="n">
        <v>6217922001374880</v>
      </c>
      <c r="P36" s="1" t="n">
        <v>6946</v>
      </c>
      <c r="Q36" s="1" t="inlineStr">
        <is>
          <t>Active</t>
        </is>
      </c>
      <c r="R36" s="1" t="inlineStr">
        <is>
          <t>External employee</t>
        </is>
      </c>
      <c r="S36" s="1" t="n">
        <v>44166</v>
      </c>
      <c r="T36" s="1" t="n">
        <v>44081</v>
      </c>
      <c r="V36" s="1" t="inlineStr">
        <is>
          <t>Shenyang</t>
        </is>
      </c>
      <c r="X36" s="1" t="inlineStr">
        <is>
          <t>WC</t>
        </is>
      </c>
      <c r="Y36" s="1" t="inlineStr">
        <is>
          <t>WC</t>
        </is>
      </c>
      <c r="Z36" s="1" t="inlineStr">
        <is>
          <t>I-HR</t>
        </is>
      </c>
      <c r="AA36" s="1" t="inlineStr">
        <is>
          <t>GRAMMER Contract</t>
        </is>
      </c>
      <c r="AB36" s="1" t="n">
        <v>44166</v>
      </c>
      <c r="AE36" s="1" t="inlineStr">
        <is>
          <t>Shenyang</t>
        </is>
      </c>
      <c r="AF36" s="1" t="b">
        <v>0</v>
      </c>
      <c r="AG36" s="1" t="b">
        <v>1</v>
      </c>
      <c r="AH36" s="1" t="inlineStr">
        <is>
          <t>Chinese</t>
        </is>
      </c>
      <c r="AI36" s="1" t="inlineStr">
        <is>
          <t>沈阳市</t>
        </is>
      </c>
      <c r="AJ36" s="1" t="inlineStr">
        <is>
          <t>沈阳市</t>
        </is>
      </c>
      <c r="AK36" s="1" t="n">
        <v>18000</v>
      </c>
      <c r="AN36" s="1" t="n">
        <v>120</v>
      </c>
      <c r="AO36" s="1" t="n">
        <v>260</v>
      </c>
      <c r="AR36" s="1" t="n">
        <v>300</v>
      </c>
      <c r="AT36" s="1" t="n">
        <v>18000</v>
      </c>
      <c r="AU36" s="1" t="n">
        <v>1950</v>
      </c>
      <c r="AV36" s="1" t="b">
        <v>1</v>
      </c>
      <c r="AW36" s="1" t="b">
        <v>1</v>
      </c>
      <c r="AX36" s="1" t="inlineStr">
        <is>
          <t>本地城镇</t>
        </is>
      </c>
      <c r="AY36" s="1" t="inlineStr">
        <is>
          <t>沈阳市铁西区艳粉街56巷7-2号291</t>
        </is>
      </c>
      <c r="AZ36" s="1" t="inlineStr">
        <is>
          <t>沈阳市</t>
        </is>
      </c>
      <c r="BA36" s="1" t="inlineStr">
        <is>
          <t>Client</t>
        </is>
      </c>
      <c r="BB36" s="1" t="inlineStr">
        <is>
          <t>Transfer In</t>
        </is>
      </c>
      <c r="BD36" s="1" t="n">
        <v>202012</v>
      </c>
      <c r="BE36" s="1" t="n">
        <v>18000</v>
      </c>
      <c r="BF36" s="1" t="inlineStr">
        <is>
          <t>沈阳市</t>
        </is>
      </c>
      <c r="BG36" s="1" t="inlineStr">
        <is>
          <t>Transfer In</t>
        </is>
      </c>
      <c r="BI36" s="1" t="n">
        <v>18000</v>
      </c>
      <c r="BJ36" s="1" t="n">
        <v>202012</v>
      </c>
      <c r="BK36" s="1" t="inlineStr">
        <is>
          <t>10+10</t>
        </is>
      </c>
      <c r="BQ36" s="1" t="inlineStr">
        <is>
          <t>白领经理员工</t>
        </is>
      </c>
      <c r="BR36" s="1" t="inlineStr">
        <is>
          <t>Y</t>
        </is>
      </c>
      <c r="BT36" s="1" t="inlineStr">
        <is>
          <t>格拉默车辆部件（沈阳）有限公司-HRS</t>
        </is>
      </c>
      <c r="BU36" s="1">
        <f>BD36=BJ36</f>
        <v/>
      </c>
      <c r="BV36" s="1">
        <f>MIN(CE36,CF36)</f>
        <v/>
      </c>
      <c r="BW36" s="1">
        <f>IF(BA36="Vendor","大库","单立户")</f>
        <v/>
      </c>
      <c r="BX36" s="1">
        <f>IF(ISNUMBER(FIND("Dispatch",AA36)),"派遣",IF(ISNUMBER(FIND("GRAMMER Contract",AA36)),"委托","有问题"))</f>
        <v/>
      </c>
      <c r="BY36" s="1">
        <f>BT36&amp;"-"&amp;AZ36&amp;"-"&amp;BW36&amp;"-"&amp;BX36</f>
        <v/>
      </c>
      <c r="BZ36" s="1">
        <f>LEFT(BK36,2)</f>
        <v/>
      </c>
      <c r="CA36" s="1">
        <f>RIGHT(BK36,2)</f>
        <v/>
      </c>
      <c r="CB36" s="1">
        <f>VLOOKUP(BY36,委派单!C:E,3,0)</f>
        <v/>
      </c>
      <c r="CC36" s="1">
        <f>VLOOKUP(BY36,委派单!C:Z,4,0)</f>
        <v/>
      </c>
      <c r="CD36" s="1">
        <f>IF(BX36="委托","","合同类型:"&amp;AA36)&amp;IF(AK36="","",",基本工资:"&amp;AK36)&amp;IF(AL36="","","，岗位津贴："&amp;AL36)&amp;IF(AM36="","","，工龄津贴："&amp;AM36)&amp;IF(AN36="","","，手机津贴："&amp;AN36)&amp;IF(AO36="","","交通津贴"&amp;AO36)&amp;IF(AP36="","","，实习生日工资："&amp;AP36)&amp;IF(AQ36="","","，高温津贴："&amp;AQ36)&amp;IF(BL36="","","，劳动合同岗位："&amp;BL36)&amp;IF(BO36="","","，劳动合同工资："&amp;BO36)</f>
        <v/>
      </c>
      <c r="CE36" s="1">
        <f>--TEXT(BD36&amp;"01","0-00-00")</f>
        <v/>
      </c>
      <c r="CF36" s="1">
        <f>--TEXT(BJ36&amp;"01","0-00-00")</f>
        <v/>
      </c>
    </row>
    <row r="37" hidden="1" ht="12.95" customHeight="1" s="2">
      <c r="A37" s="1" t="n">
        <v>1002</v>
      </c>
      <c r="C37" s="1" t="inlineStr">
        <is>
          <t>刘欣荣</t>
        </is>
      </c>
      <c r="E37" s="1" t="inlineStr">
        <is>
          <t>220103197503093227</t>
        </is>
      </c>
      <c r="F37" s="1" t="inlineStr">
        <is>
          <t>ID</t>
        </is>
      </c>
      <c r="H37" s="1" t="inlineStr">
        <is>
          <t>Female</t>
        </is>
      </c>
      <c r="I37" s="1" t="inlineStr">
        <is>
          <t>China</t>
        </is>
      </c>
      <c r="L37" s="1" t="n">
        <v>13943177099</v>
      </c>
      <c r="M37" s="1" t="b">
        <v>1</v>
      </c>
      <c r="N37" s="1" t="inlineStr">
        <is>
          <t>中国银行长春东南湖大路支行</t>
        </is>
      </c>
      <c r="O37" s="1" t="n">
        <v>6.21666060000071e+18</v>
      </c>
      <c r="P37" s="1" t="n">
        <v>6946</v>
      </c>
      <c r="Q37" s="1" t="inlineStr">
        <is>
          <t>Active</t>
        </is>
      </c>
      <c r="R37" s="1" t="inlineStr">
        <is>
          <t>External employee</t>
        </is>
      </c>
      <c r="S37" s="1" t="n">
        <v>44165</v>
      </c>
      <c r="V37" s="1" t="inlineStr">
        <is>
          <t>Shenyang</t>
        </is>
      </c>
      <c r="Z37" s="1" t="inlineStr">
        <is>
          <t>I-CO</t>
        </is>
      </c>
      <c r="AA37" s="1" t="inlineStr">
        <is>
          <t>GRAMMER Contract</t>
        </is>
      </c>
      <c r="AB37" s="1" t="n">
        <v>44165</v>
      </c>
      <c r="AC37" s="1" t="n">
        <v>45260</v>
      </c>
      <c r="AE37" s="1" t="inlineStr">
        <is>
          <t>Shenyang</t>
        </is>
      </c>
      <c r="AF37" s="1" t="b">
        <v>0</v>
      </c>
      <c r="AG37" s="1" t="b">
        <v>1</v>
      </c>
      <c r="AH37" s="1" t="inlineStr">
        <is>
          <t>Chinese</t>
        </is>
      </c>
      <c r="AI37" s="1" t="inlineStr">
        <is>
          <t>沈阳市</t>
        </is>
      </c>
      <c r="AJ37" s="1" t="inlineStr">
        <is>
          <t>沈阳市</t>
        </is>
      </c>
      <c r="AK37" s="1" t="n">
        <v>33000</v>
      </c>
      <c r="AN37" s="1" t="n">
        <v>120</v>
      </c>
      <c r="AO37" s="1" t="n">
        <v>260</v>
      </c>
      <c r="AR37" s="1" t="n">
        <v>300</v>
      </c>
      <c r="AT37" s="1" t="n">
        <v>33000</v>
      </c>
      <c r="AU37" s="1" t="n">
        <v>3575</v>
      </c>
      <c r="AV37" s="1" t="b">
        <v>1</v>
      </c>
      <c r="AW37" s="1" t="inlineStr">
        <is>
          <t>TURE</t>
        </is>
      </c>
      <c r="AX37" s="1" t="inlineStr">
        <is>
          <t>外地城镇</t>
        </is>
      </c>
      <c r="AZ37" s="1" t="inlineStr">
        <is>
          <t>长春市</t>
        </is>
      </c>
      <c r="BA37" s="1" t="inlineStr">
        <is>
          <t>Vendor</t>
        </is>
      </c>
      <c r="BB37" s="1" t="inlineStr">
        <is>
          <t>Transfer In</t>
        </is>
      </c>
      <c r="BD37" s="1" t="n">
        <v>202012</v>
      </c>
      <c r="BE37" s="1" t="n">
        <v>33000</v>
      </c>
      <c r="BF37" s="1" t="inlineStr">
        <is>
          <t>长春市</t>
        </is>
      </c>
      <c r="BG37" s="1" t="inlineStr">
        <is>
          <t>Transfer In</t>
        </is>
      </c>
      <c r="BI37" s="1" t="n">
        <v>33000</v>
      </c>
      <c r="BJ37" s="1" t="n">
        <v>202012</v>
      </c>
      <c r="BK37" s="1" t="inlineStr">
        <is>
          <t>8+10</t>
        </is>
      </c>
      <c r="BQ37" s="1" t="inlineStr">
        <is>
          <t>白领经理员工</t>
        </is>
      </c>
      <c r="BR37" s="1" t="inlineStr">
        <is>
          <t>Y</t>
        </is>
      </c>
      <c r="BT37" s="1" t="inlineStr">
        <is>
          <t>格拉默车辆部件（沈阳）有限公司-HRS</t>
        </is>
      </c>
      <c r="BU37" s="1">
        <f>BD37=BJ37</f>
        <v/>
      </c>
      <c r="BV37" s="1">
        <f>MIN(CE37,CF37)</f>
        <v/>
      </c>
      <c r="BW37" s="1">
        <f>IF(BA37="Vendor","大库","单立户")</f>
        <v/>
      </c>
      <c r="BX37" s="1">
        <f>IF(ISNUMBER(FIND("Dispatch",AA37)),"派遣",IF(ISNUMBER(FIND("GRAMMER Contract",AA37)),"委托","有问题"))</f>
        <v/>
      </c>
      <c r="BY37" s="1">
        <f>BT37&amp;"-"&amp;AZ37&amp;"-"&amp;BW37&amp;"-"&amp;BX37</f>
        <v/>
      </c>
      <c r="BZ37" s="1">
        <f>LEFT(BK37,2)</f>
        <v/>
      </c>
      <c r="CA37" s="1">
        <f>RIGHT(BK37,2)</f>
        <v/>
      </c>
      <c r="CB37" s="1">
        <f>VLOOKUP(BY37,委派单!C:E,3,0)</f>
        <v/>
      </c>
      <c r="CC37" s="1">
        <f>VLOOKUP(BY37,委派单!C:Z,4,0)</f>
        <v/>
      </c>
      <c r="CD37" s="1">
        <f>IF(BX37="委托","","合同类型:"&amp;AA37)&amp;IF(AK37="","",",基本工资:"&amp;AK37)&amp;IF(AL37="","","，岗位津贴："&amp;AL37)&amp;IF(AM37="","","，工龄津贴："&amp;AM37)&amp;IF(AN37="","","，手机津贴："&amp;AN37)&amp;IF(AO37="","","交通津贴"&amp;AO37)&amp;IF(AP37="","","，实习生日工资："&amp;AP37)&amp;IF(AQ37="","","，高温津贴："&amp;AQ37)&amp;IF(BL37="","","，劳动合同岗位："&amp;BL37)&amp;IF(BO37="","","，劳动合同工资："&amp;BO37)</f>
        <v/>
      </c>
      <c r="CE37" s="1">
        <f>--TEXT(BD37&amp;"01","0-00-00")</f>
        <v/>
      </c>
      <c r="CF37" s="1">
        <f>--TEXT(BJ37&amp;"01","0-00-00")</f>
        <v/>
      </c>
    </row>
    <row r="38" hidden="1" ht="12.95" customHeight="1" s="2">
      <c r="A38" s="1" t="n">
        <v>1003</v>
      </c>
      <c r="C38" s="1" t="inlineStr">
        <is>
          <t>蔡玉红</t>
        </is>
      </c>
      <c r="E38" s="1" t="inlineStr">
        <is>
          <t>210727197310041211</t>
        </is>
      </c>
      <c r="F38" s="1" t="inlineStr">
        <is>
          <t>ID</t>
        </is>
      </c>
      <c r="H38" s="1" t="inlineStr">
        <is>
          <t>Male</t>
        </is>
      </c>
      <c r="I38" s="1" t="inlineStr">
        <is>
          <t>China</t>
        </is>
      </c>
      <c r="L38" s="1" t="n">
        <v>13898827912</v>
      </c>
      <c r="M38" s="1" t="b">
        <v>1</v>
      </c>
      <c r="P38" s="1" t="n">
        <v>6946</v>
      </c>
      <c r="Q38" s="1" t="inlineStr">
        <is>
          <t>Active</t>
        </is>
      </c>
      <c r="R38" s="1" t="inlineStr">
        <is>
          <t>External employee</t>
        </is>
      </c>
      <c r="S38" s="1" t="n">
        <v>44166</v>
      </c>
      <c r="V38" s="1" t="inlineStr">
        <is>
          <t>Shenyang</t>
        </is>
      </c>
      <c r="Z38" s="1" t="inlineStr">
        <is>
          <t>I-IE</t>
        </is>
      </c>
      <c r="AA38" s="1" t="inlineStr">
        <is>
          <t>GRAMMER Contract</t>
        </is>
      </c>
      <c r="AB38" s="1" t="n">
        <v>44166</v>
      </c>
      <c r="AC38" s="1" t="n">
        <v>45260</v>
      </c>
      <c r="AE38" s="1" t="inlineStr">
        <is>
          <t>Shenyang</t>
        </is>
      </c>
      <c r="AF38" s="1" t="b">
        <v>0</v>
      </c>
      <c r="AG38" s="1" t="b">
        <v>1</v>
      </c>
      <c r="AH38" s="1" t="inlineStr">
        <is>
          <t>Chinese</t>
        </is>
      </c>
      <c r="AI38" s="1" t="inlineStr">
        <is>
          <t>沈阳市</t>
        </is>
      </c>
      <c r="AJ38" s="1" t="inlineStr">
        <is>
          <t>沈阳市</t>
        </is>
      </c>
      <c r="AK38" s="1" t="n">
        <v>18000</v>
      </c>
      <c r="AN38" s="1" t="n">
        <v>120</v>
      </c>
      <c r="AO38" s="1" t="n">
        <v>260</v>
      </c>
      <c r="AR38" s="1" t="n">
        <v>300</v>
      </c>
      <c r="AT38" s="1" t="n">
        <v>18000</v>
      </c>
      <c r="AU38" s="1" t="n">
        <v>1950</v>
      </c>
      <c r="AV38" s="1" t="b">
        <v>1</v>
      </c>
      <c r="AW38" s="1" t="inlineStr">
        <is>
          <t>TURE</t>
        </is>
      </c>
      <c r="AX38" s="1" t="inlineStr">
        <is>
          <t>本地城镇</t>
        </is>
      </c>
      <c r="AZ38" s="1" t="inlineStr">
        <is>
          <t>沈阳市</t>
        </is>
      </c>
      <c r="BA38" s="1" t="inlineStr">
        <is>
          <t>Client</t>
        </is>
      </c>
      <c r="BB38" s="1" t="inlineStr">
        <is>
          <t>Transfer In</t>
        </is>
      </c>
      <c r="BD38" s="1" t="n">
        <v>202012</v>
      </c>
      <c r="BE38" s="1" t="n">
        <v>18000</v>
      </c>
      <c r="BF38" s="1" t="inlineStr">
        <is>
          <t>沈阳市</t>
        </is>
      </c>
      <c r="BG38" s="1" t="inlineStr">
        <is>
          <t>Transfer In</t>
        </is>
      </c>
      <c r="BI38" s="1" t="n">
        <v>18000</v>
      </c>
      <c r="BJ38" s="1" t="n">
        <v>202012</v>
      </c>
      <c r="BK38" s="1" t="inlineStr">
        <is>
          <t>10+10</t>
        </is>
      </c>
      <c r="BQ38" s="1" t="inlineStr">
        <is>
          <t>白领经理员工</t>
        </is>
      </c>
      <c r="BR38" s="1" t="inlineStr">
        <is>
          <t>Y</t>
        </is>
      </c>
      <c r="BT38" s="1" t="inlineStr">
        <is>
          <t>格拉默车辆部件（沈阳）有限公司-HRS</t>
        </is>
      </c>
      <c r="BU38" s="1">
        <f>BD38=BJ38</f>
        <v/>
      </c>
      <c r="BV38" s="1">
        <f>MIN(CE38,CF38)</f>
        <v/>
      </c>
      <c r="BW38" s="1">
        <f>IF(BA38="Vendor","大库","单立户")</f>
        <v/>
      </c>
      <c r="BX38" s="1">
        <f>IF(ISNUMBER(FIND("Dispatch",AA38)),"派遣",IF(ISNUMBER(FIND("GRAMMER Contract",AA38)),"委托","有问题"))</f>
        <v/>
      </c>
      <c r="BY38" s="1">
        <f>BT38&amp;"-"&amp;AZ38&amp;"-"&amp;BW38&amp;"-"&amp;BX38</f>
        <v/>
      </c>
      <c r="BZ38" s="1">
        <f>LEFT(BK38,2)</f>
        <v/>
      </c>
      <c r="CA38" s="1">
        <f>RIGHT(BK38,2)</f>
        <v/>
      </c>
      <c r="CB38" s="1">
        <f>VLOOKUP(BY38,委派单!C:E,3,0)</f>
        <v/>
      </c>
      <c r="CC38" s="1">
        <f>VLOOKUP(BY38,委派单!C:Z,4,0)</f>
        <v/>
      </c>
      <c r="CD38" s="1">
        <f>IF(BX38="委托","","合同类型:"&amp;AA38)&amp;IF(AK38="","",",基本工资:"&amp;AK38)&amp;IF(AL38="","","，岗位津贴："&amp;AL38)&amp;IF(AM38="","","，工龄津贴："&amp;AM38)&amp;IF(AN38="","","，手机津贴："&amp;AN38)&amp;IF(AO38="","","交通津贴"&amp;AO38)&amp;IF(AP38="","","，实习生日工资："&amp;AP38)&amp;IF(AQ38="","","，高温津贴："&amp;AQ38)&amp;IF(BL38="","","，劳动合同岗位："&amp;BL38)&amp;IF(BO38="","","，劳动合同工资："&amp;BO38)</f>
        <v/>
      </c>
      <c r="CE38" s="1">
        <f>--TEXT(BD38&amp;"01","0-00-00")</f>
        <v/>
      </c>
      <c r="CF38" s="1">
        <f>--TEXT(BJ38&amp;"01","0-00-00")</f>
        <v/>
      </c>
    </row>
    <row r="39" hidden="1" ht="12.95" customHeight="1" s="2">
      <c r="A39" s="1" t="n">
        <v>1004</v>
      </c>
      <c r="C39" s="1" t="inlineStr">
        <is>
          <t>王跃安</t>
        </is>
      </c>
      <c r="E39" s="1" t="inlineStr">
        <is>
          <t>211382199106257114</t>
        </is>
      </c>
      <c r="F39" s="1" t="inlineStr">
        <is>
          <t>ID</t>
        </is>
      </c>
      <c r="H39" s="1" t="inlineStr">
        <is>
          <t>Male</t>
        </is>
      </c>
      <c r="I39" s="1" t="inlineStr">
        <is>
          <t>China</t>
        </is>
      </c>
      <c r="L39" s="1" t="n">
        <v>18531243040</v>
      </c>
      <c r="M39" s="1" t="b">
        <v>1</v>
      </c>
      <c r="P39" s="1" t="n">
        <v>6946</v>
      </c>
      <c r="Q39" s="1" t="inlineStr">
        <is>
          <t>Active</t>
        </is>
      </c>
      <c r="R39" s="1" t="inlineStr">
        <is>
          <t>External employee</t>
        </is>
      </c>
      <c r="S39" s="1" t="n">
        <v>44166</v>
      </c>
      <c r="V39" s="1" t="inlineStr">
        <is>
          <t>Shenyang</t>
        </is>
      </c>
      <c r="Z39" s="1" t="inlineStr">
        <is>
          <t>I-R&amp;D</t>
        </is>
      </c>
      <c r="AA39" s="1" t="inlineStr">
        <is>
          <t>GRAMMER Contract</t>
        </is>
      </c>
      <c r="AB39" s="1" t="n">
        <v>44166</v>
      </c>
      <c r="AC39" s="1" t="n">
        <v>45260</v>
      </c>
      <c r="AE39" s="1" t="inlineStr">
        <is>
          <t>Shenyang</t>
        </is>
      </c>
      <c r="AF39" s="1" t="b">
        <v>0</v>
      </c>
      <c r="AG39" s="1" t="b">
        <v>1</v>
      </c>
      <c r="AH39" s="1" t="inlineStr">
        <is>
          <t>Chinese</t>
        </is>
      </c>
      <c r="AI39" s="1" t="inlineStr">
        <is>
          <t>沈阳市</t>
        </is>
      </c>
      <c r="AJ39" s="1" t="inlineStr">
        <is>
          <t>沈阳市</t>
        </is>
      </c>
      <c r="AK39" s="1" t="n">
        <v>9200</v>
      </c>
      <c r="AN39" s="1" t="n">
        <v>120</v>
      </c>
      <c r="AO39" s="1" t="n">
        <v>260</v>
      </c>
      <c r="AR39" s="1" t="n">
        <v>300</v>
      </c>
      <c r="AT39" s="1" t="n">
        <v>9200</v>
      </c>
      <c r="AU39" s="1" t="n">
        <v>797</v>
      </c>
      <c r="AV39" s="1" t="b">
        <v>1</v>
      </c>
      <c r="AW39" s="1" t="inlineStr">
        <is>
          <t>TURE</t>
        </is>
      </c>
      <c r="AX39" s="1" t="inlineStr">
        <is>
          <t>外地农村</t>
        </is>
      </c>
      <c r="AZ39" s="1" t="inlineStr">
        <is>
          <t>沈阳市</t>
        </is>
      </c>
      <c r="BA39" s="1" t="inlineStr">
        <is>
          <t>Client</t>
        </is>
      </c>
      <c r="BB39" s="1" t="inlineStr">
        <is>
          <t>Transfer In</t>
        </is>
      </c>
      <c r="BD39" s="1" t="n">
        <v>202012</v>
      </c>
      <c r="BE39" s="1" t="n">
        <v>9200</v>
      </c>
      <c r="BF39" s="1" t="inlineStr">
        <is>
          <t>沈阳市</t>
        </is>
      </c>
      <c r="BG39" s="1" t="inlineStr">
        <is>
          <t>Transfer In</t>
        </is>
      </c>
      <c r="BI39" s="1" t="n">
        <v>9200</v>
      </c>
      <c r="BJ39" s="1" t="n">
        <v>202012</v>
      </c>
      <c r="BK39" s="1" t="inlineStr">
        <is>
          <t>10+10</t>
        </is>
      </c>
      <c r="BQ39" s="1" t="inlineStr">
        <is>
          <t>白领经理员工</t>
        </is>
      </c>
      <c r="BR39" s="1" t="inlineStr">
        <is>
          <t>N</t>
        </is>
      </c>
      <c r="BT39" s="1" t="inlineStr">
        <is>
          <t>格拉默车辆部件（沈阳）有限公司-HRS</t>
        </is>
      </c>
      <c r="BU39" s="1">
        <f>BD39=BJ39</f>
        <v/>
      </c>
      <c r="BV39" s="1">
        <f>MIN(CE39,CF39)</f>
        <v/>
      </c>
      <c r="BW39" s="1">
        <f>IF(BA39="Vendor","大库","单立户")</f>
        <v/>
      </c>
      <c r="BX39" s="1">
        <f>IF(ISNUMBER(FIND("Dispatch",AA39)),"派遣",IF(ISNUMBER(FIND("GRAMMER Contract",AA39)),"委托","有问题"))</f>
        <v/>
      </c>
      <c r="BY39" s="1">
        <f>BT39&amp;"-"&amp;AZ39&amp;"-"&amp;BW39&amp;"-"&amp;BX39</f>
        <v/>
      </c>
      <c r="BZ39" s="1">
        <f>LEFT(BK39,2)</f>
        <v/>
      </c>
      <c r="CA39" s="1">
        <f>RIGHT(BK39,2)</f>
        <v/>
      </c>
      <c r="CB39" s="1">
        <f>VLOOKUP(BY39,委派单!C:E,3,0)</f>
        <v/>
      </c>
      <c r="CC39" s="1">
        <f>VLOOKUP(BY39,委派单!C:Z,4,0)</f>
        <v/>
      </c>
      <c r="CD39" s="1">
        <f>IF(BX39="委托","","合同类型:"&amp;AA39)&amp;IF(AK39="","",",基本工资:"&amp;AK39)&amp;IF(AL39="","","，岗位津贴："&amp;AL39)&amp;IF(AM39="","","，工龄津贴："&amp;AM39)&amp;IF(AN39="","","，手机津贴："&amp;AN39)&amp;IF(AO39="","","交通津贴"&amp;AO39)&amp;IF(AP39="","","，实习生日工资："&amp;AP39)&amp;IF(AQ39="","","，高温津贴："&amp;AQ39)&amp;IF(BL39="","","，劳动合同岗位："&amp;BL39)&amp;IF(BO39="","","，劳动合同工资："&amp;BO39)</f>
        <v/>
      </c>
      <c r="CE39" s="1">
        <f>--TEXT(BD39&amp;"01","0-00-00")</f>
        <v/>
      </c>
      <c r="CF39" s="1">
        <f>--TEXT(BJ39&amp;"01","0-00-00")</f>
        <v/>
      </c>
    </row>
    <row r="40" hidden="1" ht="12.95" customHeight="1" s="2">
      <c r="A40" s="1" t="n">
        <v>1005</v>
      </c>
      <c r="C40" s="1" t="inlineStr">
        <is>
          <t>吕中方</t>
        </is>
      </c>
      <c r="E40" s="1" t="inlineStr">
        <is>
          <t>220104198004183835</t>
        </is>
      </c>
      <c r="F40" s="1" t="inlineStr">
        <is>
          <t>ID</t>
        </is>
      </c>
      <c r="H40" s="1" t="inlineStr">
        <is>
          <t>Male</t>
        </is>
      </c>
      <c r="I40" s="1" t="inlineStr">
        <is>
          <t>China</t>
        </is>
      </c>
      <c r="L40" s="1" t="n">
        <v>18501776061</v>
      </c>
      <c r="M40" s="1" t="b">
        <v>1</v>
      </c>
      <c r="P40" s="1" t="n">
        <v>6946</v>
      </c>
      <c r="Q40" s="1" t="inlineStr">
        <is>
          <t>Active</t>
        </is>
      </c>
      <c r="R40" s="1" t="inlineStr">
        <is>
          <t>External employee</t>
        </is>
      </c>
      <c r="S40" s="1" t="n">
        <v>44166</v>
      </c>
      <c r="V40" s="1" t="inlineStr">
        <is>
          <t>Shenyang</t>
        </is>
      </c>
      <c r="Z40" s="1" t="inlineStr">
        <is>
          <t xml:space="preserve">I-SA </t>
        </is>
      </c>
      <c r="AA40" s="1" t="inlineStr">
        <is>
          <t>GRAMMER Contract</t>
        </is>
      </c>
      <c r="AB40" s="1" t="n">
        <v>44166</v>
      </c>
      <c r="AC40" s="1" t="n">
        <v>2958465</v>
      </c>
      <c r="AE40" s="1" t="inlineStr">
        <is>
          <t>Shenyang</t>
        </is>
      </c>
      <c r="AF40" s="1" t="b">
        <v>0</v>
      </c>
      <c r="AG40" s="1" t="b">
        <v>1</v>
      </c>
      <c r="AH40" s="1" t="inlineStr">
        <is>
          <t>Chinese</t>
        </is>
      </c>
      <c r="AI40" s="1" t="inlineStr">
        <is>
          <t>沈阳市</t>
        </is>
      </c>
      <c r="AJ40" s="1" t="inlineStr">
        <is>
          <t>沈阳市</t>
        </is>
      </c>
      <c r="AK40" s="1" t="n">
        <v>28470</v>
      </c>
      <c r="AN40" s="1" t="n">
        <v>0</v>
      </c>
      <c r="AO40" s="1" t="n">
        <v>260</v>
      </c>
      <c r="AR40" s="1" t="n">
        <v>300</v>
      </c>
      <c r="AT40" s="1" t="n">
        <v>28470</v>
      </c>
      <c r="AU40" s="1" t="n">
        <v>3084.25</v>
      </c>
      <c r="AV40" s="1" t="b">
        <v>1</v>
      </c>
      <c r="AW40" s="1" t="inlineStr">
        <is>
          <t>TURE</t>
        </is>
      </c>
      <c r="AX40" s="1" t="inlineStr">
        <is>
          <t>外地城镇</t>
        </is>
      </c>
      <c r="AZ40" s="1" t="inlineStr">
        <is>
          <t>长春市</t>
        </is>
      </c>
      <c r="BA40" s="1" t="inlineStr">
        <is>
          <t>Vendor</t>
        </is>
      </c>
      <c r="BB40" s="1" t="inlineStr">
        <is>
          <t>Transfer In</t>
        </is>
      </c>
      <c r="BD40" s="1" t="n">
        <v>202012</v>
      </c>
      <c r="BE40" s="1" t="n">
        <v>28470</v>
      </c>
      <c r="BF40" s="1" t="inlineStr">
        <is>
          <t>长春市</t>
        </is>
      </c>
      <c r="BG40" s="1" t="inlineStr">
        <is>
          <t>Transfer In</t>
        </is>
      </c>
      <c r="BI40" s="1" t="n">
        <v>28470</v>
      </c>
      <c r="BJ40" s="1" t="n">
        <v>202012</v>
      </c>
      <c r="BK40" s="1" t="inlineStr">
        <is>
          <t>8+10</t>
        </is>
      </c>
      <c r="BQ40" s="1" t="inlineStr">
        <is>
          <t>白领经理员工</t>
        </is>
      </c>
      <c r="BR40" s="1" t="inlineStr">
        <is>
          <t>Y</t>
        </is>
      </c>
      <c r="BT40" s="1" t="inlineStr">
        <is>
          <t>格拉默车辆部件（沈阳）有限公司-HRS</t>
        </is>
      </c>
      <c r="BU40" s="1">
        <f>BD40=BJ40</f>
        <v/>
      </c>
      <c r="BV40" s="1">
        <f>MIN(CE40,CF40)</f>
        <v/>
      </c>
      <c r="BW40" s="1">
        <f>IF(BA40="Vendor","大库","单立户")</f>
        <v/>
      </c>
      <c r="BX40" s="1">
        <f>IF(ISNUMBER(FIND("Dispatch",AA40)),"派遣",IF(ISNUMBER(FIND("GRAMMER Contract",AA40)),"委托","有问题"))</f>
        <v/>
      </c>
      <c r="BY40" s="1">
        <f>BT40&amp;"-"&amp;AZ40&amp;"-"&amp;BW40&amp;"-"&amp;BX40</f>
        <v/>
      </c>
      <c r="BZ40" s="1">
        <f>LEFT(BK40,2)</f>
        <v/>
      </c>
      <c r="CA40" s="1">
        <f>RIGHT(BK40,2)</f>
        <v/>
      </c>
      <c r="CB40" s="1">
        <f>VLOOKUP(BY40,委派单!C:E,3,0)</f>
        <v/>
      </c>
      <c r="CC40" s="1">
        <f>VLOOKUP(BY40,委派单!C:Z,4,0)</f>
        <v/>
      </c>
      <c r="CD40" s="1">
        <f>IF(BX40="委托","","合同类型:"&amp;AA40)&amp;IF(AK40="","",",基本工资:"&amp;AK40)&amp;IF(AL40="","","，岗位津贴："&amp;AL40)&amp;IF(AM40="","","，工龄津贴："&amp;AM40)&amp;IF(AN40="","","，手机津贴："&amp;AN40)&amp;IF(AO40="","","交通津贴"&amp;AO40)&amp;IF(AP40="","","，实习生日工资："&amp;AP40)&amp;IF(AQ40="","","，高温津贴："&amp;AQ40)&amp;IF(BL40="","","，劳动合同岗位："&amp;BL40)&amp;IF(BO40="","","，劳动合同工资："&amp;BO40)</f>
        <v/>
      </c>
      <c r="CE40" s="1">
        <f>--TEXT(BD40&amp;"01","0-00-00")</f>
        <v/>
      </c>
      <c r="CF40" s="1">
        <f>--TEXT(BJ40&amp;"01","0-00-00")</f>
        <v/>
      </c>
    </row>
    <row r="41" hidden="1" ht="12.95" customHeight="1" s="2">
      <c r="A41" s="1" t="n">
        <v>1006</v>
      </c>
      <c r="C41" s="1" t="inlineStr">
        <is>
          <t>刘秀丽</t>
        </is>
      </c>
      <c r="E41" s="1" t="inlineStr">
        <is>
          <t>220104198311215024</t>
        </is>
      </c>
      <c r="F41" s="1" t="inlineStr">
        <is>
          <t>ID</t>
        </is>
      </c>
      <c r="H41" s="1" t="inlineStr">
        <is>
          <t>Female</t>
        </is>
      </c>
      <c r="I41" s="1" t="inlineStr">
        <is>
          <t>China</t>
        </is>
      </c>
      <c r="L41" s="1" t="n">
        <v>18501776081</v>
      </c>
      <c r="M41" s="1" t="b">
        <v>1</v>
      </c>
      <c r="P41" s="1" t="n">
        <v>6946</v>
      </c>
      <c r="Q41" s="1" t="inlineStr">
        <is>
          <t>Active</t>
        </is>
      </c>
      <c r="R41" s="1" t="inlineStr">
        <is>
          <t>External employee</t>
        </is>
      </c>
      <c r="S41" s="1" t="n">
        <v>44166</v>
      </c>
      <c r="V41" s="1" t="inlineStr">
        <is>
          <t>Shenyang</t>
        </is>
      </c>
      <c r="Z41" s="1" t="inlineStr">
        <is>
          <t xml:space="preserve">I-SA </t>
        </is>
      </c>
      <c r="AA41" s="1" t="inlineStr">
        <is>
          <t>GRAMMER Contract</t>
        </is>
      </c>
      <c r="AB41" s="1" t="n">
        <v>44166</v>
      </c>
      <c r="AC41" s="1" t="n">
        <v>2958465</v>
      </c>
      <c r="AE41" s="1" t="inlineStr">
        <is>
          <t>Shenyang</t>
        </is>
      </c>
      <c r="AF41" s="1" t="b">
        <v>0</v>
      </c>
      <c r="AG41" s="1" t="b">
        <v>1</v>
      </c>
      <c r="AH41" s="1" t="inlineStr">
        <is>
          <t>Chinese</t>
        </is>
      </c>
      <c r="AI41" s="1" t="inlineStr">
        <is>
          <t>沈阳市</t>
        </is>
      </c>
      <c r="AJ41" s="1" t="inlineStr">
        <is>
          <t>沈阳市</t>
        </is>
      </c>
      <c r="AK41" s="1" t="inlineStr">
        <is>
          <t>TBD</t>
        </is>
      </c>
      <c r="AN41" s="1" t="n">
        <v>0</v>
      </c>
      <c r="AO41" s="1" t="n">
        <v>0</v>
      </c>
      <c r="AR41" s="1" t="n">
        <v>300</v>
      </c>
      <c r="AT41" s="1" t="inlineStr">
        <is>
          <t>TBD</t>
        </is>
      </c>
      <c r="AU41" s="1" t="inlineStr">
        <is>
          <t>TBD</t>
        </is>
      </c>
      <c r="AV41" s="1" t="b">
        <v>1</v>
      </c>
      <c r="AW41" s="1" t="inlineStr">
        <is>
          <t>TURE</t>
        </is>
      </c>
      <c r="AX41" s="1" t="inlineStr">
        <is>
          <t>外地城镇</t>
        </is>
      </c>
      <c r="AZ41" s="1" t="inlineStr">
        <is>
          <t>长春市</t>
        </is>
      </c>
      <c r="BA41" s="1" t="inlineStr">
        <is>
          <t>Vendor</t>
        </is>
      </c>
      <c r="BB41" s="1" t="inlineStr">
        <is>
          <t>Transfer In</t>
        </is>
      </c>
      <c r="BD41" s="1" t="n">
        <v>202012</v>
      </c>
      <c r="BE41" s="1" t="n">
        <v>7309</v>
      </c>
      <c r="BF41" s="1" t="inlineStr">
        <is>
          <t>长春市</t>
        </is>
      </c>
      <c r="BG41" s="1" t="inlineStr">
        <is>
          <t>Transfer In</t>
        </is>
      </c>
      <c r="BI41" s="1" t="n">
        <v>7309</v>
      </c>
      <c r="BJ41" s="1" t="n">
        <v>202012</v>
      </c>
      <c r="BK41" s="1" t="inlineStr">
        <is>
          <t>8+10</t>
        </is>
      </c>
      <c r="BQ41" s="1" t="inlineStr">
        <is>
          <t>白领经理员工</t>
        </is>
      </c>
      <c r="BR41" s="1" t="inlineStr">
        <is>
          <t>N</t>
        </is>
      </c>
      <c r="BT41" s="1" t="inlineStr">
        <is>
          <t>格拉默车辆部件（沈阳）有限公司-HRS</t>
        </is>
      </c>
      <c r="BU41" s="1">
        <f>BD41=BJ41</f>
        <v/>
      </c>
      <c r="BV41" s="1">
        <f>MIN(CE41,CF41)</f>
        <v/>
      </c>
      <c r="BW41" s="1">
        <f>IF(BA41="Vendor","大库","单立户")</f>
        <v/>
      </c>
      <c r="BX41" s="1">
        <f>IF(ISNUMBER(FIND("Dispatch",AA41)),"派遣",IF(ISNUMBER(FIND("GRAMMER Contract",AA41)),"委托","有问题"))</f>
        <v/>
      </c>
      <c r="BY41" s="1">
        <f>BT41&amp;"-"&amp;AZ41&amp;"-"&amp;BW41&amp;"-"&amp;BX41</f>
        <v/>
      </c>
      <c r="BZ41" s="1">
        <f>LEFT(BK41,2)</f>
        <v/>
      </c>
      <c r="CA41" s="1">
        <f>RIGHT(BK41,2)</f>
        <v/>
      </c>
      <c r="CB41" s="1">
        <f>VLOOKUP(BY41,委派单!C:E,3,0)</f>
        <v/>
      </c>
      <c r="CC41" s="1">
        <f>VLOOKUP(BY41,委派单!C:Z,4,0)</f>
        <v/>
      </c>
      <c r="CD41" s="1">
        <f>IF(BX41="委托","","合同类型:"&amp;AA41)&amp;IF(AK41="","",",基本工资:"&amp;AK41)&amp;IF(AL41="","","，岗位津贴："&amp;AL41)&amp;IF(AM41="","","，工龄津贴："&amp;AM41)&amp;IF(AN41="","","，手机津贴："&amp;AN41)&amp;IF(AO41="","","交通津贴"&amp;AO41)&amp;IF(AP41="","","，实习生日工资："&amp;AP41)&amp;IF(AQ41="","","，高温津贴："&amp;AQ41)&amp;IF(BL41="","","，劳动合同岗位："&amp;BL41)&amp;IF(BO41="","","，劳动合同工资："&amp;BO41)</f>
        <v/>
      </c>
      <c r="CE41" s="1">
        <f>--TEXT(BD41&amp;"01","0-00-00")</f>
        <v/>
      </c>
      <c r="CF41" s="1">
        <f>--TEXT(BJ41&amp;"01","0-00-00")</f>
        <v/>
      </c>
    </row>
    <row r="42" hidden="1" ht="12.95" customHeight="1" s="2">
      <c r="A42" s="1" t="n">
        <v>1000</v>
      </c>
      <c r="C42" s="1" t="inlineStr">
        <is>
          <t>张忠明</t>
        </is>
      </c>
      <c r="E42" s="1" t="inlineStr">
        <is>
          <t>232302197511106217</t>
        </is>
      </c>
      <c r="F42" s="1" t="inlineStr">
        <is>
          <t>ID</t>
        </is>
      </c>
      <c r="H42" s="1" t="inlineStr">
        <is>
          <t>Male</t>
        </is>
      </c>
      <c r="I42" s="1" t="inlineStr">
        <is>
          <t>China</t>
        </is>
      </c>
      <c r="L42" s="1" t="n">
        <v>18501776367</v>
      </c>
      <c r="M42" s="1" t="b">
        <v>1</v>
      </c>
      <c r="N42" s="1" t="inlineStr">
        <is>
          <t>浦东发展银行沈阳锦绣支行</t>
        </is>
      </c>
      <c r="O42" s="1" t="n">
        <v>6217930151835390</v>
      </c>
      <c r="P42" s="1" t="n">
        <v>6946</v>
      </c>
      <c r="Q42" s="1" t="inlineStr">
        <is>
          <t>Active</t>
        </is>
      </c>
      <c r="R42" s="1" t="inlineStr">
        <is>
          <t>External employee</t>
        </is>
      </c>
      <c r="S42" s="1" t="n">
        <v>44166</v>
      </c>
      <c r="T42" s="1" t="n">
        <v>43941</v>
      </c>
      <c r="V42" s="1" t="inlineStr">
        <is>
          <t>Shenyang</t>
        </is>
      </c>
      <c r="X42" s="1" t="inlineStr">
        <is>
          <t>WC</t>
        </is>
      </c>
      <c r="Y42" s="1" t="inlineStr">
        <is>
          <t>WC</t>
        </is>
      </c>
      <c r="Z42" s="1" t="inlineStr">
        <is>
          <t>I-OP</t>
        </is>
      </c>
      <c r="AA42" s="1" t="inlineStr">
        <is>
          <t>GRAMMER Contract</t>
        </is>
      </c>
      <c r="AB42" s="1" t="n">
        <v>44166</v>
      </c>
      <c r="AE42" s="1" t="inlineStr">
        <is>
          <t>Shenyang</t>
        </is>
      </c>
      <c r="AF42" s="1" t="b">
        <v>0</v>
      </c>
      <c r="AG42" s="1" t="b">
        <v>1</v>
      </c>
      <c r="AH42" s="1" t="inlineStr">
        <is>
          <t>Chinese</t>
        </is>
      </c>
      <c r="AI42" s="1" t="inlineStr">
        <is>
          <t>沈阳市</t>
        </is>
      </c>
      <c r="AJ42" s="1" t="inlineStr">
        <is>
          <t>沈阳市</t>
        </is>
      </c>
      <c r="AK42" s="1" t="n">
        <v>49000</v>
      </c>
      <c r="AN42" s="1" t="n">
        <v>0</v>
      </c>
      <c r="AO42" s="1" t="n">
        <v>9000</v>
      </c>
      <c r="AR42" s="1" t="n">
        <v>300</v>
      </c>
      <c r="AT42" s="1" t="n">
        <v>49000</v>
      </c>
      <c r="AU42" s="1" t="n">
        <v>21233</v>
      </c>
      <c r="AV42" s="1" t="b">
        <v>1</v>
      </c>
      <c r="AW42" s="1" t="b">
        <v>1</v>
      </c>
      <c r="AX42" s="1" t="inlineStr">
        <is>
          <t>外地城镇</t>
        </is>
      </c>
      <c r="AY42" s="1" t="inlineStr">
        <is>
          <t>沈阳市皇姑区崇山西路12-6号1-28-2</t>
        </is>
      </c>
      <c r="AZ42" s="1" t="inlineStr">
        <is>
          <t>上海市</t>
        </is>
      </c>
      <c r="BA42" s="1" t="inlineStr">
        <is>
          <t>Vendor</t>
        </is>
      </c>
      <c r="BB42" s="1" t="inlineStr">
        <is>
          <t>Transfer In</t>
        </is>
      </c>
      <c r="BD42" s="1" t="n">
        <v>202012</v>
      </c>
      <c r="BE42" s="1" t="n">
        <v>49000</v>
      </c>
      <c r="BF42" s="1" t="inlineStr">
        <is>
          <t>上海市</t>
        </is>
      </c>
      <c r="BG42" s="1" t="inlineStr">
        <is>
          <t>Transfer In</t>
        </is>
      </c>
      <c r="BI42" s="1" t="n">
        <v>49000</v>
      </c>
      <c r="BJ42" s="1" t="n">
        <v>202012</v>
      </c>
      <c r="BK42" s="1" t="inlineStr">
        <is>
          <t>7+7</t>
        </is>
      </c>
      <c r="BQ42" s="1" t="inlineStr">
        <is>
          <t>白领经理员工</t>
        </is>
      </c>
      <c r="BR42" s="1" t="inlineStr">
        <is>
          <t>Y</t>
        </is>
      </c>
      <c r="BT42" s="1" t="inlineStr">
        <is>
          <t>格拉默车辆部件（沈阳）有限公司-HRS</t>
        </is>
      </c>
      <c r="BU42" s="1">
        <f>BD42=BJ42</f>
        <v/>
      </c>
      <c r="BV42" s="1">
        <f>MIN(CE42,CF42)</f>
        <v/>
      </c>
      <c r="BW42" s="1">
        <f>IF(BA42="Vendor","大库","单立户")</f>
        <v/>
      </c>
      <c r="BX42" s="1">
        <f>IF(ISNUMBER(FIND("Dispatch",AA42)),"派遣",IF(ISNUMBER(FIND("GRAMMER Contract",AA42)),"委托","有问题"))</f>
        <v/>
      </c>
      <c r="BY42" s="1">
        <f>BT42&amp;"-"&amp;AZ42&amp;"-"&amp;BW42&amp;"-"&amp;BX42</f>
        <v/>
      </c>
      <c r="BZ42" s="1">
        <f>LEFT(BK42,2)</f>
        <v/>
      </c>
      <c r="CA42" s="1">
        <f>RIGHT(BK42,2)</f>
        <v/>
      </c>
      <c r="CB42" s="1">
        <f>VLOOKUP(BY42,委派单!C:E,3,0)</f>
        <v/>
      </c>
      <c r="CC42" s="1">
        <f>VLOOKUP(BY42,委派单!C:Z,4,0)</f>
        <v/>
      </c>
      <c r="CD42" s="1">
        <f>IF(BX42="委托","","合同类型:"&amp;AA42)&amp;IF(AK42="","",",基本工资:"&amp;AK42)&amp;IF(AL42="","","，岗位津贴："&amp;AL42)&amp;IF(AM42="","","，工龄津贴："&amp;AM42)&amp;IF(AN42="","","，手机津贴："&amp;AN42)&amp;IF(AO42="","","交通津贴"&amp;AO42)&amp;IF(AP42="","","，实习生日工资："&amp;AP42)&amp;IF(AQ42="","","，高温津贴："&amp;AQ42)&amp;IF(BL42="","","，劳动合同岗位："&amp;BL42)&amp;IF(BO42="","","，劳动合同工资："&amp;BO42)</f>
        <v/>
      </c>
      <c r="CE42" s="1">
        <f>--TEXT(BD42&amp;"01","0-00-00")</f>
        <v/>
      </c>
      <c r="CF42" s="1">
        <f>--TEXT(BJ42&amp;"01","0-00-00")</f>
        <v/>
      </c>
    </row>
    <row r="43" hidden="1" ht="12.95" customHeight="1" s="2">
      <c r="A43" s="1" t="n">
        <v>1001</v>
      </c>
      <c r="C43" s="1" t="inlineStr">
        <is>
          <t>朱茜</t>
        </is>
      </c>
      <c r="E43" s="1" t="inlineStr">
        <is>
          <t>210113198104261129</t>
        </is>
      </c>
      <c r="F43" s="1" t="inlineStr">
        <is>
          <t>ID</t>
        </is>
      </c>
      <c r="H43" s="1" t="inlineStr">
        <is>
          <t>Female</t>
        </is>
      </c>
      <c r="I43" s="1" t="inlineStr">
        <is>
          <t>China</t>
        </is>
      </c>
      <c r="L43" s="1" t="n">
        <v>13066706853</v>
      </c>
      <c r="M43" s="1" t="b">
        <v>1</v>
      </c>
      <c r="N43" s="1" t="inlineStr">
        <is>
          <t>浦发银行沈阳青年大街支行</t>
        </is>
      </c>
      <c r="O43" s="1" t="n">
        <v>6217922001374880</v>
      </c>
      <c r="P43" s="1" t="n">
        <v>6946</v>
      </c>
      <c r="Q43" s="1" t="inlineStr">
        <is>
          <t>Active</t>
        </is>
      </c>
      <c r="R43" s="1" t="inlineStr">
        <is>
          <t>External employee</t>
        </is>
      </c>
      <c r="S43" s="1" t="n">
        <v>44166</v>
      </c>
      <c r="T43" s="1" t="n">
        <v>44081</v>
      </c>
      <c r="V43" s="1" t="inlineStr">
        <is>
          <t>Shenyang</t>
        </is>
      </c>
      <c r="X43" s="1" t="inlineStr">
        <is>
          <t>WC</t>
        </is>
      </c>
      <c r="Y43" s="1" t="inlineStr">
        <is>
          <t>WC</t>
        </is>
      </c>
      <c r="Z43" s="1" t="inlineStr">
        <is>
          <t>I-HR</t>
        </is>
      </c>
      <c r="AA43" s="1" t="inlineStr">
        <is>
          <t>GRAMMER Contract</t>
        </is>
      </c>
      <c r="AB43" s="1" t="n">
        <v>44166</v>
      </c>
      <c r="AE43" s="1" t="inlineStr">
        <is>
          <t>Shenyang</t>
        </is>
      </c>
      <c r="AF43" s="1" t="b">
        <v>0</v>
      </c>
      <c r="AG43" s="1" t="b">
        <v>1</v>
      </c>
      <c r="AH43" s="1" t="inlineStr">
        <is>
          <t>Chinese</t>
        </is>
      </c>
      <c r="AI43" s="1" t="inlineStr">
        <is>
          <t>沈阳市</t>
        </is>
      </c>
      <c r="AJ43" s="1" t="inlineStr">
        <is>
          <t>沈阳市</t>
        </is>
      </c>
      <c r="AK43" s="1" t="n">
        <v>18000</v>
      </c>
      <c r="AN43" s="1" t="n">
        <v>120</v>
      </c>
      <c r="AO43" s="1" t="n">
        <v>260</v>
      </c>
      <c r="AR43" s="1" t="n">
        <v>300</v>
      </c>
      <c r="AT43" s="1" t="n">
        <v>18000</v>
      </c>
      <c r="AU43" s="1" t="n">
        <v>1950</v>
      </c>
      <c r="AV43" s="1" t="b">
        <v>1</v>
      </c>
      <c r="AW43" s="1" t="b">
        <v>1</v>
      </c>
      <c r="AX43" s="1" t="inlineStr">
        <is>
          <t>本地城镇</t>
        </is>
      </c>
      <c r="AY43" s="1" t="inlineStr">
        <is>
          <t>沈阳市铁西区艳粉街56巷7-2号291</t>
        </is>
      </c>
      <c r="AZ43" s="1" t="inlineStr">
        <is>
          <t>沈阳市</t>
        </is>
      </c>
      <c r="BA43" s="1" t="inlineStr">
        <is>
          <t>Client</t>
        </is>
      </c>
      <c r="BB43" s="1" t="inlineStr">
        <is>
          <t>Transfer In</t>
        </is>
      </c>
      <c r="BD43" s="1" t="n">
        <v>202012</v>
      </c>
      <c r="BE43" s="1" t="n">
        <v>18000</v>
      </c>
      <c r="BF43" s="1" t="inlineStr">
        <is>
          <t>沈阳市</t>
        </is>
      </c>
      <c r="BG43" s="1" t="inlineStr">
        <is>
          <t>Transfer In</t>
        </is>
      </c>
      <c r="BI43" s="1" t="n">
        <v>18000</v>
      </c>
      <c r="BJ43" s="1" t="n">
        <v>202012</v>
      </c>
      <c r="BK43" s="1" t="inlineStr">
        <is>
          <t>10+10</t>
        </is>
      </c>
      <c r="BQ43" s="1" t="inlineStr">
        <is>
          <t>白领经理员工</t>
        </is>
      </c>
      <c r="BR43" s="1" t="inlineStr">
        <is>
          <t>Y</t>
        </is>
      </c>
      <c r="BT43" s="1" t="inlineStr">
        <is>
          <t>格拉默车辆部件（沈阳）有限公司-HRS</t>
        </is>
      </c>
      <c r="BU43" s="1">
        <f>BD43=BJ43</f>
        <v/>
      </c>
      <c r="BV43" s="1">
        <f>MIN(CE43,CF43)</f>
        <v/>
      </c>
      <c r="BW43" s="1">
        <f>IF(BA43="Vendor","大库","单立户")</f>
        <v/>
      </c>
      <c r="BX43" s="1">
        <f>IF(ISNUMBER(FIND("Dispatch",AA43)),"派遣",IF(ISNUMBER(FIND("GRAMMER Contract",AA43)),"委托","有问题"))</f>
        <v/>
      </c>
      <c r="BY43" s="1">
        <f>BT43&amp;"-"&amp;AZ43&amp;"-"&amp;BW43&amp;"-"&amp;BX43</f>
        <v/>
      </c>
      <c r="BZ43" s="1">
        <f>LEFT(BK43,2)</f>
        <v/>
      </c>
      <c r="CA43" s="1">
        <f>RIGHT(BK43,2)</f>
        <v/>
      </c>
      <c r="CB43" s="1">
        <f>VLOOKUP(BY43,委派单!C:E,3,0)</f>
        <v/>
      </c>
      <c r="CC43" s="1">
        <f>VLOOKUP(BY43,委派单!C:Z,4,0)</f>
        <v/>
      </c>
      <c r="CD43" s="1">
        <f>IF(BX43="委托","","合同类型:"&amp;AA43)&amp;IF(AK43="","",",基本工资:"&amp;AK43)&amp;IF(AL43="","","，岗位津贴："&amp;AL43)&amp;IF(AM43="","","，工龄津贴："&amp;AM43)&amp;IF(AN43="","","，手机津贴："&amp;AN43)&amp;IF(AO43="","","交通津贴"&amp;AO43)&amp;IF(AP43="","","，实习生日工资："&amp;AP43)&amp;IF(AQ43="","","，高温津贴："&amp;AQ43)&amp;IF(BL43="","","，劳动合同岗位："&amp;BL43)&amp;IF(BO43="","","，劳动合同工资："&amp;BO43)</f>
        <v/>
      </c>
      <c r="CE43" s="1">
        <f>--TEXT(BD43&amp;"01","0-00-00")</f>
        <v/>
      </c>
      <c r="CF43" s="1">
        <f>--TEXT(BJ43&amp;"01","0-00-00")</f>
        <v/>
      </c>
    </row>
    <row r="44" hidden="1" ht="12.95" customHeight="1" s="2">
      <c r="A44" s="1" t="n">
        <v>1007</v>
      </c>
      <c r="B44" s="1" t="inlineStr">
        <is>
          <t>GVS0008</t>
        </is>
      </c>
      <c r="C44" s="1" t="inlineStr">
        <is>
          <t>韩宁</t>
        </is>
      </c>
      <c r="E44" s="1" t="inlineStr">
        <is>
          <t>210802198705032515</t>
        </is>
      </c>
      <c r="F44" s="1" t="inlineStr">
        <is>
          <t>ID</t>
        </is>
      </c>
      <c r="H44" s="1" t="inlineStr">
        <is>
          <t>Male</t>
        </is>
      </c>
      <c r="I44" s="1" t="inlineStr">
        <is>
          <t>China</t>
        </is>
      </c>
      <c r="L44" s="1" t="n">
        <v>18040050335</v>
      </c>
      <c r="M44" s="1" t="b">
        <v>0</v>
      </c>
      <c r="P44" s="1" t="n">
        <v>6946</v>
      </c>
      <c r="Q44" s="1" t="inlineStr">
        <is>
          <t>Active</t>
        </is>
      </c>
      <c r="R44" s="1" t="inlineStr">
        <is>
          <t>External employee</t>
        </is>
      </c>
      <c r="S44" s="1" t="n">
        <v>44172</v>
      </c>
      <c r="T44" s="1" t="n">
        <v>44172</v>
      </c>
      <c r="V44" s="1" t="inlineStr">
        <is>
          <t>Shenyang</t>
        </is>
      </c>
      <c r="X44" s="1" t="inlineStr">
        <is>
          <t>WC</t>
        </is>
      </c>
      <c r="Y44" s="1" t="inlineStr">
        <is>
          <t>WC</t>
        </is>
      </c>
      <c r="Z44" s="1" t="inlineStr">
        <is>
          <t>I-PM</t>
        </is>
      </c>
      <c r="AA44" s="1" t="inlineStr">
        <is>
          <t>GRAMMER Contract</t>
        </is>
      </c>
      <c r="AB44" s="1" t="n">
        <v>44172</v>
      </c>
      <c r="AE44" s="1" t="inlineStr">
        <is>
          <t>Shenyang</t>
        </is>
      </c>
      <c r="AF44" s="1" t="b">
        <v>0</v>
      </c>
      <c r="AG44" s="1" t="b">
        <v>1</v>
      </c>
      <c r="AH44" s="1" t="inlineStr">
        <is>
          <t>Chinese</t>
        </is>
      </c>
      <c r="AI44" s="1" t="inlineStr">
        <is>
          <t>沈阳市</t>
        </is>
      </c>
      <c r="AJ44" s="1" t="inlineStr">
        <is>
          <t>沈阳市</t>
        </is>
      </c>
      <c r="AK44" s="1" t="n">
        <v>17000</v>
      </c>
      <c r="AN44" s="1" t="n">
        <v>120</v>
      </c>
      <c r="AO44" s="1" t="n">
        <v>260</v>
      </c>
      <c r="AR44" s="1" t="n">
        <v>300</v>
      </c>
      <c r="AU44" s="1" t="n">
        <v>1841.67</v>
      </c>
      <c r="AV44" s="1" t="b">
        <v>1</v>
      </c>
      <c r="AW44" s="1" t="inlineStr">
        <is>
          <t>TURE</t>
        </is>
      </c>
      <c r="AX44" s="1" t="inlineStr">
        <is>
          <t>本地城镇</t>
        </is>
      </c>
      <c r="AZ44" s="1" t="inlineStr">
        <is>
          <t>沈阳市</t>
        </is>
      </c>
      <c r="BA44" s="1" t="inlineStr">
        <is>
          <t>Client</t>
        </is>
      </c>
      <c r="BB44" s="1" t="inlineStr">
        <is>
          <t>Transfer In</t>
        </is>
      </c>
      <c r="BD44" s="1" t="n">
        <v>202012</v>
      </c>
      <c r="BE44" s="1" t="n">
        <v>17000</v>
      </c>
      <c r="BF44" s="1" t="inlineStr">
        <is>
          <t>沈阳市</t>
        </is>
      </c>
      <c r="BG44" s="1" t="inlineStr">
        <is>
          <t>Transfer In</t>
        </is>
      </c>
      <c r="BI44" s="1" t="n">
        <v>17000</v>
      </c>
      <c r="BJ44" s="1" t="n">
        <v>202012</v>
      </c>
      <c r="BK44" s="1" t="inlineStr">
        <is>
          <t>10+10</t>
        </is>
      </c>
      <c r="BQ44" s="1" t="inlineStr">
        <is>
          <t>白领经理员工</t>
        </is>
      </c>
      <c r="BR44" s="1" t="inlineStr">
        <is>
          <t>Y</t>
        </is>
      </c>
      <c r="BT44" s="1" t="inlineStr">
        <is>
          <t>格拉默车辆部件（沈阳）有限公司-HRS</t>
        </is>
      </c>
      <c r="BU44" s="1">
        <f>BD44=BJ44</f>
        <v/>
      </c>
      <c r="BV44" s="1">
        <f>MIN(CE44,CF44)</f>
        <v/>
      </c>
      <c r="BW44" s="1">
        <f>IF(BA44="Vendor","大库","单立户")</f>
        <v/>
      </c>
      <c r="BX44" s="1">
        <f>IF(ISNUMBER(FIND("Dispatch",AA44)),"派遣",IF(ISNUMBER(FIND("GRAMMER Contract",AA44)),"委托","有问题"))</f>
        <v/>
      </c>
      <c r="BY44" s="1">
        <f>BT44&amp;"-"&amp;AZ44&amp;"-"&amp;BW44&amp;"-"&amp;BX44</f>
        <v/>
      </c>
      <c r="BZ44" s="1">
        <f>LEFT(BK44,2)</f>
        <v/>
      </c>
      <c r="CA44" s="1">
        <f>RIGHT(BK44,2)</f>
        <v/>
      </c>
      <c r="CB44" s="1">
        <f>VLOOKUP(BY44,委派单!C:E,3,0)</f>
        <v/>
      </c>
      <c r="CC44" s="1">
        <f>VLOOKUP(BY44,委派单!C:Z,4,0)</f>
        <v/>
      </c>
      <c r="CD44" s="1">
        <f>IF(BX44="委托","","合同类型:"&amp;AA44)&amp;IF(AK44="","",",基本工资:"&amp;AK44)&amp;IF(AL44="","","，岗位津贴："&amp;AL44)&amp;IF(AM44="","","，工龄津贴："&amp;AM44)&amp;IF(AN44="","","，手机津贴："&amp;AN44)&amp;IF(AO44="","","交通津贴"&amp;AO44)&amp;IF(AP44="","","，实习生日工资："&amp;AP44)&amp;IF(AQ44="","","，高温津贴："&amp;AQ44)&amp;IF(BL44="","","，劳动合同岗位："&amp;BL44)&amp;IF(BO44="","","，劳动合同工资："&amp;BO44)</f>
        <v/>
      </c>
      <c r="CE44" s="1">
        <f>--TEXT(BD44&amp;"01","0-00-00")</f>
        <v/>
      </c>
      <c r="CF44" s="1">
        <f>--TEXT(BJ44&amp;"01","0-00-00")</f>
        <v/>
      </c>
    </row>
    <row r="45" hidden="1" ht="12.95" customHeight="1" s="2">
      <c r="A45" s="1" t="n">
        <v>1008</v>
      </c>
      <c r="B45" s="1" t="inlineStr">
        <is>
          <t>GVS0009</t>
        </is>
      </c>
      <c r="C45" s="1" t="inlineStr">
        <is>
          <t>冯洋</t>
        </is>
      </c>
      <c r="E45" s="1" t="inlineStr">
        <is>
          <t>210106198203213030</t>
        </is>
      </c>
      <c r="F45" s="1" t="inlineStr">
        <is>
          <t>ID</t>
        </is>
      </c>
      <c r="H45" s="1" t="inlineStr">
        <is>
          <t>Male</t>
        </is>
      </c>
      <c r="I45" s="1" t="inlineStr">
        <is>
          <t>China</t>
        </is>
      </c>
      <c r="L45" s="1" t="n">
        <v>13664136938</v>
      </c>
      <c r="M45" s="1" t="b">
        <v>0</v>
      </c>
      <c r="P45" s="1" t="n">
        <v>6946</v>
      </c>
      <c r="Q45" s="1" t="inlineStr">
        <is>
          <t>Active</t>
        </is>
      </c>
      <c r="R45" s="1" t="inlineStr">
        <is>
          <t>External employee</t>
        </is>
      </c>
      <c r="S45" s="1" t="n">
        <v>44174</v>
      </c>
      <c r="T45" s="1" t="n">
        <v>44174</v>
      </c>
      <c r="V45" s="1" t="inlineStr">
        <is>
          <t>Shenyang</t>
        </is>
      </c>
      <c r="X45" s="1" t="inlineStr">
        <is>
          <t>WC</t>
        </is>
      </c>
      <c r="Y45" s="1" t="inlineStr">
        <is>
          <t>WC</t>
        </is>
      </c>
      <c r="Z45" s="1" t="inlineStr">
        <is>
          <t>I-IT</t>
        </is>
      </c>
      <c r="AA45" s="1" t="inlineStr">
        <is>
          <t>GRAMMER Contract</t>
        </is>
      </c>
      <c r="AB45" s="1" t="n">
        <v>44174</v>
      </c>
      <c r="AE45" s="1" t="inlineStr">
        <is>
          <t>Shenyang</t>
        </is>
      </c>
      <c r="AF45" s="1" t="b">
        <v>0</v>
      </c>
      <c r="AG45" s="1" t="b">
        <v>1</v>
      </c>
      <c r="AH45" s="1" t="inlineStr">
        <is>
          <t>Chinese</t>
        </is>
      </c>
      <c r="AI45" s="1" t="inlineStr">
        <is>
          <t>沈阳市</t>
        </is>
      </c>
      <c r="AJ45" s="1" t="inlineStr">
        <is>
          <t>沈阳市</t>
        </is>
      </c>
      <c r="AK45" s="1" t="n">
        <v>12500</v>
      </c>
      <c r="AN45" s="1" t="n">
        <v>120</v>
      </c>
      <c r="AO45" s="1" t="n">
        <v>260</v>
      </c>
      <c r="AR45" s="1" t="n">
        <v>300</v>
      </c>
      <c r="AU45" s="1" t="n">
        <v>1083.33</v>
      </c>
      <c r="AV45" s="1" t="b">
        <v>1</v>
      </c>
      <c r="AW45" s="1" t="inlineStr">
        <is>
          <t>TURE</t>
        </is>
      </c>
      <c r="AX45" s="1" t="inlineStr">
        <is>
          <t>本地城镇</t>
        </is>
      </c>
      <c r="AZ45" s="1" t="inlineStr">
        <is>
          <t>沈阳市</t>
        </is>
      </c>
      <c r="BA45" s="1" t="inlineStr">
        <is>
          <t>Client</t>
        </is>
      </c>
      <c r="BB45" s="1" t="inlineStr">
        <is>
          <t>Transfer In</t>
        </is>
      </c>
      <c r="BD45" s="1" t="n">
        <v>202012</v>
      </c>
      <c r="BE45" s="1" t="n">
        <v>12500</v>
      </c>
      <c r="BF45" s="1" t="inlineStr">
        <is>
          <t>沈阳市</t>
        </is>
      </c>
      <c r="BG45" s="1" t="inlineStr">
        <is>
          <t>Transfer In</t>
        </is>
      </c>
      <c r="BI45" s="1" t="n">
        <v>12500</v>
      </c>
      <c r="BJ45" s="1" t="n">
        <v>202012</v>
      </c>
      <c r="BK45" s="1" t="inlineStr">
        <is>
          <t>10+10</t>
        </is>
      </c>
      <c r="BQ45" s="1" t="inlineStr">
        <is>
          <t>白领经理员工</t>
        </is>
      </c>
      <c r="BR45" s="1" t="inlineStr">
        <is>
          <t>N</t>
        </is>
      </c>
      <c r="BT45" s="1" t="inlineStr">
        <is>
          <t>格拉默车辆部件（沈阳）有限公司-HRS</t>
        </is>
      </c>
      <c r="BU45" s="1">
        <f>BD45=BJ45</f>
        <v/>
      </c>
      <c r="BV45" s="1">
        <f>MIN(CE45,CF45)</f>
        <v/>
      </c>
      <c r="BW45" s="1">
        <f>IF(BA45="Vendor","大库","单立户")</f>
        <v/>
      </c>
      <c r="BX45" s="1">
        <f>IF(ISNUMBER(FIND("Dispatch",AA45)),"派遣",IF(ISNUMBER(FIND("GRAMMER Contract",AA45)),"委托","有问题"))</f>
        <v/>
      </c>
      <c r="BY45" s="1">
        <f>BT45&amp;"-"&amp;AZ45&amp;"-"&amp;BW45&amp;"-"&amp;BX45</f>
        <v/>
      </c>
      <c r="BZ45" s="1">
        <f>LEFT(BK45,2)</f>
        <v/>
      </c>
      <c r="CA45" s="1">
        <f>RIGHT(BK45,2)</f>
        <v/>
      </c>
      <c r="CB45" s="1">
        <f>VLOOKUP(BY45,委派单!C:E,3,0)</f>
        <v/>
      </c>
      <c r="CC45" s="1">
        <f>VLOOKUP(BY45,委派单!C:Z,4,0)</f>
        <v/>
      </c>
      <c r="CD45" s="1">
        <f>IF(BX45="委托","","合同类型:"&amp;AA45)&amp;IF(AK45="","",",基本工资:"&amp;AK45)&amp;IF(AL45="","","，岗位津贴："&amp;AL45)&amp;IF(AM45="","","，工龄津贴："&amp;AM45)&amp;IF(AN45="","","，手机津贴："&amp;AN45)&amp;IF(AO45="","","交通津贴"&amp;AO45)&amp;IF(AP45="","","，实习生日工资："&amp;AP45)&amp;IF(AQ45="","","，高温津贴："&amp;AQ45)&amp;IF(BL45="","","，劳动合同岗位："&amp;BL45)&amp;IF(BO45="","","，劳动合同工资："&amp;BO45)</f>
        <v/>
      </c>
      <c r="CE45" s="1">
        <f>--TEXT(BD45&amp;"01","0-00-00")</f>
        <v/>
      </c>
      <c r="CF45" s="1">
        <f>--TEXT(BJ45&amp;"01","0-00-00")</f>
        <v/>
      </c>
    </row>
    <row r="46" ht="12.95" customHeight="1" s="2">
      <c r="A46" s="1" t="n">
        <v>107171</v>
      </c>
      <c r="B46" s="1" t="inlineStr">
        <is>
          <t>GIS1153</t>
        </is>
      </c>
      <c r="C46" s="1" t="inlineStr">
        <is>
          <t>赖美莺</t>
        </is>
      </c>
      <c r="E46" s="1" t="inlineStr">
        <is>
          <t>352227198409021026</t>
        </is>
      </c>
      <c r="F46" s="1" t="inlineStr">
        <is>
          <t>ID</t>
        </is>
      </c>
      <c r="G46" s="1" t="n">
        <v>30927</v>
      </c>
      <c r="H46" s="1" t="inlineStr">
        <is>
          <t>Female</t>
        </is>
      </c>
      <c r="I46" s="1" t="inlineStr">
        <is>
          <t>China</t>
        </is>
      </c>
      <c r="K46" s="1" t="inlineStr">
        <is>
          <t>Meiying.Lai@grammer.com</t>
        </is>
      </c>
      <c r="L46" s="1" t="n">
        <v>18116261693</v>
      </c>
      <c r="M46" s="1" t="b">
        <v>1</v>
      </c>
      <c r="N46" s="1" t="inlineStr">
        <is>
          <t>中国银行永泰路支行</t>
        </is>
      </c>
      <c r="O46" s="1" t="n">
        <v>6.21788080000895e+18</v>
      </c>
      <c r="P46" s="1" t="n">
        <v>9900</v>
      </c>
      <c r="Q46" s="1" t="inlineStr">
        <is>
          <t>Active</t>
        </is>
      </c>
      <c r="R46" s="1" t="inlineStr">
        <is>
          <t>Active employee</t>
        </is>
      </c>
      <c r="S46" s="1" t="n">
        <v>44151</v>
      </c>
      <c r="V46" s="1" t="inlineStr">
        <is>
          <t>Shanghai</t>
        </is>
      </c>
      <c r="X46" s="1" t="inlineStr">
        <is>
          <t>WC</t>
        </is>
      </c>
      <c r="Y46" s="1" t="inlineStr">
        <is>
          <t>WC</t>
        </is>
      </c>
      <c r="Z46" s="1" t="inlineStr">
        <is>
          <t>I-CO</t>
        </is>
      </c>
      <c r="AA46" s="1" t="inlineStr">
        <is>
          <t>GRAMMER Contract</t>
        </is>
      </c>
      <c r="AB46" s="1" t="n">
        <v>44151</v>
      </c>
      <c r="AC46" s="1" t="n">
        <v>45245</v>
      </c>
      <c r="AD46" s="1" t="inlineStr">
        <is>
          <t>99-7745</t>
        </is>
      </c>
      <c r="AE46" s="1" t="inlineStr">
        <is>
          <t>Shanghai</t>
        </is>
      </c>
      <c r="AF46" s="1" t="b">
        <v>0</v>
      </c>
      <c r="AG46" s="1" t="b">
        <v>1</v>
      </c>
      <c r="AH46" s="1" t="inlineStr">
        <is>
          <t>Chinese</t>
        </is>
      </c>
      <c r="AI46" s="1" t="inlineStr">
        <is>
          <t>上海市</t>
        </is>
      </c>
      <c r="AJ46" s="1" t="inlineStr">
        <is>
          <t>上海市</t>
        </is>
      </c>
      <c r="AK46" s="1" t="n">
        <v>17500</v>
      </c>
      <c r="AN46" s="1" t="n">
        <v>200</v>
      </c>
      <c r="AO46" s="1" t="n">
        <v>700</v>
      </c>
      <c r="AV46" s="1" t="b">
        <v>1</v>
      </c>
      <c r="AW46" s="1" t="b">
        <v>1</v>
      </c>
      <c r="AX46" s="1" t="inlineStr">
        <is>
          <t>外地城镇</t>
        </is>
      </c>
      <c r="AZ46" s="1" t="inlineStr">
        <is>
          <t>上海市</t>
        </is>
      </c>
      <c r="BA46" s="1" t="inlineStr">
        <is>
          <t>Client</t>
        </is>
      </c>
      <c r="BB46" s="1" t="inlineStr">
        <is>
          <t>Transfer In</t>
        </is>
      </c>
      <c r="BD46" s="1" t="n">
        <v>202011</v>
      </c>
      <c r="BE46" s="1" t="n">
        <v>17500</v>
      </c>
      <c r="BF46" s="1" t="inlineStr">
        <is>
          <t>上海市</t>
        </is>
      </c>
      <c r="BG46" s="1" t="inlineStr">
        <is>
          <t>Transfer In</t>
        </is>
      </c>
      <c r="BH46" s="1" t="n">
        <v>106638385205</v>
      </c>
      <c r="BI46" s="1" t="n">
        <v>17500</v>
      </c>
      <c r="BJ46" s="1" t="n">
        <v>202011</v>
      </c>
      <c r="BK46" s="1" t="inlineStr">
        <is>
          <t>10+10</t>
        </is>
      </c>
      <c r="BQ46" s="1" t="inlineStr">
        <is>
          <t>白领普通员工</t>
        </is>
      </c>
      <c r="BR46" s="1" t="inlineStr">
        <is>
          <t>N</t>
        </is>
      </c>
      <c r="BS46" s="1" t="n">
        <v>87785</v>
      </c>
      <c r="BT46" s="1" t="inlineStr">
        <is>
          <t>ADP-格拉默车辆内饰（上海）有限公司-客服部</t>
        </is>
      </c>
      <c r="BU46" s="1">
        <f>BD46=BJ46</f>
        <v/>
      </c>
      <c r="BV46" s="1">
        <f>MIN(CE46,CF46)</f>
        <v/>
      </c>
      <c r="BW46" s="1">
        <f>IF(BA46="Vendor","大库","单立户")</f>
        <v/>
      </c>
      <c r="BX46" s="1">
        <f>IF(ISNUMBER(FIND("Dispatch",AA46)),"派遣",IF(ISNUMBER(FIND("GRAMMER Contract",AA46)),"委托","有问题"))</f>
        <v/>
      </c>
      <c r="BY46" s="1">
        <f>BT46&amp;"-"&amp;AZ46&amp;"-"&amp;BW46&amp;"-"&amp;BX46</f>
        <v/>
      </c>
      <c r="BZ46" s="1">
        <f>LEFT(BK46,2)</f>
        <v/>
      </c>
      <c r="CA46" s="1">
        <f>RIGHT(BK46,2)</f>
        <v/>
      </c>
      <c r="CB46" s="1">
        <f>VLOOKUP(BY46,委派单!C:E,3,0)</f>
        <v/>
      </c>
      <c r="CC46" s="1">
        <f>VLOOKUP(BY46,委派单!C:Z,4,0)</f>
        <v/>
      </c>
      <c r="CD46" s="1">
        <f>IF(BX46="委托","","合同类型:"&amp;AA46)&amp;IF(AK46="","",",基本工资:"&amp;AK46)&amp;IF(AL46="","","，岗位津贴："&amp;AL46)&amp;IF(AM46="","","，工龄津贴："&amp;AM46)&amp;IF(AN46="","","，手机津贴："&amp;AN46)&amp;IF(AO46="","","交通津贴"&amp;AO46)&amp;IF(AP46="","","，实习生日工资："&amp;AP46)&amp;IF(AQ46="","","，高温津贴："&amp;AQ46)&amp;IF(BL46="","","，劳动合同岗位："&amp;BL46)&amp;IF(BO46="","","，劳动合同工资："&amp;BO46)</f>
        <v/>
      </c>
      <c r="CE46" s="1">
        <f>--TEXT(BD46&amp;"01","0-00-00")</f>
        <v/>
      </c>
      <c r="CF46" s="1">
        <f>--TEXT(BJ46&amp;"01","0-00-00")</f>
        <v/>
      </c>
    </row>
    <row r="47" ht="12.95" customHeight="1" s="2">
      <c r="A47" s="1" t="n">
        <v>107172</v>
      </c>
      <c r="B47" s="1" t="inlineStr">
        <is>
          <t>GIS1154</t>
        </is>
      </c>
      <c r="C47" s="1" t="inlineStr">
        <is>
          <t>范宗元</t>
        </is>
      </c>
      <c r="E47" s="1" t="inlineStr">
        <is>
          <t>310112198410301819</t>
        </is>
      </c>
      <c r="F47" s="1" t="inlineStr">
        <is>
          <t>ID</t>
        </is>
      </c>
      <c r="G47" s="1" t="n">
        <v>30985</v>
      </c>
      <c r="H47" s="1" t="inlineStr">
        <is>
          <t>Male</t>
        </is>
      </c>
      <c r="I47" s="1" t="inlineStr">
        <is>
          <t>China</t>
        </is>
      </c>
      <c r="K47" s="1" t="inlineStr">
        <is>
          <t>Bruce.Fan@grammer.com</t>
        </is>
      </c>
      <c r="L47" s="1" t="n">
        <v>13651679745</v>
      </c>
      <c r="M47" s="1" t="b">
        <v>1</v>
      </c>
      <c r="N47" s="1" t="inlineStr">
        <is>
          <t>上海招商银行常德支行</t>
        </is>
      </c>
      <c r="O47" s="1" t="n">
        <v>6214832153275510</v>
      </c>
      <c r="P47" s="1" t="n">
        <v>9900</v>
      </c>
      <c r="Q47" s="1" t="inlineStr">
        <is>
          <t>Active</t>
        </is>
      </c>
      <c r="R47" s="1" t="inlineStr">
        <is>
          <t>Active employee</t>
        </is>
      </c>
      <c r="S47" s="1" t="n">
        <v>44151</v>
      </c>
      <c r="V47" s="1" t="inlineStr">
        <is>
          <t>Shanghai</t>
        </is>
      </c>
      <c r="X47" s="1" t="inlineStr">
        <is>
          <t>WC</t>
        </is>
      </c>
      <c r="Y47" s="1" t="inlineStr">
        <is>
          <t>WC</t>
        </is>
      </c>
      <c r="Z47" s="1" t="inlineStr">
        <is>
          <t>I-LE</t>
        </is>
      </c>
      <c r="AA47" s="1" t="inlineStr">
        <is>
          <t>GRAMMER Contract</t>
        </is>
      </c>
      <c r="AB47" s="1" t="n">
        <v>44151</v>
      </c>
      <c r="AC47" s="1" t="n">
        <v>45245</v>
      </c>
      <c r="AD47" s="1" t="inlineStr">
        <is>
          <t>99-7745</t>
        </is>
      </c>
      <c r="AE47" s="1" t="inlineStr">
        <is>
          <t>Shanghai</t>
        </is>
      </c>
      <c r="AF47" s="1" t="b">
        <v>0</v>
      </c>
      <c r="AG47" s="1" t="b">
        <v>1</v>
      </c>
      <c r="AH47" s="1" t="inlineStr">
        <is>
          <t>Chinese</t>
        </is>
      </c>
      <c r="AI47" s="1" t="inlineStr">
        <is>
          <t>上海市</t>
        </is>
      </c>
      <c r="AJ47" s="1" t="inlineStr">
        <is>
          <t>上海市</t>
        </is>
      </c>
      <c r="AK47" s="1" t="n">
        <v>35000</v>
      </c>
      <c r="AN47" s="1" t="n">
        <v>500</v>
      </c>
      <c r="AO47" s="1" t="n">
        <v>1200</v>
      </c>
      <c r="AV47" s="1" t="b">
        <v>1</v>
      </c>
      <c r="AW47" s="1" t="b">
        <v>1</v>
      </c>
      <c r="AX47" s="1" t="inlineStr">
        <is>
          <t>本地城镇</t>
        </is>
      </c>
      <c r="AZ47" s="1" t="inlineStr">
        <is>
          <t>上海市</t>
        </is>
      </c>
      <c r="BA47" s="1" t="inlineStr">
        <is>
          <t>Client</t>
        </is>
      </c>
      <c r="BB47" s="1" t="inlineStr">
        <is>
          <t>Transfer In</t>
        </is>
      </c>
      <c r="BD47" s="1" t="n">
        <v>202012</v>
      </c>
      <c r="BE47" s="1" t="n">
        <v>28017</v>
      </c>
      <c r="BF47" s="1" t="inlineStr">
        <is>
          <t>上海市</t>
        </is>
      </c>
      <c r="BG47" s="1" t="inlineStr">
        <is>
          <t>Transfer In</t>
        </is>
      </c>
      <c r="BH47" s="1" t="n">
        <v>184556909205</v>
      </c>
      <c r="BI47" s="1" t="n">
        <v>28017</v>
      </c>
      <c r="BJ47" s="1" t="n">
        <v>202012</v>
      </c>
      <c r="BK47" s="1" t="inlineStr">
        <is>
          <t>10+10</t>
        </is>
      </c>
      <c r="BQ47" s="1" t="inlineStr">
        <is>
          <t>不打卡员工</t>
        </is>
      </c>
      <c r="BR47" s="1" t="inlineStr">
        <is>
          <t>N</t>
        </is>
      </c>
      <c r="BS47" s="1" t="n">
        <v>87785</v>
      </c>
      <c r="BT47" s="1" t="inlineStr">
        <is>
          <t>ADP-格拉默车辆内饰（上海）有限公司-客服部</t>
        </is>
      </c>
      <c r="BU47" s="1">
        <f>BD47=BJ47</f>
        <v/>
      </c>
      <c r="BV47" s="1">
        <f>MIN(CE47,CF47)</f>
        <v/>
      </c>
      <c r="BW47" s="1">
        <f>IF(BA47="Vendor","大库","单立户")</f>
        <v/>
      </c>
      <c r="BX47" s="1">
        <f>IF(ISNUMBER(FIND("Dispatch",AA47)),"派遣",IF(ISNUMBER(FIND("GRAMMER Contract",AA47)),"委托","有问题"))</f>
        <v/>
      </c>
      <c r="BY47" s="1">
        <f>BT47&amp;"-"&amp;AZ47&amp;"-"&amp;BW47&amp;"-"&amp;BX47</f>
        <v/>
      </c>
      <c r="BZ47" s="1">
        <f>LEFT(BK47,2)</f>
        <v/>
      </c>
      <c r="CA47" s="1">
        <f>RIGHT(BK47,2)</f>
        <v/>
      </c>
      <c r="CB47" s="1">
        <f>VLOOKUP(BY47,委派单!C:E,3,0)</f>
        <v/>
      </c>
      <c r="CC47" s="1">
        <f>VLOOKUP(BY47,委派单!C:Z,4,0)</f>
        <v/>
      </c>
      <c r="CD47" s="1">
        <f>IF(BX47="委托","","合同类型:"&amp;AA47)&amp;IF(AK47="","",",基本工资:"&amp;AK47)&amp;IF(AL47="","","，岗位津贴："&amp;AL47)&amp;IF(AM47="","","，工龄津贴："&amp;AM47)&amp;IF(AN47="","","，手机津贴："&amp;AN47)&amp;IF(AO47="","","交通津贴"&amp;AO47)&amp;IF(AP47="","","，实习生日工资："&amp;AP47)&amp;IF(AQ47="","","，高温津贴："&amp;AQ47)&amp;IF(BL47="","","，劳动合同岗位："&amp;BL47)&amp;IF(BO47="","","，劳动合同工资："&amp;BO47)</f>
        <v/>
      </c>
      <c r="CE47" s="1">
        <f>--TEXT(BD47&amp;"01","0-00-00")</f>
        <v/>
      </c>
      <c r="CF47" s="1">
        <f>--TEXT(BJ47&amp;"01","0-00-00")</f>
        <v/>
      </c>
    </row>
    <row r="48" ht="12.95" customHeight="1" s="2">
      <c r="A48" s="1" t="n">
        <v>107325</v>
      </c>
      <c r="B48" s="1" t="inlineStr">
        <is>
          <t>GIS1155</t>
        </is>
      </c>
      <c r="C48" s="1" t="inlineStr">
        <is>
          <t>张可俊</t>
        </is>
      </c>
      <c r="E48" s="1" t="inlineStr">
        <is>
          <t>310230199404025179</t>
        </is>
      </c>
      <c r="F48" s="1" t="inlineStr">
        <is>
          <t>ID</t>
        </is>
      </c>
      <c r="G48" s="1" t="n">
        <v>34426</v>
      </c>
      <c r="H48" s="1" t="inlineStr">
        <is>
          <t>Male</t>
        </is>
      </c>
      <c r="I48" s="1" t="inlineStr">
        <is>
          <t>China</t>
        </is>
      </c>
      <c r="K48" s="1" t="inlineStr">
        <is>
          <t>kejun.zhang@grammer.com</t>
        </is>
      </c>
      <c r="L48" s="1" t="n">
        <v>15216840446</v>
      </c>
      <c r="M48" s="1" t="b">
        <v>1</v>
      </c>
      <c r="N48" s="1" t="inlineStr">
        <is>
          <t>上海招商银行嘉定支行</t>
        </is>
      </c>
      <c r="O48" s="1" t="n">
        <v>6214832149903480</v>
      </c>
      <c r="P48" s="1" t="n">
        <v>9900</v>
      </c>
      <c r="Q48" s="1" t="inlineStr">
        <is>
          <t>Active</t>
        </is>
      </c>
      <c r="R48" s="1" t="inlineStr">
        <is>
          <t>Active employee</t>
        </is>
      </c>
      <c r="S48" s="1" t="n">
        <v>44158</v>
      </c>
      <c r="V48" s="1" t="inlineStr">
        <is>
          <t>Shanghai</t>
        </is>
      </c>
      <c r="X48" s="1" t="inlineStr">
        <is>
          <t>WC</t>
        </is>
      </c>
      <c r="Y48" s="1" t="inlineStr">
        <is>
          <t>WC</t>
        </is>
      </c>
      <c r="Z48" s="1" t="inlineStr">
        <is>
          <t>I-CO</t>
        </is>
      </c>
      <c r="AA48" s="1" t="inlineStr">
        <is>
          <t>GRAMMER Contract</t>
        </is>
      </c>
      <c r="AB48" s="1" t="n">
        <v>44158</v>
      </c>
      <c r="AC48" s="1" t="n">
        <v>45252</v>
      </c>
      <c r="AD48" s="1" t="inlineStr">
        <is>
          <t>99-7745</t>
        </is>
      </c>
      <c r="AE48" s="1" t="inlineStr">
        <is>
          <t>Shanghai</t>
        </is>
      </c>
      <c r="AF48" s="1" t="b">
        <v>0</v>
      </c>
      <c r="AG48" s="1" t="b">
        <v>1</v>
      </c>
      <c r="AH48" s="1" t="inlineStr">
        <is>
          <t>Chinese</t>
        </is>
      </c>
      <c r="AI48" s="1" t="inlineStr">
        <is>
          <t>上海市</t>
        </is>
      </c>
      <c r="AJ48" s="1" t="inlineStr">
        <is>
          <t>上海市</t>
        </is>
      </c>
      <c r="AK48" s="1" t="n">
        <v>16000</v>
      </c>
      <c r="AN48" s="1" t="n">
        <v>200</v>
      </c>
      <c r="AO48" s="1" t="n">
        <v>700</v>
      </c>
      <c r="AV48" s="1" t="b">
        <v>1</v>
      </c>
      <c r="AW48" s="1" t="b">
        <v>1</v>
      </c>
      <c r="AX48" s="1" t="inlineStr">
        <is>
          <t>本地城镇</t>
        </is>
      </c>
      <c r="AZ48" s="1" t="inlineStr">
        <is>
          <t>上海市</t>
        </is>
      </c>
      <c r="BA48" s="1" t="inlineStr">
        <is>
          <t>Client</t>
        </is>
      </c>
      <c r="BB48" s="1" t="inlineStr">
        <is>
          <t>Transfer In</t>
        </is>
      </c>
      <c r="BD48" s="1" t="n">
        <v>202012</v>
      </c>
      <c r="BE48" s="1" t="n">
        <v>16000</v>
      </c>
      <c r="BF48" s="1" t="inlineStr">
        <is>
          <t>上海市</t>
        </is>
      </c>
      <c r="BG48" s="1" t="inlineStr">
        <is>
          <t>Transfer In</t>
        </is>
      </c>
      <c r="BH48" s="1" t="n">
        <v>180164922205</v>
      </c>
      <c r="BI48" s="1" t="n">
        <v>16000</v>
      </c>
      <c r="BJ48" s="1" t="n">
        <v>202012</v>
      </c>
      <c r="BK48" s="1" t="inlineStr">
        <is>
          <t>10+10</t>
        </is>
      </c>
      <c r="BQ48" s="1" t="inlineStr">
        <is>
          <t>白领普通员工</t>
        </is>
      </c>
      <c r="BR48" s="1" t="inlineStr">
        <is>
          <t>N</t>
        </is>
      </c>
      <c r="BS48" s="1" t="n">
        <v>105455</v>
      </c>
      <c r="BT48" s="1" t="inlineStr">
        <is>
          <t>ADP-格拉默车辆内饰（上海）有限公司-客服部</t>
        </is>
      </c>
      <c r="BU48" s="1">
        <f>BD48=BJ48</f>
        <v/>
      </c>
      <c r="BV48" s="1">
        <f>MIN(CE48,CF48)</f>
        <v/>
      </c>
      <c r="BW48" s="1">
        <f>IF(BA48="Vendor","大库","单立户")</f>
        <v/>
      </c>
      <c r="BX48" s="1">
        <f>IF(ISNUMBER(FIND("Dispatch",AA48)),"派遣",IF(ISNUMBER(FIND("GRAMMER Contract",AA48)),"委托","有问题"))</f>
        <v/>
      </c>
      <c r="BY48" s="1">
        <f>BT48&amp;"-"&amp;AZ48&amp;"-"&amp;BW48&amp;"-"&amp;BX48</f>
        <v/>
      </c>
      <c r="BZ48" s="1">
        <f>LEFT(BK48,2)</f>
        <v/>
      </c>
      <c r="CA48" s="1">
        <f>RIGHT(BK48,2)</f>
        <v/>
      </c>
      <c r="CB48" s="1">
        <f>VLOOKUP(BY48,委派单!C:E,3,0)</f>
        <v/>
      </c>
      <c r="CC48" s="1">
        <f>VLOOKUP(BY48,委派单!C:Z,4,0)</f>
        <v/>
      </c>
      <c r="CD48" s="1">
        <f>IF(BX48="委托","","合同类型:"&amp;AA48)&amp;IF(AK48="","",",基本工资:"&amp;AK48)&amp;IF(AL48="","","，岗位津贴："&amp;AL48)&amp;IF(AM48="","","，工龄津贴："&amp;AM48)&amp;IF(AN48="","","，手机津贴："&amp;AN48)&amp;IF(AO48="","","交通津贴"&amp;AO48)&amp;IF(AP48="","","，实习生日工资："&amp;AP48)&amp;IF(AQ48="","","，高温津贴："&amp;AQ48)&amp;IF(BL48="","","，劳动合同岗位："&amp;BL48)&amp;IF(BO48="","","，劳动合同工资："&amp;BO48)</f>
        <v/>
      </c>
      <c r="CE48" s="1">
        <f>--TEXT(BD48&amp;"01","0-00-00")</f>
        <v/>
      </c>
      <c r="CF48" s="1">
        <f>--TEXT(BJ48&amp;"01","0-00-00")</f>
        <v/>
      </c>
    </row>
    <row r="49" ht="12.95" customHeight="1" s="2">
      <c r="A49" s="1" t="n">
        <v>107508</v>
      </c>
      <c r="C49" s="1" t="inlineStr">
        <is>
          <t>邓铁山</t>
        </is>
      </c>
      <c r="E49" s="1" t="inlineStr">
        <is>
          <t>432524197811292572</t>
        </is>
      </c>
      <c r="F49" s="1" t="inlineStr">
        <is>
          <t>ID</t>
        </is>
      </c>
      <c r="H49" s="1" t="inlineStr">
        <is>
          <t>Male</t>
        </is>
      </c>
      <c r="I49" s="1" t="inlineStr">
        <is>
          <t>China</t>
        </is>
      </c>
      <c r="L49" s="1" t="n">
        <v>15916324292</v>
      </c>
      <c r="M49" s="1" t="b">
        <v>1</v>
      </c>
      <c r="N49" s="1" t="inlineStr">
        <is>
          <t>交通银行嘉兴市嘉善支行</t>
        </is>
      </c>
      <c r="O49" s="1" t="n">
        <v>6.22262313000585e+18</v>
      </c>
      <c r="P49" s="1" t="n">
        <v>5920</v>
      </c>
      <c r="Q49" s="1" t="inlineStr">
        <is>
          <t>Active</t>
        </is>
      </c>
      <c r="R49" s="1" t="inlineStr">
        <is>
          <t>Active employee</t>
        </is>
      </c>
      <c r="S49" s="1" t="n">
        <v>44169</v>
      </c>
      <c r="T49" s="1" t="n">
        <v>44169</v>
      </c>
      <c r="V49" s="1" t="inlineStr">
        <is>
          <t>Ningbo</t>
        </is>
      </c>
      <c r="X49" s="1" t="inlineStr">
        <is>
          <t>BCI</t>
        </is>
      </c>
      <c r="Y49" s="1" t="inlineStr">
        <is>
          <t>BCI</t>
        </is>
      </c>
      <c r="Z49" s="1" t="inlineStr">
        <is>
          <t>I-MT</t>
        </is>
      </c>
      <c r="AA49" s="1" t="inlineStr">
        <is>
          <t>GRAMMER Contract</t>
        </is>
      </c>
      <c r="AB49" s="1" t="n">
        <v>44169</v>
      </c>
      <c r="AD49" s="1" t="inlineStr">
        <is>
          <t>59-3350</t>
        </is>
      </c>
      <c r="AE49" s="1" t="inlineStr">
        <is>
          <t>Ningbo</t>
        </is>
      </c>
      <c r="AF49" s="1" t="b">
        <v>0</v>
      </c>
      <c r="AG49" s="1" t="b">
        <v>1</v>
      </c>
      <c r="AH49" s="1" t="inlineStr">
        <is>
          <t>Chinese</t>
        </is>
      </c>
      <c r="AI49" s="1" t="inlineStr">
        <is>
          <t>宁波市</t>
        </is>
      </c>
      <c r="AJ49" s="1" t="inlineStr">
        <is>
          <t>宁波市</t>
        </is>
      </c>
      <c r="AK49" s="1" t="n">
        <v>5100</v>
      </c>
      <c r="AL49" s="1" t="n">
        <v>800</v>
      </c>
      <c r="AV49" s="1" t="b">
        <v>1</v>
      </c>
      <c r="AW49" s="1" t="b">
        <v>1</v>
      </c>
      <c r="AX49" s="1" t="inlineStr">
        <is>
          <t>外地农村</t>
        </is>
      </c>
      <c r="AY49" s="1" t="inlineStr">
        <is>
          <t>湖南省新化县天门乡金马村第三村民小组004号</t>
        </is>
      </c>
      <c r="AZ49" s="1" t="inlineStr">
        <is>
          <t>宁波市</t>
        </is>
      </c>
      <c r="BA49" s="1" t="inlineStr">
        <is>
          <t>Vendor</t>
        </is>
      </c>
      <c r="BB49" s="1" t="inlineStr">
        <is>
          <t>Transfer In</t>
        </is>
      </c>
      <c r="BD49" s="1" t="n">
        <v>202012</v>
      </c>
      <c r="BF49" s="1" t="inlineStr">
        <is>
          <t>宁波市</t>
        </is>
      </c>
      <c r="BG49" s="1" t="inlineStr">
        <is>
          <t>Transfer In</t>
        </is>
      </c>
      <c r="BJ49" s="1" t="n">
        <v>202012</v>
      </c>
      <c r="BK49" s="1" t="inlineStr">
        <is>
          <t>10+10</t>
        </is>
      </c>
      <c r="BQ49" s="1" t="inlineStr">
        <is>
          <t>蓝领非一线员工</t>
        </is>
      </c>
      <c r="BR49" s="1" t="inlineStr">
        <is>
          <t>N</t>
        </is>
      </c>
      <c r="BT49" s="1" t="inlineStr">
        <is>
          <t>ADP-格拉默车辆座椅（宁波）有限公司-客服部</t>
        </is>
      </c>
      <c r="BU49" s="1">
        <f>BD49=BJ49</f>
        <v/>
      </c>
      <c r="BV49" s="1">
        <f>MIN(CE49,CF49)</f>
        <v/>
      </c>
      <c r="BW49" s="1">
        <f>IF(BA49="Vendor","大库","单立户")</f>
        <v/>
      </c>
      <c r="BX49" s="1">
        <f>IF(ISNUMBER(FIND("Dispatch",AA49)),"派遣",IF(ISNUMBER(FIND("GRAMMER Contract",AA49)),"委托","有问题"))</f>
        <v/>
      </c>
      <c r="BY49" s="1">
        <f>BT49&amp;"-"&amp;AZ49&amp;"-"&amp;BW49&amp;"-"&amp;BX49</f>
        <v/>
      </c>
      <c r="BZ49" s="1">
        <f>LEFT(BK49,2)</f>
        <v/>
      </c>
      <c r="CA49" s="1">
        <f>RIGHT(BK49,2)</f>
        <v/>
      </c>
      <c r="CB49" s="1">
        <f>VLOOKUP(BY49,委派单!C:E,3,0)</f>
        <v/>
      </c>
      <c r="CC49" s="1">
        <f>VLOOKUP(BY49,委派单!C:Z,4,0)</f>
        <v/>
      </c>
      <c r="CD49" s="1">
        <f>IF(BX49="委托","","合同类型:"&amp;AA49)&amp;IF(AK49="","",",基本工资:"&amp;AK49)&amp;IF(AL49="","","，岗位津贴："&amp;AL49)&amp;IF(AM49="","","，工龄津贴："&amp;AM49)&amp;IF(AN49="","","，手机津贴："&amp;AN49)&amp;IF(AO49="","","交通津贴"&amp;AO49)&amp;IF(AP49="","","，实习生日工资："&amp;AP49)&amp;IF(AQ49="","","，高温津贴："&amp;AQ49)&amp;IF(BL49="","","，劳动合同岗位："&amp;BL49)&amp;IF(BO49="","","，劳动合同工资："&amp;BO49)</f>
        <v/>
      </c>
      <c r="CE49" s="1">
        <f>--TEXT(BD49&amp;"01","0-00-00")</f>
        <v/>
      </c>
      <c r="CF49" s="1">
        <f>--TEXT(BJ49&amp;"01","0-00-00")</f>
        <v/>
      </c>
    </row>
    <row r="50" ht="12.95" customHeight="1" s="2">
      <c r="A50" s="1" t="n">
        <v>107509</v>
      </c>
      <c r="C50" s="1" t="inlineStr">
        <is>
          <t>宗慧</t>
        </is>
      </c>
      <c r="E50" s="1" t="inlineStr">
        <is>
          <t>510311198605106628</t>
        </is>
      </c>
      <c r="F50" s="1" t="inlineStr">
        <is>
          <t>ID</t>
        </is>
      </c>
      <c r="H50" s="1" t="inlineStr">
        <is>
          <t>Female</t>
        </is>
      </c>
      <c r="I50" s="1" t="inlineStr">
        <is>
          <t>China</t>
        </is>
      </c>
      <c r="L50" s="1" t="n">
        <v>13086666231</v>
      </c>
      <c r="M50" s="1" t="b">
        <v>1</v>
      </c>
      <c r="N50" s="1" t="inlineStr">
        <is>
          <t>工商银行成都崇州支行</t>
        </is>
      </c>
      <c r="O50" s="1" t="n">
        <v>6.21226440203655e+18</v>
      </c>
      <c r="P50" s="1" t="n">
        <v>5920</v>
      </c>
      <c r="Q50" s="1" t="inlineStr">
        <is>
          <t>Active</t>
        </is>
      </c>
      <c r="R50" s="1" t="inlineStr">
        <is>
          <t>Active employee</t>
        </is>
      </c>
      <c r="S50" s="1" t="n">
        <v>44166</v>
      </c>
      <c r="T50" s="1" t="n">
        <v>44166</v>
      </c>
      <c r="V50" s="1" t="inlineStr">
        <is>
          <t>Ningbo</t>
        </is>
      </c>
      <c r="X50" s="1" t="inlineStr">
        <is>
          <t>BCI</t>
        </is>
      </c>
      <c r="Y50" s="1" t="inlineStr">
        <is>
          <t>BCI</t>
        </is>
      </c>
      <c r="Z50" s="1" t="inlineStr">
        <is>
          <t>I-QS</t>
        </is>
      </c>
      <c r="AA50" s="1" t="inlineStr">
        <is>
          <t>GRAMMER Contract</t>
        </is>
      </c>
      <c r="AB50" s="1" t="n">
        <v>44166</v>
      </c>
      <c r="AD50" s="1" t="inlineStr">
        <is>
          <t>59-4370</t>
        </is>
      </c>
      <c r="AE50" s="1" t="inlineStr">
        <is>
          <t>Ningbo</t>
        </is>
      </c>
      <c r="AF50" s="1" t="b">
        <v>0</v>
      </c>
      <c r="AG50" s="1" t="b">
        <v>1</v>
      </c>
      <c r="AH50" s="1" t="inlineStr">
        <is>
          <t>Chinese</t>
        </is>
      </c>
      <c r="AI50" s="1" t="inlineStr">
        <is>
          <t>宁波市</t>
        </is>
      </c>
      <c r="AJ50" s="1" t="inlineStr">
        <is>
          <t>宁波市</t>
        </is>
      </c>
      <c r="AK50" s="1" t="n">
        <v>2600</v>
      </c>
      <c r="AL50" s="1" t="n">
        <v>800</v>
      </c>
      <c r="AV50" s="1" t="b">
        <v>1</v>
      </c>
      <c r="AW50" s="1" t="b">
        <v>1</v>
      </c>
      <c r="AX50" s="1" t="inlineStr">
        <is>
          <t>外地农村</t>
        </is>
      </c>
      <c r="AY50" s="1" t="inlineStr">
        <is>
          <t>四川省自贡市沿滩区富全镇新房九组</t>
        </is>
      </c>
      <c r="AZ50" s="1" t="inlineStr">
        <is>
          <t>宁波市</t>
        </is>
      </c>
      <c r="BA50" s="1" t="inlineStr">
        <is>
          <t>Vendor</t>
        </is>
      </c>
      <c r="BB50" s="1" t="inlineStr">
        <is>
          <t>Transfer In</t>
        </is>
      </c>
      <c r="BD50" s="1" t="n">
        <v>202012</v>
      </c>
      <c r="BF50" s="1" t="inlineStr">
        <is>
          <t>宁波市</t>
        </is>
      </c>
      <c r="BG50" s="1" t="inlineStr">
        <is>
          <t>Transfer In</t>
        </is>
      </c>
      <c r="BJ50" s="1" t="n">
        <v>202012</v>
      </c>
      <c r="BK50" s="1" t="inlineStr">
        <is>
          <t>10+10</t>
        </is>
      </c>
      <c r="BQ50" s="1" t="inlineStr">
        <is>
          <t>蓝领非一线员工</t>
        </is>
      </c>
      <c r="BR50" s="1" t="inlineStr">
        <is>
          <t>N</t>
        </is>
      </c>
      <c r="BT50" s="1" t="inlineStr">
        <is>
          <t>ADP-格拉默车辆座椅（宁波）有限公司-客服部</t>
        </is>
      </c>
      <c r="BU50" s="1">
        <f>BD50=BJ50</f>
        <v/>
      </c>
      <c r="BV50" s="1">
        <f>MIN(CE50,CF50)</f>
        <v/>
      </c>
      <c r="BW50" s="1">
        <f>IF(BA50="Vendor","大库","单立户")</f>
        <v/>
      </c>
      <c r="BX50" s="1">
        <f>IF(ISNUMBER(FIND("Dispatch",AA50)),"派遣",IF(ISNUMBER(FIND("GRAMMER Contract",AA50)),"委托","有问题"))</f>
        <v/>
      </c>
      <c r="BY50" s="1">
        <f>BT50&amp;"-"&amp;AZ50&amp;"-"&amp;BW50&amp;"-"&amp;BX50</f>
        <v/>
      </c>
      <c r="BZ50" s="1">
        <f>LEFT(BK50,2)</f>
        <v/>
      </c>
      <c r="CA50" s="1">
        <f>RIGHT(BK50,2)</f>
        <v/>
      </c>
      <c r="CB50" s="1">
        <f>VLOOKUP(BY50,委派单!C:E,3,0)</f>
        <v/>
      </c>
      <c r="CC50" s="1">
        <f>VLOOKUP(BY50,委派单!C:Z,4,0)</f>
        <v/>
      </c>
      <c r="CD50" s="1">
        <f>IF(BX50="委托","","合同类型:"&amp;AA50)&amp;IF(AK50="","",",基本工资:"&amp;AK50)&amp;IF(AL50="","","，岗位津贴："&amp;AL50)&amp;IF(AM50="","","，工龄津贴："&amp;AM50)&amp;IF(AN50="","","，手机津贴："&amp;AN50)&amp;IF(AO50="","","交通津贴"&amp;AO50)&amp;IF(AP50="","","，实习生日工资："&amp;AP50)&amp;IF(AQ50="","","，高温津贴："&amp;AQ50)&amp;IF(BL50="","","，劳动合同岗位："&amp;BL50)&amp;IF(BO50="","","，劳动合同工资："&amp;BO50)</f>
        <v/>
      </c>
      <c r="CE50" s="1">
        <f>--TEXT(BD50&amp;"01","0-00-00")</f>
        <v/>
      </c>
      <c r="CF50" s="1">
        <f>--TEXT(BJ50&amp;"01","0-00-00")</f>
        <v/>
      </c>
    </row>
    <row r="51" ht="12.95" customHeight="1" s="2">
      <c r="A51" s="1" t="n">
        <v>107510</v>
      </c>
      <c r="C51" s="1" t="inlineStr">
        <is>
          <t>唐波</t>
        </is>
      </c>
      <c r="E51" s="1" t="inlineStr">
        <is>
          <t>511304199101261634</t>
        </is>
      </c>
      <c r="F51" s="1" t="inlineStr">
        <is>
          <t>ID</t>
        </is>
      </c>
      <c r="H51" s="1" t="inlineStr">
        <is>
          <t>Male</t>
        </is>
      </c>
      <c r="I51" s="1" t="inlineStr">
        <is>
          <t>China</t>
        </is>
      </c>
      <c r="L51" s="1" t="n">
        <v>18681797890</v>
      </c>
      <c r="M51" s="1" t="b">
        <v>1</v>
      </c>
      <c r="N51" s="1" t="inlineStr">
        <is>
          <t>平安银行宁波北仑支行</t>
        </is>
      </c>
      <c r="O51" s="1" t="n">
        <v>6.23058000017795e+18</v>
      </c>
      <c r="P51" s="1" t="n">
        <v>5920</v>
      </c>
      <c r="Q51" s="1" t="inlineStr">
        <is>
          <t>Active</t>
        </is>
      </c>
      <c r="R51" s="1" t="inlineStr">
        <is>
          <t>Active employee</t>
        </is>
      </c>
      <c r="S51" s="1" t="n">
        <v>44166</v>
      </c>
      <c r="T51" s="1" t="n">
        <v>44166</v>
      </c>
      <c r="V51" s="1" t="inlineStr">
        <is>
          <t>Ningbo</t>
        </is>
      </c>
      <c r="X51" s="1" t="inlineStr">
        <is>
          <t>BCD</t>
        </is>
      </c>
      <c r="Y51" s="1" t="inlineStr">
        <is>
          <t>BCD</t>
        </is>
      </c>
      <c r="Z51" s="1" t="inlineStr">
        <is>
          <t>D-MA</t>
        </is>
      </c>
      <c r="AA51" s="1" t="inlineStr">
        <is>
          <t>GRAMMER Contract</t>
        </is>
      </c>
      <c r="AB51" s="1" t="n">
        <v>44166</v>
      </c>
      <c r="AD51" s="1" t="inlineStr">
        <is>
          <t>59-4032</t>
        </is>
      </c>
      <c r="AE51" s="1" t="inlineStr">
        <is>
          <t>Ningbo</t>
        </is>
      </c>
      <c r="AF51" s="1" t="b">
        <v>0</v>
      </c>
      <c r="AG51" s="1" t="b">
        <v>1</v>
      </c>
      <c r="AH51" s="1" t="inlineStr">
        <is>
          <t>Chinese</t>
        </is>
      </c>
      <c r="AI51" s="1" t="inlineStr">
        <is>
          <t>宁波市</t>
        </is>
      </c>
      <c r="AJ51" s="1" t="inlineStr">
        <is>
          <t>宁波市</t>
        </is>
      </c>
      <c r="AK51" s="1" t="n">
        <v>2500</v>
      </c>
      <c r="AL51" s="1" t="n">
        <v>800</v>
      </c>
      <c r="AV51" s="1" t="b">
        <v>1</v>
      </c>
      <c r="AW51" s="1" t="b">
        <v>1</v>
      </c>
      <c r="AX51" s="1" t="inlineStr">
        <is>
          <t>外地农村</t>
        </is>
      </c>
      <c r="AY51" s="1" t="inlineStr">
        <is>
          <t>四川省南充市嘉陵区双店乡围子村</t>
        </is>
      </c>
      <c r="AZ51" s="1" t="inlineStr">
        <is>
          <t>宁波市</t>
        </is>
      </c>
      <c r="BA51" s="1" t="inlineStr">
        <is>
          <t>Vendor</t>
        </is>
      </c>
      <c r="BB51" s="1" t="inlineStr">
        <is>
          <t>Transfer In</t>
        </is>
      </c>
      <c r="BD51" s="1" t="n">
        <v>202012</v>
      </c>
      <c r="BF51" s="1" t="inlineStr">
        <is>
          <t>宁波市</t>
        </is>
      </c>
      <c r="BG51" s="1" t="inlineStr">
        <is>
          <t>Transfer In</t>
        </is>
      </c>
      <c r="BJ51" s="1" t="n">
        <v>202012</v>
      </c>
      <c r="BK51" s="1" t="inlineStr">
        <is>
          <t>10+10</t>
        </is>
      </c>
      <c r="BQ51" s="1" t="inlineStr">
        <is>
          <t>蓝领一线员工</t>
        </is>
      </c>
      <c r="BR51" s="1" t="inlineStr">
        <is>
          <t>N</t>
        </is>
      </c>
      <c r="BT51" s="1" t="inlineStr">
        <is>
          <t>ADP-格拉默车辆座椅（宁波）有限公司-客服部</t>
        </is>
      </c>
      <c r="BU51" s="1">
        <f>BD51=BJ51</f>
        <v/>
      </c>
      <c r="BV51" s="1">
        <f>MIN(CE51,CF51)</f>
        <v/>
      </c>
      <c r="BW51" s="1">
        <f>IF(BA51="Vendor","大库","单立户")</f>
        <v/>
      </c>
      <c r="BX51" s="1">
        <f>IF(ISNUMBER(FIND("Dispatch",AA51)),"派遣",IF(ISNUMBER(FIND("GRAMMER Contract",AA51)),"委托","有问题"))</f>
        <v/>
      </c>
      <c r="BY51" s="1">
        <f>BT51&amp;"-"&amp;AZ51&amp;"-"&amp;BW51&amp;"-"&amp;BX51</f>
        <v/>
      </c>
      <c r="BZ51" s="1">
        <f>LEFT(BK51,2)</f>
        <v/>
      </c>
      <c r="CA51" s="1">
        <f>RIGHT(BK51,2)</f>
        <v/>
      </c>
      <c r="CB51" s="1">
        <f>VLOOKUP(BY51,委派单!C:E,3,0)</f>
        <v/>
      </c>
      <c r="CC51" s="1">
        <f>VLOOKUP(BY51,委派单!C:Z,4,0)</f>
        <v/>
      </c>
      <c r="CD51" s="1">
        <f>IF(BX51="委托","","合同类型:"&amp;AA51)&amp;IF(AK51="","",",基本工资:"&amp;AK51)&amp;IF(AL51="","","，岗位津贴："&amp;AL51)&amp;IF(AM51="","","，工龄津贴："&amp;AM51)&amp;IF(AN51="","","，手机津贴："&amp;AN51)&amp;IF(AO51="","","交通津贴"&amp;AO51)&amp;IF(AP51="","","，实习生日工资："&amp;AP51)&amp;IF(AQ51="","","，高温津贴："&amp;AQ51)&amp;IF(BL51="","","，劳动合同岗位："&amp;BL51)&amp;IF(BO51="","","，劳动合同工资："&amp;BO51)</f>
        <v/>
      </c>
      <c r="CE51" s="1">
        <f>--TEXT(BD51&amp;"01","0-00-00")</f>
        <v/>
      </c>
      <c r="CF51" s="1">
        <f>--TEXT(BJ51&amp;"01","0-00-00")</f>
        <v/>
      </c>
    </row>
    <row r="52" ht="12.95" customHeight="1" s="2">
      <c r="A52" s="1" t="n">
        <v>107511</v>
      </c>
      <c r="C52" s="1" t="inlineStr">
        <is>
          <t>邓艾</t>
        </is>
      </c>
      <c r="E52" s="1" t="inlineStr">
        <is>
          <t>51052519910717383X</t>
        </is>
      </c>
      <c r="F52" s="1" t="inlineStr">
        <is>
          <t>ID</t>
        </is>
      </c>
      <c r="H52" s="1" t="inlineStr">
        <is>
          <t>Male</t>
        </is>
      </c>
      <c r="I52" s="1" t="inlineStr">
        <is>
          <t>China</t>
        </is>
      </c>
      <c r="L52" s="1" t="n">
        <v>19805841240</v>
      </c>
      <c r="M52" s="1" t="b">
        <v>1</v>
      </c>
      <c r="N52" s="1" t="inlineStr">
        <is>
          <t>招商银行宁波北仑支行</t>
        </is>
      </c>
      <c r="O52" s="1" t="n">
        <v>6214835742920260</v>
      </c>
      <c r="P52" s="1" t="n">
        <v>5920</v>
      </c>
      <c r="Q52" s="1" t="inlineStr">
        <is>
          <t>Active</t>
        </is>
      </c>
      <c r="R52" s="1" t="inlineStr">
        <is>
          <t>Active employee</t>
        </is>
      </c>
      <c r="S52" s="1" t="n">
        <v>44166</v>
      </c>
      <c r="T52" s="1" t="n">
        <v>44166</v>
      </c>
      <c r="V52" s="1" t="inlineStr">
        <is>
          <t>Ningbo</t>
        </is>
      </c>
      <c r="X52" s="1" t="inlineStr">
        <is>
          <t>BCD</t>
        </is>
      </c>
      <c r="Y52" s="1" t="inlineStr">
        <is>
          <t>BCD</t>
        </is>
      </c>
      <c r="Z52" s="1" t="inlineStr">
        <is>
          <t>D-MA</t>
        </is>
      </c>
      <c r="AA52" s="1" t="inlineStr">
        <is>
          <t>GRAMMER Contract</t>
        </is>
      </c>
      <c r="AB52" s="1" t="n">
        <v>44166</v>
      </c>
      <c r="AD52" s="1" t="inlineStr">
        <is>
          <t>59-4031</t>
        </is>
      </c>
      <c r="AE52" s="1" t="inlineStr">
        <is>
          <t>Ningbo</t>
        </is>
      </c>
      <c r="AF52" s="1" t="b">
        <v>0</v>
      </c>
      <c r="AG52" s="1" t="b">
        <v>1</v>
      </c>
      <c r="AH52" s="1" t="inlineStr">
        <is>
          <t>Chinese</t>
        </is>
      </c>
      <c r="AI52" s="1" t="inlineStr">
        <is>
          <t>宁波市</t>
        </is>
      </c>
      <c r="AJ52" s="1" t="inlineStr">
        <is>
          <t>宁波市</t>
        </is>
      </c>
      <c r="AK52" s="1" t="n">
        <v>3300</v>
      </c>
      <c r="AL52" s="1" t="n">
        <v>1000</v>
      </c>
      <c r="AV52" s="1" t="b">
        <v>1</v>
      </c>
      <c r="AW52" s="1" t="b">
        <v>1</v>
      </c>
      <c r="AX52" s="1" t="inlineStr">
        <is>
          <t>外地农村</t>
        </is>
      </c>
      <c r="AY52" s="1" t="inlineStr">
        <is>
          <t>四川省泸州市古蔺县东新乡渔洞村2组16号</t>
        </is>
      </c>
      <c r="AZ52" s="1" t="inlineStr">
        <is>
          <t>宁波市</t>
        </is>
      </c>
      <c r="BA52" s="1" t="inlineStr">
        <is>
          <t>Vendor</t>
        </is>
      </c>
      <c r="BB52" s="1" t="inlineStr">
        <is>
          <t>Transfer In</t>
        </is>
      </c>
      <c r="BD52" s="1" t="n">
        <v>202012</v>
      </c>
      <c r="BF52" s="1" t="inlineStr">
        <is>
          <t>宁波市</t>
        </is>
      </c>
      <c r="BG52" s="1" t="inlineStr">
        <is>
          <t>Transfer In</t>
        </is>
      </c>
      <c r="BJ52" s="1" t="n">
        <v>202012</v>
      </c>
      <c r="BK52" s="1" t="inlineStr">
        <is>
          <t>10+10</t>
        </is>
      </c>
      <c r="BQ52" s="1" t="inlineStr">
        <is>
          <t>蓝领一线员工</t>
        </is>
      </c>
      <c r="BR52" s="1" t="inlineStr">
        <is>
          <t>N</t>
        </is>
      </c>
      <c r="BT52" s="1" t="inlineStr">
        <is>
          <t>ADP-格拉默车辆座椅（宁波）有限公司-客服部</t>
        </is>
      </c>
      <c r="BU52" s="1">
        <f>BD52=BJ52</f>
        <v/>
      </c>
      <c r="BV52" s="1">
        <f>MIN(CE52,CF52)</f>
        <v/>
      </c>
      <c r="BW52" s="1">
        <f>IF(BA52="Vendor","大库","单立户")</f>
        <v/>
      </c>
      <c r="BX52" s="1">
        <f>IF(ISNUMBER(FIND("Dispatch",AA52)),"派遣",IF(ISNUMBER(FIND("GRAMMER Contract",AA52)),"委托","有问题"))</f>
        <v/>
      </c>
      <c r="BY52" s="1">
        <f>BT52&amp;"-"&amp;AZ52&amp;"-"&amp;BW52&amp;"-"&amp;BX52</f>
        <v/>
      </c>
      <c r="BZ52" s="1">
        <f>LEFT(BK52,2)</f>
        <v/>
      </c>
      <c r="CA52" s="1">
        <f>RIGHT(BK52,2)</f>
        <v/>
      </c>
      <c r="CB52" s="1">
        <f>VLOOKUP(BY52,委派单!C:E,3,0)</f>
        <v/>
      </c>
      <c r="CC52" s="1">
        <f>VLOOKUP(BY52,委派单!C:Z,4,0)</f>
        <v/>
      </c>
      <c r="CD52" s="1">
        <f>IF(BX52="委托","","合同类型:"&amp;AA52)&amp;IF(AK52="","",",基本工资:"&amp;AK52)&amp;IF(AL52="","","，岗位津贴："&amp;AL52)&amp;IF(AM52="","","，工龄津贴："&amp;AM52)&amp;IF(AN52="","","，手机津贴："&amp;AN52)&amp;IF(AO52="","","交通津贴"&amp;AO52)&amp;IF(AP52="","","，实习生日工资："&amp;AP52)&amp;IF(AQ52="","","，高温津贴："&amp;AQ52)&amp;IF(BL52="","","，劳动合同岗位："&amp;BL52)&amp;IF(BO52="","","，劳动合同工资："&amp;BO52)</f>
        <v/>
      </c>
      <c r="CE52" s="1">
        <f>--TEXT(BD52&amp;"01","0-00-00")</f>
        <v/>
      </c>
      <c r="CF52" s="1">
        <f>--TEXT(BJ52&amp;"01","0-00-00")</f>
        <v/>
      </c>
    </row>
    <row r="53" ht="12.95" customHeight="1" s="2">
      <c r="A53" s="1" t="n">
        <v>107512</v>
      </c>
      <c r="C53" s="1" t="inlineStr">
        <is>
          <t>李梓安</t>
        </is>
      </c>
      <c r="E53" s="1" t="inlineStr">
        <is>
          <t>340826199802038913</t>
        </is>
      </c>
      <c r="F53" s="1" t="inlineStr">
        <is>
          <t>ID</t>
        </is>
      </c>
      <c r="H53" s="1" t="inlineStr">
        <is>
          <t>Male</t>
        </is>
      </c>
      <c r="I53" s="1" t="inlineStr">
        <is>
          <t>China</t>
        </is>
      </c>
      <c r="L53" s="1" t="n">
        <v>15056528982</v>
      </c>
      <c r="M53" s="1" t="b">
        <v>1</v>
      </c>
      <c r="N53" s="1" t="inlineStr">
        <is>
          <t>兴业银行宁波分行</t>
        </is>
      </c>
      <c r="O53" s="1" t="n">
        <v>6.22908383027588e+17</v>
      </c>
      <c r="P53" s="1" t="n">
        <v>5920</v>
      </c>
      <c r="Q53" s="1" t="inlineStr">
        <is>
          <t>Active</t>
        </is>
      </c>
      <c r="R53" s="1" t="inlineStr">
        <is>
          <t>Active employee</t>
        </is>
      </c>
      <c r="S53" s="1" t="n">
        <v>44166</v>
      </c>
      <c r="T53" s="1" t="n">
        <v>44166</v>
      </c>
      <c r="V53" s="1" t="inlineStr">
        <is>
          <t>Ningbo</t>
        </is>
      </c>
      <c r="X53" s="1" t="inlineStr">
        <is>
          <t>BCD</t>
        </is>
      </c>
      <c r="Y53" s="1" t="inlineStr">
        <is>
          <t>BCD</t>
        </is>
      </c>
      <c r="Z53" s="1" t="inlineStr">
        <is>
          <t>D-MA</t>
        </is>
      </c>
      <c r="AA53" s="1" t="inlineStr">
        <is>
          <t>GRAMMER Contract</t>
        </is>
      </c>
      <c r="AB53" s="1" t="n">
        <v>44166</v>
      </c>
      <c r="AD53" s="1" t="inlineStr">
        <is>
          <t>59-4086</t>
        </is>
      </c>
      <c r="AE53" s="1" t="inlineStr">
        <is>
          <t>Ningbo</t>
        </is>
      </c>
      <c r="AF53" s="1" t="b">
        <v>0</v>
      </c>
      <c r="AG53" s="1" t="b">
        <v>1</v>
      </c>
      <c r="AH53" s="1" t="inlineStr">
        <is>
          <t>Chinese</t>
        </is>
      </c>
      <c r="AI53" s="1" t="inlineStr">
        <is>
          <t>宁波市</t>
        </is>
      </c>
      <c r="AJ53" s="1" t="inlineStr">
        <is>
          <t>宁波市</t>
        </is>
      </c>
      <c r="AK53" s="1" t="n">
        <v>2500</v>
      </c>
      <c r="AL53" s="1" t="n">
        <v>800</v>
      </c>
      <c r="AV53" s="1" t="b">
        <v>1</v>
      </c>
      <c r="AW53" s="1" t="b">
        <v>1</v>
      </c>
      <c r="AX53" s="1" t="inlineStr">
        <is>
          <t>外地城镇</t>
        </is>
      </c>
      <c r="AY53" s="1" t="inlineStr">
        <is>
          <t>安徽省安庆市宿松县华阳河</t>
        </is>
      </c>
      <c r="AZ53" s="1" t="inlineStr">
        <is>
          <t>宁波市</t>
        </is>
      </c>
      <c r="BA53" s="1" t="inlineStr">
        <is>
          <t>Vendor</t>
        </is>
      </c>
      <c r="BB53" s="1" t="inlineStr">
        <is>
          <t>Transfer In</t>
        </is>
      </c>
      <c r="BD53" s="1" t="n">
        <v>202012</v>
      </c>
      <c r="BF53" s="1" t="inlineStr">
        <is>
          <t>宁波市</t>
        </is>
      </c>
      <c r="BG53" s="1" t="inlineStr">
        <is>
          <t>Transfer In</t>
        </is>
      </c>
      <c r="BJ53" s="1" t="n">
        <v>202012</v>
      </c>
      <c r="BK53" s="1" t="inlineStr">
        <is>
          <t>10+10</t>
        </is>
      </c>
      <c r="BQ53" s="1" t="inlineStr">
        <is>
          <t>蓝领一线员工</t>
        </is>
      </c>
      <c r="BR53" s="1" t="inlineStr">
        <is>
          <t>N</t>
        </is>
      </c>
      <c r="BT53" s="1" t="inlineStr">
        <is>
          <t>ADP-格拉默车辆座椅（宁波）有限公司-客服部</t>
        </is>
      </c>
      <c r="BU53" s="1">
        <f>BD53=BJ53</f>
        <v/>
      </c>
      <c r="BV53" s="1">
        <f>MIN(CE53,CF53)</f>
        <v/>
      </c>
      <c r="BW53" s="1">
        <f>IF(BA53="Vendor","大库","单立户")</f>
        <v/>
      </c>
      <c r="BX53" s="1">
        <f>IF(ISNUMBER(FIND("Dispatch",AA53)),"派遣",IF(ISNUMBER(FIND("GRAMMER Contract",AA53)),"委托","有问题"))</f>
        <v/>
      </c>
      <c r="BY53" s="1">
        <f>BT53&amp;"-"&amp;AZ53&amp;"-"&amp;BW53&amp;"-"&amp;BX53</f>
        <v/>
      </c>
      <c r="BZ53" s="1">
        <f>LEFT(BK53,2)</f>
        <v/>
      </c>
      <c r="CA53" s="1">
        <f>RIGHT(BK53,2)</f>
        <v/>
      </c>
      <c r="CB53" s="1">
        <f>VLOOKUP(BY53,委派单!C:E,3,0)</f>
        <v/>
      </c>
      <c r="CC53" s="1">
        <f>VLOOKUP(BY53,委派单!C:Z,4,0)</f>
        <v/>
      </c>
      <c r="CD53" s="1">
        <f>IF(BX53="委托","","合同类型:"&amp;AA53)&amp;IF(AK53="","",",基本工资:"&amp;AK53)&amp;IF(AL53="","","，岗位津贴："&amp;AL53)&amp;IF(AM53="","","，工龄津贴："&amp;AM53)&amp;IF(AN53="","","，手机津贴："&amp;AN53)&amp;IF(AO53="","","交通津贴"&amp;AO53)&amp;IF(AP53="","","，实习生日工资："&amp;AP53)&amp;IF(AQ53="","","，高温津贴："&amp;AQ53)&amp;IF(BL53="","","，劳动合同岗位："&amp;BL53)&amp;IF(BO53="","","，劳动合同工资："&amp;BO53)</f>
        <v/>
      </c>
      <c r="CE53" s="1">
        <f>--TEXT(BD53&amp;"01","0-00-00")</f>
        <v/>
      </c>
      <c r="CF53" s="1">
        <f>--TEXT(BJ53&amp;"01","0-00-00")</f>
        <v/>
      </c>
    </row>
    <row r="54" ht="12.95" customHeight="1" s="2">
      <c r="A54" s="1" t="n">
        <v>107513</v>
      </c>
      <c r="C54" s="1" t="inlineStr">
        <is>
          <t>周昌琴</t>
        </is>
      </c>
      <c r="E54" s="1" t="inlineStr">
        <is>
          <t>51152719861221454X</t>
        </is>
      </c>
      <c r="F54" s="1" t="inlineStr">
        <is>
          <t>ID</t>
        </is>
      </c>
      <c r="H54" s="1" t="inlineStr">
        <is>
          <t>Female</t>
        </is>
      </c>
      <c r="I54" s="1" t="inlineStr">
        <is>
          <t>China</t>
        </is>
      </c>
      <c r="L54" s="1" t="n">
        <v>18857406880</v>
      </c>
      <c r="M54" s="1" t="b">
        <v>1</v>
      </c>
      <c r="N54" s="1" t="inlineStr">
        <is>
          <t>宁波银行宁波方桥支行</t>
        </is>
      </c>
      <c r="O54" s="1" t="n">
        <v>6.21418000000148e+18</v>
      </c>
      <c r="P54" s="1" t="n">
        <v>5920</v>
      </c>
      <c r="Q54" s="1" t="inlineStr">
        <is>
          <t>Active</t>
        </is>
      </c>
      <c r="R54" s="1" t="inlineStr">
        <is>
          <t>Active employee</t>
        </is>
      </c>
      <c r="S54" s="1" t="n">
        <v>44166</v>
      </c>
      <c r="T54" s="1" t="n">
        <v>44166</v>
      </c>
      <c r="V54" s="1" t="inlineStr">
        <is>
          <t>Ningbo</t>
        </is>
      </c>
      <c r="X54" s="1" t="inlineStr">
        <is>
          <t>BCD</t>
        </is>
      </c>
      <c r="Y54" s="1" t="inlineStr">
        <is>
          <t>BCD</t>
        </is>
      </c>
      <c r="Z54" s="1" t="inlineStr">
        <is>
          <t>D-MA</t>
        </is>
      </c>
      <c r="AA54" s="1" t="inlineStr">
        <is>
          <t>GRAMMER Contract</t>
        </is>
      </c>
      <c r="AB54" s="1" t="n">
        <v>44166</v>
      </c>
      <c r="AD54" s="1" t="inlineStr">
        <is>
          <t>59-4086</t>
        </is>
      </c>
      <c r="AE54" s="1" t="inlineStr">
        <is>
          <t>Ningbo</t>
        </is>
      </c>
      <c r="AF54" s="1" t="b">
        <v>0</v>
      </c>
      <c r="AG54" s="1" t="b">
        <v>1</v>
      </c>
      <c r="AH54" s="1" t="inlineStr">
        <is>
          <t>Chinese</t>
        </is>
      </c>
      <c r="AI54" s="1" t="inlineStr">
        <is>
          <t>宁波市</t>
        </is>
      </c>
      <c r="AJ54" s="1" t="inlineStr">
        <is>
          <t>宁波市</t>
        </is>
      </c>
      <c r="AK54" s="1" t="n">
        <v>2300</v>
      </c>
      <c r="AL54" s="1" t="n">
        <v>800</v>
      </c>
      <c r="AV54" s="1" t="b">
        <v>1</v>
      </c>
      <c r="AW54" s="1" t="b">
        <v>1</v>
      </c>
      <c r="AX54" s="1" t="inlineStr">
        <is>
          <t>外地农村</t>
        </is>
      </c>
      <c r="AY54" s="1" t="inlineStr">
        <is>
          <t>四川省筠连县沐爱镇沿河村三组</t>
        </is>
      </c>
      <c r="AZ54" s="1" t="inlineStr">
        <is>
          <t>宁波市</t>
        </is>
      </c>
      <c r="BA54" s="1" t="inlineStr">
        <is>
          <t>Vendor</t>
        </is>
      </c>
      <c r="BB54" s="1" t="inlineStr">
        <is>
          <t>Transfer In</t>
        </is>
      </c>
      <c r="BD54" s="1" t="n">
        <v>202012</v>
      </c>
      <c r="BF54" s="1" t="inlineStr">
        <is>
          <t>宁波市</t>
        </is>
      </c>
      <c r="BG54" s="1" t="inlineStr">
        <is>
          <t>Transfer In</t>
        </is>
      </c>
      <c r="BJ54" s="1" t="n">
        <v>202012</v>
      </c>
      <c r="BK54" s="1" t="inlineStr">
        <is>
          <t>10+10</t>
        </is>
      </c>
      <c r="BQ54" s="1" t="inlineStr">
        <is>
          <t>蓝领一线员工</t>
        </is>
      </c>
      <c r="BR54" s="1" t="inlineStr">
        <is>
          <t>N</t>
        </is>
      </c>
      <c r="BT54" s="1" t="inlineStr">
        <is>
          <t>ADP-格拉默车辆座椅（宁波）有限公司-客服部</t>
        </is>
      </c>
      <c r="BU54" s="1">
        <f>BD54=BJ54</f>
        <v/>
      </c>
      <c r="BV54" s="1">
        <f>MIN(CE54,CF54)</f>
        <v/>
      </c>
      <c r="BW54" s="1">
        <f>IF(BA54="Vendor","大库","单立户")</f>
        <v/>
      </c>
      <c r="BX54" s="1">
        <f>IF(ISNUMBER(FIND("Dispatch",AA54)),"派遣",IF(ISNUMBER(FIND("GRAMMER Contract",AA54)),"委托","有问题"))</f>
        <v/>
      </c>
      <c r="BY54" s="1">
        <f>BT54&amp;"-"&amp;AZ54&amp;"-"&amp;BW54&amp;"-"&amp;BX54</f>
        <v/>
      </c>
      <c r="BZ54" s="1">
        <f>LEFT(BK54,2)</f>
        <v/>
      </c>
      <c r="CA54" s="1">
        <f>RIGHT(BK54,2)</f>
        <v/>
      </c>
      <c r="CB54" s="1">
        <f>VLOOKUP(BY54,委派单!C:E,3,0)</f>
        <v/>
      </c>
      <c r="CC54" s="1">
        <f>VLOOKUP(BY54,委派单!C:Z,4,0)</f>
        <v/>
      </c>
      <c r="CD54" s="1">
        <f>IF(BX54="委托","","合同类型:"&amp;AA54)&amp;IF(AK54="","",",基本工资:"&amp;AK54)&amp;IF(AL54="","","，岗位津贴："&amp;AL54)&amp;IF(AM54="","","，工龄津贴："&amp;AM54)&amp;IF(AN54="","","，手机津贴："&amp;AN54)&amp;IF(AO54="","","交通津贴"&amp;AO54)&amp;IF(AP54="","","，实习生日工资："&amp;AP54)&amp;IF(AQ54="","","，高温津贴："&amp;AQ54)&amp;IF(BL54="","","，劳动合同岗位："&amp;BL54)&amp;IF(BO54="","","，劳动合同工资："&amp;BO54)</f>
        <v/>
      </c>
      <c r="CE54" s="1">
        <f>--TEXT(BD54&amp;"01","0-00-00")</f>
        <v/>
      </c>
      <c r="CF54" s="1">
        <f>--TEXT(BJ54&amp;"01","0-00-00")</f>
        <v/>
      </c>
    </row>
    <row r="55" ht="12.95" customHeight="1" s="2">
      <c r="A55" s="1" t="n">
        <v>107514</v>
      </c>
      <c r="C55" s="1" t="inlineStr">
        <is>
          <t>贺英乙</t>
        </is>
      </c>
      <c r="E55" s="1" t="inlineStr">
        <is>
          <t>511681199306105546</t>
        </is>
      </c>
      <c r="F55" s="1" t="inlineStr">
        <is>
          <t>ID</t>
        </is>
      </c>
      <c r="H55" s="1" t="inlineStr">
        <is>
          <t>Female</t>
        </is>
      </c>
      <c r="I55" s="1" t="inlineStr">
        <is>
          <t>China</t>
        </is>
      </c>
      <c r="L55" s="1" t="n">
        <v>18681792285</v>
      </c>
      <c r="M55" s="1" t="b">
        <v>1</v>
      </c>
      <c r="N55" s="1" t="inlineStr">
        <is>
          <t>平安银行宁波北仑支行</t>
        </is>
      </c>
      <c r="O55" s="1" t="n">
        <v>6.23058000017795e+18</v>
      </c>
      <c r="P55" s="1" t="n">
        <v>5920</v>
      </c>
      <c r="Q55" s="1" t="inlineStr">
        <is>
          <t>Active</t>
        </is>
      </c>
      <c r="R55" s="1" t="inlineStr">
        <is>
          <t>Active employee</t>
        </is>
      </c>
      <c r="S55" s="1" t="n">
        <v>44166</v>
      </c>
      <c r="T55" s="1" t="n">
        <v>44166</v>
      </c>
      <c r="V55" s="1" t="inlineStr">
        <is>
          <t>Ningbo</t>
        </is>
      </c>
      <c r="X55" s="1" t="inlineStr">
        <is>
          <t>BCD</t>
        </is>
      </c>
      <c r="Y55" s="1" t="inlineStr">
        <is>
          <t>BCD</t>
        </is>
      </c>
      <c r="Z55" s="1" t="inlineStr">
        <is>
          <t>D-MA</t>
        </is>
      </c>
      <c r="AA55" s="1" t="inlineStr">
        <is>
          <t>GRAMMER Contract</t>
        </is>
      </c>
      <c r="AB55" s="1" t="n">
        <v>44166</v>
      </c>
      <c r="AD55" s="1" t="inlineStr">
        <is>
          <t>59-4086</t>
        </is>
      </c>
      <c r="AE55" s="1" t="inlineStr">
        <is>
          <t>Ningbo</t>
        </is>
      </c>
      <c r="AF55" s="1" t="b">
        <v>0</v>
      </c>
      <c r="AG55" s="1" t="b">
        <v>1</v>
      </c>
      <c r="AH55" s="1" t="inlineStr">
        <is>
          <t>Chinese</t>
        </is>
      </c>
      <c r="AI55" s="1" t="inlineStr">
        <is>
          <t>宁波市</t>
        </is>
      </c>
      <c r="AJ55" s="1" t="inlineStr">
        <is>
          <t>宁波市</t>
        </is>
      </c>
      <c r="AK55" s="1" t="n">
        <v>2300</v>
      </c>
      <c r="AL55" s="1" t="n">
        <v>800</v>
      </c>
      <c r="AV55" s="1" t="b">
        <v>1</v>
      </c>
      <c r="AW55" s="1" t="b">
        <v>1</v>
      </c>
      <c r="AX55" s="1" t="inlineStr">
        <is>
          <t>外地城镇</t>
        </is>
      </c>
      <c r="AY55" s="1" t="inlineStr">
        <is>
          <t>四川省华蓥市溪口镇宝鼎一路45号</t>
        </is>
      </c>
      <c r="AZ55" s="1" t="inlineStr">
        <is>
          <t>宁波市</t>
        </is>
      </c>
      <c r="BA55" s="1" t="inlineStr">
        <is>
          <t>Vendor</t>
        </is>
      </c>
      <c r="BB55" s="1" t="inlineStr">
        <is>
          <t>Transfer In</t>
        </is>
      </c>
      <c r="BD55" s="1" t="n">
        <v>202012</v>
      </c>
      <c r="BF55" s="1" t="inlineStr">
        <is>
          <t>宁波市</t>
        </is>
      </c>
      <c r="BG55" s="1" t="inlineStr">
        <is>
          <t>Transfer In</t>
        </is>
      </c>
      <c r="BJ55" s="1" t="n">
        <v>202012</v>
      </c>
      <c r="BK55" s="1" t="inlineStr">
        <is>
          <t>10+10</t>
        </is>
      </c>
      <c r="BQ55" s="1" t="inlineStr">
        <is>
          <t>蓝领非一线员工</t>
        </is>
      </c>
      <c r="BR55" s="1" t="inlineStr">
        <is>
          <t>N</t>
        </is>
      </c>
      <c r="BT55" s="1" t="inlineStr">
        <is>
          <t>ADP-格拉默车辆座椅（宁波）有限公司-客服部</t>
        </is>
      </c>
      <c r="BU55" s="1">
        <f>BD55=BJ55</f>
        <v/>
      </c>
      <c r="BV55" s="1">
        <f>MIN(CE55,CF55)</f>
        <v/>
      </c>
      <c r="BW55" s="1">
        <f>IF(BA55="Vendor","大库","单立户")</f>
        <v/>
      </c>
      <c r="BX55" s="1">
        <f>IF(ISNUMBER(FIND("Dispatch",AA55)),"派遣",IF(ISNUMBER(FIND("GRAMMER Contract",AA55)),"委托","有问题"))</f>
        <v/>
      </c>
      <c r="BY55" s="1">
        <f>BT55&amp;"-"&amp;AZ55&amp;"-"&amp;BW55&amp;"-"&amp;BX55</f>
        <v/>
      </c>
      <c r="BZ55" s="1">
        <f>LEFT(BK55,2)</f>
        <v/>
      </c>
      <c r="CA55" s="1">
        <f>RIGHT(BK55,2)</f>
        <v/>
      </c>
      <c r="CB55" s="1">
        <f>VLOOKUP(BY55,委派单!C:E,3,0)</f>
        <v/>
      </c>
      <c r="CC55" s="1">
        <f>VLOOKUP(BY55,委派单!C:Z,4,0)</f>
        <v/>
      </c>
      <c r="CD55" s="1">
        <f>IF(BX55="委托","","合同类型:"&amp;AA55)&amp;IF(AK55="","",",基本工资:"&amp;AK55)&amp;IF(AL55="","","，岗位津贴："&amp;AL55)&amp;IF(AM55="","","，工龄津贴："&amp;AM55)&amp;IF(AN55="","","，手机津贴："&amp;AN55)&amp;IF(AO55="","","交通津贴"&amp;AO55)&amp;IF(AP55="","","，实习生日工资："&amp;AP55)&amp;IF(AQ55="","","，高温津贴："&amp;AQ55)&amp;IF(BL55="","","，劳动合同岗位："&amp;BL55)&amp;IF(BO55="","","，劳动合同工资："&amp;BO55)</f>
        <v/>
      </c>
      <c r="CE55" s="1">
        <f>--TEXT(BD55&amp;"01","0-00-00")</f>
        <v/>
      </c>
      <c r="CF55" s="1">
        <f>--TEXT(BJ55&amp;"01","0-00-00")</f>
        <v/>
      </c>
    </row>
    <row r="56" ht="12.95" customHeight="1" s="2">
      <c r="A56" s="1" t="n">
        <v>107518</v>
      </c>
      <c r="C56" s="1" t="inlineStr">
        <is>
          <t>陈新美</t>
        </is>
      </c>
      <c r="E56" s="1" t="inlineStr">
        <is>
          <t>341226198712116723</t>
        </is>
      </c>
      <c r="F56" s="1" t="inlineStr">
        <is>
          <t>ID</t>
        </is>
      </c>
      <c r="H56" s="1" t="inlineStr">
        <is>
          <t>Female</t>
        </is>
      </c>
      <c r="I56" s="1" t="inlineStr">
        <is>
          <t>China</t>
        </is>
      </c>
      <c r="L56" s="1" t="n">
        <v>18667817385</v>
      </c>
      <c r="M56" s="1" t="b">
        <v>1</v>
      </c>
      <c r="N56" s="1" t="inlineStr">
        <is>
          <t>招商银行宁波分行</t>
        </is>
      </c>
      <c r="O56" s="1" t="n">
        <v>6214835815764120</v>
      </c>
      <c r="P56" s="1" t="n">
        <v>5920</v>
      </c>
      <c r="Q56" s="1" t="inlineStr">
        <is>
          <t>Active</t>
        </is>
      </c>
      <c r="R56" s="1" t="inlineStr">
        <is>
          <t>Active employee</t>
        </is>
      </c>
      <c r="S56" s="1" t="n">
        <v>44166</v>
      </c>
      <c r="T56" s="1" t="n">
        <v>44166</v>
      </c>
      <c r="V56" s="1" t="inlineStr">
        <is>
          <t>Ningbo</t>
        </is>
      </c>
      <c r="X56" s="1" t="inlineStr">
        <is>
          <t>BCD</t>
        </is>
      </c>
      <c r="Y56" s="1" t="inlineStr">
        <is>
          <t>BCD</t>
        </is>
      </c>
      <c r="Z56" s="1" t="inlineStr">
        <is>
          <t>D-MA</t>
        </is>
      </c>
      <c r="AA56" s="1" t="inlineStr">
        <is>
          <t>GRAMMER Contract</t>
        </is>
      </c>
      <c r="AB56" s="1" t="n">
        <v>44166</v>
      </c>
      <c r="AD56" s="1" t="inlineStr">
        <is>
          <t>59-4086</t>
        </is>
      </c>
      <c r="AE56" s="1" t="inlineStr">
        <is>
          <t>Ningbo</t>
        </is>
      </c>
      <c r="AF56" s="1" t="b">
        <v>0</v>
      </c>
      <c r="AG56" s="1" t="b">
        <v>1</v>
      </c>
      <c r="AH56" s="1" t="inlineStr">
        <is>
          <t>Chinese</t>
        </is>
      </c>
      <c r="AI56" s="1" t="inlineStr">
        <is>
          <t>宁波市</t>
        </is>
      </c>
      <c r="AJ56" s="1" t="inlineStr">
        <is>
          <t>宁波市</t>
        </is>
      </c>
      <c r="AK56" s="1" t="n">
        <v>2300</v>
      </c>
      <c r="AL56" s="1" t="n">
        <v>800</v>
      </c>
      <c r="AV56" s="1" t="b">
        <v>1</v>
      </c>
      <c r="AW56" s="1" t="b">
        <v>1</v>
      </c>
      <c r="AX56" s="1" t="inlineStr">
        <is>
          <t>外地农村</t>
        </is>
      </c>
      <c r="AY56" s="1" t="inlineStr">
        <is>
          <t>安徽省颍上县南照镇卜林村</t>
        </is>
      </c>
      <c r="AZ56" s="1" t="inlineStr">
        <is>
          <t>宁波市</t>
        </is>
      </c>
      <c r="BA56" s="1" t="inlineStr">
        <is>
          <t>Vendor</t>
        </is>
      </c>
      <c r="BB56" s="1" t="inlineStr">
        <is>
          <t>Transfer In</t>
        </is>
      </c>
      <c r="BD56" s="1" t="n">
        <v>202012</v>
      </c>
      <c r="BF56" s="1" t="inlineStr">
        <is>
          <t>宁波市</t>
        </is>
      </c>
      <c r="BG56" s="1" t="inlineStr">
        <is>
          <t>Transfer In</t>
        </is>
      </c>
      <c r="BJ56" s="1" t="n">
        <v>202012</v>
      </c>
      <c r="BK56" s="1" t="inlineStr">
        <is>
          <t>10+10</t>
        </is>
      </c>
      <c r="BQ56" s="1" t="inlineStr">
        <is>
          <t>蓝领一线员工</t>
        </is>
      </c>
      <c r="BR56" s="1" t="inlineStr">
        <is>
          <t>N</t>
        </is>
      </c>
      <c r="BT56" s="1" t="inlineStr">
        <is>
          <t>ADP-格拉默车辆座椅（宁波）有限公司-客服部</t>
        </is>
      </c>
      <c r="BU56" s="1">
        <f>BD56=BJ56</f>
        <v/>
      </c>
      <c r="BV56" s="1">
        <f>MIN(CE56,CF56)</f>
        <v/>
      </c>
      <c r="BW56" s="1">
        <f>IF(BA56="Vendor","大库","单立户")</f>
        <v/>
      </c>
      <c r="BX56" s="1">
        <f>IF(ISNUMBER(FIND("Dispatch",AA56)),"派遣",IF(ISNUMBER(FIND("GRAMMER Contract",AA56)),"委托","有问题"))</f>
        <v/>
      </c>
      <c r="BY56" s="1">
        <f>BT56&amp;"-"&amp;AZ56&amp;"-"&amp;BW56&amp;"-"&amp;BX56</f>
        <v/>
      </c>
      <c r="BZ56" s="1">
        <f>LEFT(BK56,2)</f>
        <v/>
      </c>
      <c r="CA56" s="1">
        <f>RIGHT(BK56,2)</f>
        <v/>
      </c>
      <c r="CB56" s="1">
        <f>VLOOKUP(BY56,委派单!C:E,3,0)</f>
        <v/>
      </c>
      <c r="CC56" s="1">
        <f>VLOOKUP(BY56,委派单!C:Z,4,0)</f>
        <v/>
      </c>
      <c r="CD56" s="1">
        <f>IF(BX56="委托","","合同类型:"&amp;AA56)&amp;IF(AK56="","",",基本工资:"&amp;AK56)&amp;IF(AL56="","","，岗位津贴："&amp;AL56)&amp;IF(AM56="","","，工龄津贴："&amp;AM56)&amp;IF(AN56="","","，手机津贴："&amp;AN56)&amp;IF(AO56="","","交通津贴"&amp;AO56)&amp;IF(AP56="","","，实习生日工资："&amp;AP56)&amp;IF(AQ56="","","，高温津贴："&amp;AQ56)&amp;IF(BL56="","","，劳动合同岗位："&amp;BL56)&amp;IF(BO56="","","，劳动合同工资："&amp;BO56)</f>
        <v/>
      </c>
      <c r="CE56" s="1">
        <f>--TEXT(BD56&amp;"01","0-00-00")</f>
        <v/>
      </c>
      <c r="CF56" s="1">
        <f>--TEXT(BJ56&amp;"01","0-00-00")</f>
        <v/>
      </c>
    </row>
    <row r="57" ht="12.95" customHeight="1" s="2">
      <c r="A57" s="1" t="n">
        <v>107519</v>
      </c>
      <c r="C57" s="1" t="inlineStr">
        <is>
          <t>俞盈盈</t>
        </is>
      </c>
      <c r="E57" s="1" t="inlineStr">
        <is>
          <t>360622198811093925</t>
        </is>
      </c>
      <c r="F57" s="1" t="inlineStr">
        <is>
          <t>ID</t>
        </is>
      </c>
      <c r="H57" s="1" t="inlineStr">
        <is>
          <t>Female</t>
        </is>
      </c>
      <c r="I57" s="1" t="inlineStr">
        <is>
          <t>China</t>
        </is>
      </c>
      <c r="L57" s="1" t="n">
        <v>13345749193</v>
      </c>
      <c r="M57" s="1" t="b">
        <v>1</v>
      </c>
      <c r="N57" s="1" t="inlineStr">
        <is>
          <t>招商银行宁波分行</t>
        </is>
      </c>
      <c r="O57" s="1" t="n">
        <v>6214835815764100</v>
      </c>
      <c r="P57" s="1" t="n">
        <v>5920</v>
      </c>
      <c r="Q57" s="1" t="inlineStr">
        <is>
          <t>Active</t>
        </is>
      </c>
      <c r="R57" s="1" t="inlineStr">
        <is>
          <t>Active employee</t>
        </is>
      </c>
      <c r="S57" s="1" t="n">
        <v>44166</v>
      </c>
      <c r="T57" s="1" t="n">
        <v>44166</v>
      </c>
      <c r="V57" s="1" t="inlineStr">
        <is>
          <t>Ningbo</t>
        </is>
      </c>
      <c r="X57" s="1" t="inlineStr">
        <is>
          <t>BCD</t>
        </is>
      </c>
      <c r="Y57" s="1" t="inlineStr">
        <is>
          <t>BCD</t>
        </is>
      </c>
      <c r="Z57" s="1" t="inlineStr">
        <is>
          <t>D-MA</t>
        </is>
      </c>
      <c r="AA57" s="1" t="inlineStr">
        <is>
          <t>GRAMMER Contract</t>
        </is>
      </c>
      <c r="AB57" s="1" t="n">
        <v>44166</v>
      </c>
      <c r="AD57" s="1" t="inlineStr">
        <is>
          <t>59-4086</t>
        </is>
      </c>
      <c r="AE57" s="1" t="inlineStr">
        <is>
          <t>Ningbo</t>
        </is>
      </c>
      <c r="AF57" s="1" t="b">
        <v>0</v>
      </c>
      <c r="AG57" s="1" t="b">
        <v>1</v>
      </c>
      <c r="AH57" s="1" t="inlineStr">
        <is>
          <t>Chinese</t>
        </is>
      </c>
      <c r="AI57" s="1" t="inlineStr">
        <is>
          <t>宁波市</t>
        </is>
      </c>
      <c r="AJ57" s="1" t="inlineStr">
        <is>
          <t>宁波市</t>
        </is>
      </c>
      <c r="AK57" s="1" t="n">
        <v>2300</v>
      </c>
      <c r="AL57" s="1" t="n">
        <v>800</v>
      </c>
      <c r="AV57" s="1" t="b">
        <v>1</v>
      </c>
      <c r="AW57" s="1" t="b">
        <v>1</v>
      </c>
      <c r="AX57" s="1" t="inlineStr">
        <is>
          <t>外地农村</t>
        </is>
      </c>
      <c r="AY57" s="1" t="inlineStr">
        <is>
          <t>江西省鹰潭市余江县沿河南路竹器巷62号</t>
        </is>
      </c>
      <c r="AZ57" s="1" t="inlineStr">
        <is>
          <t>宁波市</t>
        </is>
      </c>
      <c r="BA57" s="1" t="inlineStr">
        <is>
          <t>Vendor</t>
        </is>
      </c>
      <c r="BB57" s="1" t="inlineStr">
        <is>
          <t>Transfer In</t>
        </is>
      </c>
      <c r="BD57" s="1" t="n">
        <v>202012</v>
      </c>
      <c r="BF57" s="1" t="inlineStr">
        <is>
          <t>宁波市</t>
        </is>
      </c>
      <c r="BG57" s="1" t="inlineStr">
        <is>
          <t>Transfer In</t>
        </is>
      </c>
      <c r="BJ57" s="1" t="n">
        <v>202012</v>
      </c>
      <c r="BK57" s="1" t="inlineStr">
        <is>
          <t>10+10</t>
        </is>
      </c>
      <c r="BQ57" s="1" t="inlineStr">
        <is>
          <t>蓝领一线员工</t>
        </is>
      </c>
      <c r="BR57" s="1" t="inlineStr">
        <is>
          <t>N</t>
        </is>
      </c>
      <c r="BT57" s="1" t="inlineStr">
        <is>
          <t>ADP-格拉默车辆座椅（宁波）有限公司-客服部</t>
        </is>
      </c>
      <c r="BU57" s="1">
        <f>BD57=BJ57</f>
        <v/>
      </c>
      <c r="BV57" s="1">
        <f>MIN(CE57,CF57)</f>
        <v/>
      </c>
      <c r="BW57" s="1">
        <f>IF(BA57="Vendor","大库","单立户")</f>
        <v/>
      </c>
      <c r="BX57" s="1">
        <f>IF(ISNUMBER(FIND("Dispatch",AA57)),"派遣",IF(ISNUMBER(FIND("GRAMMER Contract",AA57)),"委托","有问题"))</f>
        <v/>
      </c>
      <c r="BY57" s="1">
        <f>BT57&amp;"-"&amp;AZ57&amp;"-"&amp;BW57&amp;"-"&amp;BX57</f>
        <v/>
      </c>
      <c r="BZ57" s="1">
        <f>LEFT(BK57,2)</f>
        <v/>
      </c>
      <c r="CA57" s="1">
        <f>RIGHT(BK57,2)</f>
        <v/>
      </c>
      <c r="CB57" s="1">
        <f>VLOOKUP(BY57,委派单!C:E,3,0)</f>
        <v/>
      </c>
      <c r="CC57" s="1">
        <f>VLOOKUP(BY57,委派单!C:Z,4,0)</f>
        <v/>
      </c>
      <c r="CD57" s="1">
        <f>IF(BX57="委托","","合同类型:"&amp;AA57)&amp;IF(AK57="","",",基本工资:"&amp;AK57)&amp;IF(AL57="","","，岗位津贴："&amp;AL57)&amp;IF(AM57="","","，工龄津贴："&amp;AM57)&amp;IF(AN57="","","，手机津贴："&amp;AN57)&amp;IF(AO57="","","交通津贴"&amp;AO57)&amp;IF(AP57="","","，实习生日工资："&amp;AP57)&amp;IF(AQ57="","","，高温津贴："&amp;AQ57)&amp;IF(BL57="","","，劳动合同岗位："&amp;BL57)&amp;IF(BO57="","","，劳动合同工资："&amp;BO57)</f>
        <v/>
      </c>
      <c r="CE57" s="1">
        <f>--TEXT(BD57&amp;"01","0-00-00")</f>
        <v/>
      </c>
      <c r="CF57" s="1">
        <f>--TEXT(BJ57&amp;"01","0-00-00")</f>
        <v/>
      </c>
    </row>
    <row r="58" ht="12.95" customHeight="1" s="2">
      <c r="A58" s="1" t="n">
        <v>107520</v>
      </c>
      <c r="C58" s="1" t="inlineStr">
        <is>
          <t>夏浩</t>
        </is>
      </c>
      <c r="E58" s="1" t="inlineStr">
        <is>
          <t>510724198612260459</t>
        </is>
      </c>
      <c r="F58" s="1" t="inlineStr">
        <is>
          <t>ID</t>
        </is>
      </c>
      <c r="H58" s="1" t="inlineStr">
        <is>
          <t>Male</t>
        </is>
      </c>
      <c r="I58" s="1" t="inlineStr">
        <is>
          <t>China</t>
        </is>
      </c>
      <c r="L58" s="1" t="n">
        <v>13777278613</v>
      </c>
      <c r="M58" s="1" t="b">
        <v>1</v>
      </c>
      <c r="N58" s="1" t="inlineStr">
        <is>
          <t>浦发银行宁波北仑支行</t>
        </is>
      </c>
      <c r="O58" s="1" t="n">
        <v>6217920300627520</v>
      </c>
      <c r="P58" s="1" t="n">
        <v>5920</v>
      </c>
      <c r="Q58" s="1" t="inlineStr">
        <is>
          <t>Active</t>
        </is>
      </c>
      <c r="R58" s="1" t="inlineStr">
        <is>
          <t>Active employee</t>
        </is>
      </c>
      <c r="S58" s="1" t="n">
        <v>44179</v>
      </c>
      <c r="T58" s="1" t="n">
        <v>44179</v>
      </c>
      <c r="V58" s="1" t="inlineStr">
        <is>
          <t>Ningbo</t>
        </is>
      </c>
      <c r="X58" s="1" t="inlineStr">
        <is>
          <t>WC</t>
        </is>
      </c>
      <c r="Y58" s="1" t="inlineStr">
        <is>
          <t>WC</t>
        </is>
      </c>
      <c r="Z58" s="1" t="inlineStr">
        <is>
          <t>I-LO</t>
        </is>
      </c>
      <c r="AA58" s="1" t="inlineStr">
        <is>
          <t>GRAMMER Contract</t>
        </is>
      </c>
      <c r="AB58" s="1" t="n">
        <v>44179</v>
      </c>
      <c r="AD58" s="1" t="inlineStr">
        <is>
          <t>59-1111</t>
        </is>
      </c>
      <c r="AE58" s="1" t="inlineStr">
        <is>
          <t>Ningbo</t>
        </is>
      </c>
      <c r="AF58" s="1" t="b">
        <v>0</v>
      </c>
      <c r="AG58" s="1" t="b">
        <v>1</v>
      </c>
      <c r="AH58" s="1" t="inlineStr">
        <is>
          <t>Chinese</t>
        </is>
      </c>
      <c r="AI58" s="1" t="inlineStr">
        <is>
          <t>宁波市</t>
        </is>
      </c>
      <c r="AJ58" s="1" t="inlineStr">
        <is>
          <t>宁波市</t>
        </is>
      </c>
      <c r="AK58" s="1" t="n">
        <v>17000</v>
      </c>
      <c r="AL58" s="1" t="n">
        <v>1000</v>
      </c>
      <c r="AV58" s="1" t="b">
        <v>1</v>
      </c>
      <c r="AW58" s="1" t="b">
        <v>1</v>
      </c>
      <c r="AX58" s="1" t="inlineStr">
        <is>
          <t>外地农村</t>
        </is>
      </c>
      <c r="AY58" s="1" t="inlineStr">
        <is>
          <t>四川省安县桑枣镇花庙村006组</t>
        </is>
      </c>
      <c r="AZ58" s="1" t="inlineStr">
        <is>
          <t>宁波市</t>
        </is>
      </c>
      <c r="BA58" s="1" t="inlineStr">
        <is>
          <t>Vendor</t>
        </is>
      </c>
      <c r="BB58" s="1" t="inlineStr">
        <is>
          <t>Transfer In</t>
        </is>
      </c>
      <c r="BD58" s="1" t="n">
        <v>202012</v>
      </c>
      <c r="BF58" s="1" t="inlineStr">
        <is>
          <t>宁波市</t>
        </is>
      </c>
      <c r="BG58" s="1" t="inlineStr">
        <is>
          <t>Transfer In</t>
        </is>
      </c>
      <c r="BJ58" s="1" t="n">
        <v>202012</v>
      </c>
      <c r="BK58" s="1" t="inlineStr">
        <is>
          <t>10+10</t>
        </is>
      </c>
      <c r="BQ58" s="1" t="inlineStr">
        <is>
          <t>白领普通员工</t>
        </is>
      </c>
      <c r="BR58" s="1" t="inlineStr">
        <is>
          <t>N</t>
        </is>
      </c>
      <c r="BT58" s="1" t="inlineStr">
        <is>
          <t>ADP-格拉默车辆座椅（宁波）有限公司-客服部</t>
        </is>
      </c>
      <c r="BU58" s="1">
        <f>BD58=BJ58</f>
        <v/>
      </c>
      <c r="BV58" s="1">
        <f>MIN(CE58,CF58)</f>
        <v/>
      </c>
      <c r="BW58" s="1">
        <f>IF(BA58="Vendor","大库","单立户")</f>
        <v/>
      </c>
      <c r="BX58" s="1">
        <f>IF(ISNUMBER(FIND("Dispatch",AA58)),"派遣",IF(ISNUMBER(FIND("GRAMMER Contract",AA58)),"委托","有问题"))</f>
        <v/>
      </c>
      <c r="BY58" s="1">
        <f>BT58&amp;"-"&amp;AZ58&amp;"-"&amp;BW58&amp;"-"&amp;BX58</f>
        <v/>
      </c>
      <c r="BZ58" s="1">
        <f>LEFT(BK58,2)</f>
        <v/>
      </c>
      <c r="CA58" s="1">
        <f>RIGHT(BK58,2)</f>
        <v/>
      </c>
      <c r="CB58" s="1">
        <f>VLOOKUP(BY58,委派单!C:E,3,0)</f>
        <v/>
      </c>
      <c r="CC58" s="1">
        <f>VLOOKUP(BY58,委派单!C:Z,4,0)</f>
        <v/>
      </c>
      <c r="CD58" s="1">
        <f>IF(BX58="委托","","合同类型:"&amp;AA58)&amp;IF(AK58="","",",基本工资:"&amp;AK58)&amp;IF(AL58="","","，岗位津贴："&amp;AL58)&amp;IF(AM58="","","，工龄津贴："&amp;AM58)&amp;IF(AN58="","","，手机津贴："&amp;AN58)&amp;IF(AO58="","","交通津贴"&amp;AO58)&amp;IF(AP58="","","，实习生日工资："&amp;AP58)&amp;IF(AQ58="","","，高温津贴："&amp;AQ58)&amp;IF(BL58="","","，劳动合同岗位："&amp;BL58)&amp;IF(BO58="","","，劳动合同工资："&amp;BO58)</f>
        <v/>
      </c>
      <c r="CE58" s="1">
        <f>--TEXT(BD58&amp;"01","0-00-00")</f>
        <v/>
      </c>
      <c r="CF58" s="1">
        <f>--TEXT(BJ58&amp;"01","0-00-00")</f>
        <v/>
      </c>
    </row>
    <row r="59" ht="12.95" customHeight="1" s="2">
      <c r="A59" s="1" t="n">
        <v>107508</v>
      </c>
      <c r="C59" s="1" t="inlineStr">
        <is>
          <t>邓铁山</t>
        </is>
      </c>
      <c r="E59" s="1" t="inlineStr">
        <is>
          <t>432524197811292572</t>
        </is>
      </c>
      <c r="F59" s="1" t="inlineStr">
        <is>
          <t>ID</t>
        </is>
      </c>
      <c r="H59" s="1" t="inlineStr">
        <is>
          <t>Male</t>
        </is>
      </c>
      <c r="I59" s="1" t="inlineStr">
        <is>
          <t>China</t>
        </is>
      </c>
      <c r="L59" s="1" t="n">
        <v>15916324292</v>
      </c>
      <c r="M59" s="1" t="b">
        <v>1</v>
      </c>
      <c r="N59" s="1" t="inlineStr">
        <is>
          <t>交通银行嘉兴市嘉善支行</t>
        </is>
      </c>
      <c r="O59" s="1" t="n">
        <v>6.22262313000585e+18</v>
      </c>
      <c r="P59" s="1" t="n">
        <v>5920</v>
      </c>
      <c r="Q59" s="1" t="inlineStr">
        <is>
          <t>Active</t>
        </is>
      </c>
      <c r="R59" s="1" t="inlineStr">
        <is>
          <t>Active employee</t>
        </is>
      </c>
      <c r="S59" s="1" t="n">
        <v>44169</v>
      </c>
      <c r="T59" s="1" t="n">
        <v>44169</v>
      </c>
      <c r="V59" s="1" t="inlineStr">
        <is>
          <t>Ningbo</t>
        </is>
      </c>
      <c r="X59" s="1" t="inlineStr">
        <is>
          <t>BCI</t>
        </is>
      </c>
      <c r="Y59" s="1" t="inlineStr">
        <is>
          <t>BCI</t>
        </is>
      </c>
      <c r="Z59" s="1" t="inlineStr">
        <is>
          <t>I-MT</t>
        </is>
      </c>
      <c r="AA59" s="1" t="inlineStr">
        <is>
          <t>GRAMMER Contract</t>
        </is>
      </c>
      <c r="AB59" s="1" t="n">
        <v>44169</v>
      </c>
      <c r="AD59" s="1" t="inlineStr">
        <is>
          <t>59-3350</t>
        </is>
      </c>
      <c r="AE59" s="1" t="inlineStr">
        <is>
          <t>Ningbo</t>
        </is>
      </c>
      <c r="AF59" s="1" t="b">
        <v>0</v>
      </c>
      <c r="AG59" s="1" t="b">
        <v>1</v>
      </c>
      <c r="AH59" s="1" t="inlineStr">
        <is>
          <t>Chinese</t>
        </is>
      </c>
      <c r="AI59" s="1" t="inlineStr">
        <is>
          <t>宁波市</t>
        </is>
      </c>
      <c r="AJ59" s="1" t="inlineStr">
        <is>
          <t>宁波市</t>
        </is>
      </c>
      <c r="AK59" s="1" t="n">
        <v>5100</v>
      </c>
      <c r="AL59" s="1" t="n">
        <v>800</v>
      </c>
      <c r="AV59" s="1" t="b">
        <v>1</v>
      </c>
      <c r="AW59" s="1" t="b">
        <v>1</v>
      </c>
      <c r="AX59" s="1" t="inlineStr">
        <is>
          <t>外地农村</t>
        </is>
      </c>
      <c r="AY59" s="1" t="inlineStr">
        <is>
          <t>湖南省新化县天门乡金马村第三村民小组004号</t>
        </is>
      </c>
      <c r="AZ59" s="1" t="inlineStr">
        <is>
          <t>宁波市</t>
        </is>
      </c>
      <c r="BA59" s="1" t="inlineStr">
        <is>
          <t>Vendor</t>
        </is>
      </c>
      <c r="BB59" s="1" t="inlineStr">
        <is>
          <t>Transfer In</t>
        </is>
      </c>
      <c r="BD59" s="1" t="n">
        <v>202012</v>
      </c>
      <c r="BE59" s="1" t="n">
        <v>3815</v>
      </c>
      <c r="BF59" s="1" t="inlineStr">
        <is>
          <t>宁波市</t>
        </is>
      </c>
      <c r="BG59" s="1" t="inlineStr">
        <is>
          <t>Transfer In</t>
        </is>
      </c>
      <c r="BI59" s="1" t="n">
        <v>2010</v>
      </c>
      <c r="BJ59" s="1" t="n">
        <v>202012</v>
      </c>
      <c r="BK59" s="1" t="inlineStr">
        <is>
          <t>10+10</t>
        </is>
      </c>
      <c r="BQ59" s="1" t="inlineStr">
        <is>
          <t>蓝领非一线员工</t>
        </is>
      </c>
      <c r="BR59" s="1" t="inlineStr">
        <is>
          <t>N</t>
        </is>
      </c>
      <c r="BT59" s="1" t="inlineStr">
        <is>
          <t>ADP-格拉默车辆座椅（宁波）有限公司-客服部</t>
        </is>
      </c>
      <c r="BU59" s="1">
        <f>BD59=BJ59</f>
        <v/>
      </c>
      <c r="BV59" s="1">
        <f>MIN(CE59,CF59)</f>
        <v/>
      </c>
      <c r="BW59" s="1">
        <f>IF(BA59="Vendor","大库","单立户")</f>
        <v/>
      </c>
      <c r="BX59" s="1">
        <f>IF(ISNUMBER(FIND("Dispatch",AA59)),"派遣",IF(ISNUMBER(FIND("GRAMMER Contract",AA59)),"委托","有问题"))</f>
        <v/>
      </c>
      <c r="BY59" s="1">
        <f>BT59&amp;"-"&amp;AZ59&amp;"-"&amp;BW59&amp;"-"&amp;BX59</f>
        <v/>
      </c>
      <c r="BZ59" s="1">
        <f>LEFT(BK59,2)</f>
        <v/>
      </c>
      <c r="CA59" s="1">
        <f>RIGHT(BK59,2)</f>
        <v/>
      </c>
      <c r="CB59" s="1">
        <f>VLOOKUP(BY59,委派单!C:E,3,0)</f>
        <v/>
      </c>
      <c r="CC59" s="1">
        <f>VLOOKUP(BY59,委派单!C:Z,4,0)</f>
        <v/>
      </c>
      <c r="CD59" s="1">
        <f>IF(BX59="委托","","合同类型:"&amp;AA59)&amp;IF(AK59="","",",基本工资:"&amp;AK59)&amp;IF(AL59="","","，岗位津贴："&amp;AL59)&amp;IF(AM59="","","，工龄津贴："&amp;AM59)&amp;IF(AN59="","","，手机津贴："&amp;AN59)&amp;IF(AO59="","","交通津贴"&amp;AO59)&amp;IF(AP59="","","，实习生日工资："&amp;AP59)&amp;IF(AQ59="","","，高温津贴："&amp;AQ59)&amp;IF(BL59="","","，劳动合同岗位："&amp;BL59)&amp;IF(BO59="","","，劳动合同工资："&amp;BO59)</f>
        <v/>
      </c>
      <c r="CE59" s="1">
        <f>--TEXT(BD59&amp;"01","0-00-00")</f>
        <v/>
      </c>
      <c r="CF59" s="1">
        <f>--TEXT(BJ59&amp;"01","0-00-00")</f>
        <v/>
      </c>
    </row>
    <row r="60" ht="12.95" customHeight="1" s="2">
      <c r="A60" s="1" t="n">
        <v>107509</v>
      </c>
      <c r="C60" s="1" t="inlineStr">
        <is>
          <t>宗慧</t>
        </is>
      </c>
      <c r="E60" s="1" t="inlineStr">
        <is>
          <t>510311198605106628</t>
        </is>
      </c>
      <c r="F60" s="1" t="inlineStr">
        <is>
          <t>ID</t>
        </is>
      </c>
      <c r="H60" s="1" t="inlineStr">
        <is>
          <t>Female</t>
        </is>
      </c>
      <c r="I60" s="1" t="inlineStr">
        <is>
          <t>China</t>
        </is>
      </c>
      <c r="L60" s="1" t="n">
        <v>13086666231</v>
      </c>
      <c r="M60" s="1" t="b">
        <v>1</v>
      </c>
      <c r="N60" s="1" t="inlineStr">
        <is>
          <t>工商银行成都崇州支行</t>
        </is>
      </c>
      <c r="O60" s="1" t="n">
        <v>6.21226440203655e+18</v>
      </c>
      <c r="P60" s="1" t="n">
        <v>5920</v>
      </c>
      <c r="Q60" s="1" t="inlineStr">
        <is>
          <t>Active</t>
        </is>
      </c>
      <c r="R60" s="1" t="inlineStr">
        <is>
          <t>Active employee</t>
        </is>
      </c>
      <c r="S60" s="1" t="n">
        <v>44166</v>
      </c>
      <c r="T60" s="1" t="n">
        <v>44166</v>
      </c>
      <c r="V60" s="1" t="inlineStr">
        <is>
          <t>Ningbo</t>
        </is>
      </c>
      <c r="X60" s="1" t="inlineStr">
        <is>
          <t>BCI</t>
        </is>
      </c>
      <c r="Y60" s="1" t="inlineStr">
        <is>
          <t>BCI</t>
        </is>
      </c>
      <c r="Z60" s="1" t="inlineStr">
        <is>
          <t>I-QS</t>
        </is>
      </c>
      <c r="AA60" s="1" t="inlineStr">
        <is>
          <t>GRAMMER Contract</t>
        </is>
      </c>
      <c r="AB60" s="1" t="n">
        <v>44166</v>
      </c>
      <c r="AD60" s="1" t="inlineStr">
        <is>
          <t>59-4370</t>
        </is>
      </c>
      <c r="AE60" s="1" t="inlineStr">
        <is>
          <t>Ningbo</t>
        </is>
      </c>
      <c r="AF60" s="1" t="b">
        <v>0</v>
      </c>
      <c r="AG60" s="1" t="b">
        <v>1</v>
      </c>
      <c r="AH60" s="1" t="inlineStr">
        <is>
          <t>Chinese</t>
        </is>
      </c>
      <c r="AI60" s="1" t="inlineStr">
        <is>
          <t>宁波市</t>
        </is>
      </c>
      <c r="AJ60" s="1" t="inlineStr">
        <is>
          <t>宁波市</t>
        </is>
      </c>
      <c r="AK60" s="1" t="n">
        <v>2600</v>
      </c>
      <c r="AL60" s="1" t="n">
        <v>800</v>
      </c>
      <c r="AV60" s="1" t="b">
        <v>1</v>
      </c>
      <c r="AW60" s="1" t="b">
        <v>1</v>
      </c>
      <c r="AX60" s="1" t="inlineStr">
        <is>
          <t>外地农村</t>
        </is>
      </c>
      <c r="AY60" s="1" t="inlineStr">
        <is>
          <t>四川省自贡市沿滩区富全镇新房九组</t>
        </is>
      </c>
      <c r="AZ60" s="1" t="inlineStr">
        <is>
          <t>宁波市</t>
        </is>
      </c>
      <c r="BA60" s="1" t="inlineStr">
        <is>
          <t>Vendor</t>
        </is>
      </c>
      <c r="BB60" s="1" t="inlineStr">
        <is>
          <t>Transfer In</t>
        </is>
      </c>
      <c r="BD60" s="1" t="n">
        <v>202012</v>
      </c>
      <c r="BE60" s="1" t="n">
        <v>3815</v>
      </c>
      <c r="BF60" s="1" t="inlineStr">
        <is>
          <t>宁波市</t>
        </is>
      </c>
      <c r="BG60" s="1" t="inlineStr">
        <is>
          <t>Transfer In</t>
        </is>
      </c>
      <c r="BI60" s="1" t="n">
        <v>2010</v>
      </c>
      <c r="BJ60" s="1" t="n">
        <v>202012</v>
      </c>
      <c r="BK60" s="1" t="inlineStr">
        <is>
          <t>10+10</t>
        </is>
      </c>
      <c r="BQ60" s="1" t="inlineStr">
        <is>
          <t>蓝领非一线员工</t>
        </is>
      </c>
      <c r="BR60" s="1" t="inlineStr">
        <is>
          <t>N</t>
        </is>
      </c>
      <c r="BT60" s="1" t="inlineStr">
        <is>
          <t>ADP-格拉默车辆座椅（宁波）有限公司-客服部</t>
        </is>
      </c>
      <c r="BU60" s="1">
        <f>BD60=BJ60</f>
        <v/>
      </c>
      <c r="BV60" s="1">
        <f>MIN(CE60,CF60)</f>
        <v/>
      </c>
      <c r="BW60" s="1">
        <f>IF(BA60="Vendor","大库","单立户")</f>
        <v/>
      </c>
      <c r="BX60" s="1">
        <f>IF(ISNUMBER(FIND("Dispatch",AA60)),"派遣",IF(ISNUMBER(FIND("GRAMMER Contract",AA60)),"委托","有问题"))</f>
        <v/>
      </c>
      <c r="BY60" s="1">
        <f>BT60&amp;"-"&amp;AZ60&amp;"-"&amp;BW60&amp;"-"&amp;BX60</f>
        <v/>
      </c>
      <c r="BZ60" s="1">
        <f>LEFT(BK60,2)</f>
        <v/>
      </c>
      <c r="CA60" s="1">
        <f>RIGHT(BK60,2)</f>
        <v/>
      </c>
      <c r="CB60" s="1">
        <f>VLOOKUP(BY60,委派单!C:E,3,0)</f>
        <v/>
      </c>
      <c r="CC60" s="1">
        <f>VLOOKUP(BY60,委派单!C:Z,4,0)</f>
        <v/>
      </c>
      <c r="CD60" s="1">
        <f>IF(BX60="委托","","合同类型:"&amp;AA60)&amp;IF(AK60="","",",基本工资:"&amp;AK60)&amp;IF(AL60="","","，岗位津贴："&amp;AL60)&amp;IF(AM60="","","，工龄津贴："&amp;AM60)&amp;IF(AN60="","","，手机津贴："&amp;AN60)&amp;IF(AO60="","","交通津贴"&amp;AO60)&amp;IF(AP60="","","，实习生日工资："&amp;AP60)&amp;IF(AQ60="","","，高温津贴："&amp;AQ60)&amp;IF(BL60="","","，劳动合同岗位："&amp;BL60)&amp;IF(BO60="","","，劳动合同工资："&amp;BO60)</f>
        <v/>
      </c>
      <c r="CE60" s="1">
        <f>--TEXT(BD60&amp;"01","0-00-00")</f>
        <v/>
      </c>
      <c r="CF60" s="1">
        <f>--TEXT(BJ60&amp;"01","0-00-00")</f>
        <v/>
      </c>
    </row>
    <row r="61" ht="12.95" customHeight="1" s="2">
      <c r="A61" s="1" t="n">
        <v>107510</v>
      </c>
      <c r="C61" s="1" t="inlineStr">
        <is>
          <t>唐波</t>
        </is>
      </c>
      <c r="E61" s="1" t="inlineStr">
        <is>
          <t>511304199101261634</t>
        </is>
      </c>
      <c r="F61" s="1" t="inlineStr">
        <is>
          <t>ID</t>
        </is>
      </c>
      <c r="H61" s="1" t="inlineStr">
        <is>
          <t>Male</t>
        </is>
      </c>
      <c r="I61" s="1" t="inlineStr">
        <is>
          <t>China</t>
        </is>
      </c>
      <c r="L61" s="1" t="n">
        <v>18681797890</v>
      </c>
      <c r="M61" s="1" t="b">
        <v>1</v>
      </c>
      <c r="N61" s="1" t="inlineStr">
        <is>
          <t>平安银行宁波北仑支行</t>
        </is>
      </c>
      <c r="O61" s="1" t="n">
        <v>6.23058000017795e+18</v>
      </c>
      <c r="P61" s="1" t="n">
        <v>5920</v>
      </c>
      <c r="Q61" s="1" t="inlineStr">
        <is>
          <t>Active</t>
        </is>
      </c>
      <c r="R61" s="1" t="inlineStr">
        <is>
          <t>Active employee</t>
        </is>
      </c>
      <c r="S61" s="1" t="n">
        <v>44166</v>
      </c>
      <c r="T61" s="1" t="n">
        <v>44166</v>
      </c>
      <c r="V61" s="1" t="inlineStr">
        <is>
          <t>Ningbo</t>
        </is>
      </c>
      <c r="X61" s="1" t="inlineStr">
        <is>
          <t>BCD</t>
        </is>
      </c>
      <c r="Y61" s="1" t="inlineStr">
        <is>
          <t>BCD</t>
        </is>
      </c>
      <c r="Z61" s="1" t="inlineStr">
        <is>
          <t>D-MA</t>
        </is>
      </c>
      <c r="AA61" s="1" t="inlineStr">
        <is>
          <t>GRAMMER Contract</t>
        </is>
      </c>
      <c r="AB61" s="1" t="n">
        <v>44166</v>
      </c>
      <c r="AD61" s="1" t="inlineStr">
        <is>
          <t>59-4032</t>
        </is>
      </c>
      <c r="AE61" s="1" t="inlineStr">
        <is>
          <t>Ningbo</t>
        </is>
      </c>
      <c r="AF61" s="1" t="b">
        <v>0</v>
      </c>
      <c r="AG61" s="1" t="b">
        <v>1</v>
      </c>
      <c r="AH61" s="1" t="inlineStr">
        <is>
          <t>Chinese</t>
        </is>
      </c>
      <c r="AI61" s="1" t="inlineStr">
        <is>
          <t>宁波市</t>
        </is>
      </c>
      <c r="AJ61" s="1" t="inlineStr">
        <is>
          <t>宁波市</t>
        </is>
      </c>
      <c r="AK61" s="1" t="n">
        <v>2500</v>
      </c>
      <c r="AL61" s="1" t="n">
        <v>800</v>
      </c>
      <c r="AV61" s="1" t="b">
        <v>1</v>
      </c>
      <c r="AW61" s="1" t="b">
        <v>1</v>
      </c>
      <c r="AX61" s="1" t="inlineStr">
        <is>
          <t>外地农村</t>
        </is>
      </c>
      <c r="AY61" s="1" t="inlineStr">
        <is>
          <t>四川省南充市嘉陵区双店乡围子村</t>
        </is>
      </c>
      <c r="AZ61" s="1" t="inlineStr">
        <is>
          <t>宁波市</t>
        </is>
      </c>
      <c r="BA61" s="1" t="inlineStr">
        <is>
          <t>Vendor</t>
        </is>
      </c>
      <c r="BB61" s="1" t="inlineStr">
        <is>
          <t>Transfer In</t>
        </is>
      </c>
      <c r="BD61" s="1" t="n">
        <v>202012</v>
      </c>
      <c r="BE61" s="1" t="n">
        <v>3815</v>
      </c>
      <c r="BF61" s="1" t="inlineStr">
        <is>
          <t>宁波市</t>
        </is>
      </c>
      <c r="BG61" s="1" t="inlineStr">
        <is>
          <t>Transfer In</t>
        </is>
      </c>
      <c r="BI61" s="1" t="n">
        <v>2010</v>
      </c>
      <c r="BJ61" s="1" t="n">
        <v>202012</v>
      </c>
      <c r="BK61" s="1" t="inlineStr">
        <is>
          <t>10+10</t>
        </is>
      </c>
      <c r="BQ61" s="1" t="inlineStr">
        <is>
          <t>蓝领一线员工</t>
        </is>
      </c>
      <c r="BR61" s="1" t="inlineStr">
        <is>
          <t>N</t>
        </is>
      </c>
      <c r="BT61" s="1" t="inlineStr">
        <is>
          <t>ADP-格拉默车辆座椅（宁波）有限公司-客服部</t>
        </is>
      </c>
      <c r="BU61" s="1">
        <f>BD61=BJ61</f>
        <v/>
      </c>
      <c r="BV61" s="1">
        <f>MIN(CE61,CF61)</f>
        <v/>
      </c>
      <c r="BW61" s="1">
        <f>IF(BA61="Vendor","大库","单立户")</f>
        <v/>
      </c>
      <c r="BX61" s="1">
        <f>IF(ISNUMBER(FIND("Dispatch",AA61)),"派遣",IF(ISNUMBER(FIND("GRAMMER Contract",AA61)),"委托","有问题"))</f>
        <v/>
      </c>
      <c r="BY61" s="1">
        <f>BT61&amp;"-"&amp;AZ61&amp;"-"&amp;BW61&amp;"-"&amp;BX61</f>
        <v/>
      </c>
      <c r="BZ61" s="1">
        <f>LEFT(BK61,2)</f>
        <v/>
      </c>
      <c r="CA61" s="1">
        <f>RIGHT(BK61,2)</f>
        <v/>
      </c>
      <c r="CB61" s="1">
        <f>VLOOKUP(BY61,委派单!C:E,3,0)</f>
        <v/>
      </c>
      <c r="CC61" s="1">
        <f>VLOOKUP(BY61,委派单!C:Z,4,0)</f>
        <v/>
      </c>
      <c r="CD61" s="1">
        <f>IF(BX61="委托","","合同类型:"&amp;AA61)&amp;IF(AK61="","",",基本工资:"&amp;AK61)&amp;IF(AL61="","","，岗位津贴："&amp;AL61)&amp;IF(AM61="","","，工龄津贴："&amp;AM61)&amp;IF(AN61="","","，手机津贴："&amp;AN61)&amp;IF(AO61="","","交通津贴"&amp;AO61)&amp;IF(AP61="","","，实习生日工资："&amp;AP61)&amp;IF(AQ61="","","，高温津贴："&amp;AQ61)&amp;IF(BL61="","","，劳动合同岗位："&amp;BL61)&amp;IF(BO61="","","，劳动合同工资："&amp;BO61)</f>
        <v/>
      </c>
      <c r="CE61" s="1">
        <f>--TEXT(BD61&amp;"01","0-00-00")</f>
        <v/>
      </c>
      <c r="CF61" s="1">
        <f>--TEXT(BJ61&amp;"01","0-00-00")</f>
        <v/>
      </c>
    </row>
    <row r="62" ht="12.95" customHeight="1" s="2">
      <c r="A62" s="1" t="n">
        <v>107511</v>
      </c>
      <c r="C62" s="1" t="inlineStr">
        <is>
          <t>邓艾</t>
        </is>
      </c>
      <c r="E62" s="1" t="inlineStr">
        <is>
          <t>51052519910717383X</t>
        </is>
      </c>
      <c r="F62" s="1" t="inlineStr">
        <is>
          <t>ID</t>
        </is>
      </c>
      <c r="H62" s="1" t="inlineStr">
        <is>
          <t>Male</t>
        </is>
      </c>
      <c r="I62" s="1" t="inlineStr">
        <is>
          <t>China</t>
        </is>
      </c>
      <c r="L62" s="1" t="n">
        <v>19805841240</v>
      </c>
      <c r="M62" s="1" t="b">
        <v>1</v>
      </c>
      <c r="N62" s="1" t="inlineStr">
        <is>
          <t>招商银行宁波北仑支行</t>
        </is>
      </c>
      <c r="O62" s="1" t="n">
        <v>6214835742920260</v>
      </c>
      <c r="P62" s="1" t="n">
        <v>5920</v>
      </c>
      <c r="Q62" s="1" t="inlineStr">
        <is>
          <t>Active</t>
        </is>
      </c>
      <c r="R62" s="1" t="inlineStr">
        <is>
          <t>Active employee</t>
        </is>
      </c>
      <c r="S62" s="1" t="n">
        <v>44166</v>
      </c>
      <c r="T62" s="1" t="n">
        <v>44166</v>
      </c>
      <c r="V62" s="1" t="inlineStr">
        <is>
          <t>Ningbo</t>
        </is>
      </c>
      <c r="X62" s="1" t="inlineStr">
        <is>
          <t>BCD</t>
        </is>
      </c>
      <c r="Y62" s="1" t="inlineStr">
        <is>
          <t>BCD</t>
        </is>
      </c>
      <c r="Z62" s="1" t="inlineStr">
        <is>
          <t>D-MA</t>
        </is>
      </c>
      <c r="AA62" s="1" t="inlineStr">
        <is>
          <t>GRAMMER Contract</t>
        </is>
      </c>
      <c r="AB62" s="1" t="n">
        <v>44166</v>
      </c>
      <c r="AD62" s="1" t="inlineStr">
        <is>
          <t>59-4031</t>
        </is>
      </c>
      <c r="AE62" s="1" t="inlineStr">
        <is>
          <t>Ningbo</t>
        </is>
      </c>
      <c r="AF62" s="1" t="b">
        <v>0</v>
      </c>
      <c r="AG62" s="1" t="b">
        <v>1</v>
      </c>
      <c r="AH62" s="1" t="inlineStr">
        <is>
          <t>Chinese</t>
        </is>
      </c>
      <c r="AI62" s="1" t="inlineStr">
        <is>
          <t>宁波市</t>
        </is>
      </c>
      <c r="AJ62" s="1" t="inlineStr">
        <is>
          <t>宁波市</t>
        </is>
      </c>
      <c r="AK62" s="1" t="n">
        <v>3300</v>
      </c>
      <c r="AL62" s="1" t="n">
        <v>1000</v>
      </c>
      <c r="AV62" s="1" t="b">
        <v>1</v>
      </c>
      <c r="AW62" s="1" t="b">
        <v>1</v>
      </c>
      <c r="AX62" s="1" t="inlineStr">
        <is>
          <t>外地农村</t>
        </is>
      </c>
      <c r="AY62" s="1" t="inlineStr">
        <is>
          <t>四川省泸州市古蔺县东新乡渔洞村2组16号</t>
        </is>
      </c>
      <c r="AZ62" s="1" t="inlineStr">
        <is>
          <t>宁波市</t>
        </is>
      </c>
      <c r="BA62" s="1" t="inlineStr">
        <is>
          <t>Vendor</t>
        </is>
      </c>
      <c r="BB62" s="1" t="inlineStr">
        <is>
          <t>Transfer In</t>
        </is>
      </c>
      <c r="BD62" s="1" t="n">
        <v>202012</v>
      </c>
      <c r="BE62" s="1" t="n">
        <v>3815</v>
      </c>
      <c r="BF62" s="1" t="inlineStr">
        <is>
          <t>宁波市</t>
        </is>
      </c>
      <c r="BG62" s="1" t="inlineStr">
        <is>
          <t>Transfer In</t>
        </is>
      </c>
      <c r="BI62" s="1" t="n">
        <v>2010</v>
      </c>
      <c r="BJ62" s="1" t="n">
        <v>202012</v>
      </c>
      <c r="BK62" s="1" t="inlineStr">
        <is>
          <t>10+10</t>
        </is>
      </c>
      <c r="BQ62" s="1" t="inlineStr">
        <is>
          <t>蓝领一线员工</t>
        </is>
      </c>
      <c r="BR62" s="1" t="inlineStr">
        <is>
          <t>N</t>
        </is>
      </c>
      <c r="BT62" s="1" t="inlineStr">
        <is>
          <t>ADP-格拉默车辆座椅（宁波）有限公司-客服部</t>
        </is>
      </c>
      <c r="BU62" s="1">
        <f>BD62=BJ62</f>
        <v/>
      </c>
      <c r="BV62" s="1">
        <f>MIN(CE62,CF62)</f>
        <v/>
      </c>
      <c r="BW62" s="1">
        <f>IF(BA62="Vendor","大库","单立户")</f>
        <v/>
      </c>
      <c r="BX62" s="1">
        <f>IF(ISNUMBER(FIND("Dispatch",AA62)),"派遣",IF(ISNUMBER(FIND("GRAMMER Contract",AA62)),"委托","有问题"))</f>
        <v/>
      </c>
      <c r="BY62" s="1">
        <f>BT62&amp;"-"&amp;AZ62&amp;"-"&amp;BW62&amp;"-"&amp;BX62</f>
        <v/>
      </c>
      <c r="BZ62" s="1">
        <f>LEFT(BK62,2)</f>
        <v/>
      </c>
      <c r="CA62" s="1">
        <f>RIGHT(BK62,2)</f>
        <v/>
      </c>
      <c r="CB62" s="1">
        <f>VLOOKUP(BY62,委派单!C:E,3,0)</f>
        <v/>
      </c>
      <c r="CC62" s="1">
        <f>VLOOKUP(BY62,委派单!C:Z,4,0)</f>
        <v/>
      </c>
      <c r="CD62" s="1">
        <f>IF(BX62="委托","","合同类型:"&amp;AA62)&amp;IF(AK62="","",",基本工资:"&amp;AK62)&amp;IF(AL62="","","，岗位津贴："&amp;AL62)&amp;IF(AM62="","","，工龄津贴："&amp;AM62)&amp;IF(AN62="","","，手机津贴："&amp;AN62)&amp;IF(AO62="","","交通津贴"&amp;AO62)&amp;IF(AP62="","","，实习生日工资："&amp;AP62)&amp;IF(AQ62="","","，高温津贴："&amp;AQ62)&amp;IF(BL62="","","，劳动合同岗位："&amp;BL62)&amp;IF(BO62="","","，劳动合同工资："&amp;BO62)</f>
        <v/>
      </c>
      <c r="CE62" s="1">
        <f>--TEXT(BD62&amp;"01","0-00-00")</f>
        <v/>
      </c>
      <c r="CF62" s="1">
        <f>--TEXT(BJ62&amp;"01","0-00-00")</f>
        <v/>
      </c>
    </row>
    <row r="63" ht="12.95" customHeight="1" s="2">
      <c r="A63" s="1" t="n">
        <v>107512</v>
      </c>
      <c r="C63" s="1" t="inlineStr">
        <is>
          <t>李梓安</t>
        </is>
      </c>
      <c r="E63" s="1" t="inlineStr">
        <is>
          <t>340826199802038913</t>
        </is>
      </c>
      <c r="F63" s="1" t="inlineStr">
        <is>
          <t>ID</t>
        </is>
      </c>
      <c r="H63" s="1" t="inlineStr">
        <is>
          <t>Male</t>
        </is>
      </c>
      <c r="I63" s="1" t="inlineStr">
        <is>
          <t>China</t>
        </is>
      </c>
      <c r="L63" s="1" t="n">
        <v>15056528982</v>
      </c>
      <c r="M63" s="1" t="b">
        <v>1</v>
      </c>
      <c r="N63" s="1" t="inlineStr">
        <is>
          <t>兴业银行宁波分行</t>
        </is>
      </c>
      <c r="O63" s="1" t="n">
        <v>6.22908383027588e+17</v>
      </c>
      <c r="P63" s="1" t="n">
        <v>5920</v>
      </c>
      <c r="Q63" s="1" t="inlineStr">
        <is>
          <t>Active</t>
        </is>
      </c>
      <c r="R63" s="1" t="inlineStr">
        <is>
          <t>Active employee</t>
        </is>
      </c>
      <c r="S63" s="1" t="n">
        <v>44166</v>
      </c>
      <c r="T63" s="1" t="n">
        <v>44166</v>
      </c>
      <c r="V63" s="1" t="inlineStr">
        <is>
          <t>Ningbo</t>
        </is>
      </c>
      <c r="X63" s="1" t="inlineStr">
        <is>
          <t>BCD</t>
        </is>
      </c>
      <c r="Y63" s="1" t="inlineStr">
        <is>
          <t>BCD</t>
        </is>
      </c>
      <c r="Z63" s="1" t="inlineStr">
        <is>
          <t>D-MA</t>
        </is>
      </c>
      <c r="AA63" s="1" t="inlineStr">
        <is>
          <t>GRAMMER Contract</t>
        </is>
      </c>
      <c r="AB63" s="1" t="n">
        <v>44166</v>
      </c>
      <c r="AD63" s="1" t="inlineStr">
        <is>
          <t>59-4086</t>
        </is>
      </c>
      <c r="AE63" s="1" t="inlineStr">
        <is>
          <t>Ningbo</t>
        </is>
      </c>
      <c r="AF63" s="1" t="b">
        <v>0</v>
      </c>
      <c r="AG63" s="1" t="b">
        <v>1</v>
      </c>
      <c r="AH63" s="1" t="inlineStr">
        <is>
          <t>Chinese</t>
        </is>
      </c>
      <c r="AI63" s="1" t="inlineStr">
        <is>
          <t>宁波市</t>
        </is>
      </c>
      <c r="AJ63" s="1" t="inlineStr">
        <is>
          <t>宁波市</t>
        </is>
      </c>
      <c r="AK63" s="1" t="n">
        <v>2500</v>
      </c>
      <c r="AL63" s="1" t="n">
        <v>800</v>
      </c>
      <c r="AV63" s="1" t="b">
        <v>1</v>
      </c>
      <c r="AW63" s="1" t="b">
        <v>1</v>
      </c>
      <c r="AX63" s="1" t="inlineStr">
        <is>
          <t>外地城镇</t>
        </is>
      </c>
      <c r="AY63" s="1" t="inlineStr">
        <is>
          <t>安徽省安庆市宿松县华阳河</t>
        </is>
      </c>
      <c r="AZ63" s="1" t="inlineStr">
        <is>
          <t>宁波市</t>
        </is>
      </c>
      <c r="BA63" s="1" t="inlineStr">
        <is>
          <t>Vendor</t>
        </is>
      </c>
      <c r="BB63" s="1" t="inlineStr">
        <is>
          <t>Transfer In</t>
        </is>
      </c>
      <c r="BD63" s="1" t="n">
        <v>202012</v>
      </c>
      <c r="BE63" s="1" t="n">
        <v>3815</v>
      </c>
      <c r="BF63" s="1" t="inlineStr">
        <is>
          <t>宁波市</t>
        </is>
      </c>
      <c r="BG63" s="1" t="inlineStr">
        <is>
          <t>Transfer In</t>
        </is>
      </c>
      <c r="BI63" s="1" t="n">
        <v>2010</v>
      </c>
      <c r="BJ63" s="1" t="n">
        <v>202012</v>
      </c>
      <c r="BK63" s="1" t="inlineStr">
        <is>
          <t>10+10</t>
        </is>
      </c>
      <c r="BQ63" s="1" t="inlineStr">
        <is>
          <t>蓝领一线员工</t>
        </is>
      </c>
      <c r="BR63" s="1" t="inlineStr">
        <is>
          <t>N</t>
        </is>
      </c>
      <c r="BT63" s="1" t="inlineStr">
        <is>
          <t>ADP-格拉默车辆座椅（宁波）有限公司-客服部</t>
        </is>
      </c>
      <c r="BU63" s="1">
        <f>BD63=BJ63</f>
        <v/>
      </c>
      <c r="BV63" s="1">
        <f>MIN(CE63,CF63)</f>
        <v/>
      </c>
      <c r="BW63" s="1">
        <f>IF(BA63="Vendor","大库","单立户")</f>
        <v/>
      </c>
      <c r="BX63" s="1">
        <f>IF(ISNUMBER(FIND("Dispatch",AA63)),"派遣",IF(ISNUMBER(FIND("GRAMMER Contract",AA63)),"委托","有问题"))</f>
        <v/>
      </c>
      <c r="BY63" s="1">
        <f>BT63&amp;"-"&amp;AZ63&amp;"-"&amp;BW63&amp;"-"&amp;BX63</f>
        <v/>
      </c>
      <c r="BZ63" s="1">
        <f>LEFT(BK63,2)</f>
        <v/>
      </c>
      <c r="CA63" s="1">
        <f>RIGHT(BK63,2)</f>
        <v/>
      </c>
      <c r="CB63" s="1">
        <f>VLOOKUP(BY63,委派单!C:E,3,0)</f>
        <v/>
      </c>
      <c r="CC63" s="1">
        <f>VLOOKUP(BY63,委派单!C:Z,4,0)</f>
        <v/>
      </c>
      <c r="CD63" s="1">
        <f>IF(BX63="委托","","合同类型:"&amp;AA63)&amp;IF(AK63="","",",基本工资:"&amp;AK63)&amp;IF(AL63="","","，岗位津贴："&amp;AL63)&amp;IF(AM63="","","，工龄津贴："&amp;AM63)&amp;IF(AN63="","","，手机津贴："&amp;AN63)&amp;IF(AO63="","","交通津贴"&amp;AO63)&amp;IF(AP63="","","，实习生日工资："&amp;AP63)&amp;IF(AQ63="","","，高温津贴："&amp;AQ63)&amp;IF(BL63="","","，劳动合同岗位："&amp;BL63)&amp;IF(BO63="","","，劳动合同工资："&amp;BO63)</f>
        <v/>
      </c>
      <c r="CE63" s="1">
        <f>--TEXT(BD63&amp;"01","0-00-00")</f>
        <v/>
      </c>
      <c r="CF63" s="1">
        <f>--TEXT(BJ63&amp;"01","0-00-00")</f>
        <v/>
      </c>
    </row>
    <row r="64" ht="12.95" customHeight="1" s="2">
      <c r="A64" s="1" t="n">
        <v>107513</v>
      </c>
      <c r="C64" s="1" t="inlineStr">
        <is>
          <t>周昌琴</t>
        </is>
      </c>
      <c r="E64" s="1" t="inlineStr">
        <is>
          <t>51152719861221454X</t>
        </is>
      </c>
      <c r="F64" s="1" t="inlineStr">
        <is>
          <t>ID</t>
        </is>
      </c>
      <c r="H64" s="1" t="inlineStr">
        <is>
          <t>Female</t>
        </is>
      </c>
      <c r="I64" s="1" t="inlineStr">
        <is>
          <t>China</t>
        </is>
      </c>
      <c r="L64" s="1" t="n">
        <v>18857406880</v>
      </c>
      <c r="M64" s="1" t="b">
        <v>1</v>
      </c>
      <c r="N64" s="1" t="inlineStr">
        <is>
          <t>宁波银行宁波方桥支行</t>
        </is>
      </c>
      <c r="O64" s="1" t="n">
        <v>6.21418000000148e+18</v>
      </c>
      <c r="P64" s="1" t="n">
        <v>5920</v>
      </c>
      <c r="Q64" s="1" t="inlineStr">
        <is>
          <t>Active</t>
        </is>
      </c>
      <c r="R64" s="1" t="inlineStr">
        <is>
          <t>Active employee</t>
        </is>
      </c>
      <c r="S64" s="1" t="n">
        <v>44166</v>
      </c>
      <c r="T64" s="1" t="n">
        <v>44166</v>
      </c>
      <c r="V64" s="1" t="inlineStr">
        <is>
          <t>Ningbo</t>
        </is>
      </c>
      <c r="X64" s="1" t="inlineStr">
        <is>
          <t>BCD</t>
        </is>
      </c>
      <c r="Y64" s="1" t="inlineStr">
        <is>
          <t>BCD</t>
        </is>
      </c>
      <c r="Z64" s="1" t="inlineStr">
        <is>
          <t>D-MA</t>
        </is>
      </c>
      <c r="AA64" s="1" t="inlineStr">
        <is>
          <t>GRAMMER Contract</t>
        </is>
      </c>
      <c r="AB64" s="1" t="n">
        <v>44166</v>
      </c>
      <c r="AD64" s="1" t="inlineStr">
        <is>
          <t>59-4086</t>
        </is>
      </c>
      <c r="AE64" s="1" t="inlineStr">
        <is>
          <t>Ningbo</t>
        </is>
      </c>
      <c r="AF64" s="1" t="b">
        <v>0</v>
      </c>
      <c r="AG64" s="1" t="b">
        <v>1</v>
      </c>
      <c r="AH64" s="1" t="inlineStr">
        <is>
          <t>Chinese</t>
        </is>
      </c>
      <c r="AI64" s="1" t="inlineStr">
        <is>
          <t>宁波市</t>
        </is>
      </c>
      <c r="AJ64" s="1" t="inlineStr">
        <is>
          <t>宁波市</t>
        </is>
      </c>
      <c r="AK64" s="1" t="n">
        <v>2300</v>
      </c>
      <c r="AL64" s="1" t="n">
        <v>800</v>
      </c>
      <c r="AV64" s="1" t="b">
        <v>1</v>
      </c>
      <c r="AW64" s="1" t="b">
        <v>1</v>
      </c>
      <c r="AX64" s="1" t="inlineStr">
        <is>
          <t>外地农村</t>
        </is>
      </c>
      <c r="AY64" s="1" t="inlineStr">
        <is>
          <t>四川省筠连县沐爱镇沿河村三组</t>
        </is>
      </c>
      <c r="AZ64" s="1" t="inlineStr">
        <is>
          <t>宁波市</t>
        </is>
      </c>
      <c r="BA64" s="1" t="inlineStr">
        <is>
          <t>Vendor</t>
        </is>
      </c>
      <c r="BB64" s="1" t="inlineStr">
        <is>
          <t>Transfer In</t>
        </is>
      </c>
      <c r="BD64" s="1" t="n">
        <v>202012</v>
      </c>
      <c r="BE64" s="1" t="n">
        <v>3815</v>
      </c>
      <c r="BF64" s="1" t="inlineStr">
        <is>
          <t>宁波市</t>
        </is>
      </c>
      <c r="BG64" s="1" t="inlineStr">
        <is>
          <t>Transfer In</t>
        </is>
      </c>
      <c r="BI64" s="1" t="n">
        <v>2010</v>
      </c>
      <c r="BJ64" s="1" t="n">
        <v>202012</v>
      </c>
      <c r="BK64" s="1" t="inlineStr">
        <is>
          <t>10+10</t>
        </is>
      </c>
      <c r="BQ64" s="1" t="inlineStr">
        <is>
          <t>蓝领一线员工</t>
        </is>
      </c>
      <c r="BR64" s="1" t="inlineStr">
        <is>
          <t>N</t>
        </is>
      </c>
      <c r="BT64" s="1" t="inlineStr">
        <is>
          <t>ADP-格拉默车辆座椅（宁波）有限公司-客服部</t>
        </is>
      </c>
      <c r="BU64" s="1">
        <f>BD64=BJ64</f>
        <v/>
      </c>
      <c r="BV64" s="1">
        <f>MIN(CE64,CF64)</f>
        <v/>
      </c>
      <c r="BW64" s="1">
        <f>IF(BA64="Vendor","大库","单立户")</f>
        <v/>
      </c>
      <c r="BX64" s="1">
        <f>IF(ISNUMBER(FIND("Dispatch",AA64)),"派遣",IF(ISNUMBER(FIND("GRAMMER Contract",AA64)),"委托","有问题"))</f>
        <v/>
      </c>
      <c r="BY64" s="1">
        <f>BT64&amp;"-"&amp;AZ64&amp;"-"&amp;BW64&amp;"-"&amp;BX64</f>
        <v/>
      </c>
      <c r="BZ64" s="1">
        <f>LEFT(BK64,2)</f>
        <v/>
      </c>
      <c r="CA64" s="1">
        <f>RIGHT(BK64,2)</f>
        <v/>
      </c>
      <c r="CB64" s="1">
        <f>VLOOKUP(BY64,委派单!C:E,3,0)</f>
        <v/>
      </c>
      <c r="CC64" s="1">
        <f>VLOOKUP(BY64,委派单!C:Z,4,0)</f>
        <v/>
      </c>
      <c r="CD64" s="1">
        <f>IF(BX64="委托","","合同类型:"&amp;AA64)&amp;IF(AK64="","",",基本工资:"&amp;AK64)&amp;IF(AL64="","","，岗位津贴："&amp;AL64)&amp;IF(AM64="","","，工龄津贴："&amp;AM64)&amp;IF(AN64="","","，手机津贴："&amp;AN64)&amp;IF(AO64="","","交通津贴"&amp;AO64)&amp;IF(AP64="","","，实习生日工资："&amp;AP64)&amp;IF(AQ64="","","，高温津贴："&amp;AQ64)&amp;IF(BL64="","","，劳动合同岗位："&amp;BL64)&amp;IF(BO64="","","，劳动合同工资："&amp;BO64)</f>
        <v/>
      </c>
      <c r="CE64" s="1">
        <f>--TEXT(BD64&amp;"01","0-00-00")</f>
        <v/>
      </c>
      <c r="CF64" s="1">
        <f>--TEXT(BJ64&amp;"01","0-00-00")</f>
        <v/>
      </c>
    </row>
    <row r="65" ht="12.95" customHeight="1" s="2">
      <c r="A65" s="1" t="n">
        <v>107514</v>
      </c>
      <c r="C65" s="1" t="inlineStr">
        <is>
          <t>贺英乙</t>
        </is>
      </c>
      <c r="E65" s="1" t="inlineStr">
        <is>
          <t>511681199306105546</t>
        </is>
      </c>
      <c r="F65" s="1" t="inlineStr">
        <is>
          <t>ID</t>
        </is>
      </c>
      <c r="H65" s="1" t="inlineStr">
        <is>
          <t>Female</t>
        </is>
      </c>
      <c r="I65" s="1" t="inlineStr">
        <is>
          <t>China</t>
        </is>
      </c>
      <c r="L65" s="1" t="n">
        <v>18681792285</v>
      </c>
      <c r="M65" s="1" t="b">
        <v>1</v>
      </c>
      <c r="N65" s="1" t="inlineStr">
        <is>
          <t>平安银行宁波北仑支行</t>
        </is>
      </c>
      <c r="O65" s="1" t="n">
        <v>6.23058000017795e+18</v>
      </c>
      <c r="P65" s="1" t="n">
        <v>5920</v>
      </c>
      <c r="Q65" s="1" t="inlineStr">
        <is>
          <t>Active</t>
        </is>
      </c>
      <c r="R65" s="1" t="inlineStr">
        <is>
          <t>Active employee</t>
        </is>
      </c>
      <c r="S65" s="1" t="n">
        <v>44166</v>
      </c>
      <c r="T65" s="1" t="n">
        <v>44166</v>
      </c>
      <c r="V65" s="1" t="inlineStr">
        <is>
          <t>Ningbo</t>
        </is>
      </c>
      <c r="X65" s="1" t="inlineStr">
        <is>
          <t>BCD</t>
        </is>
      </c>
      <c r="Y65" s="1" t="inlineStr">
        <is>
          <t>BCD</t>
        </is>
      </c>
      <c r="Z65" s="1" t="inlineStr">
        <is>
          <t>D-MA</t>
        </is>
      </c>
      <c r="AA65" s="1" t="inlineStr">
        <is>
          <t>GRAMMER Contract</t>
        </is>
      </c>
      <c r="AB65" s="1" t="n">
        <v>44166</v>
      </c>
      <c r="AD65" s="1" t="inlineStr">
        <is>
          <t>59-4086</t>
        </is>
      </c>
      <c r="AE65" s="1" t="inlineStr">
        <is>
          <t>Ningbo</t>
        </is>
      </c>
      <c r="AF65" s="1" t="b">
        <v>0</v>
      </c>
      <c r="AG65" s="1" t="b">
        <v>1</v>
      </c>
      <c r="AH65" s="1" t="inlineStr">
        <is>
          <t>Chinese</t>
        </is>
      </c>
      <c r="AI65" s="1" t="inlineStr">
        <is>
          <t>宁波市</t>
        </is>
      </c>
      <c r="AJ65" s="1" t="inlineStr">
        <is>
          <t>宁波市</t>
        </is>
      </c>
      <c r="AK65" s="1" t="n">
        <v>2300</v>
      </c>
      <c r="AL65" s="1" t="n">
        <v>800</v>
      </c>
      <c r="AV65" s="1" t="b">
        <v>1</v>
      </c>
      <c r="AW65" s="1" t="b">
        <v>1</v>
      </c>
      <c r="AX65" s="1" t="inlineStr">
        <is>
          <t>外地城镇</t>
        </is>
      </c>
      <c r="AY65" s="1" t="inlineStr">
        <is>
          <t>四川省华蓥市溪口镇宝鼎一路45号</t>
        </is>
      </c>
      <c r="AZ65" s="1" t="inlineStr">
        <is>
          <t>宁波市</t>
        </is>
      </c>
      <c r="BA65" s="1" t="inlineStr">
        <is>
          <t>Vendor</t>
        </is>
      </c>
      <c r="BB65" s="1" t="inlineStr">
        <is>
          <t>Transfer In</t>
        </is>
      </c>
      <c r="BD65" s="1" t="n">
        <v>202012</v>
      </c>
      <c r="BE65" s="1" t="n">
        <v>3815</v>
      </c>
      <c r="BF65" s="1" t="inlineStr">
        <is>
          <t>宁波市</t>
        </is>
      </c>
      <c r="BG65" s="1" t="inlineStr">
        <is>
          <t>Transfer In</t>
        </is>
      </c>
      <c r="BI65" s="1" t="n">
        <v>2010</v>
      </c>
      <c r="BJ65" s="1" t="n">
        <v>202012</v>
      </c>
      <c r="BK65" s="1" t="inlineStr">
        <is>
          <t>10+10</t>
        </is>
      </c>
      <c r="BQ65" s="1" t="inlineStr">
        <is>
          <t>蓝领非一线员工</t>
        </is>
      </c>
      <c r="BR65" s="1" t="inlineStr">
        <is>
          <t>N</t>
        </is>
      </c>
      <c r="BT65" s="1" t="inlineStr">
        <is>
          <t>ADP-格拉默车辆座椅（宁波）有限公司-客服部</t>
        </is>
      </c>
      <c r="BU65" s="1">
        <f>BD65=BJ65</f>
        <v/>
      </c>
      <c r="BV65" s="1">
        <f>MIN(CE65,CF65)</f>
        <v/>
      </c>
      <c r="BW65" s="1">
        <f>IF(BA65="Vendor","大库","单立户")</f>
        <v/>
      </c>
      <c r="BX65" s="1">
        <f>IF(ISNUMBER(FIND("Dispatch",AA65)),"派遣",IF(ISNUMBER(FIND("GRAMMER Contract",AA65)),"委托","有问题"))</f>
        <v/>
      </c>
      <c r="BY65" s="1">
        <f>BT65&amp;"-"&amp;AZ65&amp;"-"&amp;BW65&amp;"-"&amp;BX65</f>
        <v/>
      </c>
      <c r="BZ65" s="1">
        <f>LEFT(BK65,2)</f>
        <v/>
      </c>
      <c r="CA65" s="1">
        <f>RIGHT(BK65,2)</f>
        <v/>
      </c>
      <c r="CB65" s="1">
        <f>VLOOKUP(BY65,委派单!C:E,3,0)</f>
        <v/>
      </c>
      <c r="CC65" s="1">
        <f>VLOOKUP(BY65,委派单!C:Z,4,0)</f>
        <v/>
      </c>
      <c r="CD65" s="1">
        <f>IF(BX65="委托","","合同类型:"&amp;AA65)&amp;IF(AK65="","",",基本工资:"&amp;AK65)&amp;IF(AL65="","","，岗位津贴："&amp;AL65)&amp;IF(AM65="","","，工龄津贴："&amp;AM65)&amp;IF(AN65="","","，手机津贴："&amp;AN65)&amp;IF(AO65="","","交通津贴"&amp;AO65)&amp;IF(AP65="","","，实习生日工资："&amp;AP65)&amp;IF(AQ65="","","，高温津贴："&amp;AQ65)&amp;IF(BL65="","","，劳动合同岗位："&amp;BL65)&amp;IF(BO65="","","，劳动合同工资："&amp;BO65)</f>
        <v/>
      </c>
      <c r="CE65" s="1">
        <f>--TEXT(BD65&amp;"01","0-00-00")</f>
        <v/>
      </c>
      <c r="CF65" s="1">
        <f>--TEXT(BJ65&amp;"01","0-00-00")</f>
        <v/>
      </c>
    </row>
    <row r="66" ht="12.95" customHeight="1" s="2">
      <c r="A66" s="1" t="n">
        <v>107518</v>
      </c>
      <c r="C66" s="1" t="inlineStr">
        <is>
          <t>陈新美</t>
        </is>
      </c>
      <c r="E66" s="1" t="inlineStr">
        <is>
          <t>341226198712116723</t>
        </is>
      </c>
      <c r="F66" s="1" t="inlineStr">
        <is>
          <t>ID</t>
        </is>
      </c>
      <c r="H66" s="1" t="inlineStr">
        <is>
          <t>Female</t>
        </is>
      </c>
      <c r="I66" s="1" t="inlineStr">
        <is>
          <t>China</t>
        </is>
      </c>
      <c r="L66" s="1" t="n">
        <v>18667817385</v>
      </c>
      <c r="M66" s="1" t="b">
        <v>1</v>
      </c>
      <c r="N66" s="1" t="inlineStr">
        <is>
          <t>招商银行宁波分行</t>
        </is>
      </c>
      <c r="O66" s="1" t="n">
        <v>6214835815764120</v>
      </c>
      <c r="P66" s="1" t="n">
        <v>5920</v>
      </c>
      <c r="Q66" s="1" t="inlineStr">
        <is>
          <t>Active</t>
        </is>
      </c>
      <c r="R66" s="1" t="inlineStr">
        <is>
          <t>Active employee</t>
        </is>
      </c>
      <c r="S66" s="1" t="n">
        <v>44166</v>
      </c>
      <c r="T66" s="1" t="n">
        <v>44166</v>
      </c>
      <c r="V66" s="1" t="inlineStr">
        <is>
          <t>Ningbo</t>
        </is>
      </c>
      <c r="X66" s="1" t="inlineStr">
        <is>
          <t>BCD</t>
        </is>
      </c>
      <c r="Y66" s="1" t="inlineStr">
        <is>
          <t>BCD</t>
        </is>
      </c>
      <c r="Z66" s="1" t="inlineStr">
        <is>
          <t>D-MA</t>
        </is>
      </c>
      <c r="AA66" s="1" t="inlineStr">
        <is>
          <t>GRAMMER Contract</t>
        </is>
      </c>
      <c r="AB66" s="1" t="n">
        <v>44166</v>
      </c>
      <c r="AD66" s="1" t="inlineStr">
        <is>
          <t>59-4086</t>
        </is>
      </c>
      <c r="AE66" s="1" t="inlineStr">
        <is>
          <t>Ningbo</t>
        </is>
      </c>
      <c r="AF66" s="1" t="b">
        <v>0</v>
      </c>
      <c r="AG66" s="1" t="b">
        <v>1</v>
      </c>
      <c r="AH66" s="1" t="inlineStr">
        <is>
          <t>Chinese</t>
        </is>
      </c>
      <c r="AI66" s="1" t="inlineStr">
        <is>
          <t>宁波市</t>
        </is>
      </c>
      <c r="AJ66" s="1" t="inlineStr">
        <is>
          <t>宁波市</t>
        </is>
      </c>
      <c r="AK66" s="1" t="n">
        <v>2300</v>
      </c>
      <c r="AL66" s="1" t="n">
        <v>800</v>
      </c>
      <c r="AV66" s="1" t="b">
        <v>1</v>
      </c>
      <c r="AW66" s="1" t="b">
        <v>1</v>
      </c>
      <c r="AX66" s="1" t="inlineStr">
        <is>
          <t>外地农村</t>
        </is>
      </c>
      <c r="AY66" s="1" t="inlineStr">
        <is>
          <t>安徽省颍上县南照镇卜林村</t>
        </is>
      </c>
      <c r="AZ66" s="1" t="inlineStr">
        <is>
          <t>宁波市</t>
        </is>
      </c>
      <c r="BA66" s="1" t="inlineStr">
        <is>
          <t>Vendor</t>
        </is>
      </c>
      <c r="BB66" s="1" t="inlineStr">
        <is>
          <t>Transfer In</t>
        </is>
      </c>
      <c r="BD66" s="1" t="n">
        <v>202012</v>
      </c>
      <c r="BE66" s="1" t="n">
        <v>3815</v>
      </c>
      <c r="BF66" s="1" t="inlineStr">
        <is>
          <t>宁波市</t>
        </is>
      </c>
      <c r="BG66" s="1" t="inlineStr">
        <is>
          <t>Transfer In</t>
        </is>
      </c>
      <c r="BI66" s="1" t="n">
        <v>2010</v>
      </c>
      <c r="BJ66" s="1" t="n">
        <v>202012</v>
      </c>
      <c r="BK66" s="1" t="inlineStr">
        <is>
          <t>10+10</t>
        </is>
      </c>
      <c r="BQ66" s="1" t="inlineStr">
        <is>
          <t>蓝领一线员工</t>
        </is>
      </c>
      <c r="BR66" s="1" t="inlineStr">
        <is>
          <t>N</t>
        </is>
      </c>
      <c r="BT66" s="1" t="inlineStr">
        <is>
          <t>ADP-格拉默车辆座椅（宁波）有限公司-客服部</t>
        </is>
      </c>
      <c r="BU66" s="1">
        <f>BD66=BJ66</f>
        <v/>
      </c>
      <c r="BV66" s="1">
        <f>MIN(CE66,CF66)</f>
        <v/>
      </c>
      <c r="BW66" s="1">
        <f>IF(BA66="Vendor","大库","单立户")</f>
        <v/>
      </c>
      <c r="BX66" s="1">
        <f>IF(ISNUMBER(FIND("Dispatch",AA66)),"派遣",IF(ISNUMBER(FIND("GRAMMER Contract",AA66)),"委托","有问题"))</f>
        <v/>
      </c>
      <c r="BY66" s="1">
        <f>BT66&amp;"-"&amp;AZ66&amp;"-"&amp;BW66&amp;"-"&amp;BX66</f>
        <v/>
      </c>
      <c r="BZ66" s="1">
        <f>LEFT(BK66,2)</f>
        <v/>
      </c>
      <c r="CA66" s="1">
        <f>RIGHT(BK66,2)</f>
        <v/>
      </c>
      <c r="CB66" s="1">
        <f>VLOOKUP(BY66,委派单!C:E,3,0)</f>
        <v/>
      </c>
      <c r="CC66" s="1">
        <f>VLOOKUP(BY66,委派单!C:Z,4,0)</f>
        <v/>
      </c>
      <c r="CD66" s="1">
        <f>IF(BX66="委托","","合同类型:"&amp;AA66)&amp;IF(AK66="","",",基本工资:"&amp;AK66)&amp;IF(AL66="","","，岗位津贴："&amp;AL66)&amp;IF(AM66="","","，工龄津贴："&amp;AM66)&amp;IF(AN66="","","，手机津贴："&amp;AN66)&amp;IF(AO66="","","交通津贴"&amp;AO66)&amp;IF(AP66="","","，实习生日工资："&amp;AP66)&amp;IF(AQ66="","","，高温津贴："&amp;AQ66)&amp;IF(BL66="","","，劳动合同岗位："&amp;BL66)&amp;IF(BO66="","","，劳动合同工资："&amp;BO66)</f>
        <v/>
      </c>
      <c r="CE66" s="1">
        <f>--TEXT(BD66&amp;"01","0-00-00")</f>
        <v/>
      </c>
      <c r="CF66" s="1">
        <f>--TEXT(BJ66&amp;"01","0-00-00")</f>
        <v/>
      </c>
    </row>
    <row r="67" ht="12.95" customHeight="1" s="2">
      <c r="A67" s="1" t="n">
        <v>107519</v>
      </c>
      <c r="C67" s="1" t="inlineStr">
        <is>
          <t>俞盈盈</t>
        </is>
      </c>
      <c r="E67" s="1" t="inlineStr">
        <is>
          <t>360622198811093925</t>
        </is>
      </c>
      <c r="F67" s="1" t="inlineStr">
        <is>
          <t>ID</t>
        </is>
      </c>
      <c r="H67" s="1" t="inlineStr">
        <is>
          <t>Female</t>
        </is>
      </c>
      <c r="I67" s="1" t="inlineStr">
        <is>
          <t>China</t>
        </is>
      </c>
      <c r="L67" s="1" t="n">
        <v>13345749193</v>
      </c>
      <c r="M67" s="1" t="b">
        <v>1</v>
      </c>
      <c r="N67" s="1" t="inlineStr">
        <is>
          <t>招商银行宁波分行</t>
        </is>
      </c>
      <c r="O67" s="1" t="n">
        <v>6214835815764100</v>
      </c>
      <c r="P67" s="1" t="n">
        <v>5920</v>
      </c>
      <c r="Q67" s="1" t="inlineStr">
        <is>
          <t>Active</t>
        </is>
      </c>
      <c r="R67" s="1" t="inlineStr">
        <is>
          <t>Active employee</t>
        </is>
      </c>
      <c r="S67" s="1" t="n">
        <v>44166</v>
      </c>
      <c r="T67" s="1" t="n">
        <v>44166</v>
      </c>
      <c r="V67" s="1" t="inlineStr">
        <is>
          <t>Ningbo</t>
        </is>
      </c>
      <c r="X67" s="1" t="inlineStr">
        <is>
          <t>BCD</t>
        </is>
      </c>
      <c r="Y67" s="1" t="inlineStr">
        <is>
          <t>BCD</t>
        </is>
      </c>
      <c r="Z67" s="1" t="inlineStr">
        <is>
          <t>D-MA</t>
        </is>
      </c>
      <c r="AA67" s="1" t="inlineStr">
        <is>
          <t>GRAMMER Contract</t>
        </is>
      </c>
      <c r="AB67" s="1" t="n">
        <v>44166</v>
      </c>
      <c r="AD67" s="1" t="inlineStr">
        <is>
          <t>59-4086</t>
        </is>
      </c>
      <c r="AE67" s="1" t="inlineStr">
        <is>
          <t>Ningbo</t>
        </is>
      </c>
      <c r="AF67" s="1" t="b">
        <v>0</v>
      </c>
      <c r="AG67" s="1" t="b">
        <v>1</v>
      </c>
      <c r="AH67" s="1" t="inlineStr">
        <is>
          <t>Chinese</t>
        </is>
      </c>
      <c r="AI67" s="1" t="inlineStr">
        <is>
          <t>宁波市</t>
        </is>
      </c>
      <c r="AJ67" s="1" t="inlineStr">
        <is>
          <t>宁波市</t>
        </is>
      </c>
      <c r="AK67" s="1" t="n">
        <v>2300</v>
      </c>
      <c r="AL67" s="1" t="n">
        <v>800</v>
      </c>
      <c r="AV67" s="1" t="b">
        <v>1</v>
      </c>
      <c r="AW67" s="1" t="b">
        <v>1</v>
      </c>
      <c r="AX67" s="1" t="inlineStr">
        <is>
          <t>外地农村</t>
        </is>
      </c>
      <c r="AY67" s="1" t="inlineStr">
        <is>
          <t>江西省鹰潭市余江县沿河南路竹器巷62号</t>
        </is>
      </c>
      <c r="AZ67" s="1" t="inlineStr">
        <is>
          <t>宁波市</t>
        </is>
      </c>
      <c r="BA67" s="1" t="inlineStr">
        <is>
          <t>Vendor</t>
        </is>
      </c>
      <c r="BB67" s="1" t="inlineStr">
        <is>
          <t>Transfer In</t>
        </is>
      </c>
      <c r="BD67" s="1" t="n">
        <v>202012</v>
      </c>
      <c r="BE67" s="1" t="n">
        <v>3815</v>
      </c>
      <c r="BF67" s="1" t="inlineStr">
        <is>
          <t>宁波市</t>
        </is>
      </c>
      <c r="BG67" s="1" t="inlineStr">
        <is>
          <t>Transfer In</t>
        </is>
      </c>
      <c r="BI67" s="1" t="n">
        <v>2010</v>
      </c>
      <c r="BJ67" s="1" t="n">
        <v>202012</v>
      </c>
      <c r="BK67" s="1" t="inlineStr">
        <is>
          <t>10+10</t>
        </is>
      </c>
      <c r="BQ67" s="1" t="inlineStr">
        <is>
          <t>蓝领一线员工</t>
        </is>
      </c>
      <c r="BR67" s="1" t="inlineStr">
        <is>
          <t>N</t>
        </is>
      </c>
      <c r="BT67" s="1" t="inlineStr">
        <is>
          <t>ADP-格拉默车辆座椅（宁波）有限公司-客服部</t>
        </is>
      </c>
      <c r="BU67" s="1">
        <f>BD67=BJ67</f>
        <v/>
      </c>
      <c r="BV67" s="1">
        <f>MIN(CE67,CF67)</f>
        <v/>
      </c>
      <c r="BW67" s="1">
        <f>IF(BA67="Vendor","大库","单立户")</f>
        <v/>
      </c>
      <c r="BX67" s="1">
        <f>IF(ISNUMBER(FIND("Dispatch",AA67)),"派遣",IF(ISNUMBER(FIND("GRAMMER Contract",AA67)),"委托","有问题"))</f>
        <v/>
      </c>
      <c r="BY67" s="1">
        <f>BT67&amp;"-"&amp;AZ67&amp;"-"&amp;BW67&amp;"-"&amp;BX67</f>
        <v/>
      </c>
      <c r="BZ67" s="1">
        <f>LEFT(BK67,2)</f>
        <v/>
      </c>
      <c r="CA67" s="1">
        <f>RIGHT(BK67,2)</f>
        <v/>
      </c>
      <c r="CB67" s="1">
        <f>VLOOKUP(BY67,委派单!C:E,3,0)</f>
        <v/>
      </c>
      <c r="CC67" s="1">
        <f>VLOOKUP(BY67,委派单!C:Z,4,0)</f>
        <v/>
      </c>
      <c r="CD67" s="1">
        <f>IF(BX67="委托","","合同类型:"&amp;AA67)&amp;IF(AK67="","",",基本工资:"&amp;AK67)&amp;IF(AL67="","","，岗位津贴："&amp;AL67)&amp;IF(AM67="","","，工龄津贴："&amp;AM67)&amp;IF(AN67="","","，手机津贴："&amp;AN67)&amp;IF(AO67="","","交通津贴"&amp;AO67)&amp;IF(AP67="","","，实习生日工资："&amp;AP67)&amp;IF(AQ67="","","，高温津贴："&amp;AQ67)&amp;IF(BL67="","","，劳动合同岗位："&amp;BL67)&amp;IF(BO67="","","，劳动合同工资："&amp;BO67)</f>
        <v/>
      </c>
      <c r="CE67" s="1">
        <f>--TEXT(BD67&amp;"01","0-00-00")</f>
        <v/>
      </c>
      <c r="CF67" s="1">
        <f>--TEXT(BJ67&amp;"01","0-00-00")</f>
        <v/>
      </c>
    </row>
    <row r="68" ht="12.95" customHeight="1" s="2">
      <c r="A68" s="1" t="n">
        <v>107520</v>
      </c>
      <c r="C68" s="1" t="inlineStr">
        <is>
          <t>夏浩</t>
        </is>
      </c>
      <c r="E68" s="1" t="inlineStr">
        <is>
          <t>510724198612260459</t>
        </is>
      </c>
      <c r="F68" s="1" t="inlineStr">
        <is>
          <t>ID</t>
        </is>
      </c>
      <c r="H68" s="1" t="inlineStr">
        <is>
          <t>Male</t>
        </is>
      </c>
      <c r="I68" s="1" t="inlineStr">
        <is>
          <t>China</t>
        </is>
      </c>
      <c r="L68" s="1" t="n">
        <v>13777278613</v>
      </c>
      <c r="M68" s="1" t="b">
        <v>1</v>
      </c>
      <c r="N68" s="1" t="inlineStr">
        <is>
          <t>浦发银行宁波北仑支行</t>
        </is>
      </c>
      <c r="O68" s="1" t="n">
        <v>6217920300627520</v>
      </c>
      <c r="P68" s="1" t="n">
        <v>5920</v>
      </c>
      <c r="Q68" s="1" t="inlineStr">
        <is>
          <t>Active</t>
        </is>
      </c>
      <c r="R68" s="1" t="inlineStr">
        <is>
          <t>Active employee</t>
        </is>
      </c>
      <c r="S68" s="1" t="n">
        <v>44179</v>
      </c>
      <c r="T68" s="1" t="n">
        <v>44179</v>
      </c>
      <c r="V68" s="1" t="inlineStr">
        <is>
          <t>Ningbo</t>
        </is>
      </c>
      <c r="X68" s="1" t="inlineStr">
        <is>
          <t>WC</t>
        </is>
      </c>
      <c r="Y68" s="1" t="inlineStr">
        <is>
          <t>WC</t>
        </is>
      </c>
      <c r="Z68" s="1" t="inlineStr">
        <is>
          <t>I-LO</t>
        </is>
      </c>
      <c r="AA68" s="1" t="inlineStr">
        <is>
          <t>GRAMMER Contract</t>
        </is>
      </c>
      <c r="AB68" s="1" t="n">
        <v>44179</v>
      </c>
      <c r="AD68" s="1" t="inlineStr">
        <is>
          <t>59-1111</t>
        </is>
      </c>
      <c r="AE68" s="1" t="inlineStr">
        <is>
          <t>Ningbo</t>
        </is>
      </c>
      <c r="AF68" s="1" t="b">
        <v>0</v>
      </c>
      <c r="AG68" s="1" t="b">
        <v>1</v>
      </c>
      <c r="AH68" s="1" t="inlineStr">
        <is>
          <t>Chinese</t>
        </is>
      </c>
      <c r="AI68" s="1" t="inlineStr">
        <is>
          <t>宁波市</t>
        </is>
      </c>
      <c r="AJ68" s="1" t="inlineStr">
        <is>
          <t>宁波市</t>
        </is>
      </c>
      <c r="AK68" s="1" t="n">
        <v>17000</v>
      </c>
      <c r="AL68" s="1" t="n">
        <v>1000</v>
      </c>
      <c r="AV68" s="1" t="b">
        <v>1</v>
      </c>
      <c r="AW68" s="1" t="b">
        <v>1</v>
      </c>
      <c r="AX68" s="1" t="inlineStr">
        <is>
          <t>外地农村</t>
        </is>
      </c>
      <c r="AY68" s="1" t="inlineStr">
        <is>
          <t>四川省安县桑枣镇花庙村006组</t>
        </is>
      </c>
      <c r="AZ68" s="1" t="inlineStr">
        <is>
          <t>宁波市</t>
        </is>
      </c>
      <c r="BA68" s="1" t="inlineStr">
        <is>
          <t>Vendor</t>
        </is>
      </c>
      <c r="BB68" s="1" t="inlineStr">
        <is>
          <t>Transfer In</t>
        </is>
      </c>
      <c r="BD68" s="1" t="n">
        <v>202012</v>
      </c>
      <c r="BE68" s="1" t="n">
        <v>17000</v>
      </c>
      <c r="BF68" s="1" t="inlineStr">
        <is>
          <t>宁波市</t>
        </is>
      </c>
      <c r="BG68" s="1" t="inlineStr">
        <is>
          <t>Transfer In</t>
        </is>
      </c>
      <c r="BI68" s="1" t="n">
        <v>17000</v>
      </c>
      <c r="BJ68" s="1" t="n">
        <v>202012</v>
      </c>
      <c r="BK68" s="1" t="inlineStr">
        <is>
          <t>10+10</t>
        </is>
      </c>
      <c r="BQ68" s="1" t="inlineStr">
        <is>
          <t>白领普通员工</t>
        </is>
      </c>
      <c r="BR68" s="1" t="inlineStr">
        <is>
          <t>N</t>
        </is>
      </c>
      <c r="BT68" s="1" t="inlineStr">
        <is>
          <t>ADP-格拉默车辆座椅（宁波）有限公司-客服部</t>
        </is>
      </c>
      <c r="BU68" s="1">
        <f>BD68=BJ68</f>
        <v/>
      </c>
      <c r="BV68" s="1">
        <f>MIN(CE68,CF68)</f>
        <v/>
      </c>
      <c r="BW68" s="1">
        <f>IF(BA68="Vendor","大库","单立户")</f>
        <v/>
      </c>
      <c r="BX68" s="1">
        <f>IF(ISNUMBER(FIND("Dispatch",AA68)),"派遣",IF(ISNUMBER(FIND("GRAMMER Contract",AA68)),"委托","有问题"))</f>
        <v/>
      </c>
      <c r="BY68" s="1">
        <f>BT68&amp;"-"&amp;AZ68&amp;"-"&amp;BW68&amp;"-"&amp;BX68</f>
        <v/>
      </c>
      <c r="BZ68" s="1">
        <f>LEFT(BK68,2)</f>
        <v/>
      </c>
      <c r="CA68" s="1">
        <f>RIGHT(BK68,2)</f>
        <v/>
      </c>
      <c r="CB68" s="1">
        <f>VLOOKUP(BY68,委派单!C:E,3,0)</f>
        <v/>
      </c>
      <c r="CC68" s="1">
        <f>VLOOKUP(BY68,委派单!C:Z,4,0)</f>
        <v/>
      </c>
      <c r="CD68" s="1">
        <f>IF(BX68="委托","","合同类型:"&amp;AA68)&amp;IF(AK68="","",",基本工资:"&amp;AK68)&amp;IF(AL68="","","，岗位津贴："&amp;AL68)&amp;IF(AM68="","","，工龄津贴："&amp;AM68)&amp;IF(AN68="","","，手机津贴："&amp;AN68)&amp;IF(AO68="","","交通津贴"&amp;AO68)&amp;IF(AP68="","","，实习生日工资："&amp;AP68)&amp;IF(AQ68="","","，高温津贴："&amp;AQ68)&amp;IF(BL68="","","，劳动合同岗位："&amp;BL68)&amp;IF(BO68="","","，劳动合同工资："&amp;BO68)</f>
        <v/>
      </c>
      <c r="CE68" s="1">
        <f>--TEXT(BD68&amp;"01","0-00-00")</f>
        <v/>
      </c>
      <c r="CF68" s="1">
        <f>--TEXT(BJ68&amp;"01","0-00-00")</f>
        <v/>
      </c>
    </row>
    <row r="69" hidden="1" ht="12.95" customHeight="1" s="2">
      <c r="A69" s="1" t="n">
        <v>107419</v>
      </c>
      <c r="C69" s="1" t="inlineStr">
        <is>
          <t>张晶</t>
        </is>
      </c>
      <c r="E69" s="1" t="inlineStr">
        <is>
          <t>610528199001183311</t>
        </is>
      </c>
      <c r="F69" s="1" t="inlineStr">
        <is>
          <t>ID</t>
        </is>
      </c>
      <c r="G69" s="1" t="n">
        <v>32891</v>
      </c>
      <c r="H69" s="1" t="inlineStr">
        <is>
          <t>Male</t>
        </is>
      </c>
      <c r="I69" s="1" t="inlineStr">
        <is>
          <t>China</t>
        </is>
      </c>
      <c r="L69" s="1" t="n">
        <v>18502995348</v>
      </c>
      <c r="M69" s="1" t="b">
        <v>1</v>
      </c>
      <c r="N69" s="1" t="inlineStr">
        <is>
          <t>中国银行西安交大支行</t>
        </is>
      </c>
      <c r="O69" s="1" t="n">
        <v>6.23573360000057e+18</v>
      </c>
      <c r="P69" s="1" t="n">
        <v>6600</v>
      </c>
      <c r="Q69" s="1" t="inlineStr">
        <is>
          <t>Active</t>
        </is>
      </c>
      <c r="R69" s="1" t="inlineStr">
        <is>
          <t>Active employee</t>
        </is>
      </c>
      <c r="S69" s="1" t="n">
        <v>44151</v>
      </c>
      <c r="T69" s="1" t="n">
        <v>44151</v>
      </c>
      <c r="V69" s="1" t="inlineStr">
        <is>
          <t>Shaanxi</t>
        </is>
      </c>
      <c r="X69" s="1" t="inlineStr">
        <is>
          <t>BCI</t>
        </is>
      </c>
      <c r="Y69" s="1" t="inlineStr">
        <is>
          <t>BCI</t>
        </is>
      </c>
      <c r="Z69" s="1" t="inlineStr">
        <is>
          <t>I-QS</t>
        </is>
      </c>
      <c r="AA69" s="1" t="inlineStr">
        <is>
          <t>Dispatch</t>
        </is>
      </c>
      <c r="AB69" s="1" t="n">
        <v>44151</v>
      </c>
      <c r="AC69" s="1" t="n">
        <v>45245</v>
      </c>
      <c r="AE69" s="1" t="inlineStr">
        <is>
          <t>Shaanxi</t>
        </is>
      </c>
      <c r="AF69" s="1" t="b">
        <v>1</v>
      </c>
      <c r="AG69" s="1" t="b">
        <v>1</v>
      </c>
      <c r="AH69" s="1" t="inlineStr">
        <is>
          <t>Chinese</t>
        </is>
      </c>
      <c r="AI69" s="1" t="inlineStr">
        <is>
          <t>西安市</t>
        </is>
      </c>
      <c r="AJ69" s="1" t="inlineStr">
        <is>
          <t>西安市</t>
        </is>
      </c>
      <c r="AV69" s="1" t="b">
        <v>1</v>
      </c>
      <c r="AW69" s="1" t="b">
        <v>1</v>
      </c>
      <c r="AX69" s="1" t="inlineStr">
        <is>
          <t>外地农村</t>
        </is>
      </c>
      <c r="AZ69" s="1" t="inlineStr">
        <is>
          <t>西安市</t>
        </is>
      </c>
      <c r="BA69" s="1" t="inlineStr">
        <is>
          <t>Vendor</t>
        </is>
      </c>
      <c r="BB69" s="1" t="inlineStr">
        <is>
          <t>Transfer In</t>
        </is>
      </c>
      <c r="BD69" s="1" t="n">
        <v>202101</v>
      </c>
      <c r="BE69" s="1" t="n">
        <v>3000</v>
      </c>
      <c r="BF69" s="1" t="inlineStr">
        <is>
          <t>西安市</t>
        </is>
      </c>
      <c r="BG69" s="1" t="inlineStr">
        <is>
          <t>Transfer In</t>
        </is>
      </c>
      <c r="BI69" s="1" t="n">
        <v>3000</v>
      </c>
      <c r="BJ69" s="1" t="n">
        <v>202101</v>
      </c>
      <c r="BK69" s="1" t="inlineStr">
        <is>
          <t>5+5</t>
        </is>
      </c>
      <c r="BQ69" s="1" t="inlineStr">
        <is>
          <t>不打卡员工</t>
        </is>
      </c>
      <c r="BR69" s="1" t="inlineStr">
        <is>
          <t>N</t>
        </is>
      </c>
      <c r="BS69" s="1" t="n">
        <v>98987</v>
      </c>
      <c r="BT69" s="1" t="inlineStr">
        <is>
          <t>ADP-格拉默车辆座椅（陕西）有限公司-客服部</t>
        </is>
      </c>
      <c r="BU69" s="1">
        <f>BD69=BJ69</f>
        <v/>
      </c>
      <c r="BV69" s="1">
        <f>MIN(CE69,CF69)</f>
        <v/>
      </c>
      <c r="BW69" s="1">
        <f>IF(BA69="Vendor","大库","单立户")</f>
        <v/>
      </c>
      <c r="BX69" s="1">
        <f>IF(ISNUMBER(FIND("Dispatch",AA69)),"派遣",IF(ISNUMBER(FIND("GRAMMER Contract",AA69)),"委托","有问题"))</f>
        <v/>
      </c>
      <c r="BY69" s="1">
        <f>BT69&amp;"-"&amp;AZ69&amp;"-"&amp;BW69&amp;"-"&amp;BX69</f>
        <v/>
      </c>
      <c r="BZ69" s="1">
        <f>LEFT(BK69,2)</f>
        <v/>
      </c>
      <c r="CA69" s="1">
        <f>RIGHT(BK69,2)</f>
        <v/>
      </c>
      <c r="CB69" s="1">
        <f>VLOOKUP(BY69,委派单!C:E,3,0)</f>
        <v/>
      </c>
      <c r="CC69" s="1">
        <f>VLOOKUP(BY69,委派单!C:Z,4,0)</f>
        <v/>
      </c>
      <c r="CD69" s="1">
        <f>IF(BX69="委托","","合同类型:"&amp;AA69)&amp;IF(AK69="","",",基本工资:"&amp;AK69)&amp;IF(AL69="","","，岗位津贴："&amp;AL69)&amp;IF(AM69="","","，工龄津贴："&amp;AM69)&amp;IF(AN69="","","，手机津贴："&amp;AN69)&amp;IF(AO69="","","交通津贴"&amp;AO69)&amp;IF(AP69="","","，实习生日工资："&amp;AP69)&amp;IF(AQ69="","","，高温津贴："&amp;AQ69)&amp;IF(BL69="","","，劳动合同岗位："&amp;BL69)&amp;IF(BO69="","","，劳动合同工资："&amp;BO69)</f>
        <v/>
      </c>
      <c r="CE69" s="1">
        <f>--TEXT(BD69&amp;"01","0-00-00")</f>
        <v/>
      </c>
      <c r="CF69" s="1">
        <f>--TEXT(BJ69&amp;"01","0-00-00")</f>
        <v/>
      </c>
    </row>
    <row r="70" hidden="1" ht="12.95" customHeight="1" s="2">
      <c r="A70" s="1" t="n">
        <v>107419</v>
      </c>
      <c r="C70" s="1" t="inlineStr">
        <is>
          <t>张晶</t>
        </is>
      </c>
      <c r="E70" s="1" t="inlineStr">
        <is>
          <t>610528199001183311</t>
        </is>
      </c>
      <c r="F70" s="1" t="inlineStr">
        <is>
          <t>ID</t>
        </is>
      </c>
      <c r="G70" s="1" t="n">
        <v>32891</v>
      </c>
      <c r="H70" s="1" t="inlineStr">
        <is>
          <t>Male</t>
        </is>
      </c>
      <c r="I70" s="1" t="inlineStr">
        <is>
          <t>China</t>
        </is>
      </c>
      <c r="L70" s="1" t="n">
        <v>18502995348</v>
      </c>
      <c r="M70" s="1" t="b">
        <v>1</v>
      </c>
      <c r="N70" s="1" t="inlineStr">
        <is>
          <t>中国银行西安交大支行</t>
        </is>
      </c>
      <c r="O70" s="1" t="n">
        <v>6.23573360000057e+18</v>
      </c>
      <c r="P70" s="1" t="n">
        <v>6600</v>
      </c>
      <c r="Q70" s="1" t="inlineStr">
        <is>
          <t>Active</t>
        </is>
      </c>
      <c r="R70" s="1" t="inlineStr">
        <is>
          <t>Active employee</t>
        </is>
      </c>
      <c r="S70" s="1" t="n">
        <v>44151</v>
      </c>
      <c r="T70" s="1" t="n">
        <v>44151</v>
      </c>
      <c r="V70" s="1" t="inlineStr">
        <is>
          <t>Shaanxi</t>
        </is>
      </c>
      <c r="X70" s="1" t="inlineStr">
        <is>
          <t>BCI</t>
        </is>
      </c>
      <c r="Y70" s="1" t="inlineStr">
        <is>
          <t>BCI</t>
        </is>
      </c>
      <c r="Z70" s="1" t="inlineStr">
        <is>
          <t>I-QS</t>
        </is>
      </c>
      <c r="AA70" s="1" t="inlineStr">
        <is>
          <t>Dispatch</t>
        </is>
      </c>
      <c r="AB70" s="1" t="n">
        <v>44151</v>
      </c>
      <c r="AC70" s="1" t="n">
        <v>45245</v>
      </c>
      <c r="AE70" s="1" t="inlineStr">
        <is>
          <t>Shaanxi</t>
        </is>
      </c>
      <c r="AF70" s="1" t="b">
        <v>1</v>
      </c>
      <c r="AG70" s="1" t="b">
        <v>1</v>
      </c>
      <c r="AH70" s="1" t="inlineStr">
        <is>
          <t>Chinese</t>
        </is>
      </c>
      <c r="AI70" s="1" t="inlineStr">
        <is>
          <t>西安市</t>
        </is>
      </c>
      <c r="AJ70" s="1" t="inlineStr">
        <is>
          <t>西安市</t>
        </is>
      </c>
      <c r="AV70" s="1" t="b">
        <v>1</v>
      </c>
      <c r="AW70" s="1" t="b">
        <v>1</v>
      </c>
      <c r="AX70" s="1" t="inlineStr">
        <is>
          <t>外地农村</t>
        </is>
      </c>
      <c r="AZ70" s="1" t="inlineStr">
        <is>
          <t>西安市</t>
        </is>
      </c>
      <c r="BA70" s="1" t="inlineStr">
        <is>
          <t>Vendor</t>
        </is>
      </c>
      <c r="BB70" s="1" t="inlineStr">
        <is>
          <t>Transfer In</t>
        </is>
      </c>
      <c r="BD70" s="1" t="n">
        <v>202101</v>
      </c>
      <c r="BE70" s="1" t="n">
        <v>3000</v>
      </c>
      <c r="BF70" s="1" t="inlineStr">
        <is>
          <t>西安市</t>
        </is>
      </c>
      <c r="BG70" s="1" t="inlineStr">
        <is>
          <t>Transfer In</t>
        </is>
      </c>
      <c r="BI70" s="1" t="n">
        <v>3000</v>
      </c>
      <c r="BJ70" s="1" t="n">
        <v>202101</v>
      </c>
      <c r="BK70" s="1" t="inlineStr">
        <is>
          <t>5+5</t>
        </is>
      </c>
      <c r="BQ70" s="1" t="inlineStr">
        <is>
          <t>不打卡员工</t>
        </is>
      </c>
      <c r="BR70" s="1" t="inlineStr">
        <is>
          <t>N</t>
        </is>
      </c>
      <c r="BS70" s="1" t="n">
        <v>98987</v>
      </c>
      <c r="BT70" s="1" t="inlineStr">
        <is>
          <t>ADP-格拉默车辆座椅（陕西）有限公司-客服部</t>
        </is>
      </c>
      <c r="BU70" s="1">
        <f>BD70=BJ70</f>
        <v/>
      </c>
      <c r="BV70" s="1">
        <f>MIN(CE70,CF70)</f>
        <v/>
      </c>
      <c r="BW70" s="1">
        <f>IF(BA70="Vendor","大库","单立户")</f>
        <v/>
      </c>
      <c r="BX70" s="1">
        <f>IF(ISNUMBER(FIND("Dispatch",AA70)),"派遣",IF(ISNUMBER(FIND("GRAMMER Contract",AA70)),"委托","有问题"))</f>
        <v/>
      </c>
      <c r="BY70" s="1">
        <f>BT70&amp;"-"&amp;AZ70&amp;"-"&amp;BW70&amp;"-"&amp;BX70</f>
        <v/>
      </c>
      <c r="BZ70" s="1">
        <f>LEFT(BK70,2)</f>
        <v/>
      </c>
      <c r="CA70" s="1">
        <f>RIGHT(BK70,2)</f>
        <v/>
      </c>
      <c r="CB70" s="1">
        <f>VLOOKUP(BY70,委派单!C:E,3,0)</f>
        <v/>
      </c>
      <c r="CC70" s="1">
        <f>VLOOKUP(BY70,委派单!C:Z,4,0)</f>
        <v/>
      </c>
      <c r="CD70" s="1">
        <f>IF(BX70="委托","","合同类型:"&amp;AA70)&amp;IF(AK70="","",",基本工资:"&amp;AK70)&amp;IF(AL70="","","，岗位津贴："&amp;AL70)&amp;IF(AM70="","","，工龄津贴："&amp;AM70)&amp;IF(AN70="","","，手机津贴："&amp;AN70)&amp;IF(AO70="","","交通津贴"&amp;AO70)&amp;IF(AP70="","","，实习生日工资："&amp;AP70)&amp;IF(AQ70="","","，高温津贴："&amp;AQ70)&amp;IF(BL70="","","，劳动合同岗位："&amp;BL70)&amp;IF(BO70="","","，劳动合同工资："&amp;BO70)</f>
        <v/>
      </c>
      <c r="CE70" s="1">
        <f>--TEXT(BD70&amp;"01","0-00-00")</f>
        <v/>
      </c>
      <c r="CF70" s="1">
        <f>--TEXT(BJ70&amp;"01","0-00-00")</f>
        <v/>
      </c>
    </row>
    <row r="71" ht="12.95" customHeight="1" s="2">
      <c r="A71" s="1" t="n">
        <v>107552</v>
      </c>
      <c r="B71" s="1" t="inlineStr">
        <is>
          <t>TM1617</t>
        </is>
      </c>
      <c r="C71" s="1" t="inlineStr">
        <is>
          <t>李娜</t>
        </is>
      </c>
      <c r="E71" s="1" t="inlineStr">
        <is>
          <t>120221199104302427</t>
        </is>
      </c>
      <c r="F71" s="1" t="inlineStr">
        <is>
          <t>ID</t>
        </is>
      </c>
      <c r="G71" s="1" t="n">
        <v>33358</v>
      </c>
      <c r="H71" s="1" t="inlineStr">
        <is>
          <t>Female</t>
        </is>
      </c>
      <c r="I71" s="1" t="inlineStr">
        <is>
          <t>China</t>
        </is>
      </c>
      <c r="L71" s="1" t="n">
        <v>18722087925</v>
      </c>
      <c r="M71" s="1" t="b">
        <v>1</v>
      </c>
      <c r="N71" s="1" t="inlineStr">
        <is>
          <t>中国农业银行天津金江路支行</t>
        </is>
      </c>
      <c r="O71" s="1" t="n">
        <v>6.22848002892517e+18</v>
      </c>
      <c r="P71" s="1" t="n">
        <v>9600</v>
      </c>
      <c r="Q71" s="1" t="inlineStr">
        <is>
          <t>Active</t>
        </is>
      </c>
      <c r="R71" s="1" t="inlineStr">
        <is>
          <t>External employee</t>
        </is>
      </c>
      <c r="S71" s="1" t="n">
        <v>44159</v>
      </c>
      <c r="V71" s="1" t="inlineStr">
        <is>
          <t>Tianjin</t>
        </is>
      </c>
      <c r="X71" s="1" t="inlineStr">
        <is>
          <t>BCD</t>
        </is>
      </c>
      <c r="Y71" s="1" t="inlineStr">
        <is>
          <t>BCD</t>
        </is>
      </c>
      <c r="Z71" s="1" t="inlineStr">
        <is>
          <t>D-MA</t>
        </is>
      </c>
      <c r="AA71" s="1" t="inlineStr">
        <is>
          <t>Dispatch</t>
        </is>
      </c>
      <c r="AB71" s="1" t="n">
        <v>44159</v>
      </c>
      <c r="AC71" s="1" t="n">
        <v>44888</v>
      </c>
      <c r="AD71" s="1" t="inlineStr">
        <is>
          <t>96-4510</t>
        </is>
      </c>
      <c r="AE71" s="1" t="inlineStr">
        <is>
          <t>Tianjin</t>
        </is>
      </c>
      <c r="AF71" s="1" t="b">
        <v>1</v>
      </c>
      <c r="AG71" s="1" t="b">
        <v>0</v>
      </c>
      <c r="AH71" s="1" t="inlineStr">
        <is>
          <t>Chinese</t>
        </is>
      </c>
      <c r="AI71" s="1" t="inlineStr">
        <is>
          <t>天津市</t>
        </is>
      </c>
      <c r="AJ71" s="1" t="inlineStr">
        <is>
          <t>天津市</t>
        </is>
      </c>
      <c r="AK71" s="1" t="n">
        <v>2300</v>
      </c>
      <c r="AL71" s="1" t="n">
        <v>400</v>
      </c>
      <c r="AM71" s="1" t="n">
        <v>50</v>
      </c>
      <c r="AV71" s="1" t="b">
        <v>1</v>
      </c>
      <c r="AW71" s="1" t="b">
        <v>1</v>
      </c>
      <c r="AX71" s="1" t="inlineStr">
        <is>
          <t>本地农村</t>
        </is>
      </c>
      <c r="AZ71" s="1" t="inlineStr">
        <is>
          <t>天津市</t>
        </is>
      </c>
      <c r="BA71" s="1" t="inlineStr">
        <is>
          <t>Vendor</t>
        </is>
      </c>
      <c r="BB71" s="1" t="inlineStr">
        <is>
          <t>Transfer In</t>
        </is>
      </c>
      <c r="BD71" s="1" t="n">
        <v>202012</v>
      </c>
      <c r="BE71" s="1" t="n">
        <v>3364</v>
      </c>
      <c r="BF71" s="1" t="inlineStr">
        <is>
          <t>天津市</t>
        </is>
      </c>
      <c r="BG71" s="1" t="inlineStr">
        <is>
          <t>New</t>
        </is>
      </c>
      <c r="BI71" s="1" t="n">
        <v>2300</v>
      </c>
      <c r="BJ71" s="1" t="n">
        <v>202012</v>
      </c>
      <c r="BK71" s="1" t="inlineStr">
        <is>
          <t>11+11</t>
        </is>
      </c>
      <c r="BL71" s="1" t="inlineStr">
        <is>
          <t>操作工</t>
        </is>
      </c>
      <c r="BM71" s="1" t="n">
        <v>44159</v>
      </c>
      <c r="BN71" s="1" t="n">
        <v>44219</v>
      </c>
      <c r="BO71" s="1" t="n">
        <v>2300</v>
      </c>
      <c r="BP71" s="1" t="inlineStr">
        <is>
          <t>标准工时制</t>
        </is>
      </c>
      <c r="BQ71" s="1" t="inlineStr">
        <is>
          <t>蓝领一线员工</t>
        </is>
      </c>
      <c r="BR71" s="1" t="inlineStr">
        <is>
          <t>N</t>
        </is>
      </c>
      <c r="BS71" s="1" t="n">
        <v>84564</v>
      </c>
      <c r="BT71" s="1" t="inlineStr">
        <is>
          <t>ADP-格拉默车辆内饰（天津）有限公司-客服部</t>
        </is>
      </c>
      <c r="BU71" s="1">
        <f>BD71=BJ71</f>
        <v/>
      </c>
      <c r="BV71" s="1">
        <f>MIN(CE71,CF71)</f>
        <v/>
      </c>
      <c r="BW71" s="1">
        <f>IF(BA71="Vendor","大库","单立户")</f>
        <v/>
      </c>
      <c r="BX71" s="1">
        <f>IF(ISNUMBER(FIND("Dispatch",AA71)),"派遣",IF(ISNUMBER(FIND("GRAMMER Contract",AA71)),"委托","有问题"))</f>
        <v/>
      </c>
      <c r="BY71" s="1">
        <f>BT71&amp;"-"&amp;AZ71&amp;"-"&amp;BW71&amp;"-"&amp;BX71</f>
        <v/>
      </c>
      <c r="BZ71" s="1">
        <f>LEFT(BK71,2)</f>
        <v/>
      </c>
      <c r="CA71" s="1">
        <f>RIGHT(BK71,2)</f>
        <v/>
      </c>
      <c r="CB71" s="1">
        <f>VLOOKUP(BY71,委派单!C:E,3,0)</f>
        <v/>
      </c>
      <c r="CC71" s="1">
        <f>VLOOKUP(BY71,委派单!C:Z,4,0)</f>
        <v/>
      </c>
      <c r="CD71" s="1">
        <f>IF(BX71="委托","","合同类型:"&amp;AA71)&amp;IF(AK71="","",",基本工资:"&amp;AK71)&amp;IF(AL71="","","，岗位津贴："&amp;AL71)&amp;IF(AM71="","","，工龄津贴："&amp;AM71)&amp;IF(AN71="","","，手机津贴："&amp;AN71)&amp;IF(AO71="","","交通津贴"&amp;AO71)&amp;IF(AP71="","","，实习生日工资："&amp;AP71)&amp;IF(AQ71="","","，高温津贴："&amp;AQ71)&amp;IF(BL71="","","，劳动合同岗位："&amp;BL71)&amp;IF(BO71="","","，劳动合同工资："&amp;BO71)</f>
        <v/>
      </c>
      <c r="CE71" s="1">
        <f>--TEXT(BD71&amp;"01","0-00-00")</f>
        <v/>
      </c>
      <c r="CF71" s="1">
        <f>--TEXT(BJ71&amp;"01","0-00-00")</f>
        <v/>
      </c>
    </row>
    <row r="72" ht="12.95" customHeight="1" s="2">
      <c r="A72" s="1" t="n">
        <v>107553</v>
      </c>
      <c r="B72" s="1" t="inlineStr">
        <is>
          <t>TM1620</t>
        </is>
      </c>
      <c r="C72" s="1" t="inlineStr">
        <is>
          <t>郝长洪</t>
        </is>
      </c>
      <c r="E72" s="1" t="inlineStr">
        <is>
          <t>370921198509235410</t>
        </is>
      </c>
      <c r="F72" s="1" t="inlineStr">
        <is>
          <t>ID</t>
        </is>
      </c>
      <c r="G72" s="1" t="n">
        <v>31313</v>
      </c>
      <c r="H72" s="1" t="inlineStr">
        <is>
          <t>Male</t>
        </is>
      </c>
      <c r="I72" s="1" t="inlineStr">
        <is>
          <t>China</t>
        </is>
      </c>
      <c r="L72" s="1" t="n">
        <v>13821718545</v>
      </c>
      <c r="M72" s="1" t="b">
        <v>1</v>
      </c>
      <c r="N72" s="1" t="inlineStr">
        <is>
          <t>中国银行天津泰达大街支行</t>
        </is>
      </c>
      <c r="O72" s="1" t="n">
        <v>6.21660020000077e+18</v>
      </c>
      <c r="P72" s="1" t="n">
        <v>9600</v>
      </c>
      <c r="Q72" s="1" t="inlineStr">
        <is>
          <t>Active</t>
        </is>
      </c>
      <c r="R72" s="1" t="inlineStr">
        <is>
          <t>External employee</t>
        </is>
      </c>
      <c r="S72" s="1" t="n">
        <v>44167</v>
      </c>
      <c r="V72" s="1" t="inlineStr">
        <is>
          <t>Tianjin</t>
        </is>
      </c>
      <c r="X72" s="1" t="inlineStr">
        <is>
          <t>BCD</t>
        </is>
      </c>
      <c r="Y72" s="1" t="inlineStr">
        <is>
          <t>BCD</t>
        </is>
      </c>
      <c r="Z72" s="1" t="inlineStr">
        <is>
          <t>D-MA</t>
        </is>
      </c>
      <c r="AA72" s="1" t="inlineStr">
        <is>
          <t>Dispatch</t>
        </is>
      </c>
      <c r="AB72" s="1" t="n">
        <v>44167</v>
      </c>
      <c r="AC72" s="1" t="n">
        <v>44896</v>
      </c>
      <c r="AD72" s="1" t="inlineStr">
        <is>
          <t>96-4720</t>
        </is>
      </c>
      <c r="AE72" s="1" t="inlineStr">
        <is>
          <t>Tianjin</t>
        </is>
      </c>
      <c r="AF72" s="1" t="b">
        <v>1</v>
      </c>
      <c r="AG72" s="1" t="b">
        <v>0</v>
      </c>
      <c r="AH72" s="1" t="inlineStr">
        <is>
          <t>Chinese</t>
        </is>
      </c>
      <c r="AI72" s="1" t="inlineStr">
        <is>
          <t>天津市</t>
        </is>
      </c>
      <c r="AJ72" s="1" t="inlineStr">
        <is>
          <t>天津市</t>
        </is>
      </c>
      <c r="AK72" s="1" t="n">
        <v>2300</v>
      </c>
      <c r="AL72" s="1" t="n">
        <v>400</v>
      </c>
      <c r="AM72" s="1" t="n">
        <v>50</v>
      </c>
      <c r="AV72" s="1" t="b">
        <v>1</v>
      </c>
      <c r="AW72" s="1" t="b">
        <v>1</v>
      </c>
      <c r="AX72" s="1" t="inlineStr">
        <is>
          <t>外地农村</t>
        </is>
      </c>
      <c r="AZ72" s="1" t="inlineStr">
        <is>
          <t>天津市</t>
        </is>
      </c>
      <c r="BA72" s="1" t="inlineStr">
        <is>
          <t>Vendor</t>
        </is>
      </c>
      <c r="BB72" s="1" t="inlineStr">
        <is>
          <t>Transfer In</t>
        </is>
      </c>
      <c r="BD72" s="1" t="n">
        <v>202012</v>
      </c>
      <c r="BE72" s="1" t="n">
        <v>3364</v>
      </c>
      <c r="BF72" s="1" t="inlineStr">
        <is>
          <t>天津市</t>
        </is>
      </c>
      <c r="BG72" s="1" t="inlineStr">
        <is>
          <t>Transfer In</t>
        </is>
      </c>
      <c r="BH72" s="1" t="n">
        <v>861900163302</v>
      </c>
      <c r="BI72" s="1" t="n">
        <v>2300</v>
      </c>
      <c r="BJ72" s="1" t="n">
        <v>202012</v>
      </c>
      <c r="BK72" s="1" t="inlineStr">
        <is>
          <t>11+11</t>
        </is>
      </c>
      <c r="BL72" s="1" t="inlineStr">
        <is>
          <t>操作工</t>
        </is>
      </c>
      <c r="BM72" s="1" t="n">
        <v>44167</v>
      </c>
      <c r="BN72" s="1" t="n">
        <v>44228</v>
      </c>
      <c r="BO72" s="1" t="n">
        <v>2300</v>
      </c>
      <c r="BP72" s="1" t="inlineStr">
        <is>
          <t>标准工时制</t>
        </is>
      </c>
      <c r="BQ72" s="1" t="inlineStr">
        <is>
          <t>蓝领一线员工</t>
        </is>
      </c>
      <c r="BR72" s="1" t="inlineStr">
        <is>
          <t>N</t>
        </is>
      </c>
      <c r="BS72" s="1" t="n">
        <v>84564</v>
      </c>
      <c r="BT72" s="1" t="inlineStr">
        <is>
          <t>ADP-格拉默车辆内饰（天津）有限公司-客服部</t>
        </is>
      </c>
      <c r="BU72" s="1">
        <f>BD72=BJ72</f>
        <v/>
      </c>
      <c r="BV72" s="1">
        <f>MIN(CE72,CF72)</f>
        <v/>
      </c>
      <c r="BW72" s="1">
        <f>IF(BA72="Vendor","大库","单立户")</f>
        <v/>
      </c>
      <c r="BX72" s="1">
        <f>IF(ISNUMBER(FIND("Dispatch",AA72)),"派遣",IF(ISNUMBER(FIND("GRAMMER Contract",AA72)),"委托","有问题"))</f>
        <v/>
      </c>
      <c r="BY72" s="1">
        <f>BT72&amp;"-"&amp;AZ72&amp;"-"&amp;BW72&amp;"-"&amp;BX72</f>
        <v/>
      </c>
      <c r="BZ72" s="1">
        <f>LEFT(BK72,2)</f>
        <v/>
      </c>
      <c r="CA72" s="1">
        <f>RIGHT(BK72,2)</f>
        <v/>
      </c>
      <c r="CB72" s="1">
        <f>VLOOKUP(BY72,委派单!C:E,3,0)</f>
        <v/>
      </c>
      <c r="CC72" s="1">
        <f>VLOOKUP(BY72,委派单!C:Z,4,0)</f>
        <v/>
      </c>
      <c r="CD72" s="1">
        <f>IF(BX72="委托","","合同类型:"&amp;AA72)&amp;IF(AK72="","",",基本工资:"&amp;AK72)&amp;IF(AL72="","","，岗位津贴："&amp;AL72)&amp;IF(AM72="","","，工龄津贴："&amp;AM72)&amp;IF(AN72="","","，手机津贴："&amp;AN72)&amp;IF(AO72="","","交通津贴"&amp;AO72)&amp;IF(AP72="","","，实习生日工资："&amp;AP72)&amp;IF(AQ72="","","，高温津贴："&amp;AQ72)&amp;IF(BL72="","","，劳动合同岗位："&amp;BL72)&amp;IF(BO72="","","，劳动合同工资："&amp;BO72)</f>
        <v/>
      </c>
      <c r="CE72" s="1">
        <f>--TEXT(BD72&amp;"01","0-00-00")</f>
        <v/>
      </c>
      <c r="CF72" s="1">
        <f>--TEXT(BJ72&amp;"01","0-00-00")</f>
        <v/>
      </c>
    </row>
    <row r="73" ht="12.95" customHeight="1" s="2">
      <c r="A73" s="1" t="n">
        <v>107554</v>
      </c>
      <c r="B73" s="1" t="inlineStr">
        <is>
          <t>TM1622</t>
        </is>
      </c>
      <c r="C73" s="1" t="inlineStr">
        <is>
          <t>连晓光</t>
        </is>
      </c>
      <c r="E73" s="1" t="inlineStr">
        <is>
          <t>130425200209187713</t>
        </is>
      </c>
      <c r="F73" s="1" t="inlineStr">
        <is>
          <t>ID</t>
        </is>
      </c>
      <c r="G73" s="1" t="n">
        <v>37517</v>
      </c>
      <c r="H73" s="1" t="inlineStr">
        <is>
          <t>Male</t>
        </is>
      </c>
      <c r="I73" s="1" t="inlineStr">
        <is>
          <t>China</t>
        </is>
      </c>
      <c r="L73" s="1" t="n">
        <v>17832912517</v>
      </c>
      <c r="M73" s="1" t="b">
        <v>1</v>
      </c>
      <c r="N73" s="1" t="inlineStr">
        <is>
          <t>中国工商银行浙江省湖州市湖州长兴支行</t>
        </is>
      </c>
      <c r="O73" s="1" t="n">
        <v>6.21226120500504e+18</v>
      </c>
      <c r="P73" s="1" t="n">
        <v>9600</v>
      </c>
      <c r="Q73" s="1" t="inlineStr">
        <is>
          <t>Active</t>
        </is>
      </c>
      <c r="R73" s="1" t="inlineStr">
        <is>
          <t>External employee</t>
        </is>
      </c>
      <c r="S73" s="1" t="n">
        <v>44170</v>
      </c>
      <c r="V73" s="1" t="inlineStr">
        <is>
          <t>Tianjin</t>
        </is>
      </c>
      <c r="X73" s="1" t="inlineStr">
        <is>
          <t>BCD</t>
        </is>
      </c>
      <c r="Y73" s="1" t="inlineStr">
        <is>
          <t>BCD</t>
        </is>
      </c>
      <c r="Z73" s="1" t="inlineStr">
        <is>
          <t>D-MA</t>
        </is>
      </c>
      <c r="AA73" s="1" t="inlineStr">
        <is>
          <t>Dispatch</t>
        </is>
      </c>
      <c r="AB73" s="1" t="n">
        <v>44170</v>
      </c>
      <c r="AC73" s="1" t="n">
        <v>44899</v>
      </c>
      <c r="AD73" s="1" t="inlineStr">
        <is>
          <t>96-4720</t>
        </is>
      </c>
      <c r="AE73" s="1" t="inlineStr">
        <is>
          <t>Tianjin</t>
        </is>
      </c>
      <c r="AF73" s="1" t="b">
        <v>1</v>
      </c>
      <c r="AG73" s="1" t="b">
        <v>0</v>
      </c>
      <c r="AH73" s="1" t="inlineStr">
        <is>
          <t>Chinese</t>
        </is>
      </c>
      <c r="AI73" s="1" t="inlineStr">
        <is>
          <t>天津市</t>
        </is>
      </c>
      <c r="AJ73" s="1" t="inlineStr">
        <is>
          <t>天津市</t>
        </is>
      </c>
      <c r="AK73" s="1" t="n">
        <v>2300</v>
      </c>
      <c r="AL73" s="1" t="n">
        <v>400</v>
      </c>
      <c r="AM73" s="1" t="n">
        <v>50</v>
      </c>
      <c r="AV73" s="1" t="b">
        <v>1</v>
      </c>
      <c r="AW73" s="1" t="b">
        <v>1</v>
      </c>
      <c r="AX73" s="1" t="inlineStr">
        <is>
          <t>外地农村</t>
        </is>
      </c>
      <c r="AZ73" s="1" t="inlineStr">
        <is>
          <t>天津市</t>
        </is>
      </c>
      <c r="BA73" s="1" t="inlineStr">
        <is>
          <t>Vendor</t>
        </is>
      </c>
      <c r="BB73" s="1" t="inlineStr">
        <is>
          <t>Transfer In</t>
        </is>
      </c>
      <c r="BD73" s="1" t="n">
        <v>202101</v>
      </c>
      <c r="BE73" s="1" t="n">
        <v>2300</v>
      </c>
      <c r="BF73" s="1" t="inlineStr">
        <is>
          <t>天津市</t>
        </is>
      </c>
      <c r="BG73" s="1" t="inlineStr">
        <is>
          <t>New</t>
        </is>
      </c>
      <c r="BI73" s="1" t="n">
        <v>2300</v>
      </c>
      <c r="BJ73" s="1" t="n">
        <v>202101</v>
      </c>
      <c r="BK73" s="1" t="inlineStr">
        <is>
          <t>11+11</t>
        </is>
      </c>
      <c r="BL73" s="1" t="inlineStr">
        <is>
          <t>操作工</t>
        </is>
      </c>
      <c r="BM73" s="1" t="n">
        <v>44170</v>
      </c>
      <c r="BN73" s="1" t="n">
        <v>44231</v>
      </c>
      <c r="BO73" s="1" t="n">
        <v>2300</v>
      </c>
      <c r="BP73" s="1" t="inlineStr">
        <is>
          <t>标准工时制</t>
        </is>
      </c>
      <c r="BQ73" s="1" t="inlineStr">
        <is>
          <t>蓝领一线员工</t>
        </is>
      </c>
      <c r="BR73" s="1" t="inlineStr">
        <is>
          <t>N</t>
        </is>
      </c>
      <c r="BS73" s="1" t="n">
        <v>84564</v>
      </c>
      <c r="BT73" s="1" t="inlineStr">
        <is>
          <t>ADP-格拉默车辆内饰（天津）有限公司-客服部</t>
        </is>
      </c>
      <c r="BU73" s="1">
        <f>BD73=BJ73</f>
        <v/>
      </c>
      <c r="BV73" s="1">
        <f>MIN(CE73,CF73)</f>
        <v/>
      </c>
      <c r="BW73" s="1">
        <f>IF(BA73="Vendor","大库","单立户")</f>
        <v/>
      </c>
      <c r="BX73" s="1">
        <f>IF(ISNUMBER(FIND("Dispatch",AA73)),"派遣",IF(ISNUMBER(FIND("GRAMMER Contract",AA73)),"委托","有问题"))</f>
        <v/>
      </c>
      <c r="BY73" s="1">
        <f>BT73&amp;"-"&amp;AZ73&amp;"-"&amp;BW73&amp;"-"&amp;BX73</f>
        <v/>
      </c>
      <c r="BZ73" s="1">
        <f>LEFT(BK73,2)</f>
        <v/>
      </c>
      <c r="CA73" s="1">
        <f>RIGHT(BK73,2)</f>
        <v/>
      </c>
      <c r="CB73" s="1">
        <f>VLOOKUP(BY73,委派单!C:E,3,0)</f>
        <v/>
      </c>
      <c r="CC73" s="1">
        <f>VLOOKUP(BY73,委派单!C:Z,4,0)</f>
        <v/>
      </c>
      <c r="CD73" s="1">
        <f>IF(BX73="委托","","合同类型:"&amp;AA73)&amp;IF(AK73="","",",基本工资:"&amp;AK73)&amp;IF(AL73="","","，岗位津贴："&amp;AL73)&amp;IF(AM73="","","，工龄津贴："&amp;AM73)&amp;IF(AN73="","","，手机津贴："&amp;AN73)&amp;IF(AO73="","","交通津贴"&amp;AO73)&amp;IF(AP73="","","，实习生日工资："&amp;AP73)&amp;IF(AQ73="","","，高温津贴："&amp;AQ73)&amp;IF(BL73="","","，劳动合同岗位："&amp;BL73)&amp;IF(BO73="","","，劳动合同工资："&amp;BO73)</f>
        <v/>
      </c>
      <c r="CE73" s="1">
        <f>--TEXT(BD73&amp;"01","0-00-00")</f>
        <v/>
      </c>
      <c r="CF73" s="1">
        <f>--TEXT(BJ73&amp;"01","0-00-00")</f>
        <v/>
      </c>
    </row>
    <row r="74" ht="12.95" customHeight="1" s="2">
      <c r="A74" s="1" t="n">
        <v>107555</v>
      </c>
      <c r="B74" s="1" t="inlineStr">
        <is>
          <t>TM1623</t>
        </is>
      </c>
      <c r="C74" s="1" t="inlineStr">
        <is>
          <t>赵东雪</t>
        </is>
      </c>
      <c r="E74" s="1" t="inlineStr">
        <is>
          <t>130434198704084638</t>
        </is>
      </c>
      <c r="F74" s="1" t="inlineStr">
        <is>
          <t>ID</t>
        </is>
      </c>
      <c r="G74" s="1" t="n">
        <v>31875</v>
      </c>
      <c r="H74" s="1" t="inlineStr">
        <is>
          <t>Male</t>
        </is>
      </c>
      <c r="I74" s="1" t="inlineStr">
        <is>
          <t>China</t>
        </is>
      </c>
      <c r="L74" s="1" t="n">
        <v>15602049633</v>
      </c>
      <c r="M74" s="1" t="b">
        <v>1</v>
      </c>
      <c r="N74" s="1" t="inlineStr">
        <is>
          <t>中国农业银行股份有限公司天津东丽开发区支行</t>
        </is>
      </c>
      <c r="O74" s="1" t="n">
        <v>6.22848002859169e+18</v>
      </c>
      <c r="P74" s="1" t="n">
        <v>9600</v>
      </c>
      <c r="Q74" s="1" t="inlineStr">
        <is>
          <t>Active</t>
        </is>
      </c>
      <c r="R74" s="1" t="inlineStr">
        <is>
          <t>External employee</t>
        </is>
      </c>
      <c r="S74" s="1" t="n">
        <v>44172</v>
      </c>
      <c r="V74" s="1" t="inlineStr">
        <is>
          <t>Tianjin</t>
        </is>
      </c>
      <c r="X74" s="1" t="inlineStr">
        <is>
          <t>BCD</t>
        </is>
      </c>
      <c r="Y74" s="1" t="inlineStr">
        <is>
          <t>BCD</t>
        </is>
      </c>
      <c r="Z74" s="1" t="inlineStr">
        <is>
          <t>D-MA</t>
        </is>
      </c>
      <c r="AA74" s="1" t="inlineStr">
        <is>
          <t>Dispatch</t>
        </is>
      </c>
      <c r="AB74" s="1" t="n">
        <v>44172</v>
      </c>
      <c r="AC74" s="1" t="n">
        <v>44901</v>
      </c>
      <c r="AD74" s="1" t="inlineStr">
        <is>
          <t>96-4210</t>
        </is>
      </c>
      <c r="AE74" s="1" t="inlineStr">
        <is>
          <t>Tianjin</t>
        </is>
      </c>
      <c r="AF74" s="1" t="b">
        <v>1</v>
      </c>
      <c r="AG74" s="1" t="b">
        <v>0</v>
      </c>
      <c r="AH74" s="1" t="inlineStr">
        <is>
          <t>Chinese</t>
        </is>
      </c>
      <c r="AI74" s="1" t="inlineStr">
        <is>
          <t>天津市</t>
        </is>
      </c>
      <c r="AJ74" s="1" t="inlineStr">
        <is>
          <t>天津市</t>
        </is>
      </c>
      <c r="AK74" s="1" t="n">
        <v>2300</v>
      </c>
      <c r="AL74" s="1" t="n">
        <v>800</v>
      </c>
      <c r="AM74" s="1" t="n">
        <v>50</v>
      </c>
      <c r="AV74" s="1" t="b">
        <v>1</v>
      </c>
      <c r="AW74" s="1" t="b">
        <v>1</v>
      </c>
      <c r="AX74" s="1" t="inlineStr">
        <is>
          <t>外地农村</t>
        </is>
      </c>
      <c r="AZ74" s="1" t="inlineStr">
        <is>
          <t>天津市</t>
        </is>
      </c>
      <c r="BA74" s="1" t="inlineStr">
        <is>
          <t>Vendor</t>
        </is>
      </c>
      <c r="BB74" s="1" t="inlineStr">
        <is>
          <t>Transfer In</t>
        </is>
      </c>
      <c r="BD74" s="1" t="n">
        <v>202101</v>
      </c>
      <c r="BE74" s="1" t="n">
        <v>2300</v>
      </c>
      <c r="BF74" s="1" t="inlineStr">
        <is>
          <t>天津市</t>
        </is>
      </c>
      <c r="BG74" s="1" t="inlineStr">
        <is>
          <t>New</t>
        </is>
      </c>
      <c r="BI74" s="1" t="n">
        <v>2300</v>
      </c>
      <c r="BJ74" s="1" t="n">
        <v>202101</v>
      </c>
      <c r="BK74" s="1" t="inlineStr">
        <is>
          <t>11+11</t>
        </is>
      </c>
      <c r="BL74" s="1" t="inlineStr">
        <is>
          <t>操作工</t>
        </is>
      </c>
      <c r="BM74" s="1" t="n">
        <v>44172</v>
      </c>
      <c r="BN74" s="1" t="n">
        <v>44233</v>
      </c>
      <c r="BO74" s="1" t="n">
        <v>2300</v>
      </c>
      <c r="BP74" s="1" t="inlineStr">
        <is>
          <t>标准工时制</t>
        </is>
      </c>
      <c r="BQ74" s="1" t="inlineStr">
        <is>
          <t>蓝领一线员工</t>
        </is>
      </c>
      <c r="BR74" s="1" t="inlineStr">
        <is>
          <t>N</t>
        </is>
      </c>
      <c r="BS74" s="1" t="n">
        <v>84564</v>
      </c>
      <c r="BT74" s="1" t="inlineStr">
        <is>
          <t>ADP-格拉默车辆内饰（天津）有限公司-客服部</t>
        </is>
      </c>
      <c r="BU74" s="1">
        <f>BD74=BJ74</f>
        <v/>
      </c>
      <c r="BV74" s="1">
        <f>MIN(CE74,CF74)</f>
        <v/>
      </c>
      <c r="BW74" s="1">
        <f>IF(BA74="Vendor","大库","单立户")</f>
        <v/>
      </c>
      <c r="BX74" s="1">
        <f>IF(ISNUMBER(FIND("Dispatch",AA74)),"派遣",IF(ISNUMBER(FIND("GRAMMER Contract",AA74)),"委托","有问题"))</f>
        <v/>
      </c>
      <c r="BY74" s="1">
        <f>BT74&amp;"-"&amp;AZ74&amp;"-"&amp;BW74&amp;"-"&amp;BX74</f>
        <v/>
      </c>
      <c r="BZ74" s="1">
        <f>LEFT(BK74,2)</f>
        <v/>
      </c>
      <c r="CA74" s="1">
        <f>RIGHT(BK74,2)</f>
        <v/>
      </c>
      <c r="CB74" s="1">
        <f>VLOOKUP(BY74,委派单!C:E,3,0)</f>
        <v/>
      </c>
      <c r="CC74" s="1">
        <f>VLOOKUP(BY74,委派单!C:Z,4,0)</f>
        <v/>
      </c>
      <c r="CD74" s="1">
        <f>IF(BX74="委托","","合同类型:"&amp;AA74)&amp;IF(AK74="","",",基本工资:"&amp;AK74)&amp;IF(AL74="","","，岗位津贴："&amp;AL74)&amp;IF(AM74="","","，工龄津贴："&amp;AM74)&amp;IF(AN74="","","，手机津贴："&amp;AN74)&amp;IF(AO74="","","交通津贴"&amp;AO74)&amp;IF(AP74="","","，实习生日工资："&amp;AP74)&amp;IF(AQ74="","","，高温津贴："&amp;AQ74)&amp;IF(BL74="","","，劳动合同岗位："&amp;BL74)&amp;IF(BO74="","","，劳动合同工资："&amp;BO74)</f>
        <v/>
      </c>
      <c r="CE74" s="1">
        <f>--TEXT(BD74&amp;"01","0-00-00")</f>
        <v/>
      </c>
      <c r="CF74" s="1">
        <f>--TEXT(BJ74&amp;"01","0-00-00")</f>
        <v/>
      </c>
    </row>
    <row r="75" ht="12.95" customHeight="1" s="2">
      <c r="C75" s="1" t="inlineStr">
        <is>
          <t>孙磊</t>
        </is>
      </c>
      <c r="E75" s="1" t="inlineStr">
        <is>
          <t>360403197709210043</t>
        </is>
      </c>
      <c r="F75" s="1" t="inlineStr">
        <is>
          <t>ID</t>
        </is>
      </c>
      <c r="I75" s="1" t="inlineStr">
        <is>
          <t>China</t>
        </is>
      </c>
      <c r="S75" s="1" t="n">
        <v>44197</v>
      </c>
      <c r="T75" s="1" t="n">
        <v>44197</v>
      </c>
      <c r="AA75" s="1" t="inlineStr">
        <is>
          <t>GRAMMER Contract</t>
        </is>
      </c>
      <c r="AB75" s="1" t="n">
        <v>44197</v>
      </c>
      <c r="AC75" s="1" t="n">
        <v>44561</v>
      </c>
      <c r="AH75" s="1" t="inlineStr">
        <is>
          <t>Chinese</t>
        </is>
      </c>
      <c r="AI75" s="1" t="inlineStr">
        <is>
          <t>上海（ADP实操报税）</t>
        </is>
      </c>
      <c r="AK75" s="1" t="n">
        <v>2480</v>
      </c>
      <c r="AZ75" s="1" t="inlineStr">
        <is>
          <t>上海</t>
        </is>
      </c>
      <c r="BA75" s="1" t="inlineStr">
        <is>
          <t>Client</t>
        </is>
      </c>
      <c r="BB75" s="1" t="inlineStr">
        <is>
          <t>Transfer In</t>
        </is>
      </c>
      <c r="BD75" s="1" t="n">
        <v>202101</v>
      </c>
      <c r="BE75" s="1" t="n">
        <v>2480</v>
      </c>
      <c r="BF75" s="1" t="inlineStr">
        <is>
          <t>上海</t>
        </is>
      </c>
      <c r="BG75" s="1" t="inlineStr">
        <is>
          <t>Transfer In</t>
        </is>
      </c>
      <c r="BH75" s="1" t="n">
        <v>182949310205</v>
      </c>
      <c r="BI75" s="1" t="n">
        <v>2480</v>
      </c>
      <c r="BJ75" s="1" t="n">
        <v>202101</v>
      </c>
      <c r="BK75" s="1" t="inlineStr">
        <is>
          <t>7+7</t>
        </is>
      </c>
      <c r="BS75" s="1" t="n">
        <v>87785</v>
      </c>
      <c r="BT75" s="1" t="inlineStr">
        <is>
          <t>ADP-格拉默车辆内饰（上海）有限公司-客服部</t>
        </is>
      </c>
      <c r="BU75" s="1">
        <f>BD75=BJ75</f>
        <v/>
      </c>
      <c r="BV75" s="1">
        <f>MIN(CE75,CF75)</f>
        <v/>
      </c>
      <c r="BW75" s="1">
        <f>IF(BA75="Vendor","大库","单立户")</f>
        <v/>
      </c>
      <c r="BX75" s="1">
        <f>IF(ISNUMBER(FIND("Dispatch",AA75)),"派遣",IF(ISNUMBER(FIND("GRAMMER Contract",AA75)),"委托","有问题"))</f>
        <v/>
      </c>
      <c r="BY75" s="1">
        <f>BT75&amp;"-"&amp;AZ75&amp;"-"&amp;BW75&amp;"-"&amp;BX75</f>
        <v/>
      </c>
      <c r="BZ75" s="1">
        <f>LEFT(BK75,2)</f>
        <v/>
      </c>
      <c r="CA75" s="1">
        <f>RIGHT(BK75,2)</f>
        <v/>
      </c>
      <c r="CB75" s="1">
        <f>VLOOKUP(BY75,委派单!C:E,3,0)</f>
        <v/>
      </c>
      <c r="CC75" s="1">
        <f>VLOOKUP(BY75,委派单!C:Z,4,0)</f>
        <v/>
      </c>
      <c r="CD75" s="1">
        <f>IF(BX75="委托","","合同类型:"&amp;AA75)&amp;IF(AK75="","",",基本工资:"&amp;AK75)&amp;IF(AL75="","","，岗位津贴："&amp;AL75)&amp;IF(AM75="","","，工龄津贴："&amp;AM75)&amp;IF(AN75="","","，手机津贴："&amp;AN75)&amp;IF(AO75="","","交通津贴"&amp;AO75)&amp;IF(AP75="","","，实习生日工资："&amp;AP75)&amp;IF(AQ75="","","，高温津贴："&amp;AQ75)&amp;IF(BL75="","","，劳动合同岗位："&amp;BL75)&amp;IF(BO75="","","，劳动合同工资："&amp;BO75)</f>
        <v/>
      </c>
      <c r="CE75" s="1">
        <f>--TEXT(BD75&amp;"01","0-00-00")</f>
        <v/>
      </c>
      <c r="CF75" s="1">
        <f>--TEXT(BJ75&amp;"01","0-00-00")</f>
        <v/>
      </c>
    </row>
    <row r="76" ht="12.95" customHeight="1" s="2">
      <c r="C76" s="1" t="inlineStr">
        <is>
          <t>王琳珍</t>
        </is>
      </c>
      <c r="E76" s="1" t="inlineStr">
        <is>
          <t>310107196211052434</t>
        </is>
      </c>
      <c r="F76" s="1" t="inlineStr">
        <is>
          <t>ID</t>
        </is>
      </c>
      <c r="I76" s="1" t="inlineStr">
        <is>
          <t>China</t>
        </is>
      </c>
      <c r="S76" s="1" t="n">
        <v>44197</v>
      </c>
      <c r="T76" s="1" t="n">
        <v>44197</v>
      </c>
      <c r="AA76" s="1" t="inlineStr">
        <is>
          <t>GRAMMER Contract</t>
        </is>
      </c>
      <c r="AB76" s="1" t="n">
        <v>44197</v>
      </c>
      <c r="AC76" s="1" t="n">
        <v>44561</v>
      </c>
      <c r="AH76" s="1" t="inlineStr">
        <is>
          <t>Chinese</t>
        </is>
      </c>
      <c r="AI76" s="1" t="inlineStr">
        <is>
          <t>上海（ADP实操报税）</t>
        </is>
      </c>
      <c r="AK76" s="1" t="n">
        <v>2480</v>
      </c>
      <c r="AZ76" s="1" t="inlineStr">
        <is>
          <t>上海</t>
        </is>
      </c>
      <c r="BA76" s="1" t="inlineStr">
        <is>
          <t>Client</t>
        </is>
      </c>
      <c r="BB76" s="1" t="inlineStr">
        <is>
          <t>Transfer In</t>
        </is>
      </c>
      <c r="BD76" s="1" t="n">
        <v>202101</v>
      </c>
      <c r="BE76" s="1" t="n">
        <v>2480</v>
      </c>
      <c r="BF76" s="1" t="inlineStr">
        <is>
          <t>上海</t>
        </is>
      </c>
      <c r="BG76" s="1" t="inlineStr">
        <is>
          <t>Transfer In</t>
        </is>
      </c>
      <c r="BH76" s="1" t="n">
        <v>57625190205</v>
      </c>
      <c r="BI76" s="1" t="n">
        <v>2480</v>
      </c>
      <c r="BJ76" s="1" t="n">
        <v>202101</v>
      </c>
      <c r="BK76" s="1" t="inlineStr">
        <is>
          <t>7+7</t>
        </is>
      </c>
      <c r="BS76" s="1" t="n">
        <v>87785</v>
      </c>
      <c r="BT76" s="1" t="inlineStr">
        <is>
          <t>ADP-格拉默车辆内饰（上海）有限公司-客服部</t>
        </is>
      </c>
      <c r="BU76" s="1">
        <f>BD76=BJ76</f>
        <v/>
      </c>
      <c r="BV76" s="1">
        <f>MIN(CE76,CF76)</f>
        <v/>
      </c>
      <c r="BW76" s="1">
        <f>IF(BA76="Vendor","大库","单立户")</f>
        <v/>
      </c>
      <c r="BX76" s="1">
        <f>IF(ISNUMBER(FIND("Dispatch",AA76)),"派遣",IF(ISNUMBER(FIND("GRAMMER Contract",AA76)),"委托","有问题"))</f>
        <v/>
      </c>
      <c r="BY76" s="1">
        <f>BT76&amp;"-"&amp;AZ76&amp;"-"&amp;BW76&amp;"-"&amp;BX76</f>
        <v/>
      </c>
      <c r="BZ76" s="1">
        <f>LEFT(BK76,2)</f>
        <v/>
      </c>
      <c r="CA76" s="1">
        <f>RIGHT(BK76,2)</f>
        <v/>
      </c>
      <c r="CB76" s="1">
        <f>VLOOKUP(BY76,委派单!C:E,3,0)</f>
        <v/>
      </c>
      <c r="CC76" s="1">
        <f>VLOOKUP(BY76,委派单!C:Z,4,0)</f>
        <v/>
      </c>
      <c r="CD76" s="1">
        <f>IF(BX76="委托","","合同类型:"&amp;AA76)&amp;IF(AK76="","",",基本工资:"&amp;AK76)&amp;IF(AL76="","","，岗位津贴："&amp;AL76)&amp;IF(AM76="","","，工龄津贴："&amp;AM76)&amp;IF(AN76="","","，手机津贴："&amp;AN76)&amp;IF(AO76="","","交通津贴"&amp;AO76)&amp;IF(AP76="","","，实习生日工资："&amp;AP76)&amp;IF(AQ76="","","，高温津贴："&amp;AQ76)&amp;IF(BL76="","","，劳动合同岗位："&amp;BL76)&amp;IF(BO76="","","，劳动合同工资："&amp;BO76)</f>
        <v/>
      </c>
      <c r="CE76" s="1">
        <f>--TEXT(BD76&amp;"01","0-00-00")</f>
        <v/>
      </c>
      <c r="CF76" s="1">
        <f>--TEXT(BJ76&amp;"01","0-00-00")</f>
        <v/>
      </c>
    </row>
    <row r="77" ht="12.95" customHeight="1" s="2">
      <c r="C77" s="1" t="inlineStr">
        <is>
          <t>王伟军</t>
        </is>
      </c>
      <c r="E77" s="1" t="inlineStr">
        <is>
          <t>310101197004081212</t>
        </is>
      </c>
      <c r="F77" s="1" t="inlineStr">
        <is>
          <t>ID</t>
        </is>
      </c>
      <c r="I77" s="1" t="inlineStr">
        <is>
          <t>China</t>
        </is>
      </c>
      <c r="S77" s="1" t="n">
        <v>44197</v>
      </c>
      <c r="T77" s="1" t="n">
        <v>44197</v>
      </c>
      <c r="AA77" s="1" t="inlineStr">
        <is>
          <t>GRAMMER Contract</t>
        </is>
      </c>
      <c r="AB77" s="1" t="n">
        <v>44197</v>
      </c>
      <c r="AC77" s="1" t="n">
        <v>44561</v>
      </c>
      <c r="AH77" s="1" t="inlineStr">
        <is>
          <t>Chinese</t>
        </is>
      </c>
      <c r="AI77" s="1" t="inlineStr">
        <is>
          <t>上海（ADP实操报税）</t>
        </is>
      </c>
      <c r="AK77" s="1" t="n">
        <v>2480</v>
      </c>
      <c r="AZ77" s="1" t="inlineStr">
        <is>
          <t>上海</t>
        </is>
      </c>
      <c r="BA77" s="1" t="inlineStr">
        <is>
          <t>Client</t>
        </is>
      </c>
      <c r="BB77" s="1" t="inlineStr">
        <is>
          <t>Transfer In</t>
        </is>
      </c>
      <c r="BD77" s="1" t="n">
        <v>202101</v>
      </c>
      <c r="BE77" s="1" t="n">
        <v>2480</v>
      </c>
      <c r="BF77" s="1" t="inlineStr">
        <is>
          <t>上海</t>
        </is>
      </c>
      <c r="BG77" s="1" t="inlineStr">
        <is>
          <t>Transfer In</t>
        </is>
      </c>
      <c r="BH77" s="1" t="n">
        <v>205960560205</v>
      </c>
      <c r="BI77" s="1" t="n">
        <v>2480</v>
      </c>
      <c r="BJ77" s="1" t="n">
        <v>202101</v>
      </c>
      <c r="BK77" s="1" t="inlineStr">
        <is>
          <t>7+7</t>
        </is>
      </c>
      <c r="BS77" s="1" t="n">
        <v>87785</v>
      </c>
      <c r="BT77" s="1" t="inlineStr">
        <is>
          <t>ADP-格拉默车辆内饰（上海）有限公司-客服部</t>
        </is>
      </c>
      <c r="BU77" s="1">
        <f>BD77=BJ77</f>
        <v/>
      </c>
      <c r="BV77" s="1">
        <f>MIN(CE77,CF77)</f>
        <v/>
      </c>
      <c r="BW77" s="1">
        <f>IF(BA77="Vendor","大库","单立户")</f>
        <v/>
      </c>
      <c r="BX77" s="1">
        <f>IF(ISNUMBER(FIND("Dispatch",AA77)),"派遣",IF(ISNUMBER(FIND("GRAMMER Contract",AA77)),"委托","有问题"))</f>
        <v/>
      </c>
      <c r="BY77" s="1">
        <f>BT77&amp;"-"&amp;AZ77&amp;"-"&amp;BW77&amp;"-"&amp;BX77</f>
        <v/>
      </c>
      <c r="BZ77" s="1">
        <f>LEFT(BK77,2)</f>
        <v/>
      </c>
      <c r="CA77" s="1">
        <f>RIGHT(BK77,2)</f>
        <v/>
      </c>
      <c r="CB77" s="1">
        <f>VLOOKUP(BY77,委派单!C:E,3,0)</f>
        <v/>
      </c>
      <c r="CC77" s="1">
        <f>VLOOKUP(BY77,委派单!C:Z,4,0)</f>
        <v/>
      </c>
      <c r="CD77" s="1">
        <f>IF(BX77="委托","","合同类型:"&amp;AA77)&amp;IF(AK77="","",",基本工资:"&amp;AK77)&amp;IF(AL77="","","，岗位津贴："&amp;AL77)&amp;IF(AM77="","","，工龄津贴："&amp;AM77)&amp;IF(AN77="","","，手机津贴："&amp;AN77)&amp;IF(AO77="","","交通津贴"&amp;AO77)&amp;IF(AP77="","","，实习生日工资："&amp;AP77)&amp;IF(AQ77="","","，高温津贴："&amp;AQ77)&amp;IF(BL77="","","，劳动合同岗位："&amp;BL77)&amp;IF(BO77="","","，劳动合同工资："&amp;BO77)</f>
        <v/>
      </c>
      <c r="CE77" s="1">
        <f>--TEXT(BD77&amp;"01","0-00-00")</f>
        <v/>
      </c>
      <c r="CF77" s="1">
        <f>--TEXT(BJ77&amp;"01","0-00-00")</f>
        <v/>
      </c>
    </row>
    <row r="78" ht="12.95" customHeight="1" s="2">
      <c r="C78" s="1" t="inlineStr">
        <is>
          <t>杨凯</t>
        </is>
      </c>
      <c r="E78" s="1" t="inlineStr">
        <is>
          <t>310104197706221231</t>
        </is>
      </c>
      <c r="F78" s="1" t="inlineStr">
        <is>
          <t>ID</t>
        </is>
      </c>
      <c r="I78" s="1" t="inlineStr">
        <is>
          <t>China</t>
        </is>
      </c>
      <c r="S78" s="1" t="n">
        <v>44197</v>
      </c>
      <c r="T78" s="1" t="n">
        <v>44197</v>
      </c>
      <c r="AA78" s="1" t="inlineStr">
        <is>
          <t>GRAMMER Contract</t>
        </is>
      </c>
      <c r="AB78" s="1" t="n">
        <v>44197</v>
      </c>
      <c r="AC78" s="1" t="n">
        <v>44561</v>
      </c>
      <c r="AH78" s="1" t="inlineStr">
        <is>
          <t>Chinese</t>
        </is>
      </c>
      <c r="AI78" s="1" t="inlineStr">
        <is>
          <t>上海（ADP实操报税）</t>
        </is>
      </c>
      <c r="AK78" s="1" t="n">
        <v>2480</v>
      </c>
      <c r="AZ78" s="1" t="inlineStr">
        <is>
          <t>上海</t>
        </is>
      </c>
      <c r="BA78" s="1" t="inlineStr">
        <is>
          <t>Client</t>
        </is>
      </c>
      <c r="BB78" s="1" t="inlineStr">
        <is>
          <t>Transfer In</t>
        </is>
      </c>
      <c r="BD78" s="1" t="n">
        <v>202101</v>
      </c>
      <c r="BE78" s="1" t="n">
        <v>2480</v>
      </c>
      <c r="BF78" s="1" t="inlineStr">
        <is>
          <t>上海</t>
        </is>
      </c>
      <c r="BG78" s="1" t="inlineStr">
        <is>
          <t>Transfer In</t>
        </is>
      </c>
      <c r="BH78" s="1" t="n">
        <v>84510020205</v>
      </c>
      <c r="BI78" s="1" t="n">
        <v>2480</v>
      </c>
      <c r="BJ78" s="1" t="n">
        <v>202101</v>
      </c>
      <c r="BK78" s="1" t="inlineStr">
        <is>
          <t>7+7</t>
        </is>
      </c>
      <c r="BS78" s="1" t="n">
        <v>87785</v>
      </c>
      <c r="BT78" s="1" t="inlineStr">
        <is>
          <t>ADP-格拉默车辆内饰（上海）有限公司-客服部</t>
        </is>
      </c>
      <c r="BU78" s="1">
        <f>BD78=BJ78</f>
        <v/>
      </c>
      <c r="BV78" s="1">
        <f>MIN(CE78,CF78)</f>
        <v/>
      </c>
      <c r="BW78" s="1">
        <f>IF(BA78="Vendor","大库","单立户")</f>
        <v/>
      </c>
      <c r="BX78" s="1">
        <f>IF(ISNUMBER(FIND("Dispatch",AA78)),"派遣",IF(ISNUMBER(FIND("GRAMMER Contract",AA78)),"委托","有问题"))</f>
        <v/>
      </c>
      <c r="BY78" s="1">
        <f>BT78&amp;"-"&amp;AZ78&amp;"-"&amp;BW78&amp;"-"&amp;BX78</f>
        <v/>
      </c>
      <c r="BZ78" s="1">
        <f>LEFT(BK78,2)</f>
        <v/>
      </c>
      <c r="CA78" s="1">
        <f>RIGHT(BK78,2)</f>
        <v/>
      </c>
      <c r="CB78" s="1">
        <f>VLOOKUP(BY78,委派单!C:E,3,0)</f>
        <v/>
      </c>
      <c r="CC78" s="1">
        <f>VLOOKUP(BY78,委派单!C:Z,4,0)</f>
        <v/>
      </c>
      <c r="CD78" s="1">
        <f>IF(BX78="委托","","合同类型:"&amp;AA78)&amp;IF(AK78="","",",基本工资:"&amp;AK78)&amp;IF(AL78="","","，岗位津贴："&amp;AL78)&amp;IF(AM78="","","，工龄津贴："&amp;AM78)&amp;IF(AN78="","","，手机津贴："&amp;AN78)&amp;IF(AO78="","","交通津贴"&amp;AO78)&amp;IF(AP78="","","，实习生日工资："&amp;AP78)&amp;IF(AQ78="","","，高温津贴："&amp;AQ78)&amp;IF(BL78="","","，劳动合同岗位："&amp;BL78)&amp;IF(BO78="","","，劳动合同工资："&amp;BO78)</f>
        <v/>
      </c>
      <c r="CE78" s="1">
        <f>--TEXT(BD78&amp;"01","0-00-00")</f>
        <v/>
      </c>
      <c r="CF78" s="1">
        <f>--TEXT(BJ78&amp;"01","0-00-00")</f>
        <v/>
      </c>
    </row>
    <row r="79" ht="12.95" customHeight="1" s="2">
      <c r="A79" s="1" t="n">
        <v>107593</v>
      </c>
      <c r="B79" s="1" t="inlineStr">
        <is>
          <t>GIS1157</t>
        </is>
      </c>
      <c r="C79" s="1" t="inlineStr">
        <is>
          <t>龚志花</t>
        </is>
      </c>
      <c r="E79" s="1" t="inlineStr">
        <is>
          <t>32052219810927132X</t>
        </is>
      </c>
      <c r="F79" s="1" t="inlineStr">
        <is>
          <t>ID</t>
        </is>
      </c>
      <c r="G79" s="1" t="n">
        <v>29856</v>
      </c>
      <c r="H79" s="1" t="inlineStr">
        <is>
          <t>Female</t>
        </is>
      </c>
      <c r="I79" s="1" t="inlineStr">
        <is>
          <t>China</t>
        </is>
      </c>
      <c r="K79" s="1" t="inlineStr">
        <is>
          <t>Linda.gong@grammer.com</t>
        </is>
      </c>
      <c r="L79" s="1" t="n">
        <v>13815272798</v>
      </c>
      <c r="M79" s="1" t="b">
        <v>1</v>
      </c>
      <c r="N79" s="1" t="inlineStr">
        <is>
          <t>中国工商银行太仓市区支行</t>
        </is>
      </c>
      <c r="O79" s="1" t="n">
        <v>6.21226110203716e+18</v>
      </c>
      <c r="P79" s="1" t="n">
        <v>9900</v>
      </c>
      <c r="Q79" s="1" t="inlineStr">
        <is>
          <t>Active</t>
        </is>
      </c>
      <c r="R79" s="1" t="inlineStr">
        <is>
          <t>Active employee</t>
        </is>
      </c>
      <c r="S79" s="1" t="n">
        <v>44186</v>
      </c>
      <c r="V79" s="1" t="inlineStr">
        <is>
          <t>Shanghai</t>
        </is>
      </c>
      <c r="X79" s="1" t="inlineStr">
        <is>
          <t>WC</t>
        </is>
      </c>
      <c r="Y79" s="1" t="inlineStr">
        <is>
          <t>WC</t>
        </is>
      </c>
      <c r="AA79" s="1" t="inlineStr">
        <is>
          <t>GRAMMER Contract</t>
        </is>
      </c>
      <c r="AB79" s="1" t="n">
        <v>44186</v>
      </c>
      <c r="AC79" s="1" t="n">
        <v>45280</v>
      </c>
      <c r="AD79" s="1" t="inlineStr">
        <is>
          <t>99-8831</t>
        </is>
      </c>
      <c r="AE79" s="1" t="inlineStr">
        <is>
          <t>Shanghai</t>
        </is>
      </c>
      <c r="AF79" s="1" t="b">
        <v>0</v>
      </c>
      <c r="AG79" s="1" t="b">
        <v>1</v>
      </c>
      <c r="AH79" s="1" t="inlineStr">
        <is>
          <t>Chinese</t>
        </is>
      </c>
      <c r="AI79" s="1" t="inlineStr">
        <is>
          <t>上海市</t>
        </is>
      </c>
      <c r="AJ79" s="1" t="inlineStr">
        <is>
          <t>上海市</t>
        </is>
      </c>
      <c r="AK79" s="1" t="n">
        <v>44000</v>
      </c>
      <c r="AN79" s="1" t="n">
        <v>500</v>
      </c>
      <c r="AO79" s="1" t="n">
        <v>1200</v>
      </c>
      <c r="AV79" s="1" t="b">
        <v>1</v>
      </c>
      <c r="AW79" s="1" t="b">
        <v>1</v>
      </c>
      <c r="AX79" s="1" t="inlineStr">
        <is>
          <t>外地城镇</t>
        </is>
      </c>
      <c r="AZ79" s="1" t="inlineStr">
        <is>
          <t>太仓市</t>
        </is>
      </c>
      <c r="BA79" s="1" t="inlineStr">
        <is>
          <t>Vendor</t>
        </is>
      </c>
      <c r="BB79" s="1" t="inlineStr">
        <is>
          <t>Transfer In</t>
        </is>
      </c>
      <c r="BD79" s="1" t="n">
        <v>202101</v>
      </c>
      <c r="BE79" s="1" t="n">
        <v>19335</v>
      </c>
      <c r="BF79" s="1" t="inlineStr">
        <is>
          <t>太仓市</t>
        </is>
      </c>
      <c r="BG79" s="1" t="inlineStr">
        <is>
          <t>Transfer In</t>
        </is>
      </c>
      <c r="BI79" s="1" t="n">
        <v>26400</v>
      </c>
      <c r="BJ79" s="1" t="n">
        <v>202101</v>
      </c>
      <c r="BK79" s="1" t="inlineStr">
        <is>
          <t>12+12</t>
        </is>
      </c>
      <c r="BQ79" s="1" t="inlineStr">
        <is>
          <t>白领经理员工</t>
        </is>
      </c>
      <c r="BR79" s="1" t="inlineStr">
        <is>
          <t>N</t>
        </is>
      </c>
      <c r="BS79" s="1" t="n">
        <v>96528</v>
      </c>
      <c r="BT79" s="1" t="inlineStr">
        <is>
          <t>ADP-格拉默车辆内饰（上海）有限公司-客服部</t>
        </is>
      </c>
      <c r="BU79" s="1">
        <f>BD79=BJ79</f>
        <v/>
      </c>
      <c r="BV79" s="1">
        <f>MIN(CE79,CF79)</f>
        <v/>
      </c>
      <c r="BW79" s="1">
        <f>IF(BA79="Vendor","大库","单立户")</f>
        <v/>
      </c>
      <c r="BX79" s="1">
        <f>IF(ISNUMBER(FIND("Dispatch",AA79)),"派遣",IF(ISNUMBER(FIND("GRAMMER Contract",AA79)),"委托","有问题"))</f>
        <v/>
      </c>
      <c r="BY79" s="1">
        <f>BT79&amp;"-"&amp;AZ79&amp;"-"&amp;BW79&amp;"-"&amp;BX79</f>
        <v/>
      </c>
      <c r="BZ79" s="1">
        <f>LEFT(BK79,2)</f>
        <v/>
      </c>
      <c r="CA79" s="1">
        <f>RIGHT(BK79,2)</f>
        <v/>
      </c>
      <c r="CB79" s="1">
        <f>VLOOKUP(BY79,委派单!C:E,3,0)</f>
        <v/>
      </c>
      <c r="CC79" s="1">
        <f>VLOOKUP(BY79,委派单!C:Z,4,0)</f>
        <v/>
      </c>
      <c r="CD79" s="1">
        <f>IF(BX79="委托","","合同类型:"&amp;AA79)&amp;IF(AK79="","",",基本工资:"&amp;AK79)&amp;IF(AL79="","","，岗位津贴："&amp;AL79)&amp;IF(AM79="","","，工龄津贴："&amp;AM79)&amp;IF(AN79="","","，手机津贴："&amp;AN79)&amp;IF(AO79="","","交通津贴"&amp;AO79)&amp;IF(AP79="","","，实习生日工资："&amp;AP79)&amp;IF(AQ79="","","，高温津贴："&amp;AQ79)&amp;IF(BL79="","","，劳动合同岗位："&amp;BL79)&amp;IF(BO79="","","，劳动合同工资："&amp;BO79)</f>
        <v/>
      </c>
      <c r="CE79" s="1">
        <f>--TEXT(BD79&amp;"01","0-00-00")</f>
        <v/>
      </c>
      <c r="CF79" s="1">
        <f>--TEXT(BJ79&amp;"01","0-00-00")</f>
        <v/>
      </c>
    </row>
    <row r="80" hidden="1" ht="12.95" customHeight="1" s="2">
      <c r="A80" s="1" t="n">
        <v>91809</v>
      </c>
      <c r="B80" s="1" t="inlineStr">
        <is>
          <t>GSS0046</t>
        </is>
      </c>
      <c r="C80" s="1" t="inlineStr">
        <is>
          <t>周鑫</t>
        </is>
      </c>
      <c r="E80" s="1" t="inlineStr">
        <is>
          <t>62012119870316313X</t>
        </is>
      </c>
      <c r="F80" s="1" t="inlineStr">
        <is>
          <t>ID</t>
        </is>
      </c>
      <c r="AW80" s="1" t="b">
        <v>1</v>
      </c>
      <c r="AX80" s="1" t="inlineStr">
        <is>
          <t>本地城镇</t>
        </is>
      </c>
      <c r="AY80" s="1" t="inlineStr">
        <is>
          <t>西安市未央区文景路8号新一代北城国际9*402</t>
        </is>
      </c>
      <c r="AZ80" s="1" t="inlineStr">
        <is>
          <t>西安市</t>
        </is>
      </c>
      <c r="BA80" s="1" t="inlineStr">
        <is>
          <t>Vendor</t>
        </is>
      </c>
      <c r="BB80" s="1" t="inlineStr">
        <is>
          <t>Transfer In</t>
        </is>
      </c>
      <c r="BD80" s="1" t="n">
        <v>202101</v>
      </c>
      <c r="BE80" s="1" t="n">
        <v>11000</v>
      </c>
      <c r="BF80" s="1" t="inlineStr">
        <is>
          <t>西安市</t>
        </is>
      </c>
      <c r="BG80" s="1" t="inlineStr">
        <is>
          <t>Transfer In</t>
        </is>
      </c>
      <c r="BI80" s="1" t="n">
        <v>11000</v>
      </c>
      <c r="BJ80" s="1" t="n">
        <v>202101</v>
      </c>
      <c r="BK80" s="1" t="inlineStr">
        <is>
          <t>8+8</t>
        </is>
      </c>
      <c r="BM80" s="1" t="n">
        <v>42689</v>
      </c>
      <c r="BN80" s="1" t="n">
        <v>44880</v>
      </c>
      <c r="BS80" s="1" t="n">
        <v>98987</v>
      </c>
      <c r="BT80" s="1" t="inlineStr">
        <is>
          <t>ADP-格拉默车辆座椅（陕西）有限公司-客服部</t>
        </is>
      </c>
      <c r="BU80" s="1">
        <f>BD80=BJ80</f>
        <v/>
      </c>
      <c r="BV80" s="1">
        <f>MIN(CE80,CF80)</f>
        <v/>
      </c>
      <c r="BW80" s="1">
        <f>IF(BA80="Vendor","大库","单立户")</f>
        <v/>
      </c>
      <c r="BX80" s="1">
        <f>IF(ISNUMBER(FIND("Dispatch",AA80)),"派遣",IF(ISNUMBER(FIND("GRAMMER Contract",AA80)),"委托","有问题"))</f>
        <v/>
      </c>
      <c r="BY80" s="1">
        <f>BT80&amp;"-"&amp;AZ80&amp;"-"&amp;BW80&amp;"-"&amp;BX80</f>
        <v/>
      </c>
      <c r="BZ80" s="1">
        <f>LEFT(BK80,2)</f>
        <v/>
      </c>
      <c r="CA80" s="1">
        <f>RIGHT(BK80,2)</f>
        <v/>
      </c>
      <c r="CB80" s="1">
        <f>VLOOKUP(BY80,委派单!C:E,3,0)</f>
        <v/>
      </c>
      <c r="CC80" s="1">
        <f>VLOOKUP(BY80,委派单!C:Z,4,0)</f>
        <v/>
      </c>
      <c r="CD80" s="1">
        <f>IF(BX80="委托","","合同类型:"&amp;AA80)&amp;IF(AK80="","",",基本工资:"&amp;AK80)&amp;IF(AL80="","","，岗位津贴："&amp;AL80)&amp;IF(AM80="","","，工龄津贴："&amp;AM80)&amp;IF(AN80="","","，手机津贴："&amp;AN80)&amp;IF(AO80="","","交通津贴"&amp;AO80)&amp;IF(AP80="","","，实习生日工资："&amp;AP80)&amp;IF(AQ80="","","，高温津贴："&amp;AQ80)&amp;IF(BL80="","","，劳动合同岗位："&amp;BL80)&amp;IF(BO80="","","，劳动合同工资："&amp;BO80)</f>
        <v/>
      </c>
      <c r="CE80" s="1">
        <f>--TEXT(BD80&amp;"01","0-00-00")</f>
        <v/>
      </c>
      <c r="CF80" s="1">
        <f>--TEXT(BJ80&amp;"01","0-00-00")</f>
        <v/>
      </c>
    </row>
    <row r="81" ht="12.95" customHeight="1" s="2">
      <c r="A81" s="1" t="n">
        <v>107750</v>
      </c>
      <c r="B81" s="1" t="inlineStr">
        <is>
          <t>TM1625</t>
        </is>
      </c>
      <c r="C81" s="1" t="inlineStr">
        <is>
          <t>张建昌</t>
        </is>
      </c>
      <c r="E81" s="1" t="inlineStr">
        <is>
          <t>130425198908047533</t>
        </is>
      </c>
      <c r="F81" s="1" t="inlineStr">
        <is>
          <t>ID</t>
        </is>
      </c>
      <c r="G81" s="1" t="n">
        <v>32724</v>
      </c>
      <c r="H81" s="1" t="inlineStr">
        <is>
          <t>Male</t>
        </is>
      </c>
      <c r="I81" s="1" t="inlineStr">
        <is>
          <t>China</t>
        </is>
      </c>
      <c r="L81" s="1" t="n">
        <v>13820860127</v>
      </c>
      <c r="M81" s="1" t="b">
        <v>1</v>
      </c>
      <c r="N81" s="1" t="inlineStr">
        <is>
          <t>中国建设银行天津滨海新区中心北路支行</t>
        </is>
      </c>
      <c r="O81" s="1" t="n">
        <v>6.2170000660204e+18</v>
      </c>
      <c r="P81" s="1" t="n">
        <v>9600</v>
      </c>
      <c r="Q81" s="1" t="inlineStr">
        <is>
          <t>Active</t>
        </is>
      </c>
      <c r="R81" s="1" t="inlineStr">
        <is>
          <t>External employee</t>
        </is>
      </c>
      <c r="S81" s="1" t="n">
        <v>44182</v>
      </c>
      <c r="V81" s="1" t="inlineStr">
        <is>
          <t>Tianjin</t>
        </is>
      </c>
      <c r="X81" s="1" t="inlineStr">
        <is>
          <t>BCD</t>
        </is>
      </c>
      <c r="Y81" s="1" t="inlineStr">
        <is>
          <t>BCD</t>
        </is>
      </c>
      <c r="Z81" s="1" t="inlineStr">
        <is>
          <t>D-MA</t>
        </is>
      </c>
      <c r="AA81" s="1" t="inlineStr">
        <is>
          <t>Dispatch</t>
        </is>
      </c>
      <c r="AB81" s="1" t="n">
        <v>44182</v>
      </c>
      <c r="AC81" s="1" t="n">
        <v>44911</v>
      </c>
      <c r="AD81" s="1" t="inlineStr">
        <is>
          <t>96-4720</t>
        </is>
      </c>
      <c r="AE81" s="1" t="inlineStr">
        <is>
          <t>Tianjin</t>
        </is>
      </c>
      <c r="AF81" s="1" t="b">
        <v>1</v>
      </c>
      <c r="AG81" s="1" t="b">
        <v>0</v>
      </c>
      <c r="AH81" s="1" t="inlineStr">
        <is>
          <t>Chinese</t>
        </is>
      </c>
      <c r="AI81" s="1" t="inlineStr">
        <is>
          <t>天津市</t>
        </is>
      </c>
      <c r="AJ81" s="1" t="inlineStr">
        <is>
          <t>天津市</t>
        </is>
      </c>
      <c r="AK81" s="1" t="n">
        <v>2300</v>
      </c>
      <c r="AL81" s="1" t="n">
        <v>400</v>
      </c>
      <c r="AM81" s="1" t="n">
        <v>50</v>
      </c>
      <c r="AV81" s="1" t="b">
        <v>1</v>
      </c>
      <c r="AW81" s="1" t="b">
        <v>1</v>
      </c>
      <c r="AX81" s="1" t="inlineStr">
        <is>
          <t>外地农村</t>
        </is>
      </c>
      <c r="AZ81" s="1" t="inlineStr">
        <is>
          <t>天津市</t>
        </is>
      </c>
      <c r="BA81" s="1" t="inlineStr">
        <is>
          <t>Vendor</t>
        </is>
      </c>
      <c r="BB81" s="1" t="inlineStr">
        <is>
          <t>Transfer In</t>
        </is>
      </c>
      <c r="BD81" s="1" t="n">
        <v>202101</v>
      </c>
      <c r="BE81" s="1" t="n">
        <v>3364</v>
      </c>
      <c r="BF81" s="1" t="inlineStr">
        <is>
          <t>天津市</t>
        </is>
      </c>
      <c r="BG81" s="1" t="inlineStr">
        <is>
          <t>New</t>
        </is>
      </c>
      <c r="BI81" s="1" t="n">
        <v>2300</v>
      </c>
      <c r="BJ81" s="1" t="n">
        <v>202101</v>
      </c>
      <c r="BK81" s="1" t="inlineStr">
        <is>
          <t>11+11</t>
        </is>
      </c>
      <c r="BL81" s="1" t="inlineStr">
        <is>
          <t>操作工</t>
        </is>
      </c>
      <c r="BM81" s="1" t="n">
        <v>44182</v>
      </c>
      <c r="BN81" s="1" t="n">
        <v>44243</v>
      </c>
      <c r="BO81" s="1" t="n">
        <v>2300</v>
      </c>
      <c r="BP81" s="1" t="inlineStr">
        <is>
          <t>标准工时制</t>
        </is>
      </c>
      <c r="BQ81" s="1" t="inlineStr">
        <is>
          <t>蓝领一线员工</t>
        </is>
      </c>
      <c r="BR81" s="1" t="inlineStr">
        <is>
          <t>N</t>
        </is>
      </c>
      <c r="BS81" s="1" t="n">
        <v>84564</v>
      </c>
      <c r="BT81" s="1" t="inlineStr">
        <is>
          <t>ADP-格拉默车辆内饰（天津）有限公司-客服部</t>
        </is>
      </c>
      <c r="BU81" s="1">
        <f>BD81=BJ81</f>
        <v/>
      </c>
      <c r="BV81" s="1">
        <f>MIN(CE81,CF81)</f>
        <v/>
      </c>
      <c r="BW81" s="1">
        <f>IF(BA81="Vendor","大库","单立户")</f>
        <v/>
      </c>
      <c r="BX81" s="1">
        <f>IF(ISNUMBER(FIND("Dispatch",AA81)),"派遣",IF(ISNUMBER(FIND("GRAMMER Contract",AA81)),"委托","有问题"))</f>
        <v/>
      </c>
      <c r="BY81" s="1">
        <f>BT81&amp;"-"&amp;AZ81&amp;"-"&amp;BW81&amp;"-"&amp;BX81</f>
        <v/>
      </c>
      <c r="BZ81" s="1">
        <f>LEFT(BK81,2)</f>
        <v/>
      </c>
      <c r="CA81" s="1">
        <f>RIGHT(BK81,2)</f>
        <v/>
      </c>
      <c r="CB81" s="1">
        <f>VLOOKUP(BY81,委派单!C:E,3,0)</f>
        <v/>
      </c>
      <c r="CC81" s="1">
        <f>VLOOKUP(BY81,委派单!C:Z,4,0)</f>
        <v/>
      </c>
      <c r="CD81" s="1">
        <f>IF(BX81="委托","","合同类型:"&amp;AA81)&amp;IF(AK81="","",",基本工资:"&amp;AK81)&amp;IF(AL81="","","，岗位津贴："&amp;AL81)&amp;IF(AM81="","","，工龄津贴："&amp;AM81)&amp;IF(AN81="","","，手机津贴："&amp;AN81)&amp;IF(AO81="","","交通津贴"&amp;AO81)&amp;IF(AP81="","","，实习生日工资："&amp;AP81)&amp;IF(AQ81="","","，高温津贴："&amp;AQ81)&amp;IF(BL81="","","，劳动合同岗位："&amp;BL81)&amp;IF(BO81="","","，劳动合同工资："&amp;BO81)</f>
        <v/>
      </c>
      <c r="CE81" s="1">
        <f>--TEXT(BD81&amp;"01","0-00-00")</f>
        <v/>
      </c>
      <c r="CF81" s="1">
        <f>--TEXT(BJ81&amp;"01","0-00-00")</f>
        <v/>
      </c>
    </row>
    <row r="82" ht="12.95" customHeight="1" s="2">
      <c r="A82" s="1" t="n">
        <v>107751</v>
      </c>
      <c r="B82" s="1" t="inlineStr">
        <is>
          <t>TM1626</t>
        </is>
      </c>
      <c r="C82" s="1" t="inlineStr">
        <is>
          <t>相玉刚</t>
        </is>
      </c>
      <c r="E82" s="1" t="inlineStr">
        <is>
          <t>130184198904012011</t>
        </is>
      </c>
      <c r="F82" s="1" t="inlineStr">
        <is>
          <t>ID</t>
        </is>
      </c>
      <c r="G82" s="1" t="n">
        <v>32599</v>
      </c>
      <c r="H82" s="1" t="inlineStr">
        <is>
          <t>Male</t>
        </is>
      </c>
      <c r="I82" s="1" t="inlineStr">
        <is>
          <t>China</t>
        </is>
      </c>
      <c r="L82" s="1" t="n">
        <v>13231132283</v>
      </c>
      <c r="M82" s="1" t="b">
        <v>1</v>
      </c>
      <c r="O82" s="1" t="n">
        <v>6.21785020001046e+18</v>
      </c>
      <c r="P82" s="1" t="n">
        <v>9600</v>
      </c>
      <c r="Q82" s="1" t="inlineStr">
        <is>
          <t>Active</t>
        </is>
      </c>
      <c r="R82" s="1" t="inlineStr">
        <is>
          <t>External employee</t>
        </is>
      </c>
      <c r="S82" s="1" t="n">
        <v>44182</v>
      </c>
      <c r="V82" s="1" t="inlineStr">
        <is>
          <t>Tianjin</t>
        </is>
      </c>
      <c r="X82" s="1" t="inlineStr">
        <is>
          <t>BCD</t>
        </is>
      </c>
      <c r="Y82" s="1" t="inlineStr">
        <is>
          <t>BCD</t>
        </is>
      </c>
      <c r="Z82" s="1" t="inlineStr">
        <is>
          <t>D-MA</t>
        </is>
      </c>
      <c r="AA82" s="1" t="inlineStr">
        <is>
          <t>Dispatch</t>
        </is>
      </c>
      <c r="AB82" s="1" t="n">
        <v>44182</v>
      </c>
      <c r="AC82" s="1" t="n">
        <v>44911</v>
      </c>
      <c r="AD82" s="1" t="inlineStr">
        <is>
          <t>96-4720</t>
        </is>
      </c>
      <c r="AE82" s="1" t="inlineStr">
        <is>
          <t>Tianjin</t>
        </is>
      </c>
      <c r="AF82" s="1" t="b">
        <v>1</v>
      </c>
      <c r="AG82" s="1" t="b">
        <v>0</v>
      </c>
      <c r="AH82" s="1" t="inlineStr">
        <is>
          <t>Chinese</t>
        </is>
      </c>
      <c r="AI82" s="1" t="inlineStr">
        <is>
          <t>天津市</t>
        </is>
      </c>
      <c r="AJ82" s="1" t="inlineStr">
        <is>
          <t>天津市</t>
        </is>
      </c>
      <c r="AK82" s="1" t="n">
        <v>2300</v>
      </c>
      <c r="AL82" s="1" t="n">
        <v>400</v>
      </c>
      <c r="AM82" s="1" t="n">
        <v>50</v>
      </c>
      <c r="AV82" s="1" t="b">
        <v>1</v>
      </c>
      <c r="AW82" s="1" t="b">
        <v>1</v>
      </c>
      <c r="AX82" s="1" t="inlineStr">
        <is>
          <t>外地城镇</t>
        </is>
      </c>
      <c r="AZ82" s="1" t="inlineStr">
        <is>
          <t>天津市</t>
        </is>
      </c>
      <c r="BA82" s="1" t="inlineStr">
        <is>
          <t>Vendor</t>
        </is>
      </c>
      <c r="BB82" s="1" t="inlineStr">
        <is>
          <t>Transfer In</t>
        </is>
      </c>
      <c r="BD82" s="1" t="n">
        <v>202101</v>
      </c>
      <c r="BE82" s="1" t="n">
        <v>3364</v>
      </c>
      <c r="BF82" s="1" t="inlineStr">
        <is>
          <t>天津市</t>
        </is>
      </c>
      <c r="BG82" s="1" t="inlineStr">
        <is>
          <t>New</t>
        </is>
      </c>
      <c r="BI82" s="1" t="n">
        <v>2300</v>
      </c>
      <c r="BJ82" s="1" t="n">
        <v>202101</v>
      </c>
      <c r="BK82" s="1" t="inlineStr">
        <is>
          <t>11+11</t>
        </is>
      </c>
      <c r="BL82" s="1" t="inlineStr">
        <is>
          <t>操作工</t>
        </is>
      </c>
      <c r="BM82" s="1" t="n">
        <v>44182</v>
      </c>
      <c r="BN82" s="1" t="n">
        <v>44243</v>
      </c>
      <c r="BO82" s="1" t="n">
        <v>2300</v>
      </c>
      <c r="BP82" s="1" t="inlineStr">
        <is>
          <t>标准工时制</t>
        </is>
      </c>
      <c r="BQ82" s="1" t="inlineStr">
        <is>
          <t>蓝领一线员工</t>
        </is>
      </c>
      <c r="BR82" s="1" t="inlineStr">
        <is>
          <t>N</t>
        </is>
      </c>
      <c r="BS82" s="1" t="n">
        <v>84564</v>
      </c>
      <c r="BT82" s="1" t="inlineStr">
        <is>
          <t>ADP-格拉默车辆内饰（天津）有限公司-客服部</t>
        </is>
      </c>
      <c r="BU82" s="1">
        <f>BD82=BJ82</f>
        <v/>
      </c>
      <c r="BV82" s="1">
        <f>MIN(CE82,CF82)</f>
        <v/>
      </c>
      <c r="BW82" s="1">
        <f>IF(BA82="Vendor","大库","单立户")</f>
        <v/>
      </c>
      <c r="BX82" s="1">
        <f>IF(ISNUMBER(FIND("Dispatch",AA82)),"派遣",IF(ISNUMBER(FIND("GRAMMER Contract",AA82)),"委托","有问题"))</f>
        <v/>
      </c>
      <c r="BY82" s="1">
        <f>BT82&amp;"-"&amp;AZ82&amp;"-"&amp;BW82&amp;"-"&amp;BX82</f>
        <v/>
      </c>
      <c r="BZ82" s="1">
        <f>LEFT(BK82,2)</f>
        <v/>
      </c>
      <c r="CA82" s="1">
        <f>RIGHT(BK82,2)</f>
        <v/>
      </c>
      <c r="CB82" s="1">
        <f>VLOOKUP(BY82,委派单!C:E,3,0)</f>
        <v/>
      </c>
      <c r="CC82" s="1">
        <f>VLOOKUP(BY82,委派单!C:Z,4,0)</f>
        <v/>
      </c>
      <c r="CD82" s="1">
        <f>IF(BX82="委托","","合同类型:"&amp;AA82)&amp;IF(AK82="","",",基本工资:"&amp;AK82)&amp;IF(AL82="","","，岗位津贴："&amp;AL82)&amp;IF(AM82="","","，工龄津贴："&amp;AM82)&amp;IF(AN82="","","，手机津贴："&amp;AN82)&amp;IF(AO82="","","交通津贴"&amp;AO82)&amp;IF(AP82="","","，实习生日工资："&amp;AP82)&amp;IF(AQ82="","","，高温津贴："&amp;AQ82)&amp;IF(BL82="","","，劳动合同岗位："&amp;BL82)&amp;IF(BO82="","","，劳动合同工资："&amp;BO82)</f>
        <v/>
      </c>
      <c r="CE82" s="1">
        <f>--TEXT(BD82&amp;"01","0-00-00")</f>
        <v/>
      </c>
      <c r="CF82" s="1">
        <f>--TEXT(BJ82&amp;"01","0-00-00")</f>
        <v/>
      </c>
    </row>
    <row r="83" hidden="1" ht="12.95" customHeight="1" s="2">
      <c r="A83" s="1" t="n">
        <v>107677</v>
      </c>
      <c r="B83" s="1" t="inlineStr">
        <is>
          <t>GIB811</t>
        </is>
      </c>
      <c r="C83" s="1" t="inlineStr">
        <is>
          <t>李艳择</t>
        </is>
      </c>
      <c r="E83" s="1" t="inlineStr">
        <is>
          <t>13053119961128261X</t>
        </is>
      </c>
      <c r="F83" s="1" t="inlineStr">
        <is>
          <t>ID</t>
        </is>
      </c>
      <c r="G83" s="1" t="n">
        <v>35397</v>
      </c>
      <c r="H83" s="1" t="inlineStr">
        <is>
          <t>Male</t>
        </is>
      </c>
      <c r="I83" s="1" t="inlineStr">
        <is>
          <t>China</t>
        </is>
      </c>
      <c r="L83" s="1" t="n">
        <v>16635179360</v>
      </c>
      <c r="M83" s="1" t="b">
        <v>1</v>
      </c>
      <c r="N83" s="1" t="inlineStr">
        <is>
          <t>中国建设银行经海路支行</t>
        </is>
      </c>
      <c r="O83" s="1" t="n">
        <v>6.21534030000147e+18</v>
      </c>
      <c r="P83" s="1" t="n">
        <v>8100</v>
      </c>
      <c r="Q83" s="1" t="inlineStr">
        <is>
          <t>Active</t>
        </is>
      </c>
      <c r="R83" s="1" t="inlineStr">
        <is>
          <t>Active employee</t>
        </is>
      </c>
      <c r="S83" s="1" t="n">
        <v>44187</v>
      </c>
      <c r="V83" s="1" t="inlineStr">
        <is>
          <t>Beijing</t>
        </is>
      </c>
      <c r="X83" s="1" t="inlineStr">
        <is>
          <t>BCD</t>
        </is>
      </c>
      <c r="Y83" s="1" t="inlineStr">
        <is>
          <t>BCD</t>
        </is>
      </c>
      <c r="Z83" s="1" t="inlineStr">
        <is>
          <t>I-MA</t>
        </is>
      </c>
      <c r="AA83" s="1" t="inlineStr">
        <is>
          <t>GRAMMER Contract</t>
        </is>
      </c>
      <c r="AB83" s="1" t="n">
        <v>44187</v>
      </c>
      <c r="AC83" s="1" t="n">
        <v>45281</v>
      </c>
      <c r="AD83" s="1" t="inlineStr">
        <is>
          <t>81-4678</t>
        </is>
      </c>
      <c r="AE83" s="1" t="inlineStr">
        <is>
          <t>Beijing</t>
        </is>
      </c>
      <c r="AF83" s="1" t="b">
        <v>0</v>
      </c>
      <c r="AG83" s="1" t="b">
        <v>1</v>
      </c>
      <c r="AH83" s="1" t="inlineStr">
        <is>
          <t>Chinese</t>
        </is>
      </c>
      <c r="AI83" s="1" t="inlineStr">
        <is>
          <t>北京市</t>
        </is>
      </c>
      <c r="AJ83" s="1" t="inlineStr">
        <is>
          <t>北京市</t>
        </is>
      </c>
      <c r="AK83" s="1" t="n">
        <v>2200</v>
      </c>
      <c r="AL83" s="1" t="n">
        <v>600</v>
      </c>
      <c r="AM83" s="1" t="n">
        <v>50</v>
      </c>
      <c r="AO83" s="1" t="n">
        <v>100</v>
      </c>
      <c r="AQ83" s="1" t="n">
        <v>200</v>
      </c>
      <c r="AT83" s="1" t="n">
        <v>10</v>
      </c>
      <c r="AV83" s="1" t="b">
        <v>1</v>
      </c>
      <c r="AW83" s="1" t="b">
        <v>1</v>
      </c>
      <c r="AX83" s="1" t="inlineStr">
        <is>
          <t>外地农村</t>
        </is>
      </c>
      <c r="AZ83" s="1" t="inlineStr">
        <is>
          <t>北京市</t>
        </is>
      </c>
      <c r="BA83" s="1" t="inlineStr">
        <is>
          <t>Client</t>
        </is>
      </c>
      <c r="BB83" s="1" t="inlineStr">
        <is>
          <t>New</t>
        </is>
      </c>
      <c r="BD83" s="1" t="n">
        <v>202101</v>
      </c>
      <c r="BE83" s="1" t="n">
        <v>2200</v>
      </c>
      <c r="BF83" s="1" t="inlineStr">
        <is>
          <t>北京市</t>
        </is>
      </c>
      <c r="BG83" s="1" t="inlineStr">
        <is>
          <t>New</t>
        </is>
      </c>
      <c r="BI83" s="1" t="n">
        <v>2200</v>
      </c>
      <c r="BJ83" s="1" t="n">
        <v>202101</v>
      </c>
      <c r="BK83" s="1" t="n">
        <v>12</v>
      </c>
      <c r="BQ83" s="1" t="inlineStr">
        <is>
          <t>蓝领一线员工</t>
        </is>
      </c>
      <c r="BR83" s="1" t="inlineStr">
        <is>
          <t>N</t>
        </is>
      </c>
      <c r="BS83" s="1" t="n">
        <v>87560</v>
      </c>
      <c r="BT83" s="1" t="inlineStr">
        <is>
          <t>ADP-格拉默汽车内饰部件（北京）有限公司-客服部</t>
        </is>
      </c>
      <c r="BU83" s="1">
        <f>CE83=CF83</f>
        <v/>
      </c>
      <c r="BV83" s="1">
        <f>MIN(CE83,CF83)</f>
        <v/>
      </c>
      <c r="BW83" s="1">
        <f>IF(BA83="Vendor","大库","单立户")</f>
        <v/>
      </c>
      <c r="BX83" s="1">
        <f>IF(ISNUMBER(FIND("Dispatch",AA83)),"派遣",IF(ISNUMBER(FIND("GRAMMER Contract",AA83)),"委托","有问题"))</f>
        <v/>
      </c>
      <c r="BY83" s="1">
        <f>BT83&amp;"-"&amp;AZ83&amp;"-"&amp;BW83&amp;"-"&amp;BX83</f>
        <v/>
      </c>
      <c r="BZ83" s="1">
        <f>LEFT(BK83,2)</f>
        <v/>
      </c>
      <c r="CA83" s="1">
        <f>RIGHT(BK83,2)</f>
        <v/>
      </c>
      <c r="CB83" s="1">
        <f>VLOOKUP(BY83,委派单!C:E,3,0)</f>
        <v/>
      </c>
      <c r="CC83" s="1">
        <f>VLOOKUP(BY83,委派单!C:Z,4,0)</f>
        <v/>
      </c>
      <c r="CD83" s="1">
        <f>IF(BX83="委托","","合同类型:"&amp;AA83)&amp;IF(AK83="","",",基本工资:"&amp;AK83)&amp;IF(AL83="","","，岗位津贴："&amp;AL83)&amp;IF(AM83="","","，工龄津贴："&amp;AM83)&amp;IF(AN83="","","，手机津贴："&amp;AN83)&amp;IF(AO83="","","交通津贴"&amp;AO83)&amp;IF(AP83="","","，实习生日工资："&amp;AP83)&amp;IF(AQ83="","","，高温津贴："&amp;AQ83)&amp;IF(BL83="","","，劳动合同岗位："&amp;BL83)&amp;IF(BO83="","","，劳动合同工资："&amp;BO83)</f>
        <v/>
      </c>
      <c r="CE83" s="1">
        <f>--TEXT(BD83&amp;"01","0-00-00")</f>
        <v/>
      </c>
      <c r="CF83" s="1">
        <f>--TEXT(BJ83&amp;"01","0-00-00")</f>
        <v/>
      </c>
    </row>
    <row r="84" hidden="1" ht="12.95" customHeight="1" s="2">
      <c r="A84" s="1" t="n">
        <v>107678</v>
      </c>
      <c r="B84" s="1" t="inlineStr">
        <is>
          <t>GIB812</t>
        </is>
      </c>
      <c r="C84" s="1" t="inlineStr">
        <is>
          <t>王辉</t>
        </is>
      </c>
      <c r="E84" s="1" t="inlineStr">
        <is>
          <t>411381198812248437</t>
        </is>
      </c>
      <c r="F84" s="1" t="inlineStr">
        <is>
          <t>ID</t>
        </is>
      </c>
      <c r="G84" s="1" t="n">
        <v>32501</v>
      </c>
      <c r="H84" s="1" t="inlineStr">
        <is>
          <t>Male</t>
        </is>
      </c>
      <c r="I84" s="1" t="inlineStr">
        <is>
          <t>China</t>
        </is>
      </c>
      <c r="L84" s="1" t="n">
        <v>18701189554</v>
      </c>
      <c r="M84" s="1" t="b">
        <v>1</v>
      </c>
      <c r="N84" s="1" t="inlineStr">
        <is>
          <t>中国交通银行北京顺义支行</t>
        </is>
      </c>
      <c r="O84" s="1" t="n">
        <v>6.22262091004624e+18</v>
      </c>
      <c r="P84" s="1" t="n">
        <v>8100</v>
      </c>
      <c r="Q84" s="1" t="inlineStr">
        <is>
          <t>Active</t>
        </is>
      </c>
      <c r="R84" s="1" t="inlineStr">
        <is>
          <t>Active employee</t>
        </is>
      </c>
      <c r="S84" s="1" t="n">
        <v>44188</v>
      </c>
      <c r="V84" s="1" t="inlineStr">
        <is>
          <t>Beijing</t>
        </is>
      </c>
      <c r="X84" s="1" t="inlineStr">
        <is>
          <t>BCI</t>
        </is>
      </c>
      <c r="Y84" s="1" t="inlineStr">
        <is>
          <t>BCI</t>
        </is>
      </c>
      <c r="Z84" s="1" t="inlineStr">
        <is>
          <t>I-LO</t>
        </is>
      </c>
      <c r="AA84" s="1" t="inlineStr">
        <is>
          <t>GRAMMER Contract</t>
        </is>
      </c>
      <c r="AB84" s="1" t="n">
        <v>44188</v>
      </c>
      <c r="AC84" s="1" t="n">
        <v>45282</v>
      </c>
      <c r="AD84" s="1" t="inlineStr">
        <is>
          <t>81-1111</t>
        </is>
      </c>
      <c r="AE84" s="1" t="inlineStr">
        <is>
          <t>Beijing</t>
        </is>
      </c>
      <c r="AF84" s="1" t="b">
        <v>0</v>
      </c>
      <c r="AG84" s="1" t="b">
        <v>1</v>
      </c>
      <c r="AH84" s="1" t="inlineStr">
        <is>
          <t>Chinese</t>
        </is>
      </c>
      <c r="AI84" s="1" t="inlineStr">
        <is>
          <t>北京市</t>
        </is>
      </c>
      <c r="AJ84" s="1" t="inlineStr">
        <is>
          <t>北京市</t>
        </is>
      </c>
      <c r="AK84" s="1" t="n">
        <v>2200</v>
      </c>
      <c r="AL84" s="1" t="n">
        <v>600</v>
      </c>
      <c r="AM84" s="1" t="n">
        <v>50</v>
      </c>
      <c r="AO84" s="1" t="n">
        <v>100</v>
      </c>
      <c r="AQ84" s="1" t="n">
        <v>200</v>
      </c>
      <c r="AT84" s="1" t="n">
        <v>10</v>
      </c>
      <c r="AV84" s="1" t="b">
        <v>1</v>
      </c>
      <c r="AW84" s="1" t="b">
        <v>1</v>
      </c>
      <c r="AX84" s="1" t="inlineStr">
        <is>
          <t>外地农村</t>
        </is>
      </c>
      <c r="AZ84" s="1" t="inlineStr">
        <is>
          <t>北京市</t>
        </is>
      </c>
      <c r="BA84" s="1" t="inlineStr">
        <is>
          <t>Client</t>
        </is>
      </c>
      <c r="BB84" s="1" t="inlineStr">
        <is>
          <t>Transfer In</t>
        </is>
      </c>
      <c r="BD84" s="1" t="n">
        <v>202101</v>
      </c>
      <c r="BE84" s="1" t="n">
        <v>2200</v>
      </c>
      <c r="BF84" s="1" t="inlineStr">
        <is>
          <t>北京市</t>
        </is>
      </c>
      <c r="BG84" s="1" t="inlineStr">
        <is>
          <t>Transfer In</t>
        </is>
      </c>
      <c r="BI84" s="1" t="n">
        <v>2200</v>
      </c>
      <c r="BJ84" s="1" t="n">
        <v>202101</v>
      </c>
      <c r="BK84" s="1" t="n">
        <v>12</v>
      </c>
      <c r="BQ84" s="1" t="inlineStr">
        <is>
          <t>蓝领一线员工</t>
        </is>
      </c>
      <c r="BR84" s="1" t="inlineStr">
        <is>
          <t>N</t>
        </is>
      </c>
      <c r="BS84" s="1" t="n">
        <v>77799</v>
      </c>
      <c r="BT84" s="1" t="inlineStr">
        <is>
          <t>ADP-格拉默汽车内饰部件（北京）有限公司-客服部</t>
        </is>
      </c>
      <c r="BU84" s="1">
        <f>CE84=CF84</f>
        <v/>
      </c>
      <c r="BV84" s="1">
        <f>MIN(CE84,CF84)</f>
        <v/>
      </c>
      <c r="BW84" s="1">
        <f>IF(BA84="Vendor","大库","单立户")</f>
        <v/>
      </c>
      <c r="BX84" s="1">
        <f>IF(ISNUMBER(FIND("Dispatch",AA84)),"派遣",IF(ISNUMBER(FIND("GRAMMER Contract",AA84)),"委托","有问题"))</f>
        <v/>
      </c>
      <c r="BY84" s="1">
        <f>BT84&amp;"-"&amp;AZ84&amp;"-"&amp;BW84&amp;"-"&amp;BX84</f>
        <v/>
      </c>
      <c r="BZ84" s="1">
        <f>LEFT(BK84,2)</f>
        <v/>
      </c>
      <c r="CA84" s="1">
        <f>RIGHT(BK84,2)</f>
        <v/>
      </c>
      <c r="CB84" s="1">
        <f>VLOOKUP(BY84,委派单!C:E,3,0)</f>
        <v/>
      </c>
      <c r="CC84" s="1">
        <f>VLOOKUP(BY84,委派单!C:Z,4,0)</f>
        <v/>
      </c>
      <c r="CD84" s="1">
        <f>IF(BX84="委托","","合同类型:"&amp;AA84)&amp;IF(AK84="","",",基本工资:"&amp;AK84)&amp;IF(AL84="","","，岗位津贴："&amp;AL84)&amp;IF(AM84="","","，工龄津贴："&amp;AM84)&amp;IF(AN84="","","，手机津贴："&amp;AN84)&amp;IF(AO84="","","交通津贴"&amp;AO84)&amp;IF(AP84="","","，实习生日工资："&amp;AP84)&amp;IF(AQ84="","","，高温津贴："&amp;AQ84)&amp;IF(BL84="","","，劳动合同岗位："&amp;BL84)&amp;IF(BO84="","","，劳动合同工资："&amp;BO84)</f>
        <v/>
      </c>
      <c r="CE84" s="1">
        <f>--TEXT(BD84&amp;"01","0-00-00")</f>
        <v/>
      </c>
      <c r="CF84" s="1">
        <f>--TEXT(BJ84&amp;"01","0-00-00")</f>
        <v/>
      </c>
    </row>
    <row r="85" hidden="1" ht="12.95" customHeight="1" s="2">
      <c r="A85" s="1" t="n">
        <v>107745</v>
      </c>
      <c r="B85" s="1" t="inlineStr">
        <is>
          <t>GIB813</t>
        </is>
      </c>
      <c r="C85" s="1" t="inlineStr">
        <is>
          <t>史厚福</t>
        </is>
      </c>
      <c r="E85" s="1" t="inlineStr">
        <is>
          <t>370883198304025835</t>
        </is>
      </c>
      <c r="F85" s="1" t="inlineStr">
        <is>
          <t>ID</t>
        </is>
      </c>
      <c r="G85" s="1" t="n">
        <v>30408</v>
      </c>
      <c r="H85" s="1" t="inlineStr">
        <is>
          <t>Male</t>
        </is>
      </c>
      <c r="I85" s="1" t="inlineStr">
        <is>
          <t>China</t>
        </is>
      </c>
      <c r="L85" s="1" t="n">
        <v>15011521868</v>
      </c>
      <c r="M85" s="1" t="b">
        <v>1</v>
      </c>
      <c r="N85" s="1" t="inlineStr">
        <is>
          <t>中国建设银行马驹桥支行</t>
        </is>
      </c>
      <c r="O85" s="1" t="n">
        <v>6.21700001009045e+18</v>
      </c>
      <c r="P85" s="1" t="n">
        <v>8100</v>
      </c>
      <c r="Q85" s="1" t="inlineStr">
        <is>
          <t>Active</t>
        </is>
      </c>
      <c r="R85" s="1" t="inlineStr">
        <is>
          <t>Active employee</t>
        </is>
      </c>
      <c r="S85" s="1" t="n">
        <v>44201</v>
      </c>
      <c r="V85" s="1" t="inlineStr">
        <is>
          <t>Beijing</t>
        </is>
      </c>
      <c r="X85" s="1" t="inlineStr">
        <is>
          <t>BCI</t>
        </is>
      </c>
      <c r="Y85" s="1" t="inlineStr">
        <is>
          <t>BCI</t>
        </is>
      </c>
      <c r="Z85" s="1" t="inlineStr">
        <is>
          <t>I-LO</t>
        </is>
      </c>
      <c r="AA85" s="1" t="inlineStr">
        <is>
          <t>GRAMMER Contract</t>
        </is>
      </c>
      <c r="AB85" s="1" t="n">
        <v>44201</v>
      </c>
      <c r="AC85" s="1" t="n">
        <v>44930</v>
      </c>
      <c r="AD85" s="1" t="inlineStr">
        <is>
          <t>81-1111</t>
        </is>
      </c>
      <c r="AE85" s="1" t="inlineStr">
        <is>
          <t>Beijing</t>
        </is>
      </c>
      <c r="AF85" s="1" t="b">
        <v>0</v>
      </c>
      <c r="AG85" s="1" t="b">
        <v>1</v>
      </c>
      <c r="AH85" s="1" t="inlineStr">
        <is>
          <t>Chinese</t>
        </is>
      </c>
      <c r="AI85" s="1" t="inlineStr">
        <is>
          <t>北京市</t>
        </is>
      </c>
      <c r="AJ85" s="1" t="inlineStr">
        <is>
          <t>北京市</t>
        </is>
      </c>
      <c r="AK85" s="1" t="n">
        <v>2200</v>
      </c>
      <c r="AL85" s="1" t="n">
        <v>600</v>
      </c>
      <c r="AM85" s="1" t="n">
        <v>50</v>
      </c>
      <c r="AO85" s="1" t="n">
        <v>100</v>
      </c>
      <c r="AQ85" s="1" t="n">
        <v>200</v>
      </c>
      <c r="AT85" s="1" t="n">
        <v>10</v>
      </c>
      <c r="AV85" s="1" t="b">
        <v>1</v>
      </c>
      <c r="AW85" s="1" t="b">
        <v>1</v>
      </c>
      <c r="AX85" s="1" t="inlineStr">
        <is>
          <t>本地农村</t>
        </is>
      </c>
      <c r="AZ85" s="1" t="inlineStr">
        <is>
          <t>北京市</t>
        </is>
      </c>
      <c r="BA85" s="1" t="inlineStr">
        <is>
          <t>Client</t>
        </is>
      </c>
      <c r="BB85" s="1" t="inlineStr">
        <is>
          <t>Transfer In</t>
        </is>
      </c>
      <c r="BD85" s="1" t="n">
        <v>202101</v>
      </c>
      <c r="BE85" s="1" t="n">
        <v>2200</v>
      </c>
      <c r="BF85" s="1" t="inlineStr">
        <is>
          <t>北京市</t>
        </is>
      </c>
      <c r="BG85" s="1" t="inlineStr">
        <is>
          <t>Transfer In</t>
        </is>
      </c>
      <c r="BI85" s="1" t="n">
        <v>2200</v>
      </c>
      <c r="BJ85" s="1" t="n">
        <v>202101</v>
      </c>
      <c r="BK85" s="1" t="n">
        <v>12</v>
      </c>
      <c r="BQ85" s="1" t="inlineStr">
        <is>
          <t>蓝领一线员工</t>
        </is>
      </c>
      <c r="BR85" s="1" t="inlineStr">
        <is>
          <t>N</t>
        </is>
      </c>
      <c r="BS85" s="1" t="n">
        <v>77799</v>
      </c>
      <c r="BT85" s="1" t="inlineStr">
        <is>
          <t>ADP-格拉默汽车内饰部件（北京）有限公司-客服部</t>
        </is>
      </c>
      <c r="BU85" s="1">
        <f>CE85=CF85</f>
        <v/>
      </c>
      <c r="BV85" s="1">
        <f>MIN(CE85,CF85)</f>
        <v/>
      </c>
      <c r="BW85" s="1">
        <f>IF(BA85="Vendor","大库","单立户")</f>
        <v/>
      </c>
      <c r="BX85" s="1">
        <f>IF(ISNUMBER(FIND("Dispatch",AA85)),"派遣",IF(ISNUMBER(FIND("GRAMMER Contract",AA85)),"委托","有问题"))</f>
        <v/>
      </c>
      <c r="BY85" s="1">
        <f>BT85&amp;"-"&amp;AZ85&amp;"-"&amp;BW85&amp;"-"&amp;BX85</f>
        <v/>
      </c>
      <c r="BZ85" s="1">
        <f>LEFT(BK85,2)</f>
        <v/>
      </c>
      <c r="CA85" s="1">
        <f>RIGHT(BK85,2)</f>
        <v/>
      </c>
      <c r="CB85" s="1">
        <f>VLOOKUP(BY85,委派单!C:E,3,0)</f>
        <v/>
      </c>
      <c r="CC85" s="1">
        <f>VLOOKUP(BY85,委派单!C:Z,4,0)</f>
        <v/>
      </c>
      <c r="CD85" s="1">
        <f>IF(BX85="委托","","合同类型:"&amp;AA85)&amp;IF(AK85="","",",基本工资:"&amp;AK85)&amp;IF(AL85="","","，岗位津贴："&amp;AL85)&amp;IF(AM85="","","，工龄津贴："&amp;AM85)&amp;IF(AN85="","","，手机津贴："&amp;AN85)&amp;IF(AO85="","","交通津贴"&amp;AO85)&amp;IF(AP85="","","，实习生日工资："&amp;AP85)&amp;IF(AQ85="","","，高温津贴："&amp;AQ85)&amp;IF(BL85="","","，劳动合同岗位："&amp;BL85)&amp;IF(BO85="","","，劳动合同工资："&amp;BO85)</f>
        <v/>
      </c>
      <c r="CE85" s="1">
        <f>--TEXT(BD85&amp;"01","0-00-00")</f>
        <v/>
      </c>
      <c r="CF85" s="1">
        <f>--TEXT(BJ85&amp;"01","0-00-00")</f>
        <v/>
      </c>
    </row>
    <row r="86" ht="12.95" customHeight="1" s="2">
      <c r="A86" s="1" t="n">
        <v>107665</v>
      </c>
      <c r="C86" s="1" t="inlineStr">
        <is>
          <t>黎飞</t>
        </is>
      </c>
      <c r="E86" s="1" t="inlineStr">
        <is>
          <t>51102319861015267X</t>
        </is>
      </c>
      <c r="F86" s="1" t="inlineStr">
        <is>
          <t>ID</t>
        </is>
      </c>
      <c r="H86" s="1" t="inlineStr">
        <is>
          <t>Male</t>
        </is>
      </c>
      <c r="I86" s="1" t="inlineStr">
        <is>
          <t>China</t>
        </is>
      </c>
      <c r="L86" s="1" t="n">
        <v>17608208871</v>
      </c>
      <c r="M86" s="1" t="b">
        <v>1</v>
      </c>
      <c r="N86" s="1" t="inlineStr">
        <is>
          <t>中国银行宁波分行北仑支行</t>
        </is>
      </c>
      <c r="O86" s="1" t="n">
        <v>6.23575140000091e+18</v>
      </c>
      <c r="P86" s="1" t="n">
        <v>5900</v>
      </c>
      <c r="Q86" s="1" t="inlineStr">
        <is>
          <t>Active</t>
        </is>
      </c>
      <c r="R86" s="1" t="inlineStr">
        <is>
          <t>Active employee</t>
        </is>
      </c>
      <c r="S86" s="1" t="n">
        <v>44181</v>
      </c>
      <c r="T86" s="1" t="n">
        <v>44181</v>
      </c>
      <c r="X86" s="1" t="inlineStr">
        <is>
          <t>BCD</t>
        </is>
      </c>
      <c r="Y86" s="1" t="inlineStr">
        <is>
          <t>BCD</t>
        </is>
      </c>
      <c r="Z86" s="1" t="inlineStr">
        <is>
          <t>D-MA</t>
        </is>
      </c>
      <c r="AA86" s="1" t="inlineStr">
        <is>
          <t>GRAMMER Contract</t>
        </is>
      </c>
      <c r="AB86" s="1" t="n">
        <v>44181</v>
      </c>
      <c r="AD86" s="1" t="inlineStr">
        <is>
          <t>59-4086</t>
        </is>
      </c>
      <c r="AF86" s="1" t="b">
        <v>0</v>
      </c>
      <c r="AG86" s="1" t="b">
        <v>1</v>
      </c>
      <c r="AH86" s="1" t="inlineStr">
        <is>
          <t>Chinese</t>
        </is>
      </c>
      <c r="AV86" s="1" t="b">
        <v>0</v>
      </c>
      <c r="AW86" s="1" t="b">
        <v>1</v>
      </c>
      <c r="AX86" s="1" t="inlineStr">
        <is>
          <t>外地农村</t>
        </is>
      </c>
      <c r="AY86" s="1" t="inlineStr">
        <is>
          <t>四川省资阳市安岳县云峰乡石花山村13组</t>
        </is>
      </c>
      <c r="AZ86" s="1" t="inlineStr">
        <is>
          <t>宁波市</t>
        </is>
      </c>
      <c r="BA86" s="1" t="inlineStr">
        <is>
          <t>Client</t>
        </is>
      </c>
      <c r="BB86" s="1" t="inlineStr">
        <is>
          <t>Transfer In</t>
        </is>
      </c>
      <c r="BD86" s="1" t="n">
        <v>202101</v>
      </c>
      <c r="BE86" s="1" t="n">
        <v>3815</v>
      </c>
      <c r="BF86" s="1" t="inlineStr">
        <is>
          <t>宁波市</t>
        </is>
      </c>
      <c r="BG86" s="1" t="inlineStr">
        <is>
          <t>Transfer In</t>
        </is>
      </c>
      <c r="BI86" s="1" t="n">
        <v>2010</v>
      </c>
      <c r="BJ86" s="1" t="n">
        <v>202101</v>
      </c>
      <c r="BK86" s="1" t="inlineStr">
        <is>
          <t>10+10</t>
        </is>
      </c>
      <c r="BQ86" s="1" t="inlineStr">
        <is>
          <t>蓝领一线员工</t>
        </is>
      </c>
      <c r="BR86" s="1" t="inlineStr">
        <is>
          <t>N</t>
        </is>
      </c>
      <c r="BT86" s="1" t="inlineStr">
        <is>
          <t>ADP-格拉默车辆座椅（宁波）有限公司-客服部</t>
        </is>
      </c>
      <c r="BU86" s="1">
        <f>BD86=BJ86</f>
        <v/>
      </c>
      <c r="BV86" s="1">
        <f>MIN(CE86,CF86)</f>
        <v/>
      </c>
      <c r="BW86" s="1">
        <f>IF(BA86="Vendor","大库","单立户")</f>
        <v/>
      </c>
      <c r="BX86" s="1">
        <f>IF(ISNUMBER(FIND("Dispatch",AA86)),"派遣",IF(ISNUMBER(FIND("GRAMMER Contract",AA86)),"委托","有问题"))</f>
        <v/>
      </c>
      <c r="BY86" s="1">
        <f>BT86&amp;"-"&amp;AZ86&amp;"-"&amp;BW86&amp;"-"&amp;BX86</f>
        <v/>
      </c>
      <c r="BZ86" s="1">
        <f>LEFT(BK86,2)</f>
        <v/>
      </c>
      <c r="CA86" s="1">
        <f>RIGHT(BK86,2)</f>
        <v/>
      </c>
      <c r="CB86" s="1">
        <f>VLOOKUP(BY86,委派单!C:E,3,0)</f>
        <v/>
      </c>
      <c r="CC86" s="1">
        <f>VLOOKUP(BY86,委派单!C:Z,4,0)</f>
        <v/>
      </c>
      <c r="CD86" s="1">
        <f>IF(BX86="委托","","合同类型:"&amp;AA86)&amp;IF(AK86="","",",基本工资:"&amp;AK86)&amp;IF(AL86="","","，岗位津贴："&amp;AL86)&amp;IF(AM86="","","，工龄津贴："&amp;AM86)&amp;IF(AN86="","","，手机津贴："&amp;AN86)&amp;IF(AO86="","","交通津贴"&amp;AO86)&amp;IF(AP86="","","，实习生日工资："&amp;AP86)&amp;IF(AQ86="","","，高温津贴："&amp;AQ86)&amp;IF(BL86="","","，劳动合同岗位："&amp;BL86)&amp;IF(BO86="","","，劳动合同工资："&amp;BO86)</f>
        <v/>
      </c>
      <c r="CE86" s="1">
        <f>--TEXT(BD86&amp;"01","0-00-00")</f>
        <v/>
      </c>
      <c r="CF86" s="1">
        <f>--TEXT(BJ86&amp;"01","0-00-00")</f>
        <v/>
      </c>
    </row>
    <row r="87" ht="12.95" customHeight="1" s="2">
      <c r="A87" s="1" t="n">
        <v>107666</v>
      </c>
      <c r="C87" s="1" t="inlineStr">
        <is>
          <t>刘秋梅</t>
        </is>
      </c>
      <c r="E87" s="1" t="inlineStr">
        <is>
          <t>372901198910025627</t>
        </is>
      </c>
      <c r="F87" s="1" t="inlineStr">
        <is>
          <t>ID</t>
        </is>
      </c>
      <c r="H87" s="1" t="inlineStr">
        <is>
          <t>Female</t>
        </is>
      </c>
      <c r="I87" s="1" t="inlineStr">
        <is>
          <t>China</t>
        </is>
      </c>
      <c r="L87" s="1" t="n">
        <v>13362447002</v>
      </c>
      <c r="M87" s="1" t="b">
        <v>1</v>
      </c>
      <c r="N87" s="1" t="inlineStr">
        <is>
          <t>招商银行宁波分行</t>
        </is>
      </c>
      <c r="O87" s="1" t="n">
        <v>6214835815764110</v>
      </c>
      <c r="P87" s="1" t="n">
        <v>5900</v>
      </c>
      <c r="Q87" s="1" t="inlineStr">
        <is>
          <t>Active</t>
        </is>
      </c>
      <c r="R87" s="1" t="inlineStr">
        <is>
          <t>Active employee</t>
        </is>
      </c>
      <c r="S87" s="1" t="n">
        <v>44181</v>
      </c>
      <c r="T87" s="1" t="n">
        <v>44181</v>
      </c>
      <c r="X87" s="1" t="inlineStr">
        <is>
          <t>BCD</t>
        </is>
      </c>
      <c r="Y87" s="1" t="inlineStr">
        <is>
          <t>BCD</t>
        </is>
      </c>
      <c r="Z87" s="1" t="inlineStr">
        <is>
          <t>D-MA</t>
        </is>
      </c>
      <c r="AA87" s="1" t="inlineStr">
        <is>
          <t>GRAMMER Contract</t>
        </is>
      </c>
      <c r="AB87" s="1" t="n">
        <v>44181</v>
      </c>
      <c r="AD87" s="1" t="inlineStr">
        <is>
          <t>59-4086</t>
        </is>
      </c>
      <c r="AF87" s="1" t="b">
        <v>0</v>
      </c>
      <c r="AG87" s="1" t="b">
        <v>1</v>
      </c>
      <c r="AH87" s="1" t="inlineStr">
        <is>
          <t>Chinese</t>
        </is>
      </c>
      <c r="AV87" s="1" t="b">
        <v>0</v>
      </c>
      <c r="AW87" s="1" t="b">
        <v>1</v>
      </c>
      <c r="AX87" s="1" t="inlineStr">
        <is>
          <t>外地农村</t>
        </is>
      </c>
      <c r="AY87" s="1" t="inlineStr">
        <is>
          <t>山东省菏泽市牡丹区李村镇梨园村</t>
        </is>
      </c>
      <c r="AZ87" s="1" t="inlineStr">
        <is>
          <t>宁波市</t>
        </is>
      </c>
      <c r="BA87" s="1" t="inlineStr">
        <is>
          <t>Client</t>
        </is>
      </c>
      <c r="BB87" s="1" t="inlineStr">
        <is>
          <t>Transfer In</t>
        </is>
      </c>
      <c r="BD87" s="1" t="n">
        <v>202101</v>
      </c>
      <c r="BE87" s="1" t="n">
        <v>3815</v>
      </c>
      <c r="BF87" s="1" t="inlineStr">
        <is>
          <t>宁波市</t>
        </is>
      </c>
      <c r="BG87" s="1" t="inlineStr">
        <is>
          <t>Transfer In</t>
        </is>
      </c>
      <c r="BI87" s="1" t="n">
        <v>2010</v>
      </c>
      <c r="BJ87" s="1" t="n">
        <v>202101</v>
      </c>
      <c r="BK87" s="1" t="inlineStr">
        <is>
          <t>10+10</t>
        </is>
      </c>
      <c r="BQ87" s="1" t="inlineStr">
        <is>
          <t>蓝领一线员工</t>
        </is>
      </c>
      <c r="BR87" s="1" t="inlineStr">
        <is>
          <t>N</t>
        </is>
      </c>
      <c r="BT87" s="1" t="inlineStr">
        <is>
          <t>ADP-格拉默车辆座椅（宁波）有限公司-客服部</t>
        </is>
      </c>
      <c r="BU87" s="1">
        <f>BD87=BJ87</f>
        <v/>
      </c>
      <c r="BV87" s="1">
        <f>MIN(CE87,CF87)</f>
        <v/>
      </c>
      <c r="BW87" s="1">
        <f>IF(BA87="Vendor","大库","单立户")</f>
        <v/>
      </c>
      <c r="BX87" s="1">
        <f>IF(ISNUMBER(FIND("Dispatch",AA87)),"派遣",IF(ISNUMBER(FIND("GRAMMER Contract",AA87)),"委托","有问题"))</f>
        <v/>
      </c>
      <c r="BY87" s="1">
        <f>BT87&amp;"-"&amp;AZ87&amp;"-"&amp;BW87&amp;"-"&amp;BX87</f>
        <v/>
      </c>
      <c r="BZ87" s="1">
        <f>LEFT(BK87,2)</f>
        <v/>
      </c>
      <c r="CA87" s="1">
        <f>RIGHT(BK87,2)</f>
        <v/>
      </c>
      <c r="CB87" s="1">
        <f>VLOOKUP(BY87,委派单!C:E,3,0)</f>
        <v/>
      </c>
      <c r="CC87" s="1">
        <f>VLOOKUP(BY87,委派单!C:Z,4,0)</f>
        <v/>
      </c>
      <c r="CD87" s="1">
        <f>IF(BX87="委托","","合同类型:"&amp;AA87)&amp;IF(AK87="","",",基本工资:"&amp;AK87)&amp;IF(AL87="","","，岗位津贴："&amp;AL87)&amp;IF(AM87="","","，工龄津贴："&amp;AM87)&amp;IF(AN87="","","，手机津贴："&amp;AN87)&amp;IF(AO87="","","交通津贴"&amp;AO87)&amp;IF(AP87="","","，实习生日工资："&amp;AP87)&amp;IF(AQ87="","","，高温津贴："&amp;AQ87)&amp;IF(BL87="","","，劳动合同岗位："&amp;BL87)&amp;IF(BO87="","","，劳动合同工资："&amp;BO87)</f>
        <v/>
      </c>
      <c r="CE87" s="1">
        <f>--TEXT(BD87&amp;"01","0-00-00")</f>
        <v/>
      </c>
      <c r="CF87" s="1">
        <f>--TEXT(BJ87&amp;"01","0-00-00")</f>
        <v/>
      </c>
    </row>
    <row r="88" ht="12.95" customHeight="1" s="2">
      <c r="A88" s="1" t="n">
        <v>107667</v>
      </c>
      <c r="C88" s="1" t="inlineStr">
        <is>
          <t>何同金</t>
        </is>
      </c>
      <c r="E88" s="1" t="inlineStr">
        <is>
          <t>511521198510055973</t>
        </is>
      </c>
      <c r="F88" s="1" t="inlineStr">
        <is>
          <t>ID</t>
        </is>
      </c>
      <c r="H88" s="1" t="inlineStr">
        <is>
          <t>Male</t>
        </is>
      </c>
      <c r="I88" s="1" t="inlineStr">
        <is>
          <t>China</t>
        </is>
      </c>
      <c r="L88" s="1" t="n">
        <v>13880301476</v>
      </c>
      <c r="M88" s="1" t="b">
        <v>1</v>
      </c>
      <c r="N88" s="1" t="inlineStr">
        <is>
          <t>招商银行宁波分行</t>
        </is>
      </c>
      <c r="O88" s="1" t="n">
        <v>6214835815764270</v>
      </c>
      <c r="P88" s="1" t="n">
        <v>5900</v>
      </c>
      <c r="Q88" s="1" t="inlineStr">
        <is>
          <t>Active</t>
        </is>
      </c>
      <c r="R88" s="1" t="inlineStr">
        <is>
          <t>Active employee</t>
        </is>
      </c>
      <c r="S88" s="1" t="n">
        <v>44181</v>
      </c>
      <c r="T88" s="1" t="n">
        <v>44181</v>
      </c>
      <c r="X88" s="1" t="inlineStr">
        <is>
          <t>BCD</t>
        </is>
      </c>
      <c r="Y88" s="1" t="inlineStr">
        <is>
          <t>BCD</t>
        </is>
      </c>
      <c r="Z88" s="1" t="inlineStr">
        <is>
          <t>D-MA</t>
        </is>
      </c>
      <c r="AA88" s="1" t="inlineStr">
        <is>
          <t>GRAMMER Contract</t>
        </is>
      </c>
      <c r="AB88" s="1" t="n">
        <v>44181</v>
      </c>
      <c r="AD88" s="1" t="inlineStr">
        <is>
          <t>59-4086</t>
        </is>
      </c>
      <c r="AF88" s="1" t="b">
        <v>0</v>
      </c>
      <c r="AG88" s="1" t="b">
        <v>1</v>
      </c>
      <c r="AH88" s="1" t="inlineStr">
        <is>
          <t>Chinese</t>
        </is>
      </c>
      <c r="AV88" s="1" t="b">
        <v>0</v>
      </c>
      <c r="AW88" s="1" t="b">
        <v>1</v>
      </c>
      <c r="AX88" s="1" t="inlineStr">
        <is>
          <t>外地农村</t>
        </is>
      </c>
      <c r="AY88" s="1" t="inlineStr">
        <is>
          <t>四川省宜宾县龙池乡百家湾村红旗渠9号</t>
        </is>
      </c>
      <c r="AZ88" s="1" t="inlineStr">
        <is>
          <t>宁波市</t>
        </is>
      </c>
      <c r="BA88" s="1" t="inlineStr">
        <is>
          <t>Client</t>
        </is>
      </c>
      <c r="BB88" s="1" t="inlineStr">
        <is>
          <t>Transfer In</t>
        </is>
      </c>
      <c r="BD88" s="1" t="n">
        <v>202101</v>
      </c>
      <c r="BE88" s="1" t="n">
        <v>3815</v>
      </c>
      <c r="BF88" s="1" t="inlineStr">
        <is>
          <t>宁波市</t>
        </is>
      </c>
      <c r="BG88" s="1" t="inlineStr">
        <is>
          <t>Transfer In</t>
        </is>
      </c>
      <c r="BI88" s="1" t="n">
        <v>2010</v>
      </c>
      <c r="BJ88" s="1" t="n">
        <v>202101</v>
      </c>
      <c r="BK88" s="1" t="inlineStr">
        <is>
          <t>10+10</t>
        </is>
      </c>
      <c r="BQ88" s="1" t="inlineStr">
        <is>
          <t>蓝领一线员工</t>
        </is>
      </c>
      <c r="BR88" s="1" t="inlineStr">
        <is>
          <t>N</t>
        </is>
      </c>
      <c r="BT88" s="1" t="inlineStr">
        <is>
          <t>ADP-格拉默车辆座椅（宁波）有限公司-客服部</t>
        </is>
      </c>
      <c r="BU88" s="1">
        <f>BD88=BJ88</f>
        <v/>
      </c>
      <c r="BV88" s="1">
        <f>MIN(CE88,CF88)</f>
        <v/>
      </c>
      <c r="BW88" s="1">
        <f>IF(BA88="Vendor","大库","单立户")</f>
        <v/>
      </c>
      <c r="BX88" s="1">
        <f>IF(ISNUMBER(FIND("Dispatch",AA88)),"派遣",IF(ISNUMBER(FIND("GRAMMER Contract",AA88)),"委托","有问题"))</f>
        <v/>
      </c>
      <c r="BY88" s="1">
        <f>BT88&amp;"-"&amp;AZ88&amp;"-"&amp;BW88&amp;"-"&amp;BX88</f>
        <v/>
      </c>
      <c r="BZ88" s="1">
        <f>LEFT(BK88,2)</f>
        <v/>
      </c>
      <c r="CA88" s="1">
        <f>RIGHT(BK88,2)</f>
        <v/>
      </c>
      <c r="CB88" s="1">
        <f>VLOOKUP(BY88,委派单!C:E,3,0)</f>
        <v/>
      </c>
      <c r="CC88" s="1">
        <f>VLOOKUP(BY88,委派单!C:Z,4,0)</f>
        <v/>
      </c>
      <c r="CD88" s="1">
        <f>IF(BX88="委托","","合同类型:"&amp;AA88)&amp;IF(AK88="","",",基本工资:"&amp;AK88)&amp;IF(AL88="","","，岗位津贴："&amp;AL88)&amp;IF(AM88="","","，工龄津贴："&amp;AM88)&amp;IF(AN88="","","，手机津贴："&amp;AN88)&amp;IF(AO88="","","交通津贴"&amp;AO88)&amp;IF(AP88="","","，实习生日工资："&amp;AP88)&amp;IF(AQ88="","","，高温津贴："&amp;AQ88)&amp;IF(BL88="","","，劳动合同岗位："&amp;BL88)&amp;IF(BO88="","","，劳动合同工资："&amp;BO88)</f>
        <v/>
      </c>
      <c r="CE88" s="1">
        <f>--TEXT(BD88&amp;"01","0-00-00")</f>
        <v/>
      </c>
      <c r="CF88" s="1">
        <f>--TEXT(BJ88&amp;"01","0-00-00")</f>
        <v/>
      </c>
    </row>
    <row r="89" ht="12.95" customHeight="1" s="2">
      <c r="A89" s="1" t="n">
        <v>107668</v>
      </c>
      <c r="C89" s="1" t="inlineStr">
        <is>
          <t>张会永</t>
        </is>
      </c>
      <c r="E89" s="1" t="inlineStr">
        <is>
          <t>372901198802095652</t>
        </is>
      </c>
      <c r="F89" s="1" t="inlineStr">
        <is>
          <t>ID</t>
        </is>
      </c>
      <c r="H89" s="1" t="inlineStr">
        <is>
          <t>Male</t>
        </is>
      </c>
      <c r="I89" s="1" t="inlineStr">
        <is>
          <t>China</t>
        </is>
      </c>
      <c r="L89" s="1" t="n">
        <v>18805401758</v>
      </c>
      <c r="M89" s="1" t="b">
        <v>1</v>
      </c>
      <c r="N89" s="1" t="inlineStr">
        <is>
          <t>招商银行宁波分行</t>
        </is>
      </c>
      <c r="O89" s="1" t="n">
        <v>6214835815764130</v>
      </c>
      <c r="P89" s="1" t="n">
        <v>5900</v>
      </c>
      <c r="Q89" s="1" t="inlineStr">
        <is>
          <t>Active</t>
        </is>
      </c>
      <c r="R89" s="1" t="inlineStr">
        <is>
          <t>Active employee</t>
        </is>
      </c>
      <c r="S89" s="1" t="n">
        <v>44181</v>
      </c>
      <c r="T89" s="1" t="n">
        <v>44181</v>
      </c>
      <c r="X89" s="1" t="inlineStr">
        <is>
          <t>BCD</t>
        </is>
      </c>
      <c r="Y89" s="1" t="inlineStr">
        <is>
          <t>BCD</t>
        </is>
      </c>
      <c r="Z89" s="1" t="inlineStr">
        <is>
          <t>D-MA</t>
        </is>
      </c>
      <c r="AA89" s="1" t="inlineStr">
        <is>
          <t>GRAMMER Contract</t>
        </is>
      </c>
      <c r="AB89" s="1" t="n">
        <v>44181</v>
      </c>
      <c r="AD89" s="1" t="inlineStr">
        <is>
          <t>59-4021</t>
        </is>
      </c>
      <c r="AF89" s="1" t="b">
        <v>0</v>
      </c>
      <c r="AG89" s="1" t="b">
        <v>1</v>
      </c>
      <c r="AH89" s="1" t="inlineStr">
        <is>
          <t>Chinese</t>
        </is>
      </c>
      <c r="AV89" s="1" t="b">
        <v>0</v>
      </c>
      <c r="AW89" s="1" t="b">
        <v>1</v>
      </c>
      <c r="AX89" s="1" t="inlineStr">
        <is>
          <t>外地农村</t>
        </is>
      </c>
      <c r="AY89" s="1" t="inlineStr">
        <is>
          <t>山东省菏泽市牡丹区李村镇梨园村060号</t>
        </is>
      </c>
      <c r="AZ89" s="1" t="inlineStr">
        <is>
          <t>宁波市</t>
        </is>
      </c>
      <c r="BA89" s="1" t="inlineStr">
        <is>
          <t>Client</t>
        </is>
      </c>
      <c r="BB89" s="1" t="inlineStr">
        <is>
          <t>Transfer In</t>
        </is>
      </c>
      <c r="BD89" s="1" t="n">
        <v>202101</v>
      </c>
      <c r="BE89" s="1" t="n">
        <v>3815</v>
      </c>
      <c r="BF89" s="1" t="inlineStr">
        <is>
          <t>宁波市</t>
        </is>
      </c>
      <c r="BG89" s="1" t="inlineStr">
        <is>
          <t>Transfer In</t>
        </is>
      </c>
      <c r="BI89" s="1" t="n">
        <v>2010</v>
      </c>
      <c r="BJ89" s="1" t="n">
        <v>202101</v>
      </c>
      <c r="BK89" s="1" t="inlineStr">
        <is>
          <t>10+10</t>
        </is>
      </c>
      <c r="BQ89" s="1" t="inlineStr">
        <is>
          <t>蓝领一线员工</t>
        </is>
      </c>
      <c r="BR89" s="1" t="inlineStr">
        <is>
          <t>N</t>
        </is>
      </c>
      <c r="BT89" s="1" t="inlineStr">
        <is>
          <t>ADP-格拉默车辆座椅（宁波）有限公司-客服部</t>
        </is>
      </c>
      <c r="BU89" s="1">
        <f>BD89=BJ89</f>
        <v/>
      </c>
      <c r="BV89" s="1">
        <f>MIN(CE89,CF89)</f>
        <v/>
      </c>
      <c r="BW89" s="1">
        <f>IF(BA89="Vendor","大库","单立户")</f>
        <v/>
      </c>
      <c r="BX89" s="1">
        <f>IF(ISNUMBER(FIND("Dispatch",AA89)),"派遣",IF(ISNUMBER(FIND("GRAMMER Contract",AA89)),"委托","有问题"))</f>
        <v/>
      </c>
      <c r="BY89" s="1">
        <f>BT89&amp;"-"&amp;AZ89&amp;"-"&amp;BW89&amp;"-"&amp;BX89</f>
        <v/>
      </c>
      <c r="BZ89" s="1">
        <f>LEFT(BK89,2)</f>
        <v/>
      </c>
      <c r="CA89" s="1">
        <f>RIGHT(BK89,2)</f>
        <v/>
      </c>
      <c r="CB89" s="1">
        <f>VLOOKUP(BY89,委派单!C:E,3,0)</f>
        <v/>
      </c>
      <c r="CC89" s="1">
        <f>VLOOKUP(BY89,委派单!C:Z,4,0)</f>
        <v/>
      </c>
      <c r="CD89" s="1">
        <f>IF(BX89="委托","","合同类型:"&amp;AA89)&amp;IF(AK89="","",",基本工资:"&amp;AK89)&amp;IF(AL89="","","，岗位津贴："&amp;AL89)&amp;IF(AM89="","","，工龄津贴："&amp;AM89)&amp;IF(AN89="","","，手机津贴："&amp;AN89)&amp;IF(AO89="","","交通津贴"&amp;AO89)&amp;IF(AP89="","","，实习生日工资："&amp;AP89)&amp;IF(AQ89="","","，高温津贴："&amp;AQ89)&amp;IF(BL89="","","，劳动合同岗位："&amp;BL89)&amp;IF(BO89="","","，劳动合同工资："&amp;BO89)</f>
        <v/>
      </c>
      <c r="CE89" s="1">
        <f>--TEXT(BD89&amp;"01","0-00-00")</f>
        <v/>
      </c>
      <c r="CF89" s="1">
        <f>--TEXT(BJ89&amp;"01","0-00-00")</f>
        <v/>
      </c>
    </row>
    <row r="90" ht="12.95" customHeight="1" s="2">
      <c r="A90" s="1" t="n">
        <v>107672</v>
      </c>
      <c r="C90" s="1" t="inlineStr">
        <is>
          <t>王敏</t>
        </is>
      </c>
      <c r="E90" s="1" t="inlineStr">
        <is>
          <t>372901198912275646</t>
        </is>
      </c>
      <c r="F90" s="1" t="inlineStr">
        <is>
          <t>ID</t>
        </is>
      </c>
      <c r="H90" s="1" t="inlineStr">
        <is>
          <t>Female</t>
        </is>
      </c>
      <c r="I90" s="1" t="inlineStr">
        <is>
          <t>China</t>
        </is>
      </c>
      <c r="L90" s="1" t="n">
        <v>15054024912</v>
      </c>
      <c r="M90" s="1" t="b">
        <v>1</v>
      </c>
      <c r="N90" s="1" t="inlineStr">
        <is>
          <t>招商银行宁波分行</t>
        </is>
      </c>
      <c r="O90" s="1" t="n">
        <v>6214835815764140</v>
      </c>
      <c r="P90" s="1" t="n">
        <v>5900</v>
      </c>
      <c r="Q90" s="1" t="inlineStr">
        <is>
          <t>Active</t>
        </is>
      </c>
      <c r="R90" s="1" t="inlineStr">
        <is>
          <t>Active employee</t>
        </is>
      </c>
      <c r="S90" s="1" t="n">
        <v>44181</v>
      </c>
      <c r="T90" s="1" t="n">
        <v>44181</v>
      </c>
      <c r="X90" s="1" t="inlineStr">
        <is>
          <t>BCD</t>
        </is>
      </c>
      <c r="Y90" s="1" t="inlineStr">
        <is>
          <t>BCD</t>
        </is>
      </c>
      <c r="Z90" s="1" t="inlineStr">
        <is>
          <t>D-MA</t>
        </is>
      </c>
      <c r="AA90" s="1" t="inlineStr">
        <is>
          <t>GRAMMER Contract</t>
        </is>
      </c>
      <c r="AB90" s="1" t="n">
        <v>44181</v>
      </c>
      <c r="AD90" s="1" t="inlineStr">
        <is>
          <t>59-4086</t>
        </is>
      </c>
      <c r="AF90" s="1" t="b">
        <v>0</v>
      </c>
      <c r="AG90" s="1" t="b">
        <v>1</v>
      </c>
      <c r="AH90" s="1" t="inlineStr">
        <is>
          <t>Chinese</t>
        </is>
      </c>
      <c r="AV90" s="1" t="b">
        <v>0</v>
      </c>
      <c r="AW90" s="1" t="b">
        <v>1</v>
      </c>
      <c r="AX90" s="1" t="inlineStr">
        <is>
          <t>外地农村</t>
        </is>
      </c>
      <c r="AY90" s="1" t="inlineStr">
        <is>
          <t>山东省菏泽市牡丹区李村镇梨园村060号</t>
        </is>
      </c>
      <c r="AZ90" s="1" t="inlineStr">
        <is>
          <t>宁波市</t>
        </is>
      </c>
      <c r="BA90" s="1" t="inlineStr">
        <is>
          <t>Client</t>
        </is>
      </c>
      <c r="BB90" s="1" t="inlineStr">
        <is>
          <t>Transfer In</t>
        </is>
      </c>
      <c r="BD90" s="1" t="n">
        <v>202101</v>
      </c>
      <c r="BE90" s="1" t="n">
        <v>3815</v>
      </c>
      <c r="BF90" s="1" t="inlineStr">
        <is>
          <t>宁波市</t>
        </is>
      </c>
      <c r="BG90" s="1" t="inlineStr">
        <is>
          <t>Transfer In</t>
        </is>
      </c>
      <c r="BI90" s="1" t="n">
        <v>2010</v>
      </c>
      <c r="BJ90" s="1" t="n">
        <v>202101</v>
      </c>
      <c r="BK90" s="1" t="inlineStr">
        <is>
          <t>10+10</t>
        </is>
      </c>
      <c r="BQ90" s="1" t="inlineStr">
        <is>
          <t>蓝领一线员工</t>
        </is>
      </c>
      <c r="BR90" s="1" t="inlineStr">
        <is>
          <t>N</t>
        </is>
      </c>
      <c r="BT90" s="1" t="inlineStr">
        <is>
          <t>ADP-格拉默车辆座椅（宁波）有限公司-客服部</t>
        </is>
      </c>
      <c r="BU90" s="1">
        <f>BD90=BJ90</f>
        <v/>
      </c>
      <c r="BV90" s="1">
        <f>MIN(CE90,CF90)</f>
        <v/>
      </c>
      <c r="BW90" s="1">
        <f>IF(BA90="Vendor","大库","单立户")</f>
        <v/>
      </c>
      <c r="BX90" s="1">
        <f>IF(ISNUMBER(FIND("Dispatch",AA90)),"派遣",IF(ISNUMBER(FIND("GRAMMER Contract",AA90)),"委托","有问题"))</f>
        <v/>
      </c>
      <c r="BY90" s="1">
        <f>BT90&amp;"-"&amp;AZ90&amp;"-"&amp;BW90&amp;"-"&amp;BX90</f>
        <v/>
      </c>
      <c r="BZ90" s="1">
        <f>LEFT(BK90,2)</f>
        <v/>
      </c>
      <c r="CA90" s="1">
        <f>RIGHT(BK90,2)</f>
        <v/>
      </c>
      <c r="CB90" s="1">
        <f>VLOOKUP(BY90,委派单!C:E,3,0)</f>
        <v/>
      </c>
      <c r="CC90" s="1">
        <f>VLOOKUP(BY90,委派单!C:Z,4,0)</f>
        <v/>
      </c>
      <c r="CD90" s="1">
        <f>IF(BX90="委托","","合同类型:"&amp;AA90)&amp;IF(AK90="","",",基本工资:"&amp;AK90)&amp;IF(AL90="","","，岗位津贴："&amp;AL90)&amp;IF(AM90="","","，工龄津贴："&amp;AM90)&amp;IF(AN90="","","，手机津贴："&amp;AN90)&amp;IF(AO90="","","交通津贴"&amp;AO90)&amp;IF(AP90="","","，实习生日工资："&amp;AP90)&amp;IF(AQ90="","","，高温津贴："&amp;AQ90)&amp;IF(BL90="","","，劳动合同岗位："&amp;BL90)&amp;IF(BO90="","","，劳动合同工资："&amp;BO90)</f>
        <v/>
      </c>
      <c r="CE90" s="1">
        <f>--TEXT(BD90&amp;"01","0-00-00")</f>
        <v/>
      </c>
      <c r="CF90" s="1">
        <f>--TEXT(BJ90&amp;"01","0-00-00")</f>
        <v/>
      </c>
    </row>
    <row r="91" ht="12.95" customHeight="1" s="2">
      <c r="A91" s="1" t="n">
        <v>107670</v>
      </c>
      <c r="C91" s="1" t="inlineStr">
        <is>
          <t>汤刘顺</t>
        </is>
      </c>
      <c r="E91" s="1" t="inlineStr">
        <is>
          <t>34112619971010551X</t>
        </is>
      </c>
      <c r="F91" s="1" t="inlineStr">
        <is>
          <t>ID</t>
        </is>
      </c>
      <c r="H91" s="1" t="inlineStr">
        <is>
          <t>Male</t>
        </is>
      </c>
      <c r="I91" s="1" t="inlineStr">
        <is>
          <t>China</t>
        </is>
      </c>
      <c r="L91" s="1" t="n">
        <v>15000398116</v>
      </c>
      <c r="M91" s="1" t="b">
        <v>1</v>
      </c>
      <c r="N91" s="1" t="inlineStr">
        <is>
          <t>农业银行上海分行</t>
        </is>
      </c>
      <c r="O91" s="1" t="n">
        <v>6.22848003922515e+18</v>
      </c>
      <c r="P91" s="1" t="n">
        <v>5900</v>
      </c>
      <c r="Q91" s="1" t="inlineStr">
        <is>
          <t>Active</t>
        </is>
      </c>
      <c r="R91" s="1" t="inlineStr">
        <is>
          <t>Active employee</t>
        </is>
      </c>
      <c r="S91" s="1" t="n">
        <v>44181</v>
      </c>
      <c r="T91" s="1" t="n">
        <v>44181</v>
      </c>
      <c r="X91" s="1" t="inlineStr">
        <is>
          <t>BCD</t>
        </is>
      </c>
      <c r="Y91" s="1" t="inlineStr">
        <is>
          <t>BCD</t>
        </is>
      </c>
      <c r="Z91" s="1" t="inlineStr">
        <is>
          <t>D-MA</t>
        </is>
      </c>
      <c r="AA91" s="1" t="inlineStr">
        <is>
          <t>GRAMMER Contract</t>
        </is>
      </c>
      <c r="AB91" s="1" t="n">
        <v>44181</v>
      </c>
      <c r="AD91" s="1" t="inlineStr">
        <is>
          <t>59-4086</t>
        </is>
      </c>
      <c r="AF91" s="1" t="b">
        <v>0</v>
      </c>
      <c r="AG91" s="1" t="b">
        <v>1</v>
      </c>
      <c r="AH91" s="1" t="inlineStr">
        <is>
          <t>Chinese</t>
        </is>
      </c>
      <c r="AV91" s="1" t="b">
        <v>0</v>
      </c>
      <c r="AW91" s="1" t="b">
        <v>1</v>
      </c>
      <c r="AX91" s="1" t="inlineStr">
        <is>
          <t>外地农村</t>
        </is>
      </c>
      <c r="AY91" s="1" t="inlineStr">
        <is>
          <t>安徽省滁州市凤阳县总铺镇</t>
        </is>
      </c>
      <c r="AZ91" s="1" t="inlineStr">
        <is>
          <t>宁波市</t>
        </is>
      </c>
      <c r="BA91" s="1" t="inlineStr">
        <is>
          <t>Client</t>
        </is>
      </c>
      <c r="BB91" s="1" t="inlineStr">
        <is>
          <t>Transfer In</t>
        </is>
      </c>
      <c r="BD91" s="1" t="n">
        <v>202101</v>
      </c>
      <c r="BE91" s="1" t="n">
        <v>3815</v>
      </c>
      <c r="BF91" s="1" t="inlineStr">
        <is>
          <t>宁波市</t>
        </is>
      </c>
      <c r="BG91" s="1" t="inlineStr">
        <is>
          <t>Transfer In</t>
        </is>
      </c>
      <c r="BI91" s="1" t="n">
        <v>2010</v>
      </c>
      <c r="BJ91" s="1" t="n">
        <v>202101</v>
      </c>
      <c r="BK91" s="1" t="inlineStr">
        <is>
          <t>10+10</t>
        </is>
      </c>
      <c r="BQ91" s="1" t="inlineStr">
        <is>
          <t>蓝领一线员工</t>
        </is>
      </c>
      <c r="BR91" s="1" t="inlineStr">
        <is>
          <t>N</t>
        </is>
      </c>
      <c r="BT91" s="1" t="inlineStr">
        <is>
          <t>ADP-格拉默车辆座椅（宁波）有限公司-客服部</t>
        </is>
      </c>
      <c r="BU91" s="1">
        <f>BD91=BJ91</f>
        <v/>
      </c>
      <c r="BV91" s="1">
        <f>MIN(CE91,CF91)</f>
        <v/>
      </c>
      <c r="BW91" s="1">
        <f>IF(BA91="Vendor","大库","单立户")</f>
        <v/>
      </c>
      <c r="BX91" s="1">
        <f>IF(ISNUMBER(FIND("Dispatch",AA91)),"派遣",IF(ISNUMBER(FIND("GRAMMER Contract",AA91)),"委托","有问题"))</f>
        <v/>
      </c>
      <c r="BY91" s="1">
        <f>BT91&amp;"-"&amp;AZ91&amp;"-"&amp;BW91&amp;"-"&amp;BX91</f>
        <v/>
      </c>
      <c r="BZ91" s="1">
        <f>LEFT(BK91,2)</f>
        <v/>
      </c>
      <c r="CA91" s="1">
        <f>RIGHT(BK91,2)</f>
        <v/>
      </c>
      <c r="CB91" s="1">
        <f>VLOOKUP(BY91,委派单!C:E,3,0)</f>
        <v/>
      </c>
      <c r="CC91" s="1">
        <f>VLOOKUP(BY91,委派单!C:Z,4,0)</f>
        <v/>
      </c>
      <c r="CD91" s="1">
        <f>IF(BX91="委托","","合同类型:"&amp;AA91)&amp;IF(AK91="","",",基本工资:"&amp;AK91)&amp;IF(AL91="","","，岗位津贴："&amp;AL91)&amp;IF(AM91="","","，工龄津贴："&amp;AM91)&amp;IF(AN91="","","，手机津贴："&amp;AN91)&amp;IF(AO91="","","交通津贴"&amp;AO91)&amp;IF(AP91="","","，实习生日工资："&amp;AP91)&amp;IF(AQ91="","","，高温津贴："&amp;AQ91)&amp;IF(BL91="","","，劳动合同岗位："&amp;BL91)&amp;IF(BO91="","","，劳动合同工资："&amp;BO91)</f>
        <v/>
      </c>
      <c r="CE91" s="1">
        <f>--TEXT(BD91&amp;"01","0-00-00")</f>
        <v/>
      </c>
      <c r="CF91" s="1">
        <f>--TEXT(BJ91&amp;"01","0-00-00")</f>
        <v/>
      </c>
    </row>
    <row r="92" ht="12.95" customHeight="1" s="2">
      <c r="A92" s="1" t="n">
        <v>107671</v>
      </c>
      <c r="C92" s="1" t="inlineStr">
        <is>
          <t>张金荣</t>
        </is>
      </c>
      <c r="E92" s="1" t="inlineStr">
        <is>
          <t>532525198306092515</t>
        </is>
      </c>
      <c r="F92" s="1" t="inlineStr">
        <is>
          <t>ID</t>
        </is>
      </c>
      <c r="H92" s="1" t="inlineStr">
        <is>
          <t>Male</t>
        </is>
      </c>
      <c r="I92" s="1" t="inlineStr">
        <is>
          <t>China</t>
        </is>
      </c>
      <c r="L92" s="1" t="n">
        <v>13759558032</v>
      </c>
      <c r="M92" s="1" t="b">
        <v>1</v>
      </c>
      <c r="N92" s="1" t="inlineStr">
        <is>
          <t>招商银行宁波分行</t>
        </is>
      </c>
      <c r="O92" s="1" t="n">
        <v>6214835816561230</v>
      </c>
      <c r="P92" s="1" t="n">
        <v>5900</v>
      </c>
      <c r="Q92" s="1" t="inlineStr">
        <is>
          <t>Active</t>
        </is>
      </c>
      <c r="R92" s="1" t="inlineStr">
        <is>
          <t>Active employee</t>
        </is>
      </c>
      <c r="S92" s="1" t="n">
        <v>44181</v>
      </c>
      <c r="T92" s="1" t="n">
        <v>44181</v>
      </c>
      <c r="X92" s="1" t="inlineStr">
        <is>
          <t>BCD</t>
        </is>
      </c>
      <c r="Y92" s="1" t="inlineStr">
        <is>
          <t>BCD</t>
        </is>
      </c>
      <c r="Z92" s="1" t="inlineStr">
        <is>
          <t>D-MA</t>
        </is>
      </c>
      <c r="AA92" s="1" t="inlineStr">
        <is>
          <t>GRAMMER Contract</t>
        </is>
      </c>
      <c r="AB92" s="1" t="n">
        <v>44181</v>
      </c>
      <c r="AD92" s="1" t="inlineStr">
        <is>
          <t>59-4032</t>
        </is>
      </c>
      <c r="AF92" s="1" t="b">
        <v>0</v>
      </c>
      <c r="AG92" s="1" t="b">
        <v>1</v>
      </c>
      <c r="AH92" s="1" t="inlineStr">
        <is>
          <t>Chinese</t>
        </is>
      </c>
      <c r="AV92" s="1" t="b">
        <v>0</v>
      </c>
      <c r="AW92" s="1" t="b">
        <v>1</v>
      </c>
      <c r="AX92" s="1" t="inlineStr">
        <is>
          <t>外地农村</t>
        </is>
      </c>
      <c r="AY92" s="1" t="inlineStr">
        <is>
          <t>云南省红河州石屏县牛街镇</t>
        </is>
      </c>
      <c r="AZ92" s="1" t="inlineStr">
        <is>
          <t>宁波市</t>
        </is>
      </c>
      <c r="BA92" s="1" t="inlineStr">
        <is>
          <t>Client</t>
        </is>
      </c>
      <c r="BB92" s="1" t="inlineStr">
        <is>
          <t>Transfer In</t>
        </is>
      </c>
      <c r="BD92" s="1" t="n">
        <v>202101</v>
      </c>
      <c r="BE92" s="1" t="n">
        <v>3815</v>
      </c>
      <c r="BF92" s="1" t="inlineStr">
        <is>
          <t>宁波市</t>
        </is>
      </c>
      <c r="BG92" s="1" t="inlineStr">
        <is>
          <t>Transfer In</t>
        </is>
      </c>
      <c r="BI92" s="1" t="n">
        <v>2010</v>
      </c>
      <c r="BJ92" s="1" t="n">
        <v>202101</v>
      </c>
      <c r="BK92" s="1" t="inlineStr">
        <is>
          <t>10+10</t>
        </is>
      </c>
      <c r="BQ92" s="1" t="inlineStr">
        <is>
          <t>蓝领一线员工</t>
        </is>
      </c>
      <c r="BR92" s="1" t="inlineStr">
        <is>
          <t>N</t>
        </is>
      </c>
      <c r="BT92" s="1" t="inlineStr">
        <is>
          <t>ADP-格拉默车辆座椅（宁波）有限公司-客服部</t>
        </is>
      </c>
      <c r="BU92" s="1">
        <f>BD92=BJ92</f>
        <v/>
      </c>
      <c r="BV92" s="1">
        <f>MIN(CE92,CF92)</f>
        <v/>
      </c>
      <c r="BW92" s="1">
        <f>IF(BA92="Vendor","大库","单立户")</f>
        <v/>
      </c>
      <c r="BX92" s="1">
        <f>IF(ISNUMBER(FIND("Dispatch",AA92)),"派遣",IF(ISNUMBER(FIND("GRAMMER Contract",AA92)),"委托","有问题"))</f>
        <v/>
      </c>
      <c r="BY92" s="1">
        <f>BT92&amp;"-"&amp;AZ92&amp;"-"&amp;BW92&amp;"-"&amp;BX92</f>
        <v/>
      </c>
      <c r="BZ92" s="1">
        <f>LEFT(BK92,2)</f>
        <v/>
      </c>
      <c r="CA92" s="1">
        <f>RIGHT(BK92,2)</f>
        <v/>
      </c>
      <c r="CB92" s="1">
        <f>VLOOKUP(BY92,委派单!C:E,3,0)</f>
        <v/>
      </c>
      <c r="CC92" s="1">
        <f>VLOOKUP(BY92,委派单!C:Z,4,0)</f>
        <v/>
      </c>
      <c r="CD92" s="1">
        <f>IF(BX92="委托","","合同类型:"&amp;AA92)&amp;IF(AK92="","",",基本工资:"&amp;AK92)&amp;IF(AL92="","","，岗位津贴："&amp;AL92)&amp;IF(AM92="","","，工龄津贴："&amp;AM92)&amp;IF(AN92="","","，手机津贴："&amp;AN92)&amp;IF(AO92="","","交通津贴"&amp;AO92)&amp;IF(AP92="","","，实习生日工资："&amp;AP92)&amp;IF(AQ92="","","，高温津贴："&amp;AQ92)&amp;IF(BL92="","","，劳动合同岗位："&amp;BL92)&amp;IF(BO92="","","，劳动合同工资："&amp;BO92)</f>
        <v/>
      </c>
      <c r="CE92" s="1">
        <f>--TEXT(BD92&amp;"01","0-00-00")</f>
        <v/>
      </c>
      <c r="CF92" s="1">
        <f>--TEXT(BJ92&amp;"01","0-00-00")</f>
        <v/>
      </c>
    </row>
    <row r="93" ht="12.95" customHeight="1" s="2">
      <c r="A93" s="1" t="n">
        <v>96299</v>
      </c>
      <c r="C93" s="1" t="inlineStr">
        <is>
          <t>温永红</t>
        </is>
      </c>
      <c r="E93" s="1" t="inlineStr">
        <is>
          <t>142625197303202414</t>
        </is>
      </c>
      <c r="F93" s="1" t="inlineStr">
        <is>
          <t>ID</t>
        </is>
      </c>
      <c r="I93" s="1" t="inlineStr">
        <is>
          <t>China</t>
        </is>
      </c>
      <c r="M93" s="1" t="b">
        <v>1</v>
      </c>
      <c r="N93" s="1" t="inlineStr">
        <is>
          <t>江阴农商银行青阳镇支行</t>
        </is>
      </c>
      <c r="O93" s="1" t="n">
        <v>6231150100891250</v>
      </c>
      <c r="P93" s="1" t="n">
        <v>5900</v>
      </c>
      <c r="Q93" s="1" t="inlineStr">
        <is>
          <t>Active</t>
        </is>
      </c>
      <c r="R93" s="1" t="inlineStr">
        <is>
          <t>Active employee</t>
        </is>
      </c>
      <c r="S93" s="1" t="n">
        <v>44059</v>
      </c>
      <c r="T93" s="1" t="n">
        <v>44059</v>
      </c>
      <c r="X93" s="1" t="inlineStr">
        <is>
          <t>BCD</t>
        </is>
      </c>
      <c r="Y93" s="1" t="inlineStr">
        <is>
          <t>BCD</t>
        </is>
      </c>
      <c r="Z93" s="1" t="inlineStr">
        <is>
          <t>Production</t>
        </is>
      </c>
      <c r="AA93" s="1" t="inlineStr">
        <is>
          <t>GRAMMER Contract</t>
        </is>
      </c>
      <c r="AB93" s="1" t="n">
        <v>44059</v>
      </c>
      <c r="AC93" s="1" t="n">
        <v>45154</v>
      </c>
      <c r="AE93" s="1" t="inlineStr">
        <is>
          <t>Ningbo</t>
        </is>
      </c>
      <c r="AF93" s="1" t="b">
        <v>0</v>
      </c>
      <c r="AG93" s="1" t="b">
        <v>1</v>
      </c>
      <c r="AH93" s="1" t="inlineStr">
        <is>
          <t>Chinese</t>
        </is>
      </c>
      <c r="AI93" s="1" t="inlineStr">
        <is>
          <t>宁波市</t>
        </is>
      </c>
      <c r="AJ93" s="1" t="inlineStr">
        <is>
          <t>宁波市</t>
        </is>
      </c>
      <c r="AV93" s="1" t="b">
        <v>1</v>
      </c>
      <c r="AW93" s="1" t="b">
        <v>1</v>
      </c>
      <c r="AX93" s="1" t="inlineStr">
        <is>
          <t>外地农村</t>
        </is>
      </c>
      <c r="AY93" s="1" t="inlineStr">
        <is>
          <t>山西省洪洞县辛村乡登临村991号</t>
        </is>
      </c>
      <c r="AZ93" s="1" t="inlineStr">
        <is>
          <t>宁波市</t>
        </is>
      </c>
      <c r="BA93" s="1" t="inlineStr">
        <is>
          <t>Client</t>
        </is>
      </c>
      <c r="BB93" s="1" t="inlineStr">
        <is>
          <t>Transfer In</t>
        </is>
      </c>
      <c r="BD93" s="1" t="n">
        <v>202101</v>
      </c>
      <c r="BE93" s="1" t="n">
        <v>3815</v>
      </c>
      <c r="BF93" s="1" t="inlineStr">
        <is>
          <t>宁波市</t>
        </is>
      </c>
      <c r="BG93" s="1" t="inlineStr">
        <is>
          <t>Transfer In</t>
        </is>
      </c>
      <c r="BI93" s="1" t="n">
        <v>2010</v>
      </c>
      <c r="BJ93" s="1" t="n">
        <v>202101</v>
      </c>
      <c r="BK93" s="1" t="inlineStr">
        <is>
          <t>10+10</t>
        </is>
      </c>
      <c r="BT93" s="1" t="inlineStr">
        <is>
          <t>ADP-格拉默车辆座椅（宁波）有限公司-客服部</t>
        </is>
      </c>
      <c r="BU93" s="1">
        <f>BD93=BJ93</f>
        <v/>
      </c>
      <c r="BV93" s="1">
        <f>MIN(CE93,CF93)</f>
        <v/>
      </c>
      <c r="BW93" s="1">
        <f>IF(BA93="Vendor","大库","单立户")</f>
        <v/>
      </c>
      <c r="BX93" s="1">
        <f>IF(ISNUMBER(FIND("Dispatch",AA93)),"派遣",IF(ISNUMBER(FIND("GRAMMER Contract",AA93)),"委托","有问题"))</f>
        <v/>
      </c>
      <c r="BY93" s="1">
        <f>BT93&amp;"-"&amp;AZ93&amp;"-"&amp;BW93&amp;"-"&amp;BX93</f>
        <v/>
      </c>
      <c r="BZ93" s="1">
        <f>LEFT(BK93,2)</f>
        <v/>
      </c>
      <c r="CA93" s="1">
        <f>RIGHT(BK93,2)</f>
        <v/>
      </c>
      <c r="CB93" s="1">
        <f>VLOOKUP(BY93,委派单!C:E,3,0)</f>
        <v/>
      </c>
      <c r="CC93" s="1">
        <f>VLOOKUP(BY93,委派单!C:Z,4,0)</f>
        <v/>
      </c>
      <c r="CD93" s="1">
        <f>IF(BX93="委托","","合同类型:"&amp;AA93)&amp;IF(AK93="","",",基本工资:"&amp;AK93)&amp;IF(AL93="","","，岗位津贴："&amp;AL93)&amp;IF(AM93="","","，工龄津贴："&amp;AM93)&amp;IF(AN93="","","，手机津贴："&amp;AN93)&amp;IF(AO93="","","交通津贴"&amp;AO93)&amp;IF(AP93="","","，实习生日工资："&amp;AP93)&amp;IF(AQ93="","","，高温津贴："&amp;AQ93)&amp;IF(BL93="","","，劳动合同岗位："&amp;BL93)&amp;IF(BO93="","","，劳动合同工资："&amp;BO93)</f>
        <v/>
      </c>
      <c r="CE93" s="1">
        <f>--TEXT(BD93&amp;"01","0-00-00")</f>
        <v/>
      </c>
      <c r="CF93" s="1">
        <f>--TEXT(BJ93&amp;"01","0-00-00")</f>
        <v/>
      </c>
    </row>
    <row r="94" hidden="1" ht="12.95" customHeight="1" s="2">
      <c r="A94" s="1" t="n">
        <v>107768</v>
      </c>
      <c r="B94" s="1" t="inlineStr">
        <is>
          <t>GSS0128</t>
        </is>
      </c>
      <c r="C94" s="1" t="inlineStr">
        <is>
          <t>路明</t>
        </is>
      </c>
      <c r="E94" s="1" t="inlineStr">
        <is>
          <t>211203198007024037</t>
        </is>
      </c>
      <c r="F94" s="1" t="inlineStr">
        <is>
          <t>ID</t>
        </is>
      </c>
      <c r="G94" s="1" t="n">
        <v>29404</v>
      </c>
      <c r="H94" s="1" t="inlineStr">
        <is>
          <t>Male</t>
        </is>
      </c>
      <c r="I94" s="1" t="inlineStr">
        <is>
          <t>China</t>
        </is>
      </c>
      <c r="K94" s="1" t="inlineStr">
        <is>
          <t>ming.lu@grammer.com</t>
        </is>
      </c>
      <c r="L94" s="1" t="n">
        <v>18501776287</v>
      </c>
      <c r="M94" s="1" t="b">
        <v>1</v>
      </c>
      <c r="N94" s="1" t="inlineStr">
        <is>
          <t>中国银行沈阳市兴华北街支行</t>
        </is>
      </c>
      <c r="O94" s="1" t="n">
        <v>6.2166604e+18</v>
      </c>
      <c r="P94" s="1" t="n">
        <v>6600</v>
      </c>
      <c r="Q94" s="1" t="inlineStr">
        <is>
          <t>Active</t>
        </is>
      </c>
      <c r="R94" s="1" t="inlineStr">
        <is>
          <t>Active employee</t>
        </is>
      </c>
      <c r="S94" s="1" t="n">
        <v>44208</v>
      </c>
      <c r="T94" s="1" t="n">
        <v>44208</v>
      </c>
      <c r="V94" s="1" t="inlineStr">
        <is>
          <t>Shanghai</t>
        </is>
      </c>
      <c r="W94" s="1" t="inlineStr">
        <is>
          <t>Plant Manager</t>
        </is>
      </c>
      <c r="X94" s="1" t="inlineStr">
        <is>
          <t>WC</t>
        </is>
      </c>
      <c r="Y94" s="1" t="inlineStr">
        <is>
          <t>WC</t>
        </is>
      </c>
      <c r="Z94" s="1" t="inlineStr">
        <is>
          <t>I-OP</t>
        </is>
      </c>
      <c r="AA94" s="1" t="inlineStr">
        <is>
          <t>GRAMMER Contract</t>
        </is>
      </c>
      <c r="AB94" s="1" t="n">
        <v>43842</v>
      </c>
      <c r="AC94" s="1" t="n">
        <v>44937</v>
      </c>
      <c r="AD94" s="1" t="inlineStr">
        <is>
          <t>66-7720</t>
        </is>
      </c>
      <c r="AE94" s="1" t="inlineStr">
        <is>
          <t>Shanghai</t>
        </is>
      </c>
      <c r="AF94" s="1" t="b">
        <v>0</v>
      </c>
      <c r="AG94" s="1" t="b">
        <v>1</v>
      </c>
      <c r="AH94" s="1" t="inlineStr">
        <is>
          <t>Chinese</t>
        </is>
      </c>
      <c r="AI94" s="1" t="inlineStr">
        <is>
          <t>渭南市</t>
        </is>
      </c>
      <c r="AJ94" s="1" t="inlineStr">
        <is>
          <t>富平县</t>
        </is>
      </c>
      <c r="AK94" s="1" t="n">
        <v>47000</v>
      </c>
      <c r="AL94" s="1" t="n">
        <v>4500</v>
      </c>
      <c r="AO94" s="1" t="n">
        <v>3750</v>
      </c>
      <c r="AT94" s="1" t="n">
        <v>5</v>
      </c>
      <c r="AU94" s="1" t="n">
        <v>10183</v>
      </c>
      <c r="AV94" s="1" t="b">
        <v>1</v>
      </c>
      <c r="AW94" s="1" t="b">
        <v>1</v>
      </c>
      <c r="AX94" s="1" t="inlineStr">
        <is>
          <t>本地城镇</t>
        </is>
      </c>
      <c r="AZ94" s="1" t="inlineStr">
        <is>
          <t>沈阳市</t>
        </is>
      </c>
      <c r="BA94" s="1" t="inlineStr">
        <is>
          <t>Vendor</t>
        </is>
      </c>
      <c r="BB94" s="1" t="inlineStr">
        <is>
          <t>Transfer In</t>
        </is>
      </c>
      <c r="BD94" s="1" t="n">
        <v>202102</v>
      </c>
      <c r="BE94" s="1" t="n">
        <v>47000</v>
      </c>
      <c r="BF94" s="1" t="inlineStr">
        <is>
          <t>沈阳市</t>
        </is>
      </c>
      <c r="BG94" s="1" t="inlineStr">
        <is>
          <t>Transfer In</t>
        </is>
      </c>
      <c r="BI94" s="1" t="n">
        <v>47000</v>
      </c>
      <c r="BJ94" s="1" t="n">
        <v>202102</v>
      </c>
      <c r="BK94" s="1" t="inlineStr">
        <is>
          <t>12+12</t>
        </is>
      </c>
      <c r="BQ94" s="1" t="inlineStr">
        <is>
          <t>不打卡员工</t>
        </is>
      </c>
      <c r="BR94" s="1" t="inlineStr">
        <is>
          <t>Y</t>
        </is>
      </c>
      <c r="BS94" s="1" t="n">
        <v>105160</v>
      </c>
      <c r="BT94" s="1" t="inlineStr">
        <is>
          <t>ADP-格拉默车辆座椅（陕西）有限公司-客服部</t>
        </is>
      </c>
      <c r="BU94" s="1">
        <f>BD94=BJ94</f>
        <v/>
      </c>
      <c r="BV94" s="1">
        <f>MIN(CE94,CF94)</f>
        <v/>
      </c>
      <c r="BW94" s="1">
        <f>IF(BA94="Vendor","大库","单立户")</f>
        <v/>
      </c>
      <c r="BX94" s="1">
        <f>IF(ISNUMBER(FIND("Dispatch",AA94)),"派遣",IF(ISNUMBER(FIND("GRAMMER Contract",AA94)),"委托","有问题"))</f>
        <v/>
      </c>
      <c r="BY94" s="1">
        <f>BT94&amp;"-"&amp;AZ94&amp;"-"&amp;BW94&amp;"-"&amp;BX94</f>
        <v/>
      </c>
      <c r="BZ94" s="1">
        <f>LEFT(BK94,2)</f>
        <v/>
      </c>
      <c r="CA94" s="1">
        <f>RIGHT(BK94,2)</f>
        <v/>
      </c>
      <c r="CB94" s="1">
        <f>VLOOKUP(BY94,委派单!C:E,3,0)</f>
        <v/>
      </c>
      <c r="CC94" s="1">
        <f>VLOOKUP(BY94,委派单!C:Z,4,0)</f>
        <v/>
      </c>
      <c r="CD94" s="1">
        <f>IF(BX94="委托","","合同类型:"&amp;AA94)&amp;IF(AK94="","",",基本工资:"&amp;AK94)&amp;IF(AL94="","","，岗位津贴："&amp;AL94)&amp;IF(AM94="","","，工龄津贴："&amp;AM94)&amp;IF(AN94="","","，手机津贴："&amp;AN94)&amp;IF(AO94="","","交通津贴"&amp;AO94)&amp;IF(AP94="","","，实习生日工资："&amp;AP94)&amp;IF(AQ94="","","，高温津贴："&amp;AQ94)&amp;IF(BL94="","","，劳动合同岗位："&amp;BL94)&amp;IF(BO94="","","，劳动合同工资："&amp;BO94)</f>
        <v/>
      </c>
      <c r="CE94" s="1">
        <f>--TEXT(BD94&amp;"01","0-00-00")</f>
        <v/>
      </c>
      <c r="CF94" s="1">
        <f>--TEXT(BJ94&amp;"01","0-00-00")</f>
        <v/>
      </c>
    </row>
    <row r="95" hidden="1" ht="12.95" customHeight="1" s="2">
      <c r="A95" s="1" t="n">
        <v>107149</v>
      </c>
      <c r="B95" s="1" t="inlineStr">
        <is>
          <t>GSS0126</t>
        </is>
      </c>
      <c r="C95" s="1" t="inlineStr">
        <is>
          <t>姚坤</t>
        </is>
      </c>
      <c r="E95" s="1" t="inlineStr">
        <is>
          <t>610124198412162492</t>
        </is>
      </c>
      <c r="F95" s="1" t="inlineStr">
        <is>
          <t>ID</t>
        </is>
      </c>
      <c r="G95" s="1" t="n">
        <v>31032</v>
      </c>
      <c r="H95" s="1" t="inlineStr">
        <is>
          <t>Male</t>
        </is>
      </c>
      <c r="I95" s="1" t="inlineStr">
        <is>
          <t>China</t>
        </is>
      </c>
      <c r="M95" s="1" t="b">
        <v>0</v>
      </c>
      <c r="P95" s="1" t="n">
        <v>6600</v>
      </c>
      <c r="Q95" s="1" t="inlineStr">
        <is>
          <t>Active</t>
        </is>
      </c>
      <c r="R95" s="1" t="inlineStr">
        <is>
          <t>Active employee</t>
        </is>
      </c>
      <c r="V95" s="1" t="inlineStr">
        <is>
          <t>Shaanxi</t>
        </is>
      </c>
      <c r="X95" s="1" t="inlineStr">
        <is>
          <t>WC</t>
        </is>
      </c>
      <c r="Y95" s="1" t="inlineStr">
        <is>
          <t>WC</t>
        </is>
      </c>
      <c r="AA95" s="1" t="inlineStr">
        <is>
          <t>GRAMMER Contract</t>
        </is>
      </c>
      <c r="AB95" s="1" t="n">
        <v>43842</v>
      </c>
      <c r="AC95" s="1" t="n">
        <v>44937</v>
      </c>
      <c r="AD95" s="1" t="inlineStr">
        <is>
          <t>66-4311</t>
        </is>
      </c>
      <c r="AE95" s="1" t="inlineStr">
        <is>
          <t>Shaanxi</t>
        </is>
      </c>
      <c r="AW95" s="1" t="b">
        <v>1</v>
      </c>
      <c r="AX95" s="1" t="inlineStr">
        <is>
          <t>本地城镇</t>
        </is>
      </c>
      <c r="AY95" s="1" t="inlineStr">
        <is>
          <t>西安市未央区渭滨街南段320号幸福快车小区6楼2单元14层1号</t>
        </is>
      </c>
      <c r="AZ95" s="1" t="inlineStr">
        <is>
          <t>西安市</t>
        </is>
      </c>
      <c r="BA95" s="1" t="inlineStr">
        <is>
          <t>Vendor</t>
        </is>
      </c>
      <c r="BB95" s="1" t="inlineStr">
        <is>
          <t>Transfer In</t>
        </is>
      </c>
      <c r="BD95" s="1" t="n">
        <v>202101</v>
      </c>
      <c r="BE95" s="1" t="n">
        <v>21000</v>
      </c>
      <c r="BF95" s="1" t="inlineStr">
        <is>
          <t>西安市</t>
        </is>
      </c>
      <c r="BG95" s="1" t="inlineStr">
        <is>
          <t>Transfer In</t>
        </is>
      </c>
      <c r="BI95" s="1" t="n">
        <v>21000</v>
      </c>
      <c r="BJ95" s="1" t="n">
        <v>202101</v>
      </c>
      <c r="BK95" s="1" t="inlineStr">
        <is>
          <t>8+8</t>
        </is>
      </c>
      <c r="BT95" s="1" t="inlineStr">
        <is>
          <t>ADP-格拉默车辆座椅（陕西）有限公司-客服部</t>
        </is>
      </c>
      <c r="BU95" s="1">
        <f>BD95=BJ95</f>
        <v/>
      </c>
      <c r="BV95" s="1">
        <f>MIN(CE95,CF95)</f>
        <v/>
      </c>
      <c r="BW95" s="1">
        <f>IF(BA95="Vendor","大库","单立户")</f>
        <v/>
      </c>
      <c r="BX95" s="1">
        <f>IF(ISNUMBER(FIND("Dispatch",AA95)),"派遣",IF(ISNUMBER(FIND("GRAMMER Contract",AA95)),"委托","有问题"))</f>
        <v/>
      </c>
      <c r="BY95" s="1">
        <f>BT95&amp;"-"&amp;AZ95&amp;"-"&amp;BW95&amp;"-"&amp;BX95</f>
        <v/>
      </c>
      <c r="BZ95" s="1">
        <f>LEFT(BK95,2)</f>
        <v/>
      </c>
      <c r="CA95" s="1">
        <f>RIGHT(BK95,2)</f>
        <v/>
      </c>
      <c r="CB95" s="1">
        <f>VLOOKUP(BY95,委派单!C:E,3,0)</f>
        <v/>
      </c>
      <c r="CC95" s="1">
        <f>VLOOKUP(BY95,委派单!C:Z,4,0)</f>
        <v/>
      </c>
      <c r="CD95" s="1">
        <f>IF(BX95="委托","","合同类型:"&amp;AA95)&amp;IF(AK95="","",",基本工资:"&amp;AK95)&amp;IF(AL95="","","，岗位津贴："&amp;AL95)&amp;IF(AM95="","","，工龄津贴："&amp;AM95)&amp;IF(AN95="","","，手机津贴："&amp;AN95)&amp;IF(AO95="","","交通津贴"&amp;AO95)&amp;IF(AP95="","","，实习生日工资："&amp;AP95)&amp;IF(AQ95="","","，高温津贴："&amp;AQ95)&amp;IF(BL95="","","，劳动合同岗位："&amp;BL95)&amp;IF(BO95="","","，劳动合同工资："&amp;BO95)</f>
        <v/>
      </c>
      <c r="CE95" s="1">
        <f>--TEXT(BD95&amp;"01","0-00-00")</f>
        <v/>
      </c>
      <c r="CF95" s="1">
        <f>--TEXT(BJ95&amp;"01","0-00-00")</f>
        <v/>
      </c>
    </row>
    <row r="96" ht="12.95" customHeight="1" s="2">
      <c r="A96" s="1" t="n">
        <v>107896</v>
      </c>
      <c r="B96" s="1" t="inlineStr">
        <is>
          <t>TM1629</t>
        </is>
      </c>
      <c r="C96" s="1" t="inlineStr">
        <is>
          <t>王雪春</t>
        </is>
      </c>
      <c r="E96" s="1" t="inlineStr">
        <is>
          <t>13063619870919731X</t>
        </is>
      </c>
      <c r="F96" s="1" t="inlineStr">
        <is>
          <t>ID</t>
        </is>
      </c>
      <c r="G96" s="1" t="n">
        <v>32039</v>
      </c>
      <c r="H96" s="1" t="inlineStr">
        <is>
          <t>Male</t>
        </is>
      </c>
      <c r="I96" s="1" t="inlineStr">
        <is>
          <t>China</t>
        </is>
      </c>
      <c r="L96" s="1" t="n">
        <v>15510880166</v>
      </c>
      <c r="M96" s="1" t="b">
        <v>1</v>
      </c>
      <c r="N96" s="1" t="inlineStr">
        <is>
          <t>中国建设银行天津武清支行营业部</t>
        </is>
      </c>
      <c r="O96" s="1" t="n">
        <v>6.2270000623411e+18</v>
      </c>
      <c r="P96" s="1" t="n">
        <v>9600</v>
      </c>
      <c r="Q96" s="1" t="inlineStr">
        <is>
          <t>Active</t>
        </is>
      </c>
      <c r="R96" s="1" t="inlineStr">
        <is>
          <t>External employee</t>
        </is>
      </c>
      <c r="S96" s="1" t="n">
        <v>44209</v>
      </c>
      <c r="V96" s="1" t="inlineStr">
        <is>
          <t>Tianjin</t>
        </is>
      </c>
      <c r="X96" s="1" t="inlineStr">
        <is>
          <t>BCD</t>
        </is>
      </c>
      <c r="Y96" s="1" t="inlineStr">
        <is>
          <t>BCD</t>
        </is>
      </c>
      <c r="Z96" s="1" t="inlineStr">
        <is>
          <t>D-MA</t>
        </is>
      </c>
      <c r="AA96" s="1" t="inlineStr">
        <is>
          <t>Dispatch</t>
        </is>
      </c>
      <c r="AB96" s="1" t="n">
        <v>44209</v>
      </c>
      <c r="AC96" s="1" t="n">
        <v>44938</v>
      </c>
      <c r="AD96" s="1" t="inlineStr">
        <is>
          <t>96-4091</t>
        </is>
      </c>
      <c r="AE96" s="1" t="inlineStr">
        <is>
          <t>Tianjin</t>
        </is>
      </c>
      <c r="AF96" s="1" t="b">
        <v>1</v>
      </c>
      <c r="AG96" s="1" t="b">
        <v>0</v>
      </c>
      <c r="AH96" s="1" t="inlineStr">
        <is>
          <t>Chinese</t>
        </is>
      </c>
      <c r="AI96" s="1" t="inlineStr">
        <is>
          <t>天津市</t>
        </is>
      </c>
      <c r="AJ96" s="1" t="inlineStr">
        <is>
          <t>天津市</t>
        </is>
      </c>
      <c r="AK96" s="1" t="n">
        <v>2300</v>
      </c>
      <c r="AL96" s="1" t="n">
        <v>400</v>
      </c>
      <c r="AM96" s="1" t="n">
        <v>50</v>
      </c>
      <c r="AV96" s="1" t="b">
        <v>1</v>
      </c>
      <c r="AW96" s="1" t="b">
        <v>1</v>
      </c>
      <c r="AX96" s="1" t="inlineStr">
        <is>
          <t>外地农村</t>
        </is>
      </c>
      <c r="AZ96" s="1" t="inlineStr">
        <is>
          <t>天津市</t>
        </is>
      </c>
      <c r="BA96" s="1" t="inlineStr">
        <is>
          <t>Vendor</t>
        </is>
      </c>
      <c r="BB96" s="1" t="inlineStr">
        <is>
          <t>Transfer In</t>
        </is>
      </c>
      <c r="BD96" s="1" t="n">
        <v>202102</v>
      </c>
      <c r="BE96" s="1" t="n">
        <v>2300</v>
      </c>
      <c r="BF96" s="1" t="inlineStr">
        <is>
          <t>天津市</t>
        </is>
      </c>
      <c r="BG96" s="1" t="inlineStr">
        <is>
          <t>New</t>
        </is>
      </c>
      <c r="BI96" s="1" t="n">
        <v>2300</v>
      </c>
      <c r="BJ96" s="1" t="n">
        <v>202102</v>
      </c>
      <c r="BK96" s="1" t="inlineStr">
        <is>
          <t>11+11</t>
        </is>
      </c>
      <c r="BL96" s="1" t="inlineStr">
        <is>
          <t>操作工</t>
        </is>
      </c>
      <c r="BM96" s="1" t="n">
        <v>44209</v>
      </c>
      <c r="BN96" s="1" t="n">
        <v>44267</v>
      </c>
      <c r="BO96" s="1" t="n">
        <v>2300</v>
      </c>
      <c r="BP96" s="1" t="inlineStr">
        <is>
          <t>标准工时制</t>
        </is>
      </c>
      <c r="BQ96" s="1" t="inlineStr">
        <is>
          <t>蓝领一线员工</t>
        </is>
      </c>
      <c r="BR96" s="1" t="inlineStr">
        <is>
          <t>N</t>
        </is>
      </c>
      <c r="BS96" s="1" t="n">
        <v>84564</v>
      </c>
      <c r="BT96" s="1" t="inlineStr">
        <is>
          <t>ADP-格拉默车辆内饰（天津）有限公司-客服部</t>
        </is>
      </c>
      <c r="BU96" s="1">
        <f>BD96=BJ96</f>
        <v/>
      </c>
      <c r="BV96" s="1">
        <f>MIN(CE96,CF96)</f>
        <v/>
      </c>
      <c r="BW96" s="1">
        <f>IF(BA96="Vendor","大库","单立户")</f>
        <v/>
      </c>
      <c r="BX96" s="1">
        <f>IF(ISNUMBER(FIND("Dispatch",AA96)),"派遣",IF(ISNUMBER(FIND("GRAMMER Contract",AA96)),"委托","有问题"))</f>
        <v/>
      </c>
      <c r="BY96" s="1">
        <f>BT96&amp;"-"&amp;AZ96&amp;"-"&amp;BW96&amp;"-"&amp;BX96</f>
        <v/>
      </c>
      <c r="BZ96" s="1">
        <f>LEFT(BK96,2)</f>
        <v/>
      </c>
      <c r="CA96" s="1">
        <f>RIGHT(BK96,2)</f>
        <v/>
      </c>
      <c r="CB96" s="1">
        <f>VLOOKUP(BY96,委派单!C:E,3,0)</f>
        <v/>
      </c>
      <c r="CC96" s="1">
        <f>VLOOKUP(BY96,委派单!C:Z,4,0)</f>
        <v/>
      </c>
      <c r="CD96" s="1">
        <f>IF(BX96="委托","","合同类型:"&amp;AA96)&amp;IF(AK96="","",",基本工资:"&amp;AK96)&amp;IF(AL96="","","，岗位津贴："&amp;AL96)&amp;IF(AM96="","","，工龄津贴："&amp;AM96)&amp;IF(AN96="","","，手机津贴："&amp;AN96)&amp;IF(AO96="","","交通津贴"&amp;AO96)&amp;IF(AP96="","","，实习生日工资："&amp;AP96)&amp;IF(AQ96="","","，高温津贴："&amp;AQ96)&amp;IF(BL96="","","，劳动合同岗位："&amp;BL96)&amp;IF(BO96="","","，劳动合同工资："&amp;BO96)</f>
        <v/>
      </c>
      <c r="CE96" s="1">
        <f>--TEXT(BD96&amp;"01","0-00-00")</f>
        <v/>
      </c>
      <c r="CF96" s="1">
        <f>--TEXT(BJ96&amp;"01","0-00-00")</f>
        <v/>
      </c>
    </row>
    <row r="97" hidden="1" ht="12.95" customHeight="1" s="2">
      <c r="A97" s="1" t="n">
        <v>107149</v>
      </c>
      <c r="B97" s="1" t="inlineStr">
        <is>
          <t>GSS0126</t>
        </is>
      </c>
      <c r="C97" s="1" t="inlineStr">
        <is>
          <t>姚坤</t>
        </is>
      </c>
      <c r="E97" s="1" t="inlineStr">
        <is>
          <t>610124198412162492</t>
        </is>
      </c>
      <c r="F97" s="1" t="inlineStr">
        <is>
          <t>ID</t>
        </is>
      </c>
      <c r="G97" s="1" t="n">
        <v>31032</v>
      </c>
      <c r="H97" s="1" t="inlineStr">
        <is>
          <t>Male</t>
        </is>
      </c>
      <c r="I97" s="1" t="inlineStr">
        <is>
          <t>China</t>
        </is>
      </c>
      <c r="L97" s="1" t="n">
        <v>13324567135</v>
      </c>
      <c r="M97" s="1" t="b">
        <v>0</v>
      </c>
      <c r="P97" s="1" t="n">
        <v>6600</v>
      </c>
      <c r="Q97" s="1" t="inlineStr">
        <is>
          <t>Active</t>
        </is>
      </c>
      <c r="R97" s="1" t="inlineStr">
        <is>
          <t>Active employee</t>
        </is>
      </c>
      <c r="S97" s="1" t="n">
        <v>44148</v>
      </c>
      <c r="V97" s="1" t="inlineStr">
        <is>
          <t>Shaanxi</t>
        </is>
      </c>
      <c r="X97" s="1" t="inlineStr">
        <is>
          <t>WC</t>
        </is>
      </c>
      <c r="Y97" s="1" t="inlineStr">
        <is>
          <t>WC</t>
        </is>
      </c>
      <c r="AA97" s="1" t="inlineStr">
        <is>
          <t>GRAMMER Contract</t>
        </is>
      </c>
      <c r="AB97" s="1" t="n">
        <v>44148</v>
      </c>
      <c r="AC97" s="1" t="n">
        <v>45242</v>
      </c>
      <c r="AD97" s="1" t="inlineStr">
        <is>
          <t>66-4311</t>
        </is>
      </c>
      <c r="AE97" s="1" t="inlineStr">
        <is>
          <t>Shaanxi</t>
        </is>
      </c>
      <c r="AW97" s="1" t="b">
        <v>1</v>
      </c>
      <c r="AX97" s="1" t="inlineStr">
        <is>
          <t>本地城镇</t>
        </is>
      </c>
      <c r="AY97" s="1" t="inlineStr">
        <is>
          <t>西安市未央区渭滨街南段320号幸福快车小区6楼2单元14层1号</t>
        </is>
      </c>
      <c r="AZ97" s="1" t="inlineStr">
        <is>
          <t>西安市</t>
        </is>
      </c>
      <c r="BA97" s="1" t="inlineStr">
        <is>
          <t>Vendor</t>
        </is>
      </c>
      <c r="BB97" s="1" t="inlineStr">
        <is>
          <t>Transfer In</t>
        </is>
      </c>
      <c r="BD97" s="1" t="n">
        <v>202101</v>
      </c>
      <c r="BE97" s="1" t="n">
        <v>21000</v>
      </c>
      <c r="BF97" s="1" t="inlineStr">
        <is>
          <t>西安市</t>
        </is>
      </c>
      <c r="BG97" s="1" t="inlineStr">
        <is>
          <t>Transfer In</t>
        </is>
      </c>
      <c r="BI97" s="1" t="n">
        <v>21000</v>
      </c>
      <c r="BJ97" s="1" t="n">
        <v>202101</v>
      </c>
      <c r="BK97" s="1" t="inlineStr">
        <is>
          <t>8+8</t>
        </is>
      </c>
      <c r="BT97" s="1" t="inlineStr">
        <is>
          <t>ADP-格拉默车辆座椅（陕西）有限公司-客服部</t>
        </is>
      </c>
      <c r="BU97" s="1">
        <f>BD97=BJ97</f>
        <v/>
      </c>
      <c r="BV97" s="1">
        <f>MIN(CE97,CF97)</f>
        <v/>
      </c>
      <c r="BW97" s="1">
        <f>IF(BA97="Vendor","大库","单立户")</f>
        <v/>
      </c>
      <c r="BX97" s="1">
        <f>IF(ISNUMBER(FIND("Dispatch",AA97)),"派遣",IF(ISNUMBER(FIND("GRAMMER Contract",AA97)),"委托","有问题"))</f>
        <v/>
      </c>
      <c r="BY97" s="1">
        <f>BT97&amp;"-"&amp;AZ97&amp;"-"&amp;BW97&amp;"-"&amp;BX97</f>
        <v/>
      </c>
      <c r="BZ97" s="1">
        <f>LEFT(BK97,2)</f>
        <v/>
      </c>
      <c r="CA97" s="1">
        <f>RIGHT(BK97,2)</f>
        <v/>
      </c>
      <c r="CB97" s="1">
        <f>VLOOKUP(BY97,委派单!C:E,3,0)</f>
        <v/>
      </c>
      <c r="CC97" s="1">
        <f>VLOOKUP(BY97,委派单!C:Z,4,0)</f>
        <v/>
      </c>
      <c r="CD97" s="1">
        <f>IF(BX97="委托","","合同类型:"&amp;AA97)&amp;IF(AK97="","",",基本工资:"&amp;AK97)&amp;IF(AL97="","","，岗位津贴："&amp;AL97)&amp;IF(AM97="","","，工龄津贴："&amp;AM97)&amp;IF(AN97="","","，手机津贴："&amp;AN97)&amp;IF(AO97="","","交通津贴"&amp;AO97)&amp;IF(AP97="","","，实习生日工资："&amp;AP97)&amp;IF(AQ97="","","，高温津贴："&amp;AQ97)&amp;IF(BL97="","","，劳动合同岗位："&amp;BL97)&amp;IF(BO97="","","，劳动合同工资："&amp;BO97)</f>
        <v/>
      </c>
      <c r="CE97" s="1">
        <f>--TEXT(BD97&amp;"01","0-00-00")</f>
        <v/>
      </c>
      <c r="CF97" s="1">
        <f>--TEXT(BJ97&amp;"01","0-00-00")</f>
        <v/>
      </c>
    </row>
    <row r="98" ht="12.95" customHeight="1" s="2">
      <c r="A98" s="1" t="n">
        <v>107849</v>
      </c>
      <c r="B98" s="1" t="inlineStr">
        <is>
          <t>GST1631</t>
        </is>
      </c>
      <c r="C98" s="1" t="inlineStr">
        <is>
          <t>杨书真</t>
        </is>
      </c>
      <c r="E98" s="1" t="inlineStr">
        <is>
          <t>372321198810304920</t>
        </is>
      </c>
      <c r="F98" s="1" t="inlineStr">
        <is>
          <t>ID</t>
        </is>
      </c>
      <c r="G98" s="1" t="n">
        <v>32446</v>
      </c>
      <c r="H98" s="1" t="inlineStr">
        <is>
          <t>Female</t>
        </is>
      </c>
      <c r="I98" s="1" t="inlineStr">
        <is>
          <t>China</t>
        </is>
      </c>
      <c r="K98" s="1" t="inlineStr">
        <is>
          <t>mandy.yang@grammer.com</t>
        </is>
      </c>
      <c r="L98" s="1" t="n">
        <v>13163097912</v>
      </c>
      <c r="M98" s="1" t="b">
        <v>1</v>
      </c>
      <c r="N98" s="1" t="inlineStr">
        <is>
          <t>中国银行天津中新生态城支行</t>
        </is>
      </c>
      <c r="O98" s="1" t="n">
        <v>6.21785020001207e+18</v>
      </c>
      <c r="P98" s="1" t="n">
        <v>9600</v>
      </c>
      <c r="Q98" s="1" t="inlineStr">
        <is>
          <t>Active</t>
        </is>
      </c>
      <c r="R98" s="1" t="inlineStr">
        <is>
          <t>Active employee</t>
        </is>
      </c>
      <c r="S98" s="1" t="n">
        <v>44214</v>
      </c>
      <c r="V98" s="1" t="inlineStr">
        <is>
          <t>Tianjin</t>
        </is>
      </c>
      <c r="X98" s="1" t="inlineStr">
        <is>
          <t>WC</t>
        </is>
      </c>
      <c r="Y98" s="1" t="inlineStr">
        <is>
          <t>WC</t>
        </is>
      </c>
      <c r="Z98" s="1" t="inlineStr">
        <is>
          <t>I-LO</t>
        </is>
      </c>
      <c r="AA98" s="1" t="inlineStr">
        <is>
          <t>GRAMMER Contract</t>
        </is>
      </c>
      <c r="AB98" s="1" t="n">
        <v>44214</v>
      </c>
      <c r="AC98" s="1" t="n">
        <v>45308</v>
      </c>
      <c r="AD98" s="1" t="inlineStr">
        <is>
          <t>96-1150</t>
        </is>
      </c>
      <c r="AE98" s="1" t="inlineStr">
        <is>
          <t>Tianjin</t>
        </is>
      </c>
      <c r="AF98" s="1" t="b">
        <v>0</v>
      </c>
      <c r="AG98" s="1" t="b">
        <v>1</v>
      </c>
      <c r="AH98" s="1" t="inlineStr">
        <is>
          <t>Chinese</t>
        </is>
      </c>
      <c r="AI98" s="1" t="inlineStr">
        <is>
          <t>天津市</t>
        </is>
      </c>
      <c r="AJ98" s="1" t="inlineStr">
        <is>
          <t>天津市</t>
        </is>
      </c>
      <c r="AK98" s="1" t="n">
        <v>9000</v>
      </c>
      <c r="AN98" s="1" t="n">
        <v>120</v>
      </c>
      <c r="AV98" s="1" t="b">
        <v>1</v>
      </c>
      <c r="AW98" s="1" t="b">
        <v>1</v>
      </c>
      <c r="AX98" s="1" t="inlineStr">
        <is>
          <t>本地城镇</t>
        </is>
      </c>
      <c r="AZ98" s="1" t="inlineStr">
        <is>
          <t>天津市</t>
        </is>
      </c>
      <c r="BA98" s="1" t="inlineStr">
        <is>
          <t>Client</t>
        </is>
      </c>
      <c r="BB98" s="1" t="inlineStr">
        <is>
          <t>Transfer In</t>
        </is>
      </c>
      <c r="BD98" s="1" t="n">
        <v>202102</v>
      </c>
      <c r="BE98" s="1" t="n">
        <v>9000</v>
      </c>
      <c r="BF98" s="1" t="inlineStr">
        <is>
          <t>天津市</t>
        </is>
      </c>
      <c r="BG98" s="1" t="inlineStr">
        <is>
          <t>Transfer In</t>
        </is>
      </c>
      <c r="BH98" s="1" t="n">
        <v>73910437600</v>
      </c>
      <c r="BI98" s="1" t="n">
        <v>9000</v>
      </c>
      <c r="BJ98" s="1" t="n">
        <v>202102</v>
      </c>
      <c r="BK98" s="1" t="inlineStr">
        <is>
          <t>12+12</t>
        </is>
      </c>
      <c r="BQ98" s="1" t="inlineStr">
        <is>
          <t>白领普通员工</t>
        </is>
      </c>
      <c r="BR98" s="1" t="inlineStr">
        <is>
          <t>N</t>
        </is>
      </c>
      <c r="BS98" s="1" t="n">
        <v>104031</v>
      </c>
      <c r="BT98" s="1" t="inlineStr">
        <is>
          <t>ADP-格拉默车辆内饰（天津）有限公司-客服部</t>
        </is>
      </c>
      <c r="BU98" s="1">
        <f>BD98=BJ98</f>
        <v/>
      </c>
      <c r="BV98" s="1">
        <f>MIN(CE98,CF98)</f>
        <v/>
      </c>
      <c r="BW98" s="1">
        <f>IF(BA98="Vendor","大库","单立户")</f>
        <v/>
      </c>
      <c r="BX98" s="1">
        <f>IF(ISNUMBER(FIND("Dispatch",AA98)),"派遣",IF(ISNUMBER(FIND("GRAMMER Contract",AA98)),"委托","有问题"))</f>
        <v/>
      </c>
      <c r="BY98" s="1">
        <f>BT98&amp;"-"&amp;AZ98&amp;"-"&amp;BW98&amp;"-"&amp;BX98</f>
        <v/>
      </c>
      <c r="BZ98" s="1">
        <f>LEFT(BK98,2)</f>
        <v/>
      </c>
      <c r="CA98" s="1">
        <f>RIGHT(BK98,2)</f>
        <v/>
      </c>
      <c r="CB98" s="1">
        <f>VLOOKUP(BY98,委派单!C:E,3,0)</f>
        <v/>
      </c>
      <c r="CC98" s="1">
        <f>VLOOKUP(BY98,委派单!C:Z,4,0)</f>
        <v/>
      </c>
      <c r="CD98" s="1">
        <f>IF(BX98="委托","","合同类型:"&amp;AA98)&amp;IF(AK98="","",",基本工资:"&amp;AK98)&amp;IF(AL98="","","，岗位津贴："&amp;AL98)&amp;IF(AM98="","","，工龄津贴："&amp;AM98)&amp;IF(AN98="","","，手机津贴："&amp;AN98)&amp;IF(AO98="","","交通津贴"&amp;AO98)&amp;IF(AP98="","","，实习生日工资："&amp;AP98)&amp;IF(AQ98="","","，高温津贴："&amp;AQ98)&amp;IF(BL98="","","，劳动合同岗位："&amp;BL98)&amp;IF(BO98="","","，劳动合同工资："&amp;BO98)</f>
        <v/>
      </c>
      <c r="CE98" s="1">
        <f>--TEXT(BD98&amp;"01","0-00-00")</f>
        <v/>
      </c>
      <c r="CF98" s="1">
        <f>--TEXT(BJ98&amp;"01","0-00-00")</f>
        <v/>
      </c>
    </row>
    <row r="99" ht="12.95" customHeight="1" s="2">
      <c r="A99" s="1" t="n">
        <v>107931</v>
      </c>
      <c r="B99" s="1" t="inlineStr">
        <is>
          <t>GST1640</t>
        </is>
      </c>
      <c r="C99" s="1" t="inlineStr">
        <is>
          <t>周继东</t>
        </is>
      </c>
      <c r="E99" s="1" t="inlineStr">
        <is>
          <t>120108197902091518</t>
        </is>
      </c>
      <c r="F99" s="1" t="inlineStr">
        <is>
          <t>ID</t>
        </is>
      </c>
      <c r="G99" s="1" t="n">
        <v>28895</v>
      </c>
      <c r="H99" s="1" t="inlineStr">
        <is>
          <t>Male</t>
        </is>
      </c>
      <c r="I99" s="1" t="inlineStr">
        <is>
          <t>China</t>
        </is>
      </c>
      <c r="K99" s="1" t="inlineStr">
        <is>
          <t>leon.zhou@grammer.com</t>
        </is>
      </c>
      <c r="L99" s="1" t="n">
        <v>13512893173</v>
      </c>
      <c r="M99" s="1" t="b">
        <v>1</v>
      </c>
      <c r="N99" s="1" t="inlineStr">
        <is>
          <t>中国银行天津汉沽支行</t>
        </is>
      </c>
      <c r="O99" s="1" t="n">
        <v>6.21661020000977e+18</v>
      </c>
      <c r="P99" s="1" t="n">
        <v>9600</v>
      </c>
      <c r="Q99" s="1" t="inlineStr">
        <is>
          <t>Active</t>
        </is>
      </c>
      <c r="R99" s="1" t="inlineStr">
        <is>
          <t>Active employee</t>
        </is>
      </c>
      <c r="S99" s="1" t="n">
        <v>44221</v>
      </c>
      <c r="V99" s="1" t="inlineStr">
        <is>
          <t>Tianjin</t>
        </is>
      </c>
      <c r="X99" s="1" t="inlineStr">
        <is>
          <t>WC</t>
        </is>
      </c>
      <c r="Y99" s="1" t="inlineStr">
        <is>
          <t>WC</t>
        </is>
      </c>
      <c r="Z99" s="1" t="inlineStr">
        <is>
          <t>I-MA</t>
        </is>
      </c>
      <c r="AA99" s="1" t="inlineStr">
        <is>
          <t>GRAMMER Contract</t>
        </is>
      </c>
      <c r="AB99" s="1" t="n">
        <v>44221</v>
      </c>
      <c r="AC99" s="1" t="n">
        <v>45315</v>
      </c>
      <c r="AD99" s="1" t="inlineStr">
        <is>
          <t>96-4310</t>
        </is>
      </c>
      <c r="AE99" s="1" t="inlineStr">
        <is>
          <t>Tianjin</t>
        </is>
      </c>
      <c r="AF99" s="1" t="b">
        <v>0</v>
      </c>
      <c r="AG99" s="1" t="b">
        <v>1</v>
      </c>
      <c r="AH99" s="1" t="inlineStr">
        <is>
          <t>Chinese</t>
        </is>
      </c>
      <c r="AI99" s="1" t="inlineStr">
        <is>
          <t>天津市</t>
        </is>
      </c>
      <c r="AJ99" s="1" t="inlineStr">
        <is>
          <t>天津市</t>
        </is>
      </c>
      <c r="AK99" s="1" t="n">
        <v>13000</v>
      </c>
      <c r="AN99" s="1" t="n">
        <v>120</v>
      </c>
      <c r="AO99" s="1" t="n">
        <v>500</v>
      </c>
      <c r="AV99" s="1" t="b">
        <v>1</v>
      </c>
      <c r="AW99" s="1" t="b">
        <v>1</v>
      </c>
      <c r="AX99" s="1" t="inlineStr">
        <is>
          <t>本地城镇</t>
        </is>
      </c>
      <c r="AZ99" s="1" t="inlineStr">
        <is>
          <t>天津市</t>
        </is>
      </c>
      <c r="BA99" s="1" t="inlineStr">
        <is>
          <t>Client</t>
        </is>
      </c>
      <c r="BB99" s="1" t="inlineStr">
        <is>
          <t>Transfer In</t>
        </is>
      </c>
      <c r="BD99" s="1" t="n">
        <v>202102</v>
      </c>
      <c r="BE99" s="1" t="n">
        <v>13000</v>
      </c>
      <c r="BF99" s="1" t="inlineStr">
        <is>
          <t>天津市</t>
        </is>
      </c>
      <c r="BG99" s="1" t="inlineStr">
        <is>
          <t>Transfer In</t>
        </is>
      </c>
      <c r="BH99" s="1" t="n">
        <v>34566758</v>
      </c>
      <c r="BI99" s="1" t="n">
        <v>13000</v>
      </c>
      <c r="BJ99" s="1" t="n">
        <v>202102</v>
      </c>
      <c r="BK99" s="1" t="inlineStr">
        <is>
          <t>12+12</t>
        </is>
      </c>
      <c r="BQ99" s="1" t="inlineStr">
        <is>
          <t>白领普通员工</t>
        </is>
      </c>
      <c r="BR99" s="1" t="inlineStr">
        <is>
          <t>N</t>
        </is>
      </c>
      <c r="BS99" s="1" t="n">
        <v>84564</v>
      </c>
      <c r="BT99" s="1" t="inlineStr">
        <is>
          <t>ADP-格拉默车辆内饰（天津）有限公司-客服部</t>
        </is>
      </c>
      <c r="BU99" s="1">
        <f>BD99=BJ99</f>
        <v/>
      </c>
      <c r="BV99" s="1">
        <f>MIN(CE99,CF99)</f>
        <v/>
      </c>
      <c r="BW99" s="1">
        <f>IF(BA99="Vendor","大库","单立户")</f>
        <v/>
      </c>
      <c r="BX99" s="1">
        <f>IF(ISNUMBER(FIND("Dispatch",AA99)),"派遣",IF(ISNUMBER(FIND("GRAMMER Contract",AA99)),"委托","有问题"))</f>
        <v/>
      </c>
      <c r="BY99" s="1">
        <f>BT99&amp;"-"&amp;AZ99&amp;"-"&amp;BW99&amp;"-"&amp;BX99</f>
        <v/>
      </c>
      <c r="BZ99" s="1">
        <f>LEFT(BK99,2)</f>
        <v/>
      </c>
      <c r="CA99" s="1">
        <f>RIGHT(BK99,2)</f>
        <v/>
      </c>
      <c r="CB99" s="1">
        <f>VLOOKUP(BY99,委派单!C:E,3,0)</f>
        <v/>
      </c>
      <c r="CC99" s="1">
        <f>VLOOKUP(BY99,委派单!C:Z,4,0)</f>
        <v/>
      </c>
      <c r="CD99" s="1">
        <f>IF(BX99="委托","","合同类型:"&amp;AA99)&amp;IF(AK99="","",",基本工资:"&amp;AK99)&amp;IF(AL99="","","，岗位津贴："&amp;AL99)&amp;IF(AM99="","","，工龄津贴："&amp;AM99)&amp;IF(AN99="","","，手机津贴："&amp;AN99)&amp;IF(AO99="","","交通津贴"&amp;AO99)&amp;IF(AP99="","","，实习生日工资："&amp;AP99)&amp;IF(AQ99="","","，高温津贴："&amp;AQ99)&amp;IF(BL99="","","，劳动合同岗位："&amp;BL99)&amp;IF(BO99="","","，劳动合同工资："&amp;BO99)</f>
        <v/>
      </c>
      <c r="CE99" s="1">
        <f>--TEXT(BD99&amp;"01","0-00-00")</f>
        <v/>
      </c>
      <c r="CF99" s="1">
        <f>--TEXT(BJ99&amp;"01","0-00-00")</f>
        <v/>
      </c>
    </row>
    <row r="100" ht="12.95" customHeight="1" s="2">
      <c r="A100" s="1" t="n">
        <v>107932</v>
      </c>
      <c r="B100" s="1" t="inlineStr">
        <is>
          <t>GST1639</t>
        </is>
      </c>
      <c r="C100" s="1" t="inlineStr">
        <is>
          <t>马月征</t>
        </is>
      </c>
      <c r="E100" s="1" t="inlineStr">
        <is>
          <t>120224198802161910</t>
        </is>
      </c>
      <c r="F100" s="1" t="inlineStr">
        <is>
          <t>ID</t>
        </is>
      </c>
      <c r="G100" s="1" t="n">
        <v>32189</v>
      </c>
      <c r="H100" s="1" t="inlineStr">
        <is>
          <t>Male</t>
        </is>
      </c>
      <c r="I100" s="1" t="inlineStr">
        <is>
          <t>China</t>
        </is>
      </c>
      <c r="K100" s="1" t="inlineStr">
        <is>
          <t>daniel.ma@grammer.com</t>
        </is>
      </c>
      <c r="L100" s="1" t="n">
        <v>13920653600</v>
      </c>
      <c r="M100" s="1" t="b">
        <v>1</v>
      </c>
      <c r="N100" s="1" t="inlineStr">
        <is>
          <t>中国银行天津滨海分行营业部</t>
        </is>
      </c>
      <c r="O100" s="1" t="n">
        <v>6.21661020000645e+18</v>
      </c>
      <c r="P100" s="1" t="n">
        <v>9600</v>
      </c>
      <c r="Q100" s="1" t="inlineStr">
        <is>
          <t>Active</t>
        </is>
      </c>
      <c r="R100" s="1" t="inlineStr">
        <is>
          <t>Active employee</t>
        </is>
      </c>
      <c r="S100" s="1" t="n">
        <v>44221</v>
      </c>
      <c r="V100" s="1" t="inlineStr">
        <is>
          <t>Tianjin</t>
        </is>
      </c>
      <c r="X100" s="1" t="inlineStr">
        <is>
          <t>WC</t>
        </is>
      </c>
      <c r="Y100" s="1" t="inlineStr">
        <is>
          <t>WC</t>
        </is>
      </c>
      <c r="Z100" s="1" t="inlineStr">
        <is>
          <t>I-LO</t>
        </is>
      </c>
      <c r="AA100" s="1" t="inlineStr">
        <is>
          <t>GRAMMER Contract</t>
        </is>
      </c>
      <c r="AB100" s="1" t="n">
        <v>44221</v>
      </c>
      <c r="AC100" s="1" t="n">
        <v>45315</v>
      </c>
      <c r="AD100" s="1" t="inlineStr">
        <is>
          <t>96-1160</t>
        </is>
      </c>
      <c r="AE100" s="1" t="inlineStr">
        <is>
          <t>Tianjin</t>
        </is>
      </c>
      <c r="AF100" s="1" t="b">
        <v>0</v>
      </c>
      <c r="AG100" s="1" t="b">
        <v>1</v>
      </c>
      <c r="AH100" s="1" t="inlineStr">
        <is>
          <t>Chinese</t>
        </is>
      </c>
      <c r="AI100" s="1" t="inlineStr">
        <is>
          <t>天津市</t>
        </is>
      </c>
      <c r="AJ100" s="1" t="inlineStr">
        <is>
          <t>天津市</t>
        </is>
      </c>
      <c r="AK100" s="1" t="n">
        <v>13000</v>
      </c>
      <c r="AN100" s="1" t="n">
        <v>120</v>
      </c>
      <c r="AO100" s="1" t="n">
        <v>500</v>
      </c>
      <c r="AV100" s="1" t="b">
        <v>1</v>
      </c>
      <c r="AW100" s="1" t="b">
        <v>1</v>
      </c>
      <c r="AX100" s="1" t="inlineStr">
        <is>
          <t>本地城镇</t>
        </is>
      </c>
      <c r="AZ100" s="1" t="inlineStr">
        <is>
          <t>天津市</t>
        </is>
      </c>
      <c r="BA100" s="1" t="inlineStr">
        <is>
          <t>Client</t>
        </is>
      </c>
      <c r="BB100" s="1" t="inlineStr">
        <is>
          <t>Transfer In</t>
        </is>
      </c>
      <c r="BD100" s="1" t="n">
        <v>202102</v>
      </c>
      <c r="BE100" s="1" t="n">
        <v>13000</v>
      </c>
      <c r="BF100" s="1" t="inlineStr">
        <is>
          <t>天津市</t>
        </is>
      </c>
      <c r="BG100" s="1" t="inlineStr">
        <is>
          <t>Transfer In</t>
        </is>
      </c>
      <c r="BH100" s="1" t="n">
        <v>56598036300</v>
      </c>
      <c r="BI100" s="1" t="n">
        <v>13000</v>
      </c>
      <c r="BJ100" s="1" t="n">
        <v>202102</v>
      </c>
      <c r="BK100" s="1" t="inlineStr">
        <is>
          <t>12+12</t>
        </is>
      </c>
      <c r="BQ100" s="1" t="inlineStr">
        <is>
          <t>白领普通员工</t>
        </is>
      </c>
      <c r="BR100" s="1" t="inlineStr">
        <is>
          <t>N</t>
        </is>
      </c>
      <c r="BS100" s="1" t="n">
        <v>104031</v>
      </c>
      <c r="BT100" s="1" t="inlineStr">
        <is>
          <t>ADP-格拉默车辆内饰（天津）有限公司-客服部</t>
        </is>
      </c>
      <c r="BU100" s="1">
        <f>BD100=BJ100</f>
        <v/>
      </c>
      <c r="BV100" s="1">
        <f>MIN(CE100,CF100)</f>
        <v/>
      </c>
      <c r="BW100" s="1">
        <f>IF(BA100="Vendor","大库","单立户")</f>
        <v/>
      </c>
      <c r="BX100" s="1">
        <f>IF(ISNUMBER(FIND("Dispatch",AA100)),"派遣",IF(ISNUMBER(FIND("GRAMMER Contract",AA100)),"委托","有问题"))</f>
        <v/>
      </c>
      <c r="BY100" s="1">
        <f>BT100&amp;"-"&amp;AZ100&amp;"-"&amp;BW100&amp;"-"&amp;BX100</f>
        <v/>
      </c>
      <c r="BZ100" s="1">
        <f>LEFT(BK100,2)</f>
        <v/>
      </c>
      <c r="CA100" s="1">
        <f>RIGHT(BK100,2)</f>
        <v/>
      </c>
      <c r="CB100" s="1">
        <f>VLOOKUP(BY100,委派单!C:E,3,0)</f>
        <v/>
      </c>
      <c r="CC100" s="1">
        <f>VLOOKUP(BY100,委派单!C:Z,4,0)</f>
        <v/>
      </c>
      <c r="CD100" s="1">
        <f>IF(BX100="委托","","合同类型:"&amp;AA100)&amp;IF(AK100="","",",基本工资:"&amp;AK100)&amp;IF(AL100="","","，岗位津贴："&amp;AL100)&amp;IF(AM100="","","，工龄津贴："&amp;AM100)&amp;IF(AN100="","","，手机津贴："&amp;AN100)&amp;IF(AO100="","","交通津贴"&amp;AO100)&amp;IF(AP100="","","，实习生日工资："&amp;AP100)&amp;IF(AQ100="","","，高温津贴："&amp;AQ100)&amp;IF(BL100="","","，劳动合同岗位："&amp;BL100)&amp;IF(BO100="","","，劳动合同工资："&amp;BO100)</f>
        <v/>
      </c>
      <c r="CE100" s="1">
        <f>--TEXT(BD100&amp;"01","0-00-00")</f>
        <v/>
      </c>
      <c r="CF100" s="1">
        <f>--TEXT(BJ100&amp;"01","0-00-00")</f>
        <v/>
      </c>
    </row>
    <row r="101" ht="12.95" customHeight="1" s="2">
      <c r="A101" s="1" t="n">
        <v>107933</v>
      </c>
      <c r="B101" s="1" t="inlineStr">
        <is>
          <t>GST1641</t>
        </is>
      </c>
      <c r="C101" s="1" t="inlineStr">
        <is>
          <t>孙娟</t>
        </is>
      </c>
      <c r="E101" s="1" t="inlineStr">
        <is>
          <t>642123197907111546</t>
        </is>
      </c>
      <c r="F101" s="1" t="inlineStr">
        <is>
          <t>ID</t>
        </is>
      </c>
      <c r="G101" s="1" t="n">
        <v>29047</v>
      </c>
      <c r="H101" s="1" t="inlineStr">
        <is>
          <t>Female</t>
        </is>
      </c>
      <c r="I101" s="1" t="inlineStr">
        <is>
          <t>China</t>
        </is>
      </c>
      <c r="K101" s="1" t="inlineStr">
        <is>
          <t>sunny.sun@grammer.com</t>
        </is>
      </c>
      <c r="L101" s="1" t="n">
        <v>13820475250</v>
      </c>
      <c r="M101" s="1" t="b">
        <v>1</v>
      </c>
      <c r="N101" s="1" t="inlineStr">
        <is>
          <t>中国银行天津高新支行</t>
        </is>
      </c>
      <c r="O101" s="1" t="n">
        <v>6.2175802000008e+18</v>
      </c>
      <c r="P101" s="1" t="n">
        <v>9600</v>
      </c>
      <c r="Q101" s="1" t="inlineStr">
        <is>
          <t>Active</t>
        </is>
      </c>
      <c r="R101" s="1" t="inlineStr">
        <is>
          <t>Active employee</t>
        </is>
      </c>
      <c r="S101" s="1" t="n">
        <v>44222</v>
      </c>
      <c r="V101" s="1" t="inlineStr">
        <is>
          <t>Tianjin</t>
        </is>
      </c>
      <c r="X101" s="1" t="inlineStr">
        <is>
          <t>WC</t>
        </is>
      </c>
      <c r="Y101" s="1" t="inlineStr">
        <is>
          <t>WC</t>
        </is>
      </c>
      <c r="Z101" s="1" t="inlineStr">
        <is>
          <t>I-QS</t>
        </is>
      </c>
      <c r="AA101" s="1" t="inlineStr">
        <is>
          <t>GRAMMER Contract</t>
        </is>
      </c>
      <c r="AB101" s="1" t="n">
        <v>44222</v>
      </c>
      <c r="AC101" s="1" t="n">
        <v>45316</v>
      </c>
      <c r="AD101" s="1" t="inlineStr">
        <is>
          <t>96-4372</t>
        </is>
      </c>
      <c r="AE101" s="1" t="inlineStr">
        <is>
          <t>Tianjin</t>
        </is>
      </c>
      <c r="AF101" s="1" t="b">
        <v>0</v>
      </c>
      <c r="AG101" s="1" t="b">
        <v>1</v>
      </c>
      <c r="AH101" s="1" t="inlineStr">
        <is>
          <t>Chinese</t>
        </is>
      </c>
      <c r="AI101" s="1" t="inlineStr">
        <is>
          <t>天津市</t>
        </is>
      </c>
      <c r="AJ101" s="1" t="inlineStr">
        <is>
          <t>天津市</t>
        </is>
      </c>
      <c r="AK101" s="1" t="n">
        <v>9000</v>
      </c>
      <c r="AN101" s="1" t="n">
        <v>120</v>
      </c>
      <c r="AV101" s="1" t="b">
        <v>1</v>
      </c>
      <c r="AW101" s="1" t="b">
        <v>1</v>
      </c>
      <c r="AX101" s="1" t="inlineStr">
        <is>
          <t>本地城镇</t>
        </is>
      </c>
      <c r="AZ101" s="1" t="inlineStr">
        <is>
          <t>天津市</t>
        </is>
      </c>
      <c r="BA101" s="1" t="inlineStr">
        <is>
          <t>Client</t>
        </is>
      </c>
      <c r="BB101" s="1" t="inlineStr">
        <is>
          <t>Transfer In</t>
        </is>
      </c>
      <c r="BD101" s="1" t="n">
        <v>202102</v>
      </c>
      <c r="BE101" s="1" t="n">
        <v>9000</v>
      </c>
      <c r="BF101" s="1" t="inlineStr">
        <is>
          <t>天津市</t>
        </is>
      </c>
      <c r="BG101" s="1" t="inlineStr">
        <is>
          <t>New</t>
        </is>
      </c>
      <c r="BI101" s="1" t="n">
        <v>9000</v>
      </c>
      <c r="BJ101" s="1" t="n">
        <v>202102</v>
      </c>
      <c r="BK101" s="1" t="inlineStr">
        <is>
          <t>12+12</t>
        </is>
      </c>
      <c r="BQ101" s="1" t="inlineStr">
        <is>
          <t>白领普通员工</t>
        </is>
      </c>
      <c r="BR101" s="1" t="inlineStr">
        <is>
          <t>N</t>
        </is>
      </c>
      <c r="BS101" s="1" t="n">
        <v>75722</v>
      </c>
      <c r="BT101" s="1" t="inlineStr">
        <is>
          <t>ADP-格拉默车辆内饰（天津）有限公司-客服部</t>
        </is>
      </c>
      <c r="BU101" s="1">
        <f>BD101=BJ101</f>
        <v/>
      </c>
      <c r="BV101" s="1">
        <f>MIN(CE101,CF101)</f>
        <v/>
      </c>
      <c r="BW101" s="1">
        <f>IF(BA101="Vendor","大库","单立户")</f>
        <v/>
      </c>
      <c r="BX101" s="1">
        <f>IF(ISNUMBER(FIND("Dispatch",AA101)),"派遣",IF(ISNUMBER(FIND("GRAMMER Contract",AA101)),"委托","有问题"))</f>
        <v/>
      </c>
      <c r="BY101" s="1">
        <f>BT101&amp;"-"&amp;AZ101&amp;"-"&amp;BW101&amp;"-"&amp;BX101</f>
        <v/>
      </c>
      <c r="BZ101" s="1">
        <f>LEFT(BK101,2)</f>
        <v/>
      </c>
      <c r="CA101" s="1">
        <f>RIGHT(BK101,2)</f>
        <v/>
      </c>
      <c r="CB101" s="1">
        <f>VLOOKUP(BY101,委派单!C:E,3,0)</f>
        <v/>
      </c>
      <c r="CC101" s="1">
        <f>VLOOKUP(BY101,委派单!C:Z,4,0)</f>
        <v/>
      </c>
      <c r="CD101" s="1">
        <f>IF(BX101="委托","","合同类型:"&amp;AA101)&amp;IF(AK101="","",",基本工资:"&amp;AK101)&amp;IF(AL101="","","，岗位津贴："&amp;AL101)&amp;IF(AM101="","","，工龄津贴："&amp;AM101)&amp;IF(AN101="","","，手机津贴："&amp;AN101)&amp;IF(AO101="","","交通津贴"&amp;AO101)&amp;IF(AP101="","","，实习生日工资："&amp;AP101)&amp;IF(AQ101="","","，高温津贴："&amp;AQ101)&amp;IF(BL101="","","，劳动合同岗位："&amp;BL101)&amp;IF(BO101="","","，劳动合同工资："&amp;BO101)</f>
        <v/>
      </c>
      <c r="CE101" s="1">
        <f>--TEXT(BD101&amp;"01","0-00-00")</f>
        <v/>
      </c>
      <c r="CF101" s="1">
        <f>--TEXT(BJ101&amp;"01","0-00-00")</f>
        <v/>
      </c>
    </row>
    <row r="102" ht="12.95" customHeight="1" s="2">
      <c r="A102" s="1" t="n">
        <v>107929</v>
      </c>
      <c r="B102" s="1" t="inlineStr">
        <is>
          <t>TM1632</t>
        </is>
      </c>
      <c r="C102" s="1" t="inlineStr">
        <is>
          <t>孙涛</t>
        </is>
      </c>
      <c r="E102" s="1" t="inlineStr">
        <is>
          <t>371481198602200319</t>
        </is>
      </c>
      <c r="F102" s="1" t="inlineStr">
        <is>
          <t>ID</t>
        </is>
      </c>
      <c r="G102" s="1" t="n">
        <v>31463</v>
      </c>
      <c r="H102" s="1" t="inlineStr">
        <is>
          <t>Male</t>
        </is>
      </c>
      <c r="I102" s="1" t="inlineStr">
        <is>
          <t>China</t>
        </is>
      </c>
      <c r="L102" s="1" t="n">
        <v>15222029920</v>
      </c>
      <c r="M102" s="1" t="b">
        <v>1</v>
      </c>
      <c r="N102" s="1" t="inlineStr">
        <is>
          <t>中国建设银行天津安顺道支行</t>
        </is>
      </c>
      <c r="O102" s="1" t="n">
        <v>6.21700006602568e+18</v>
      </c>
      <c r="P102" s="1" t="n">
        <v>9600</v>
      </c>
      <c r="Q102" s="1" t="inlineStr">
        <is>
          <t>Active</t>
        </is>
      </c>
      <c r="R102" s="1" t="inlineStr">
        <is>
          <t>External employee</t>
        </is>
      </c>
      <c r="S102" s="1" t="n">
        <v>44215</v>
      </c>
      <c r="V102" s="1" t="inlineStr">
        <is>
          <t>Tianjin</t>
        </is>
      </c>
      <c r="X102" s="1" t="inlineStr">
        <is>
          <t>BCD</t>
        </is>
      </c>
      <c r="Y102" s="1" t="inlineStr">
        <is>
          <t>BCD</t>
        </is>
      </c>
      <c r="Z102" s="1" t="inlineStr">
        <is>
          <t>D-MA</t>
        </is>
      </c>
      <c r="AA102" s="1" t="inlineStr">
        <is>
          <t>Dispatch</t>
        </is>
      </c>
      <c r="AB102" s="1" t="n">
        <v>44215</v>
      </c>
      <c r="AC102" s="1" t="n">
        <v>44944</v>
      </c>
      <c r="AD102" s="1" t="inlineStr">
        <is>
          <t>96-4210</t>
        </is>
      </c>
      <c r="AE102" s="1" t="inlineStr">
        <is>
          <t>Tianjin</t>
        </is>
      </c>
      <c r="AF102" s="1" t="b">
        <v>1</v>
      </c>
      <c r="AG102" s="1" t="b">
        <v>0</v>
      </c>
      <c r="AH102" s="1" t="inlineStr">
        <is>
          <t>Chinese</t>
        </is>
      </c>
      <c r="AI102" s="1" t="inlineStr">
        <is>
          <t>天津市</t>
        </is>
      </c>
      <c r="AJ102" s="1" t="inlineStr">
        <is>
          <t>天津市</t>
        </is>
      </c>
      <c r="AK102" s="1" t="n">
        <v>2300</v>
      </c>
      <c r="AL102" s="1" t="n">
        <v>800</v>
      </c>
      <c r="AM102" s="1" t="n">
        <v>50</v>
      </c>
      <c r="AV102" s="1" t="b">
        <v>1</v>
      </c>
      <c r="AW102" s="1" t="b">
        <v>1</v>
      </c>
      <c r="AX102" s="1" t="inlineStr">
        <is>
          <t>外地农村</t>
        </is>
      </c>
      <c r="AZ102" s="1" t="inlineStr">
        <is>
          <t>天津市</t>
        </is>
      </c>
      <c r="BA102" s="1" t="inlineStr">
        <is>
          <t>Vendor</t>
        </is>
      </c>
      <c r="BB102" s="1" t="inlineStr">
        <is>
          <t>Transfer In</t>
        </is>
      </c>
      <c r="BD102" s="1" t="n">
        <v>202102</v>
      </c>
      <c r="BE102" s="1" t="n">
        <v>2300</v>
      </c>
      <c r="BF102" s="1" t="inlineStr">
        <is>
          <t>天津市</t>
        </is>
      </c>
      <c r="BG102" s="1" t="inlineStr">
        <is>
          <t>New</t>
        </is>
      </c>
      <c r="BI102" s="1" t="n">
        <v>2300</v>
      </c>
      <c r="BJ102" s="1" t="n">
        <v>202102</v>
      </c>
      <c r="BK102" s="1" t="inlineStr">
        <is>
          <t>11+11</t>
        </is>
      </c>
      <c r="BL102" s="1" t="inlineStr">
        <is>
          <t>操作工</t>
        </is>
      </c>
      <c r="BM102" s="1" t="n">
        <v>44215</v>
      </c>
      <c r="BN102" s="1" t="n">
        <v>44273</v>
      </c>
      <c r="BO102" s="1" t="n">
        <v>2300</v>
      </c>
      <c r="BP102" s="1" t="inlineStr">
        <is>
          <t>标准工时制</t>
        </is>
      </c>
      <c r="BQ102" s="1" t="inlineStr">
        <is>
          <t>蓝领一线员工</t>
        </is>
      </c>
      <c r="BR102" s="1" t="inlineStr">
        <is>
          <t>N</t>
        </is>
      </c>
      <c r="BS102" s="1" t="n">
        <v>84564</v>
      </c>
      <c r="BT102" s="1" t="inlineStr">
        <is>
          <t>ADP-格拉默车辆内饰（天津）有限公司-客服部</t>
        </is>
      </c>
      <c r="BU102" s="1">
        <f>BD102=BJ102</f>
        <v/>
      </c>
      <c r="BV102" s="1">
        <f>MIN(CE102,CF102)</f>
        <v/>
      </c>
      <c r="BW102" s="1">
        <f>IF(BA102="Vendor","大库","单立户")</f>
        <v/>
      </c>
      <c r="BX102" s="1">
        <f>IF(ISNUMBER(FIND("Dispatch",AA102)),"派遣",IF(ISNUMBER(FIND("GRAMMER Contract",AA102)),"委托","有问题"))</f>
        <v/>
      </c>
      <c r="BY102" s="1">
        <f>BT102&amp;"-"&amp;AZ102&amp;"-"&amp;BW102&amp;"-"&amp;BX102</f>
        <v/>
      </c>
      <c r="BZ102" s="1">
        <f>LEFT(BK102,2)</f>
        <v/>
      </c>
      <c r="CA102" s="1">
        <f>RIGHT(BK102,2)</f>
        <v/>
      </c>
      <c r="CB102" s="1">
        <f>VLOOKUP(BY102,委派单!C:E,3,0)</f>
        <v/>
      </c>
      <c r="CC102" s="1">
        <f>VLOOKUP(BY102,委派单!C:Z,4,0)</f>
        <v/>
      </c>
      <c r="CD102" s="1">
        <f>IF(BX102="委托","","合同类型:"&amp;AA102)&amp;IF(AK102="","",",基本工资:"&amp;AK102)&amp;IF(AL102="","","，岗位津贴："&amp;AL102)&amp;IF(AM102="","","，工龄津贴："&amp;AM102)&amp;IF(AN102="","","，手机津贴："&amp;AN102)&amp;IF(AO102="","","交通津贴"&amp;AO102)&amp;IF(AP102="","","，实习生日工资："&amp;AP102)&amp;IF(AQ102="","","，高温津贴："&amp;AQ102)&amp;IF(BL102="","","，劳动合同岗位："&amp;BL102)&amp;IF(BO102="","","，劳动合同工资："&amp;BO102)</f>
        <v/>
      </c>
      <c r="CE102" s="1">
        <f>--TEXT(BD102&amp;"01","0-00-00")</f>
        <v/>
      </c>
      <c r="CF102" s="1">
        <f>--TEXT(BJ102&amp;"01","0-00-00")</f>
        <v/>
      </c>
    </row>
    <row r="103" ht="12.95" customHeight="1" s="2">
      <c r="A103" s="1" t="n">
        <v>107927</v>
      </c>
      <c r="B103" s="1" t="inlineStr">
        <is>
          <t>TM1635</t>
        </is>
      </c>
      <c r="C103" s="1" t="inlineStr">
        <is>
          <t>张军俊</t>
        </is>
      </c>
      <c r="E103" s="1" t="inlineStr">
        <is>
          <t>620523199103134393</t>
        </is>
      </c>
      <c r="F103" s="1" t="inlineStr">
        <is>
          <t>ID</t>
        </is>
      </c>
      <c r="G103" s="1" t="n">
        <v>33310</v>
      </c>
      <c r="H103" s="1" t="inlineStr">
        <is>
          <t>Male</t>
        </is>
      </c>
      <c r="I103" s="1" t="inlineStr">
        <is>
          <t>China</t>
        </is>
      </c>
      <c r="L103" s="1" t="n">
        <v>17752249724</v>
      </c>
      <c r="M103" s="1" t="b">
        <v>1</v>
      </c>
      <c r="N103" s="1" t="inlineStr">
        <is>
          <t>招商银行天津塘沽河北路支行</t>
        </is>
      </c>
      <c r="O103" s="1" t="n">
        <v>6214832605442320</v>
      </c>
      <c r="P103" s="1" t="n">
        <v>9600</v>
      </c>
      <c r="Q103" s="1" t="inlineStr">
        <is>
          <t>Active</t>
        </is>
      </c>
      <c r="R103" s="1" t="inlineStr">
        <is>
          <t>External employee</t>
        </is>
      </c>
      <c r="S103" s="1" t="n">
        <v>44212</v>
      </c>
      <c r="V103" s="1" t="inlineStr">
        <is>
          <t>Tianjin</t>
        </is>
      </c>
      <c r="X103" s="1" t="inlineStr">
        <is>
          <t>BCD</t>
        </is>
      </c>
      <c r="Y103" s="1" t="inlineStr">
        <is>
          <t>BCD</t>
        </is>
      </c>
      <c r="Z103" s="1" t="inlineStr">
        <is>
          <t>D-MA</t>
        </is>
      </c>
      <c r="AA103" s="1" t="inlineStr">
        <is>
          <t>Dispatch</t>
        </is>
      </c>
      <c r="AB103" s="1" t="n">
        <v>44212</v>
      </c>
      <c r="AC103" s="1" t="n">
        <v>44941</v>
      </c>
      <c r="AD103" s="1" t="inlineStr">
        <is>
          <t>96-4091</t>
        </is>
      </c>
      <c r="AE103" s="1" t="inlineStr">
        <is>
          <t>Tianjin</t>
        </is>
      </c>
      <c r="AF103" s="1" t="b">
        <v>1</v>
      </c>
      <c r="AG103" s="1" t="b">
        <v>0</v>
      </c>
      <c r="AH103" s="1" t="inlineStr">
        <is>
          <t>Chinese</t>
        </is>
      </c>
      <c r="AI103" s="1" t="inlineStr">
        <is>
          <t>天津市</t>
        </is>
      </c>
      <c r="AJ103" s="1" t="inlineStr">
        <is>
          <t>天津市</t>
        </is>
      </c>
      <c r="AK103" s="1" t="n">
        <v>2300</v>
      </c>
      <c r="AL103" s="1" t="n">
        <v>400</v>
      </c>
      <c r="AM103" s="1" t="n">
        <v>50</v>
      </c>
      <c r="AV103" s="1" t="b">
        <v>1</v>
      </c>
      <c r="AW103" s="1" t="b">
        <v>1</v>
      </c>
      <c r="AX103" s="1" t="inlineStr">
        <is>
          <t>外地农村</t>
        </is>
      </c>
      <c r="AZ103" s="1" t="inlineStr">
        <is>
          <t>天津市</t>
        </is>
      </c>
      <c r="BA103" s="1" t="inlineStr">
        <is>
          <t>Vendor</t>
        </is>
      </c>
      <c r="BB103" s="1" t="inlineStr">
        <is>
          <t>Transfer In</t>
        </is>
      </c>
      <c r="BD103" s="1" t="n">
        <v>202102</v>
      </c>
      <c r="BE103" s="1" t="n">
        <v>2300</v>
      </c>
      <c r="BF103" s="1" t="inlineStr">
        <is>
          <t>天津市</t>
        </is>
      </c>
      <c r="BG103" s="1" t="inlineStr">
        <is>
          <t>New</t>
        </is>
      </c>
      <c r="BI103" s="1" t="n">
        <v>2300</v>
      </c>
      <c r="BJ103" s="1" t="n">
        <v>202102</v>
      </c>
      <c r="BK103" s="1" t="inlineStr">
        <is>
          <t>11+11</t>
        </is>
      </c>
      <c r="BL103" s="1" t="inlineStr">
        <is>
          <t>操作工</t>
        </is>
      </c>
      <c r="BM103" s="1" t="n">
        <v>44212</v>
      </c>
      <c r="BN103" s="1" t="n">
        <v>44270</v>
      </c>
      <c r="BO103" s="1" t="n">
        <v>2300</v>
      </c>
      <c r="BP103" s="1" t="inlineStr">
        <is>
          <t>标准工时制</t>
        </is>
      </c>
      <c r="BQ103" s="1" t="inlineStr">
        <is>
          <t>蓝领一线员工</t>
        </is>
      </c>
      <c r="BR103" s="1" t="inlineStr">
        <is>
          <t>N</t>
        </is>
      </c>
      <c r="BS103" s="1" t="n">
        <v>84564</v>
      </c>
      <c r="BT103" s="1" t="inlineStr">
        <is>
          <t>ADP-格拉默车辆内饰（天津）有限公司-客服部</t>
        </is>
      </c>
      <c r="BU103" s="1">
        <f>BD103=BJ103</f>
        <v/>
      </c>
      <c r="BV103" s="1">
        <f>MIN(CE103,CF103)</f>
        <v/>
      </c>
      <c r="BW103" s="1">
        <f>IF(BA103="Vendor","大库","单立户")</f>
        <v/>
      </c>
      <c r="BX103" s="1">
        <f>IF(ISNUMBER(FIND("Dispatch",AA103)),"派遣",IF(ISNUMBER(FIND("GRAMMER Contract",AA103)),"委托","有问题"))</f>
        <v/>
      </c>
      <c r="BY103" s="1">
        <f>BT103&amp;"-"&amp;AZ103&amp;"-"&amp;BW103&amp;"-"&amp;BX103</f>
        <v/>
      </c>
      <c r="BZ103" s="1">
        <f>LEFT(BK103,2)</f>
        <v/>
      </c>
      <c r="CA103" s="1">
        <f>RIGHT(BK103,2)</f>
        <v/>
      </c>
      <c r="CB103" s="1">
        <f>VLOOKUP(BY103,委派单!C:E,3,0)</f>
        <v/>
      </c>
      <c r="CC103" s="1">
        <f>VLOOKUP(BY103,委派单!C:Z,4,0)</f>
        <v/>
      </c>
      <c r="CD103" s="1">
        <f>IF(BX103="委托","","合同类型:"&amp;AA103)&amp;IF(AK103="","",",基本工资:"&amp;AK103)&amp;IF(AL103="","","，岗位津贴："&amp;AL103)&amp;IF(AM103="","","，工龄津贴："&amp;AM103)&amp;IF(AN103="","","，手机津贴："&amp;AN103)&amp;IF(AO103="","","交通津贴"&amp;AO103)&amp;IF(AP103="","","，实习生日工资："&amp;AP103)&amp;IF(AQ103="","","，高温津贴："&amp;AQ103)&amp;IF(BL103="","","，劳动合同岗位："&amp;BL103)&amp;IF(BO103="","","，劳动合同工资："&amp;BO103)</f>
        <v/>
      </c>
      <c r="CE103" s="1">
        <f>--TEXT(BD103&amp;"01","0-00-00")</f>
        <v/>
      </c>
      <c r="CF103" s="1">
        <f>--TEXT(BJ103&amp;"01","0-00-00")</f>
        <v/>
      </c>
    </row>
    <row r="104" ht="12.95" customHeight="1" s="2">
      <c r="A104" s="1" t="n">
        <v>107928</v>
      </c>
      <c r="B104" s="1" t="inlineStr">
        <is>
          <t>TM1633</t>
        </is>
      </c>
      <c r="C104" s="1" t="inlineStr">
        <is>
          <t>张岩</t>
        </is>
      </c>
      <c r="E104" s="1" t="inlineStr">
        <is>
          <t>371481198611226019</t>
        </is>
      </c>
      <c r="F104" s="1" t="inlineStr">
        <is>
          <t>ID</t>
        </is>
      </c>
      <c r="G104" s="1" t="n">
        <v>31738</v>
      </c>
      <c r="H104" s="1" t="inlineStr">
        <is>
          <t>Male</t>
        </is>
      </c>
      <c r="I104" s="1" t="inlineStr">
        <is>
          <t>China</t>
        </is>
      </c>
      <c r="L104" s="1" t="n">
        <v>15620363140</v>
      </c>
      <c r="M104" s="1" t="b">
        <v>1</v>
      </c>
      <c r="N104" s="1" t="inlineStr">
        <is>
          <t>中国农业银行天津金江支行</t>
        </is>
      </c>
      <c r="O104" s="1" t="n">
        <v>6.22848002092705e+18</v>
      </c>
      <c r="P104" s="1" t="n">
        <v>9600</v>
      </c>
      <c r="Q104" s="1" t="inlineStr">
        <is>
          <t>Active</t>
        </is>
      </c>
      <c r="R104" s="1" t="inlineStr">
        <is>
          <t>External employee</t>
        </is>
      </c>
      <c r="S104" s="1" t="n">
        <v>44215</v>
      </c>
      <c r="V104" s="1" t="inlineStr">
        <is>
          <t>Tianjin</t>
        </is>
      </c>
      <c r="X104" s="1" t="inlineStr">
        <is>
          <t>BCD</t>
        </is>
      </c>
      <c r="Y104" s="1" t="inlineStr">
        <is>
          <t>BCD</t>
        </is>
      </c>
      <c r="Z104" s="1" t="inlineStr">
        <is>
          <t>D-MA</t>
        </is>
      </c>
      <c r="AA104" s="1" t="inlineStr">
        <is>
          <t>Dispatch</t>
        </is>
      </c>
      <c r="AB104" s="1" t="n">
        <v>44215</v>
      </c>
      <c r="AC104" s="1" t="n">
        <v>44944</v>
      </c>
      <c r="AD104" s="1" t="inlineStr">
        <is>
          <t>96-4091</t>
        </is>
      </c>
      <c r="AE104" s="1" t="inlineStr">
        <is>
          <t>Tianjin</t>
        </is>
      </c>
      <c r="AF104" s="1" t="b">
        <v>1</v>
      </c>
      <c r="AG104" s="1" t="b">
        <v>0</v>
      </c>
      <c r="AH104" s="1" t="inlineStr">
        <is>
          <t>Chinese</t>
        </is>
      </c>
      <c r="AI104" s="1" t="inlineStr">
        <is>
          <t>天津市</t>
        </is>
      </c>
      <c r="AJ104" s="1" t="inlineStr">
        <is>
          <t>天津市</t>
        </is>
      </c>
      <c r="AK104" s="1" t="n">
        <v>2300</v>
      </c>
      <c r="AL104" s="1" t="n">
        <v>400</v>
      </c>
      <c r="AM104" s="1" t="n">
        <v>50</v>
      </c>
      <c r="AV104" s="1" t="b">
        <v>1</v>
      </c>
      <c r="AW104" s="1" t="b">
        <v>1</v>
      </c>
      <c r="AX104" s="1" t="inlineStr">
        <is>
          <t>外地农村</t>
        </is>
      </c>
      <c r="AZ104" s="1" t="inlineStr">
        <is>
          <t>天津市</t>
        </is>
      </c>
      <c r="BA104" s="1" t="inlineStr">
        <is>
          <t>Vendor</t>
        </is>
      </c>
      <c r="BB104" s="1" t="inlineStr">
        <is>
          <t>Transfer In</t>
        </is>
      </c>
      <c r="BD104" s="1" t="n">
        <v>202102</v>
      </c>
      <c r="BE104" s="1" t="n">
        <v>2300</v>
      </c>
      <c r="BF104" s="1" t="inlineStr">
        <is>
          <t>天津市</t>
        </is>
      </c>
      <c r="BG104" s="1" t="inlineStr">
        <is>
          <t>New</t>
        </is>
      </c>
      <c r="BI104" s="1" t="n">
        <v>2300</v>
      </c>
      <c r="BJ104" s="1" t="n">
        <v>202102</v>
      </c>
      <c r="BK104" s="1" t="inlineStr">
        <is>
          <t>11+11</t>
        </is>
      </c>
      <c r="BL104" s="1" t="inlineStr">
        <is>
          <t>操作工</t>
        </is>
      </c>
      <c r="BM104" s="1" t="n">
        <v>44215</v>
      </c>
      <c r="BN104" s="1" t="n">
        <v>44273</v>
      </c>
      <c r="BO104" s="1" t="n">
        <v>2300</v>
      </c>
      <c r="BP104" s="1" t="inlineStr">
        <is>
          <t>标准工时制</t>
        </is>
      </c>
      <c r="BQ104" s="1" t="inlineStr">
        <is>
          <t>蓝领一线员工</t>
        </is>
      </c>
      <c r="BR104" s="1" t="inlineStr">
        <is>
          <t>N</t>
        </is>
      </c>
      <c r="BS104" s="1" t="n">
        <v>84564</v>
      </c>
      <c r="BT104" s="1" t="inlineStr">
        <is>
          <t>ADP-格拉默车辆内饰（天津）有限公司-客服部</t>
        </is>
      </c>
      <c r="BU104" s="1">
        <f>BD104=BJ104</f>
        <v/>
      </c>
      <c r="BV104" s="1">
        <f>MIN(CE104,CF104)</f>
        <v/>
      </c>
      <c r="BW104" s="1">
        <f>IF(BA104="Vendor","大库","单立户")</f>
        <v/>
      </c>
      <c r="BX104" s="1">
        <f>IF(ISNUMBER(FIND("Dispatch",AA104)),"派遣",IF(ISNUMBER(FIND("GRAMMER Contract",AA104)),"委托","有问题"))</f>
        <v/>
      </c>
      <c r="BY104" s="1">
        <f>BT104&amp;"-"&amp;AZ104&amp;"-"&amp;BW104&amp;"-"&amp;BX104</f>
        <v/>
      </c>
      <c r="BZ104" s="1">
        <f>LEFT(BK104,2)</f>
        <v/>
      </c>
      <c r="CA104" s="1">
        <f>RIGHT(BK104,2)</f>
        <v/>
      </c>
      <c r="CB104" s="1">
        <f>VLOOKUP(BY104,委派单!C:E,3,0)</f>
        <v/>
      </c>
      <c r="CC104" s="1">
        <f>VLOOKUP(BY104,委派单!C:Z,4,0)</f>
        <v/>
      </c>
      <c r="CD104" s="1">
        <f>IF(BX104="委托","","合同类型:"&amp;AA104)&amp;IF(AK104="","",",基本工资:"&amp;AK104)&amp;IF(AL104="","","，岗位津贴："&amp;AL104)&amp;IF(AM104="","","，工龄津贴："&amp;AM104)&amp;IF(AN104="","","，手机津贴："&amp;AN104)&amp;IF(AO104="","","交通津贴"&amp;AO104)&amp;IF(AP104="","","，实习生日工资："&amp;AP104)&amp;IF(AQ104="","","，高温津贴："&amp;AQ104)&amp;IF(BL104="","","，劳动合同岗位："&amp;BL104)&amp;IF(BO104="","","，劳动合同工资："&amp;BO104)</f>
        <v/>
      </c>
      <c r="CE104" s="1">
        <f>--TEXT(BD104&amp;"01","0-00-00")</f>
        <v/>
      </c>
      <c r="CF104" s="1">
        <f>--TEXT(BJ104&amp;"01","0-00-00")</f>
        <v/>
      </c>
    </row>
    <row r="105" ht="12.95" customHeight="1" s="2">
      <c r="A105" s="1" t="n">
        <v>107930</v>
      </c>
      <c r="B105" s="1" t="inlineStr">
        <is>
          <t>TM1634</t>
        </is>
      </c>
      <c r="C105" s="1" t="inlineStr">
        <is>
          <t>王世国</t>
        </is>
      </c>
      <c r="E105" s="1" t="inlineStr">
        <is>
          <t>371481198507116012</t>
        </is>
      </c>
      <c r="F105" s="1" t="inlineStr">
        <is>
          <t>ID</t>
        </is>
      </c>
      <c r="G105" s="1" t="n">
        <v>31239</v>
      </c>
      <c r="H105" s="1" t="inlineStr">
        <is>
          <t>Male</t>
        </is>
      </c>
      <c r="I105" s="1" t="inlineStr">
        <is>
          <t>China</t>
        </is>
      </c>
      <c r="L105" s="1" t="n">
        <v>15602105800</v>
      </c>
      <c r="M105" s="1" t="b">
        <v>1</v>
      </c>
      <c r="N105" s="1" t="inlineStr">
        <is>
          <t>中国邮政银行天津东丽支行</t>
        </is>
      </c>
      <c r="O105" s="1" t="n">
        <v>6.21098110001274e+18</v>
      </c>
      <c r="P105" s="1" t="n">
        <v>9600</v>
      </c>
      <c r="Q105" s="1" t="inlineStr">
        <is>
          <t>Active</t>
        </is>
      </c>
      <c r="R105" s="1" t="inlineStr">
        <is>
          <t>External employee</t>
        </is>
      </c>
      <c r="S105" s="1" t="n">
        <v>44217</v>
      </c>
      <c r="V105" s="1" t="inlineStr">
        <is>
          <t>Tianjin</t>
        </is>
      </c>
      <c r="X105" s="1" t="inlineStr">
        <is>
          <t>BCD</t>
        </is>
      </c>
      <c r="Y105" s="1" t="inlineStr">
        <is>
          <t>BCD</t>
        </is>
      </c>
      <c r="Z105" s="1" t="inlineStr">
        <is>
          <t>D-MA</t>
        </is>
      </c>
      <c r="AA105" s="1" t="inlineStr">
        <is>
          <t>Dispatch</t>
        </is>
      </c>
      <c r="AB105" s="1" t="n">
        <v>44217</v>
      </c>
      <c r="AC105" s="1" t="n">
        <v>44946</v>
      </c>
      <c r="AD105" s="1" t="inlineStr">
        <is>
          <t>96-4091</t>
        </is>
      </c>
      <c r="AE105" s="1" t="inlineStr">
        <is>
          <t>Tianjin</t>
        </is>
      </c>
      <c r="AF105" s="1" t="b">
        <v>1</v>
      </c>
      <c r="AG105" s="1" t="b">
        <v>0</v>
      </c>
      <c r="AH105" s="1" t="inlineStr">
        <is>
          <t>Chinese</t>
        </is>
      </c>
      <c r="AI105" s="1" t="inlineStr">
        <is>
          <t>天津市</t>
        </is>
      </c>
      <c r="AJ105" s="1" t="inlineStr">
        <is>
          <t>天津市</t>
        </is>
      </c>
      <c r="AK105" s="1" t="n">
        <v>2300</v>
      </c>
      <c r="AL105" s="1" t="n">
        <v>400</v>
      </c>
      <c r="AM105" s="1" t="n">
        <v>50</v>
      </c>
      <c r="AV105" s="1" t="b">
        <v>1</v>
      </c>
      <c r="AW105" s="1" t="b">
        <v>1</v>
      </c>
      <c r="AX105" s="1" t="inlineStr">
        <is>
          <t>外地农村</t>
        </is>
      </c>
      <c r="AZ105" s="1" t="inlineStr">
        <is>
          <t>天津市</t>
        </is>
      </c>
      <c r="BA105" s="1" t="inlineStr">
        <is>
          <t>Vendor</t>
        </is>
      </c>
      <c r="BB105" s="1" t="inlineStr">
        <is>
          <t>Transfer In</t>
        </is>
      </c>
      <c r="BD105" s="1" t="n">
        <v>202102</v>
      </c>
      <c r="BE105" s="1" t="n">
        <v>2300</v>
      </c>
      <c r="BF105" s="1" t="inlineStr">
        <is>
          <t>天津市</t>
        </is>
      </c>
      <c r="BG105" s="1" t="inlineStr">
        <is>
          <t>New</t>
        </is>
      </c>
      <c r="BI105" s="1" t="n">
        <v>2300</v>
      </c>
      <c r="BJ105" s="1" t="n">
        <v>202102</v>
      </c>
      <c r="BK105" s="1" t="inlineStr">
        <is>
          <t>11+11</t>
        </is>
      </c>
      <c r="BL105" s="1" t="inlineStr">
        <is>
          <t>操作工</t>
        </is>
      </c>
      <c r="BM105" s="1" t="n">
        <v>44217</v>
      </c>
      <c r="BN105" s="1" t="n">
        <v>44275</v>
      </c>
      <c r="BO105" s="1" t="n">
        <v>2300</v>
      </c>
      <c r="BP105" s="1" t="inlineStr">
        <is>
          <t>标准工时制</t>
        </is>
      </c>
      <c r="BQ105" s="1" t="inlineStr">
        <is>
          <t>蓝领一线员工</t>
        </is>
      </c>
      <c r="BR105" s="1" t="inlineStr">
        <is>
          <t>N</t>
        </is>
      </c>
      <c r="BS105" s="1" t="n">
        <v>84564</v>
      </c>
      <c r="BT105" s="1" t="inlineStr">
        <is>
          <t>ADP-格拉默车辆内饰（天津）有限公司-客服部</t>
        </is>
      </c>
      <c r="BU105" s="1">
        <f>BD105=BJ105</f>
        <v/>
      </c>
      <c r="BV105" s="1">
        <f>MIN(CE105,CF105)</f>
        <v/>
      </c>
      <c r="BW105" s="1">
        <f>IF(BA105="Vendor","大库","单立户")</f>
        <v/>
      </c>
      <c r="BX105" s="1">
        <f>IF(ISNUMBER(FIND("Dispatch",AA105)),"派遣",IF(ISNUMBER(FIND("GRAMMER Contract",AA105)),"委托","有问题"))</f>
        <v/>
      </c>
      <c r="BY105" s="1">
        <f>BT105&amp;"-"&amp;AZ105&amp;"-"&amp;BW105&amp;"-"&amp;BX105</f>
        <v/>
      </c>
      <c r="BZ105" s="1">
        <f>LEFT(BK105,2)</f>
        <v/>
      </c>
      <c r="CA105" s="1">
        <f>RIGHT(BK105,2)</f>
        <v/>
      </c>
      <c r="CB105" s="1">
        <f>VLOOKUP(BY105,委派单!C:E,3,0)</f>
        <v/>
      </c>
      <c r="CC105" s="1">
        <f>VLOOKUP(BY105,委派单!C:Z,4,0)</f>
        <v/>
      </c>
      <c r="CD105" s="1">
        <f>IF(BX105="委托","","合同类型:"&amp;AA105)&amp;IF(AK105="","",",基本工资:"&amp;AK105)&amp;IF(AL105="","","，岗位津贴："&amp;AL105)&amp;IF(AM105="","","，工龄津贴："&amp;AM105)&amp;IF(AN105="","","，手机津贴："&amp;AN105)&amp;IF(AO105="","","交通津贴"&amp;AO105)&amp;IF(AP105="","","，实习生日工资："&amp;AP105)&amp;IF(AQ105="","","，高温津贴："&amp;AQ105)&amp;IF(BL105="","","，劳动合同岗位："&amp;BL105)&amp;IF(BO105="","","，劳动合同工资："&amp;BO105)</f>
        <v/>
      </c>
      <c r="CE105" s="1">
        <f>--TEXT(BD105&amp;"01","0-00-00")</f>
        <v/>
      </c>
      <c r="CF105" s="1">
        <f>--TEXT(BJ105&amp;"01","0-00-00")</f>
        <v/>
      </c>
    </row>
    <row r="106" ht="12.95" customHeight="1" s="2">
      <c r="A106" s="1" t="n">
        <v>108023</v>
      </c>
      <c r="C106" s="1" t="inlineStr">
        <is>
          <t>张静</t>
        </is>
      </c>
      <c r="E106" s="1" t="inlineStr">
        <is>
          <t>120106198503167089</t>
        </is>
      </c>
      <c r="F106" s="1" t="inlineStr">
        <is>
          <t>ID</t>
        </is>
      </c>
      <c r="G106" s="1" t="n">
        <v>31122</v>
      </c>
      <c r="H106" s="1" t="inlineStr">
        <is>
          <t>Female</t>
        </is>
      </c>
      <c r="I106" s="1" t="inlineStr">
        <is>
          <t>China</t>
        </is>
      </c>
      <c r="K106" s="1" t="inlineStr">
        <is>
          <t>ellen.zhang@grammer.com</t>
        </is>
      </c>
      <c r="L106" s="1" t="n">
        <v>15900247692</v>
      </c>
      <c r="M106" s="1" t="b">
        <v>1</v>
      </c>
      <c r="N106" s="1" t="inlineStr">
        <is>
          <t>中国银行天津中新生态城支行</t>
        </is>
      </c>
      <c r="O106" s="1" t="n">
        <v>6.2178502000121e+18</v>
      </c>
      <c r="P106" s="1" t="n">
        <v>9600</v>
      </c>
      <c r="Q106" s="1" t="inlineStr">
        <is>
          <t>Active</t>
        </is>
      </c>
      <c r="R106" s="1" t="inlineStr">
        <is>
          <t>Active employee</t>
        </is>
      </c>
      <c r="S106" s="1" t="n">
        <v>44228</v>
      </c>
      <c r="V106" s="1" t="inlineStr">
        <is>
          <t>Tianjin</t>
        </is>
      </c>
      <c r="X106" s="1" t="inlineStr">
        <is>
          <t>WC</t>
        </is>
      </c>
      <c r="Y106" s="1" t="inlineStr">
        <is>
          <t>WC</t>
        </is>
      </c>
      <c r="Z106" s="1" t="inlineStr">
        <is>
          <t>I-LO</t>
        </is>
      </c>
      <c r="AA106" s="1" t="inlineStr">
        <is>
          <t>GRAMMER Contract</t>
        </is>
      </c>
      <c r="AB106" s="1" t="n">
        <v>44228</v>
      </c>
      <c r="AC106" s="1" t="n">
        <v>45322</v>
      </c>
      <c r="AD106" s="1" t="inlineStr">
        <is>
          <t>96-1150</t>
        </is>
      </c>
      <c r="AE106" s="1" t="inlineStr">
        <is>
          <t>Tianjin</t>
        </is>
      </c>
      <c r="AF106" s="1" t="b">
        <v>0</v>
      </c>
      <c r="AG106" s="1" t="b">
        <v>1</v>
      </c>
      <c r="AH106" s="1" t="inlineStr">
        <is>
          <t>Chinese</t>
        </is>
      </c>
      <c r="AI106" s="1" t="inlineStr">
        <is>
          <t>天津市</t>
        </is>
      </c>
      <c r="AJ106" s="1" t="inlineStr">
        <is>
          <t>天津市</t>
        </is>
      </c>
      <c r="AK106" s="1" t="n">
        <v>9500</v>
      </c>
      <c r="AN106" s="1" t="n">
        <v>120</v>
      </c>
      <c r="AO106" s="1" t="n">
        <v>500</v>
      </c>
      <c r="AV106" s="1" t="b">
        <v>1</v>
      </c>
      <c r="AW106" s="1" t="b">
        <v>1</v>
      </c>
      <c r="AX106" s="1" t="inlineStr">
        <is>
          <t>本地城镇</t>
        </is>
      </c>
      <c r="AZ106" s="1" t="inlineStr">
        <is>
          <t>天津市</t>
        </is>
      </c>
      <c r="BA106" s="1" t="inlineStr">
        <is>
          <t>Client</t>
        </is>
      </c>
      <c r="BB106" s="1" t="inlineStr">
        <is>
          <t>Transfer In</t>
        </is>
      </c>
      <c r="BD106" s="1" t="n">
        <v>202102</v>
      </c>
      <c r="BE106" s="1" t="n">
        <v>9500</v>
      </c>
      <c r="BF106" s="1" t="inlineStr">
        <is>
          <t>天津市</t>
        </is>
      </c>
      <c r="BG106" s="1" t="inlineStr">
        <is>
          <t>Transfer In</t>
        </is>
      </c>
      <c r="BH106" s="1" t="n">
        <v>639576701</v>
      </c>
      <c r="BI106" s="1" t="n">
        <v>9500</v>
      </c>
      <c r="BJ106" s="1" t="n">
        <v>202102</v>
      </c>
      <c r="BK106" s="1" t="inlineStr">
        <is>
          <t>12+12</t>
        </is>
      </c>
      <c r="BQ106" s="1" t="inlineStr">
        <is>
          <t>白领普通员工</t>
        </is>
      </c>
      <c r="BR106" s="1" t="inlineStr">
        <is>
          <t>N</t>
        </is>
      </c>
      <c r="BS106" s="1" t="n">
        <v>104031</v>
      </c>
      <c r="BT106" s="1" t="inlineStr">
        <is>
          <t>ADP-格拉默车辆内饰（天津）有限公司-客服部</t>
        </is>
      </c>
      <c r="BU106" s="1">
        <f>BD106=BJ106</f>
        <v/>
      </c>
      <c r="BV106" s="1">
        <f>MIN(CE106,CF106)</f>
        <v/>
      </c>
      <c r="BW106" s="1">
        <f>IF(BA106="Vendor","大库","单立户")</f>
        <v/>
      </c>
      <c r="BX106" s="1">
        <f>IF(ISNUMBER(FIND("Dispatch",AA106)),"派遣",IF(ISNUMBER(FIND("GRAMMER Contract",AA106)),"委托","有问题"))</f>
        <v/>
      </c>
      <c r="BY106" s="1">
        <f>BT106&amp;"-"&amp;AZ106&amp;"-"&amp;BW106&amp;"-"&amp;BX106</f>
        <v/>
      </c>
      <c r="BZ106" s="1">
        <f>LEFT(BK106,2)</f>
        <v/>
      </c>
      <c r="CA106" s="1">
        <f>RIGHT(BK106,2)</f>
        <v/>
      </c>
      <c r="CB106" s="1">
        <f>VLOOKUP(BY106,委派单!C:E,3,0)</f>
        <v/>
      </c>
      <c r="CC106" s="1">
        <f>VLOOKUP(BY106,委派单!C:Z,4,0)</f>
        <v/>
      </c>
      <c r="CD106" s="1">
        <f>IF(BX106="委托","","合同类型:"&amp;AA106)&amp;IF(AK106="","",",基本工资:"&amp;AK106)&amp;IF(AL106="","","，岗位津贴："&amp;AL106)&amp;IF(AM106="","","，工龄津贴："&amp;AM106)&amp;IF(AN106="","","，手机津贴："&amp;AN106)&amp;IF(AO106="","","交通津贴"&amp;AO106)&amp;IF(AP106="","","，实习生日工资："&amp;AP106)&amp;IF(AQ106="","","，高温津贴："&amp;AQ106)&amp;IF(BL106="","","，劳动合同岗位："&amp;BL106)&amp;IF(BO106="","","，劳动合同工资："&amp;BO106)</f>
        <v/>
      </c>
      <c r="CE106" s="1">
        <f>--TEXT(BD106&amp;"01","0-00-00")</f>
        <v/>
      </c>
      <c r="CF106" s="1">
        <f>--TEXT(BJ106&amp;"01","0-00-00")</f>
        <v/>
      </c>
    </row>
    <row r="107" hidden="1" ht="12.95" customHeight="1" s="2">
      <c r="C107" s="1" t="inlineStr">
        <is>
          <t>高虎</t>
        </is>
      </c>
      <c r="E107" s="1" t="inlineStr">
        <is>
          <t>21138119850601281X</t>
        </is>
      </c>
      <c r="F107" s="1" t="inlineStr">
        <is>
          <t>ID</t>
        </is>
      </c>
      <c r="G107" s="1" t="n">
        <v>31199</v>
      </c>
      <c r="H107" s="1" t="inlineStr">
        <is>
          <t>Male</t>
        </is>
      </c>
      <c r="I107" s="1" t="inlineStr">
        <is>
          <t>China</t>
        </is>
      </c>
      <c r="L107" s="1" t="n">
        <v>13514235960</v>
      </c>
      <c r="M107" s="1" t="b">
        <v>1</v>
      </c>
      <c r="P107" s="1" t="n">
        <v>9650</v>
      </c>
      <c r="Q107" s="1" t="inlineStr">
        <is>
          <t>Active</t>
        </is>
      </c>
      <c r="R107" s="1" t="inlineStr">
        <is>
          <t>Active employee</t>
        </is>
      </c>
      <c r="S107" s="1" t="n">
        <v>44228</v>
      </c>
      <c r="T107" s="1" t="n">
        <v>44228</v>
      </c>
      <c r="V107" s="1" t="inlineStr">
        <is>
          <t>Shenyang</t>
        </is>
      </c>
      <c r="W107" s="1" t="n">
        <v>50154420</v>
      </c>
      <c r="X107" s="1" t="inlineStr">
        <is>
          <t>BCI</t>
        </is>
      </c>
      <c r="Y107" s="1" t="inlineStr">
        <is>
          <t>BCI</t>
        </is>
      </c>
      <c r="Z107" s="1" t="inlineStr">
        <is>
          <t>I-QS</t>
        </is>
      </c>
      <c r="AA107" s="1" t="inlineStr">
        <is>
          <t>GRAMMER Contract</t>
        </is>
      </c>
      <c r="AD107" s="1" t="inlineStr">
        <is>
          <t>95-4370</t>
        </is>
      </c>
      <c r="AE107" s="1" t="inlineStr">
        <is>
          <t>Shenyang</t>
        </is>
      </c>
      <c r="AF107" s="1" t="b">
        <v>0</v>
      </c>
      <c r="AG107" s="1" t="b">
        <v>1</v>
      </c>
      <c r="AH107" s="1" t="inlineStr">
        <is>
          <t>Chinese</t>
        </is>
      </c>
      <c r="AI107" s="1" t="inlineStr">
        <is>
          <t>沈阳市</t>
        </is>
      </c>
      <c r="AJ107" s="1" t="inlineStr">
        <is>
          <t>沈阳市</t>
        </is>
      </c>
      <c r="AK107" s="1" t="n">
        <v>1900</v>
      </c>
      <c r="AL107" s="1" t="n">
        <v>0</v>
      </c>
      <c r="AM107" s="1" t="n">
        <v>0</v>
      </c>
      <c r="AN107" s="1" t="n">
        <v>0</v>
      </c>
      <c r="AO107" s="1" t="n">
        <v>260</v>
      </c>
      <c r="AQ107" s="1" t="n">
        <v>0</v>
      </c>
      <c r="AR107" s="1" t="n">
        <v>200</v>
      </c>
      <c r="AS107" s="1" t="n">
        <v>0</v>
      </c>
      <c r="AT107" s="1" t="n">
        <v>0</v>
      </c>
      <c r="AU107" s="1" t="n">
        <v>0</v>
      </c>
      <c r="AV107" s="1" t="b">
        <v>1</v>
      </c>
      <c r="AW107" s="1" t="b">
        <v>1</v>
      </c>
      <c r="AX107" s="1" t="inlineStr">
        <is>
          <t>外地农业</t>
        </is>
      </c>
      <c r="AY107" s="1" t="inlineStr">
        <is>
          <t>辽宁省北票市泉巨永乡泉巨永村西组2747号</t>
        </is>
      </c>
      <c r="AZ107" s="1" t="inlineStr">
        <is>
          <t>沈阳市</t>
        </is>
      </c>
      <c r="BA107" s="1" t="inlineStr">
        <is>
          <t>Client</t>
        </is>
      </c>
      <c r="BB107" s="1" t="inlineStr">
        <is>
          <t>Transfer In</t>
        </is>
      </c>
      <c r="BD107" s="1" t="n">
        <v>202102</v>
      </c>
      <c r="BE107" s="1" t="n">
        <v>1900</v>
      </c>
      <c r="BF107" s="1" t="inlineStr">
        <is>
          <t>沈阳市</t>
        </is>
      </c>
      <c r="BG107" s="1" t="inlineStr">
        <is>
          <t>Transfer In</t>
        </is>
      </c>
      <c r="BI107" s="1" t="n">
        <v>1900</v>
      </c>
      <c r="BJ107" s="1" t="n">
        <v>202102</v>
      </c>
      <c r="BK107" s="1" t="inlineStr">
        <is>
          <t>10+10</t>
        </is>
      </c>
      <c r="BT107" s="1" t="inlineStr">
        <is>
          <t>格拉默车辆部件（沈阳）有限公司-HRS</t>
        </is>
      </c>
      <c r="BU107" s="1">
        <f>BD107=BJ107</f>
        <v/>
      </c>
      <c r="BV107" s="1">
        <f>MIN(CE107,CF107)</f>
        <v/>
      </c>
      <c r="BW107" s="1">
        <f>IF(BA107="Vendor","大库","单立户")</f>
        <v/>
      </c>
      <c r="BX107" s="1">
        <f>IF(ISNUMBER(FIND("Dispatch",AA107)),"派遣",IF(ISNUMBER(FIND("GRAMMER Contract",AA107)),"委托","有问题"))</f>
        <v/>
      </c>
      <c r="BY107" s="1">
        <f>BT107&amp;"-"&amp;AZ107&amp;"-"&amp;BW107&amp;"-"&amp;BX107</f>
        <v/>
      </c>
      <c r="BZ107" s="1">
        <f>LEFT(BK107,2)</f>
        <v/>
      </c>
      <c r="CA107" s="1">
        <f>RIGHT(BK107,2)</f>
        <v/>
      </c>
      <c r="CB107" s="1">
        <f>VLOOKUP(BY107,委派单!C:E,3,0)</f>
        <v/>
      </c>
      <c r="CC107" s="1">
        <f>VLOOKUP(BY107,委派单!C:Z,4,0)</f>
        <v/>
      </c>
      <c r="CD107" s="1">
        <f>IF(BX107="委托","","合同类型:"&amp;AA107)&amp;IF(AK107="","",",基本工资:"&amp;AK107)&amp;IF(AL107="","","，岗位津贴："&amp;AL107)&amp;IF(AM107="","","，工龄津贴："&amp;AM107)&amp;IF(AN107="","","，手机津贴："&amp;AN107)&amp;IF(AO107="","","交通津贴"&amp;AO107)&amp;IF(AP107="","","，实习生日工资："&amp;AP107)&amp;IF(AQ107="","","，高温津贴："&amp;AQ107)&amp;IF(BL107="","","，劳动合同岗位："&amp;BL107)&amp;IF(BO107="","","，劳动合同工资："&amp;BO107)</f>
        <v/>
      </c>
      <c r="CE107" s="1">
        <f>--TEXT(BD107&amp;"01","0-00-00")</f>
        <v/>
      </c>
      <c r="CF107" s="1">
        <f>--TEXT(BJ107&amp;"01","0-00-00")</f>
        <v/>
      </c>
    </row>
    <row r="108" hidden="1" ht="12.95" customHeight="1" s="2">
      <c r="A108" s="1" t="n">
        <v>108036</v>
      </c>
      <c r="B108" s="1" t="n">
        <v>108036</v>
      </c>
      <c r="C108" s="1" t="inlineStr">
        <is>
          <t>周彩民</t>
        </is>
      </c>
      <c r="E108" s="1" t="inlineStr">
        <is>
          <t>210921197211142343</t>
        </is>
      </c>
      <c r="F108" s="1" t="inlineStr">
        <is>
          <t>ID</t>
        </is>
      </c>
      <c r="G108" s="1" t="n">
        <v>26617</v>
      </c>
      <c r="H108" s="1" t="inlineStr">
        <is>
          <t>Female</t>
        </is>
      </c>
      <c r="I108" s="1" t="inlineStr">
        <is>
          <t>China</t>
        </is>
      </c>
      <c r="L108" s="1" t="n">
        <v>15702424709</v>
      </c>
      <c r="M108" s="1" t="b">
        <v>1</v>
      </c>
      <c r="P108" s="1" t="n">
        <v>9650</v>
      </c>
      <c r="Q108" s="1" t="inlineStr">
        <is>
          <t>Active</t>
        </is>
      </c>
      <c r="R108" s="1" t="inlineStr">
        <is>
          <t>Active employee</t>
        </is>
      </c>
      <c r="S108" s="1" t="n">
        <v>44228</v>
      </c>
      <c r="T108" s="1" t="n">
        <v>44228</v>
      </c>
      <c r="V108" s="1" t="inlineStr">
        <is>
          <t>Shenyang</t>
        </is>
      </c>
      <c r="W108" s="1" t="n">
        <v>50154420</v>
      </c>
      <c r="X108" s="1" t="inlineStr">
        <is>
          <t>BCI</t>
        </is>
      </c>
      <c r="Y108" s="1" t="inlineStr">
        <is>
          <t>BCI</t>
        </is>
      </c>
      <c r="Z108" s="1" t="inlineStr">
        <is>
          <t>I-QS</t>
        </is>
      </c>
      <c r="AA108" s="1" t="inlineStr">
        <is>
          <t>GRAMMER Contract</t>
        </is>
      </c>
      <c r="AD108" s="1" t="inlineStr">
        <is>
          <t>95-4370</t>
        </is>
      </c>
      <c r="AE108" s="1" t="inlineStr">
        <is>
          <t>Shenyang</t>
        </is>
      </c>
      <c r="AF108" s="1" t="b">
        <v>0</v>
      </c>
      <c r="AG108" s="1" t="b">
        <v>1</v>
      </c>
      <c r="AH108" s="1" t="inlineStr">
        <is>
          <t>Chinese</t>
        </is>
      </c>
      <c r="AI108" s="1" t="inlineStr">
        <is>
          <t>沈阳市</t>
        </is>
      </c>
      <c r="AJ108" s="1" t="inlineStr">
        <is>
          <t>沈阳市</t>
        </is>
      </c>
      <c r="AK108" s="1" t="n">
        <v>1900</v>
      </c>
      <c r="AO108" s="1" t="n">
        <v>260</v>
      </c>
      <c r="AR108" s="1" t="n">
        <v>200</v>
      </c>
      <c r="AV108" s="1" t="b">
        <v>1</v>
      </c>
      <c r="AW108" s="1" t="b">
        <v>1</v>
      </c>
      <c r="AX108" s="1" t="inlineStr">
        <is>
          <t>外地农业</t>
        </is>
      </c>
      <c r="AY108" s="1" t="inlineStr">
        <is>
          <t>辽宁省阜新蒙古族自治县旧庙镇沙金营子村闹吐虎107-1号</t>
        </is>
      </c>
      <c r="AZ108" s="1" t="inlineStr">
        <is>
          <t>沈阳市</t>
        </is>
      </c>
      <c r="BA108" s="1" t="inlineStr">
        <is>
          <t>Client</t>
        </is>
      </c>
      <c r="BB108" s="1" t="inlineStr">
        <is>
          <t>Transfer In</t>
        </is>
      </c>
      <c r="BD108" s="1" t="n">
        <v>202102</v>
      </c>
      <c r="BE108" s="1" t="n">
        <v>1900</v>
      </c>
      <c r="BF108" s="1" t="inlineStr">
        <is>
          <t>沈阳市</t>
        </is>
      </c>
      <c r="BG108" s="1" t="inlineStr">
        <is>
          <t>New</t>
        </is>
      </c>
      <c r="BI108" s="1" t="n">
        <v>1900</v>
      </c>
      <c r="BJ108" s="1" t="n">
        <v>202102</v>
      </c>
      <c r="BK108" s="1" t="inlineStr">
        <is>
          <t>10+10</t>
        </is>
      </c>
      <c r="BT108" s="1" t="inlineStr">
        <is>
          <t>格拉默车辆部件（沈阳）有限公司-HRS</t>
        </is>
      </c>
      <c r="BU108" s="1">
        <f>BD108=BJ108</f>
        <v/>
      </c>
      <c r="BV108" s="1">
        <f>MIN(CE108,CF108)</f>
        <v/>
      </c>
      <c r="BW108" s="1">
        <f>IF(BA108="Vendor","大库","单立户")</f>
        <v/>
      </c>
      <c r="BX108" s="1">
        <f>IF(ISNUMBER(FIND("Dispatch",AA108)),"派遣",IF(ISNUMBER(FIND("GRAMMER Contract",AA108)),"委托","有问题"))</f>
        <v/>
      </c>
      <c r="BY108" s="1">
        <f>BT108&amp;"-"&amp;AZ108&amp;"-"&amp;BW108&amp;"-"&amp;BX108</f>
        <v/>
      </c>
      <c r="BZ108" s="1">
        <f>LEFT(BK108,2)</f>
        <v/>
      </c>
      <c r="CA108" s="1">
        <f>RIGHT(BK108,2)</f>
        <v/>
      </c>
      <c r="CB108" s="1">
        <f>VLOOKUP(BY108,委派单!C:E,3,0)</f>
        <v/>
      </c>
      <c r="CC108" s="1">
        <f>VLOOKUP(BY108,委派单!C:Z,4,0)</f>
        <v/>
      </c>
      <c r="CD108" s="1">
        <f>IF(BX108="委托","","合同类型:"&amp;AA108)&amp;IF(AK108="","",",基本工资:"&amp;AK108)&amp;IF(AL108="","","，岗位津贴："&amp;AL108)&amp;IF(AM108="","","，工龄津贴："&amp;AM108)&amp;IF(AN108="","","，手机津贴："&amp;AN108)&amp;IF(AO108="","","交通津贴"&amp;AO108)&amp;IF(AP108="","","，实习生日工资："&amp;AP108)&amp;IF(AQ108="","","，高温津贴："&amp;AQ108)&amp;IF(BL108="","","，劳动合同岗位："&amp;BL108)&amp;IF(BO108="","","，劳动合同工资："&amp;BO108)</f>
        <v/>
      </c>
      <c r="CE108" s="1">
        <f>--TEXT(BD108&amp;"01","0-00-00")</f>
        <v/>
      </c>
      <c r="CF108" s="1">
        <f>--TEXT(BJ108&amp;"01","0-00-00")</f>
        <v/>
      </c>
    </row>
    <row r="109" ht="12.95" customHeight="1" s="2">
      <c r="A109" s="1" t="n">
        <v>107897</v>
      </c>
      <c r="B109" s="1" t="inlineStr">
        <is>
          <t>GIC0979</t>
        </is>
      </c>
      <c r="C109" s="1" t="inlineStr">
        <is>
          <t>陈洪伟</t>
        </is>
      </c>
      <c r="E109" s="1" t="inlineStr">
        <is>
          <t>220183198804105611</t>
        </is>
      </c>
      <c r="F109" s="1" t="inlineStr">
        <is>
          <t>ID</t>
        </is>
      </c>
      <c r="G109" s="1" t="n">
        <v>32243</v>
      </c>
      <c r="H109" s="1" t="inlineStr">
        <is>
          <t>Male</t>
        </is>
      </c>
      <c r="I109" s="1" t="inlineStr">
        <is>
          <t>China</t>
        </is>
      </c>
      <c r="K109" s="1" t="inlineStr">
        <is>
          <t>hongwei.chen@grammer.com</t>
        </is>
      </c>
      <c r="L109" s="1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09" s="1" t="b">
        <v>1</v>
      </c>
      <c r="N109" s="1" t="inlineStr">
        <is>
          <t>中国银行长春汽车厂支行</t>
        </is>
      </c>
      <c r="O109" s="1" t="n">
        <v>6.21661060000495e+18</v>
      </c>
      <c r="P109" s="1" t="n">
        <v>9800</v>
      </c>
      <c r="Q109" s="1" t="inlineStr">
        <is>
          <t>Active</t>
        </is>
      </c>
      <c r="R109" s="1" t="inlineStr">
        <is>
          <t>Active employee</t>
        </is>
      </c>
      <c r="S109" s="1" t="n">
        <v>44218</v>
      </c>
      <c r="V109" s="1" t="inlineStr">
        <is>
          <t>Changchun</t>
        </is>
      </c>
      <c r="X109" s="1" t="inlineStr">
        <is>
          <t>WC</t>
        </is>
      </c>
      <c r="Y109" s="1" t="inlineStr">
        <is>
          <t>WC</t>
        </is>
      </c>
      <c r="Z109" s="1" t="inlineStr">
        <is>
          <t>I-QS</t>
        </is>
      </c>
      <c r="AA109" s="1" t="inlineStr">
        <is>
          <t>GRAMMER Contract</t>
        </is>
      </c>
      <c r="AB109" s="1" t="n">
        <v>44218</v>
      </c>
      <c r="AC109" s="1" t="n">
        <v>45312</v>
      </c>
      <c r="AD109" s="1" t="inlineStr">
        <is>
          <t>98-4370</t>
        </is>
      </c>
      <c r="AE109" s="1" t="inlineStr">
        <is>
          <t>Changchun</t>
        </is>
      </c>
      <c r="AF109" s="1" t="b">
        <v>1</v>
      </c>
      <c r="AG109" s="1" t="b">
        <v>0</v>
      </c>
      <c r="AH109" s="1" t="inlineStr">
        <is>
          <t>Chinese</t>
        </is>
      </c>
      <c r="AI109" s="1" t="inlineStr">
        <is>
          <t>长春市</t>
        </is>
      </c>
      <c r="AJ109" s="1" t="inlineStr">
        <is>
          <t>长春市</t>
        </is>
      </c>
      <c r="AK109" s="1" t="n">
        <v>10000</v>
      </c>
      <c r="AO109" s="1" t="n">
        <v>700</v>
      </c>
      <c r="AR109" s="1" t="n">
        <v>145</v>
      </c>
      <c r="AV109" s="1" t="b">
        <v>1</v>
      </c>
      <c r="AW109" s="1" t="b">
        <v>1</v>
      </c>
      <c r="AX109" s="1" t="inlineStr">
        <is>
          <t>本地城镇</t>
        </is>
      </c>
      <c r="AZ109" s="1" t="inlineStr">
        <is>
          <t>长春市</t>
        </is>
      </c>
      <c r="BA109" s="1" t="inlineStr">
        <is>
          <t>Vendor</t>
        </is>
      </c>
      <c r="BB109" s="1" t="inlineStr">
        <is>
          <t>Transfer In</t>
        </is>
      </c>
      <c r="BD109" s="1" t="n">
        <v>202102</v>
      </c>
      <c r="BE109" s="1" t="n">
        <v>10000</v>
      </c>
      <c r="BF109" s="1" t="inlineStr">
        <is>
          <t>长春市</t>
        </is>
      </c>
      <c r="BG109" s="1" t="inlineStr">
        <is>
          <t>Transfer In</t>
        </is>
      </c>
      <c r="BI109" s="1" t="n">
        <v>10000</v>
      </c>
      <c r="BJ109" s="1" t="n">
        <v>202102</v>
      </c>
      <c r="BK109" s="1" t="inlineStr">
        <is>
          <t>8+10</t>
        </is>
      </c>
      <c r="BL109" s="1" t="inlineStr">
        <is>
          <t>质量前期策划</t>
        </is>
      </c>
      <c r="BM109" s="1" t="n">
        <v>44218</v>
      </c>
      <c r="BN109" s="1" t="n">
        <v>44398</v>
      </c>
      <c r="BO109" s="1" t="n">
        <v>10000</v>
      </c>
      <c r="BP109" s="1" t="inlineStr">
        <is>
          <t>标准工时</t>
        </is>
      </c>
      <c r="BQ109" s="1" t="inlineStr">
        <is>
          <t>白领普通员工</t>
        </is>
      </c>
      <c r="BR109" s="1" t="inlineStr">
        <is>
          <t>N</t>
        </is>
      </c>
      <c r="BS109" s="1" t="n">
        <v>84432</v>
      </c>
      <c r="BT109" s="1" t="inlineStr">
        <is>
          <t>ADP-格拉默车辆内饰（长春）有限公司-客服部</t>
        </is>
      </c>
      <c r="BU109" s="1">
        <f>BD109=BJ109</f>
        <v/>
      </c>
      <c r="BV109" s="1">
        <f>MIN(CE109,CF109)</f>
        <v/>
      </c>
      <c r="BW109" s="1">
        <f>IF(BA109="Vendor","大库","单立户")</f>
        <v/>
      </c>
      <c r="BX109" s="1">
        <f>IF(ISNUMBER(FIND("Dispatch",AA109)),"派遣",IF(ISNUMBER(FIND("GRAMMER Contract",AA109)),"委托","有问题"))</f>
        <v/>
      </c>
      <c r="BY109" s="1">
        <f>BT109&amp;"-"&amp;AZ109&amp;"-"&amp;BW109&amp;"-"&amp;BX109</f>
        <v/>
      </c>
      <c r="BZ109" s="1">
        <f>LEFT(BK109,2)</f>
        <v/>
      </c>
      <c r="CA109" s="1">
        <f>RIGHT(BK109,2)</f>
        <v/>
      </c>
      <c r="CB109" s="1">
        <f>VLOOKUP(BY109,委派单!C:E,3,0)</f>
        <v/>
      </c>
      <c r="CC109" s="1">
        <f>VLOOKUP(BY109,委派单!C:Z,4,0)</f>
        <v/>
      </c>
      <c r="CD109" s="1">
        <f>IF(BX109="委托","","合同类型:"&amp;AA109)&amp;IF(AK109="","",",基本工资:"&amp;AK109)&amp;IF(AL109="","","，岗位津贴："&amp;AL109)&amp;IF(AM109="","","，工龄津贴："&amp;AM109)&amp;IF(AN109="","","，手机津贴："&amp;AN109)&amp;IF(AO109="","","交通津贴"&amp;AO109)&amp;IF(AP109="","","，实习生日工资："&amp;AP109)&amp;IF(AQ109="","","，高温津贴："&amp;AQ109)&amp;IF(BL109="","","，劳动合同岗位："&amp;BL109)&amp;IF(BO109="","","，劳动合同工资："&amp;BO109)</f>
        <v/>
      </c>
      <c r="CE109" s="1">
        <f>--TEXT(BD109&amp;"01","0-00-00")</f>
        <v/>
      </c>
      <c r="CF109" s="1">
        <f>--TEXT(BJ109&amp;"01","0-00-00")</f>
        <v/>
      </c>
    </row>
    <row r="110" ht="12.95" customHeight="1" s="2">
      <c r="A110" s="1" t="n">
        <v>107791</v>
      </c>
      <c r="B110" s="1" t="inlineStr">
        <is>
          <t>GIC0977</t>
        </is>
      </c>
      <c r="C110" s="1" t="inlineStr">
        <is>
          <t>慕鑫</t>
        </is>
      </c>
      <c r="E110" s="1" t="inlineStr">
        <is>
          <t>210282198801310019</t>
        </is>
      </c>
      <c r="F110" s="1" t="inlineStr">
        <is>
          <t>ID</t>
        </is>
      </c>
      <c r="G110" s="1" t="n">
        <v>32173</v>
      </c>
      <c r="H110" s="1" t="inlineStr">
        <is>
          <t>Male</t>
        </is>
      </c>
      <c r="I110" s="1" t="inlineStr">
        <is>
          <t>China</t>
        </is>
      </c>
      <c r="K110" s="1" t="inlineStr">
        <is>
          <t>xin.mu@grammer.com</t>
        </is>
      </c>
      <c r="L110" s="1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10" s="1" t="b">
        <v>1</v>
      </c>
      <c r="N110" s="1" t="inlineStr">
        <is>
          <t>中国银行沈阳西站支行</t>
        </is>
      </c>
      <c r="O110" s="1" t="n">
        <v>6.21785040001112e+18</v>
      </c>
      <c r="P110" s="1" t="n">
        <v>9800</v>
      </c>
      <c r="Q110" s="1" t="inlineStr">
        <is>
          <t>Active</t>
        </is>
      </c>
      <c r="R110" s="1" t="inlineStr">
        <is>
          <t>Active employee</t>
        </is>
      </c>
      <c r="S110" s="1" t="n">
        <v>44207</v>
      </c>
      <c r="V110" s="1" t="inlineStr">
        <is>
          <t>Changchun</t>
        </is>
      </c>
      <c r="X110" s="1" t="inlineStr">
        <is>
          <t>WC</t>
        </is>
      </c>
      <c r="Y110" s="1" t="inlineStr">
        <is>
          <t>WC</t>
        </is>
      </c>
      <c r="Z110" s="1" t="inlineStr">
        <is>
          <t>I-LO</t>
        </is>
      </c>
      <c r="AA110" s="1" t="inlineStr">
        <is>
          <t>GRAMMER Contract</t>
        </is>
      </c>
      <c r="AB110" s="1" t="n">
        <v>44207</v>
      </c>
      <c r="AC110" s="1" t="n">
        <v>45301</v>
      </c>
      <c r="AD110" s="1" t="inlineStr">
        <is>
          <t>98-1150</t>
        </is>
      </c>
      <c r="AE110" s="1" t="inlineStr">
        <is>
          <t>Changchun</t>
        </is>
      </c>
      <c r="AF110" s="1" t="b">
        <v>1</v>
      </c>
      <c r="AG110" s="1" t="b">
        <v>0</v>
      </c>
      <c r="AH110" s="1" t="inlineStr">
        <is>
          <t>Chinese</t>
        </is>
      </c>
      <c r="AI110" s="1" t="inlineStr">
        <is>
          <t>上海市</t>
        </is>
      </c>
      <c r="AJ110" s="1" t="inlineStr">
        <is>
          <t>沈阳市</t>
        </is>
      </c>
      <c r="AK110" s="1" t="n">
        <v>8000</v>
      </c>
      <c r="AL110" s="1" t="n">
        <v>300</v>
      </c>
      <c r="AO110" s="1" t="n">
        <v>700</v>
      </c>
      <c r="AR110" s="1" t="n">
        <v>145</v>
      </c>
      <c r="AV110" s="1" t="b">
        <v>1</v>
      </c>
      <c r="AW110" s="1" t="b">
        <v>1</v>
      </c>
      <c r="AX110" s="1" t="inlineStr">
        <is>
          <t>本地城镇</t>
        </is>
      </c>
      <c r="AZ110" s="1" t="inlineStr">
        <is>
          <t>沈阳市</t>
        </is>
      </c>
      <c r="BA110" s="1" t="inlineStr">
        <is>
          <t>Vendor</t>
        </is>
      </c>
      <c r="BB110" s="1" t="inlineStr">
        <is>
          <t>Transfer In</t>
        </is>
      </c>
      <c r="BD110" s="1" t="n">
        <v>202102</v>
      </c>
      <c r="BE110" s="1" t="n">
        <v>8000</v>
      </c>
      <c r="BF110" s="1" t="inlineStr">
        <is>
          <t>沈阳市</t>
        </is>
      </c>
      <c r="BG110" s="1" t="inlineStr">
        <is>
          <t>Transfer In</t>
        </is>
      </c>
      <c r="BI110" s="1" t="n">
        <v>8000</v>
      </c>
      <c r="BJ110" s="1" t="n">
        <v>202102</v>
      </c>
      <c r="BK110" s="1" t="inlineStr">
        <is>
          <t>12+12</t>
        </is>
      </c>
      <c r="BL110" s="1" t="inlineStr">
        <is>
          <t>SAP Superuser</t>
        </is>
      </c>
      <c r="BM110" s="1" t="n">
        <v>44207</v>
      </c>
      <c r="BN110" s="1" t="n">
        <v>44387</v>
      </c>
      <c r="BO110" s="1" t="n">
        <v>8000</v>
      </c>
      <c r="BP110" s="1" t="inlineStr">
        <is>
          <t>标准工时</t>
        </is>
      </c>
      <c r="BQ110" s="1" t="inlineStr">
        <is>
          <t>白领普通员工</t>
        </is>
      </c>
      <c r="BR110" s="1" t="inlineStr">
        <is>
          <t>N</t>
        </is>
      </c>
      <c r="BS110" s="1" t="n">
        <v>78865</v>
      </c>
      <c r="BT110" s="1" t="inlineStr">
        <is>
          <t>ADP-格拉默车辆内饰（长春）有限公司-客服部</t>
        </is>
      </c>
      <c r="BU110" s="1">
        <f>BD110=BJ110</f>
        <v/>
      </c>
      <c r="BV110" s="1">
        <f>MIN(CE110,CF110)</f>
        <v/>
      </c>
      <c r="BW110" s="1">
        <f>IF(BA110="Vendor","大库","单立户")</f>
        <v/>
      </c>
      <c r="BX110" s="1">
        <f>IF(ISNUMBER(FIND("Dispatch",AA110)),"派遣",IF(ISNUMBER(FIND("GRAMMER Contract",AA110)),"委托","有问题"))</f>
        <v/>
      </c>
      <c r="BY110" s="1">
        <f>BT110&amp;"-"&amp;AZ110&amp;"-"&amp;BW110&amp;"-"&amp;BX110</f>
        <v/>
      </c>
      <c r="BZ110" s="1">
        <f>LEFT(BK110,2)</f>
        <v/>
      </c>
      <c r="CA110" s="1">
        <f>RIGHT(BK110,2)</f>
        <v/>
      </c>
      <c r="CB110" s="1">
        <f>VLOOKUP(BY110,委派单!C:E,3,0)</f>
        <v/>
      </c>
      <c r="CC110" s="1">
        <f>VLOOKUP(BY110,委派单!C:Z,4,0)</f>
        <v/>
      </c>
      <c r="CD110" s="1">
        <f>IF(BX110="委托","","合同类型:"&amp;AA110)&amp;IF(AK110="","",",基本工资:"&amp;AK110)&amp;IF(AL110="","","，岗位津贴："&amp;AL110)&amp;IF(AM110="","","，工龄津贴："&amp;AM110)&amp;IF(AN110="","","，手机津贴："&amp;AN110)&amp;IF(AO110="","","交通津贴"&amp;AO110)&amp;IF(AP110="","","，实习生日工资："&amp;AP110)&amp;IF(AQ110="","","，高温津贴："&amp;AQ110)&amp;IF(BL110="","","，劳动合同岗位："&amp;BL110)&amp;IF(BO110="","","，劳动合同工资："&amp;BO110)</f>
        <v/>
      </c>
      <c r="CE110" s="1">
        <f>--TEXT(BD110&amp;"01","0-00-00")</f>
        <v/>
      </c>
      <c r="CF110" s="1">
        <f>--TEXT(BJ110&amp;"01","0-00-00")</f>
        <v/>
      </c>
    </row>
    <row r="111" ht="12.95" customHeight="1" s="2">
      <c r="A111" s="1" t="n">
        <v>107808</v>
      </c>
      <c r="B111" s="1" t="inlineStr">
        <is>
          <t>GIC0978</t>
        </is>
      </c>
      <c r="C111" s="1" t="inlineStr">
        <is>
          <t>李涛</t>
        </is>
      </c>
      <c r="E111" s="1" t="inlineStr">
        <is>
          <t>210181198510126519</t>
        </is>
      </c>
      <c r="F111" s="1" t="inlineStr">
        <is>
          <t>ID</t>
        </is>
      </c>
      <c r="G111" s="1" t="n">
        <v>31332</v>
      </c>
      <c r="H111" s="1" t="inlineStr">
        <is>
          <t>Male</t>
        </is>
      </c>
      <c r="I111" s="1" t="inlineStr">
        <is>
          <t>China</t>
        </is>
      </c>
      <c r="L111" s="1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11" s="1" t="b">
        <v>1</v>
      </c>
      <c r="N111" s="1" t="inlineStr">
        <is>
          <t>中国银行沈阳沈北支行</t>
        </is>
      </c>
      <c r="O111" s="1" t="n">
        <v>6.21785040001117e+18</v>
      </c>
      <c r="P111" s="1" t="n">
        <v>9800</v>
      </c>
      <c r="Q111" s="1" t="inlineStr">
        <is>
          <t>Active</t>
        </is>
      </c>
      <c r="R111" s="1" t="inlineStr">
        <is>
          <t>Active employee</t>
        </is>
      </c>
      <c r="S111" s="1" t="n">
        <v>44207</v>
      </c>
      <c r="V111" s="1" t="inlineStr">
        <is>
          <t>Changchun</t>
        </is>
      </c>
      <c r="X111" s="1" t="inlineStr">
        <is>
          <t>BCI</t>
        </is>
      </c>
      <c r="Y111" s="1" t="inlineStr">
        <is>
          <t>BCI</t>
        </is>
      </c>
      <c r="Z111" s="1" t="inlineStr">
        <is>
          <t>I-QS</t>
        </is>
      </c>
      <c r="AA111" s="1" t="inlineStr">
        <is>
          <t>GRAMMER Contract</t>
        </is>
      </c>
      <c r="AB111" s="1" t="n">
        <v>44207</v>
      </c>
      <c r="AC111" s="1" t="n">
        <v>45301</v>
      </c>
      <c r="AD111" s="1" t="inlineStr">
        <is>
          <t>98-4370</t>
        </is>
      </c>
      <c r="AE111" s="1" t="inlineStr">
        <is>
          <t>Changchun</t>
        </is>
      </c>
      <c r="AF111" s="1" t="b">
        <v>1</v>
      </c>
      <c r="AG111" s="1" t="b">
        <v>0</v>
      </c>
      <c r="AH111" s="1" t="inlineStr">
        <is>
          <t>Chinese</t>
        </is>
      </c>
      <c r="AI111" s="1" t="inlineStr">
        <is>
          <t>上海市</t>
        </is>
      </c>
      <c r="AJ111" s="1" t="inlineStr">
        <is>
          <t>沈阳市</t>
        </is>
      </c>
      <c r="AK111" s="1" t="n">
        <v>3300</v>
      </c>
      <c r="AL111" s="1" t="n">
        <v>600</v>
      </c>
      <c r="AM111" s="1" t="n">
        <v>100</v>
      </c>
      <c r="AN111" s="1" t="n">
        <v>60</v>
      </c>
      <c r="AR111" s="1" t="n">
        <v>127</v>
      </c>
      <c r="AV111" s="1" t="b">
        <v>1</v>
      </c>
      <c r="AW111" s="1" t="b">
        <v>1</v>
      </c>
      <c r="AX111" s="1" t="inlineStr">
        <is>
          <t>本地城镇</t>
        </is>
      </c>
      <c r="AZ111" s="1" t="inlineStr">
        <is>
          <t>沈阳市</t>
        </is>
      </c>
      <c r="BA111" s="1" t="inlineStr">
        <is>
          <t>Vendor</t>
        </is>
      </c>
      <c r="BB111" s="1" t="inlineStr">
        <is>
          <t>New</t>
        </is>
      </c>
      <c r="BD111" s="1" t="n">
        <v>202102</v>
      </c>
      <c r="BE111" s="1" t="n">
        <v>3300</v>
      </c>
      <c r="BF111" s="1" t="inlineStr">
        <is>
          <t>沈阳市</t>
        </is>
      </c>
      <c r="BG111" s="1" t="inlineStr">
        <is>
          <t>New</t>
        </is>
      </c>
      <c r="BI111" s="1" t="n">
        <v>3300</v>
      </c>
      <c r="BJ111" s="1" t="n">
        <v>202102</v>
      </c>
      <c r="BK111" s="1" t="inlineStr">
        <is>
          <t>12+12</t>
        </is>
      </c>
      <c r="BL111" s="1" t="inlineStr">
        <is>
          <t>现场服务</t>
        </is>
      </c>
      <c r="BM111" s="1" t="n">
        <v>44207</v>
      </c>
      <c r="BN111" s="1" t="n">
        <v>44296</v>
      </c>
      <c r="BO111" s="1" t="n">
        <v>3300</v>
      </c>
      <c r="BP111" s="1" t="inlineStr">
        <is>
          <t>标准工时</t>
        </is>
      </c>
      <c r="BQ111" s="1" t="inlineStr">
        <is>
          <t>蓝领非一线员工</t>
        </is>
      </c>
      <c r="BR111" s="1" t="inlineStr">
        <is>
          <t>N</t>
        </is>
      </c>
      <c r="BS111" s="1" t="n">
        <v>84670</v>
      </c>
      <c r="BT111" s="1" t="inlineStr">
        <is>
          <t>ADP-格拉默车辆内饰（长春）有限公司-客服部</t>
        </is>
      </c>
      <c r="BU111" s="1">
        <f>BD111=BJ111</f>
        <v/>
      </c>
      <c r="BV111" s="1">
        <f>MIN(CE111,CF111)</f>
        <v/>
      </c>
      <c r="BW111" s="1">
        <f>IF(BA111="Vendor","大库","单立户")</f>
        <v/>
      </c>
      <c r="BX111" s="1">
        <f>IF(ISNUMBER(FIND("Dispatch",AA111)),"派遣",IF(ISNUMBER(FIND("GRAMMER Contract",AA111)),"委托","有问题"))</f>
        <v/>
      </c>
      <c r="BY111" s="1">
        <f>BT111&amp;"-"&amp;AZ111&amp;"-"&amp;BW111&amp;"-"&amp;BX111</f>
        <v/>
      </c>
      <c r="BZ111" s="1">
        <f>LEFT(BK111,2)</f>
        <v/>
      </c>
      <c r="CA111" s="1">
        <f>RIGHT(BK111,2)</f>
        <v/>
      </c>
      <c r="CB111" s="1">
        <f>VLOOKUP(BY111,委派单!C:E,3,0)</f>
        <v/>
      </c>
      <c r="CC111" s="1">
        <f>VLOOKUP(BY111,委派单!C:Z,4,0)</f>
        <v/>
      </c>
      <c r="CD111" s="1">
        <f>IF(BX111="委托","","合同类型:"&amp;AA111)&amp;IF(AK111="","",",基本工资:"&amp;AK111)&amp;IF(AL111="","","，岗位津贴："&amp;AL111)&amp;IF(AM111="","","，工龄津贴："&amp;AM111)&amp;IF(AN111="","","，手机津贴："&amp;AN111)&amp;IF(AO111="","","交通津贴"&amp;AO111)&amp;IF(AP111="","","，实习生日工资："&amp;AP111)&amp;IF(AQ111="","","，高温津贴："&amp;AQ111)&amp;IF(BL111="","","，劳动合同岗位："&amp;BL111)&amp;IF(BO111="","","，劳动合同工资："&amp;BO111)</f>
        <v/>
      </c>
      <c r="CE111" s="1">
        <f>--TEXT(BD111&amp;"01","0-00-00")</f>
        <v/>
      </c>
      <c r="CF111" s="1">
        <f>--TEXT(BJ111&amp;"01","0-00-00")</f>
        <v/>
      </c>
    </row>
    <row r="112" ht="12.95" customHeight="1" s="2">
      <c r="A112" s="1" t="n">
        <v>107811</v>
      </c>
      <c r="B112" s="1" t="n">
        <v>114526</v>
      </c>
      <c r="C112" s="1" t="inlineStr">
        <is>
          <t>王传颖</t>
        </is>
      </c>
      <c r="E112" s="1" t="inlineStr">
        <is>
          <t>220582198011166911</t>
        </is>
      </c>
      <c r="F112" s="1" t="inlineStr">
        <is>
          <t>ID</t>
        </is>
      </c>
      <c r="G112" s="1" t="n">
        <v>29541</v>
      </c>
      <c r="H112" s="1" t="inlineStr">
        <is>
          <t>Male</t>
        </is>
      </c>
      <c r="I112" s="1" t="inlineStr">
        <is>
          <t>China</t>
        </is>
      </c>
      <c r="L112" s="1" t="n">
        <v>13911664234</v>
      </c>
      <c r="M112" s="1" t="b">
        <v>1</v>
      </c>
      <c r="N112" s="1" t="inlineStr">
        <is>
          <t>中国银行长春彩云街支行</t>
        </is>
      </c>
      <c r="O112" s="1" t="n">
        <v>6.2166906000061e+18</v>
      </c>
      <c r="P112" s="1" t="n">
        <v>9800</v>
      </c>
      <c r="Q112" s="1" t="inlineStr">
        <is>
          <t>Active</t>
        </is>
      </c>
      <c r="R112" s="1" t="inlineStr">
        <is>
          <t>Active employee</t>
        </is>
      </c>
      <c r="S112" s="1" t="n">
        <v>44207</v>
      </c>
      <c r="V112" s="1" t="inlineStr">
        <is>
          <t>Changchun</t>
        </is>
      </c>
      <c r="X112" s="1" t="inlineStr">
        <is>
          <t>BCI</t>
        </is>
      </c>
      <c r="Y112" s="1" t="inlineStr">
        <is>
          <t>BCI</t>
        </is>
      </c>
      <c r="Z112" s="1" t="inlineStr">
        <is>
          <t>I-LO</t>
        </is>
      </c>
      <c r="AA112" s="1" t="inlineStr">
        <is>
          <t>Dispatch</t>
        </is>
      </c>
      <c r="AB112" s="1" t="n">
        <v>44207</v>
      </c>
      <c r="AC112" s="1" t="n">
        <v>45301</v>
      </c>
      <c r="AD112" s="1" t="inlineStr">
        <is>
          <t>98-1111</t>
        </is>
      </c>
      <c r="AE112" s="1" t="inlineStr">
        <is>
          <t>Changchun</t>
        </is>
      </c>
      <c r="AF112" s="1" t="b">
        <v>1</v>
      </c>
      <c r="AG112" s="1" t="b">
        <v>0</v>
      </c>
      <c r="AH112" s="1" t="inlineStr">
        <is>
          <t>Chinese</t>
        </is>
      </c>
      <c r="AI112" s="1" t="inlineStr">
        <is>
          <t>长春市</t>
        </is>
      </c>
      <c r="AJ112" s="1" t="inlineStr">
        <is>
          <t>长春市</t>
        </is>
      </c>
      <c r="AK112" s="1" t="n">
        <v>1800</v>
      </c>
      <c r="AM112" s="1" t="n">
        <v>100</v>
      </c>
      <c r="AR112" s="1" t="n">
        <v>127</v>
      </c>
      <c r="AV112" s="1" t="b">
        <v>1</v>
      </c>
      <c r="AW112" s="1" t="b">
        <v>1</v>
      </c>
      <c r="AX112" s="1" t="inlineStr">
        <is>
          <t>本地城镇</t>
        </is>
      </c>
      <c r="AZ112" s="1" t="inlineStr">
        <is>
          <t>长春市</t>
        </is>
      </c>
      <c r="BA112" s="1" t="inlineStr">
        <is>
          <t>Vendor</t>
        </is>
      </c>
      <c r="BB112" s="1" t="inlineStr">
        <is>
          <t>New</t>
        </is>
      </c>
      <c r="BD112" s="1" t="n">
        <v>202102</v>
      </c>
      <c r="BE112" s="1" t="n">
        <v>1800</v>
      </c>
      <c r="BF112" s="1" t="inlineStr">
        <is>
          <t>长春市</t>
        </is>
      </c>
      <c r="BG112" s="1" t="inlineStr">
        <is>
          <t>New</t>
        </is>
      </c>
      <c r="BI112" s="1" t="n">
        <v>1800</v>
      </c>
      <c r="BJ112" s="1" t="n">
        <v>202102</v>
      </c>
      <c r="BK112" s="1" t="inlineStr">
        <is>
          <t>8+10</t>
        </is>
      </c>
      <c r="BL112" s="1" t="inlineStr">
        <is>
          <t>巡线员</t>
        </is>
      </c>
      <c r="BM112" s="1" t="n">
        <v>44207</v>
      </c>
      <c r="BN112" s="1" t="n">
        <v>44296</v>
      </c>
      <c r="BO112" s="1" t="n">
        <v>1800</v>
      </c>
      <c r="BP112" s="1" t="inlineStr">
        <is>
          <t>标准工时</t>
        </is>
      </c>
      <c r="BQ112" s="1" t="inlineStr">
        <is>
          <t>蓝领一线员工</t>
        </is>
      </c>
      <c r="BR112" s="1" t="inlineStr">
        <is>
          <t>N</t>
        </is>
      </c>
      <c r="BS112" s="1" t="n">
        <v>77857</v>
      </c>
      <c r="BT112" s="1" t="inlineStr">
        <is>
          <t>ADP-格拉默车辆内饰（长春）有限公司-客服部</t>
        </is>
      </c>
      <c r="BU112" s="1">
        <f>BD112=BJ112</f>
        <v/>
      </c>
      <c r="BV112" s="1">
        <f>MIN(CE112,CF112)</f>
        <v/>
      </c>
      <c r="BW112" s="1">
        <f>IF(BA112="Vendor","大库","单立户")</f>
        <v/>
      </c>
      <c r="BX112" s="1">
        <f>IF(ISNUMBER(FIND("Dispatch",AA112)),"派遣",IF(ISNUMBER(FIND("GRAMMER Contract",AA112)),"委托","有问题"))</f>
        <v/>
      </c>
      <c r="BY112" s="1">
        <f>BT112&amp;"-"&amp;AZ112&amp;"-"&amp;BW112&amp;"-"&amp;BX112</f>
        <v/>
      </c>
      <c r="BZ112" s="1">
        <f>LEFT(BK112,2)</f>
        <v/>
      </c>
      <c r="CA112" s="1">
        <f>RIGHT(BK112,2)</f>
        <v/>
      </c>
      <c r="CB112" s="1">
        <f>VLOOKUP(BY112,委派单!C:E,3,0)</f>
        <v/>
      </c>
      <c r="CC112" s="1">
        <f>VLOOKUP(BY112,委派单!C:Z,4,0)</f>
        <v/>
      </c>
      <c r="CD112" s="1">
        <f>IF(BX112="委托","","合同类型:"&amp;AA112)&amp;IF(AK112="","",",基本工资:"&amp;AK112)&amp;IF(AL112="","","，岗位津贴："&amp;AL112)&amp;IF(AM112="","","，工龄津贴："&amp;AM112)&amp;IF(AN112="","","，手机津贴："&amp;AN112)&amp;IF(AO112="","","交通津贴"&amp;AO112)&amp;IF(AP112="","","，实习生日工资："&amp;AP112)&amp;IF(AQ112="","","，高温津贴："&amp;AQ112)&amp;IF(BL112="","","，劳动合同岗位："&amp;BL112)&amp;IF(BO112="","","，劳动合同工资："&amp;BO112)</f>
        <v/>
      </c>
      <c r="CE112" s="1">
        <f>--TEXT(BD112&amp;"01","0-00-00")</f>
        <v/>
      </c>
      <c r="CF112" s="1">
        <f>--TEXT(BJ112&amp;"01","0-00-00")</f>
        <v/>
      </c>
    </row>
    <row r="113" ht="12.95" customHeight="1" s="2">
      <c r="A113" s="1" t="n">
        <v>107949</v>
      </c>
      <c r="C113" s="1" t="inlineStr">
        <is>
          <t>汪裕益</t>
        </is>
      </c>
      <c r="E113" s="1" t="inlineStr">
        <is>
          <t>612524199503300019</t>
        </is>
      </c>
      <c r="F113" s="1" t="inlineStr">
        <is>
          <t>ID</t>
        </is>
      </c>
      <c r="H113" s="1" t="inlineStr">
        <is>
          <t>Male</t>
        </is>
      </c>
      <c r="I113" s="1" t="inlineStr">
        <is>
          <t>China</t>
        </is>
      </c>
      <c r="L113" s="1" t="n">
        <v>18392004698</v>
      </c>
      <c r="M113" s="1" t="b">
        <v>1</v>
      </c>
      <c r="N113" s="1" t="inlineStr">
        <is>
          <t>中国工商银行宁波北仑支行</t>
        </is>
      </c>
      <c r="O113" s="1" t="n">
        <v>6.22203390100809e+18</v>
      </c>
      <c r="P113" s="1" t="n">
        <v>5920</v>
      </c>
      <c r="Q113" s="1" t="inlineStr">
        <is>
          <t>Active</t>
        </is>
      </c>
      <c r="R113" s="1" t="inlineStr">
        <is>
          <t>Active employee</t>
        </is>
      </c>
      <c r="S113" s="1" t="n">
        <v>44212</v>
      </c>
      <c r="T113" s="1" t="n">
        <v>44212</v>
      </c>
      <c r="V113" s="1" t="inlineStr">
        <is>
          <t>I-LO</t>
        </is>
      </c>
      <c r="X113" s="1" t="inlineStr">
        <is>
          <t>BCI</t>
        </is>
      </c>
      <c r="Y113" s="1" t="inlineStr">
        <is>
          <t>BCI</t>
        </is>
      </c>
      <c r="Z113" s="1" t="inlineStr">
        <is>
          <t>I-LO</t>
        </is>
      </c>
      <c r="AA113" s="1" t="inlineStr">
        <is>
          <t>GRAMMER Contract</t>
        </is>
      </c>
      <c r="AB113" s="1" t="n">
        <v>44212</v>
      </c>
      <c r="AD113" s="1" t="inlineStr">
        <is>
          <t>59-1111</t>
        </is>
      </c>
      <c r="AE113" s="1" t="inlineStr">
        <is>
          <t>Ningbo</t>
        </is>
      </c>
      <c r="AF113" s="1" t="b">
        <v>0</v>
      </c>
      <c r="AG113" s="1" t="b">
        <v>1</v>
      </c>
      <c r="AH113" s="1" t="inlineStr">
        <is>
          <t>Chinese</t>
        </is>
      </c>
      <c r="AI113" s="1" t="inlineStr">
        <is>
          <t>宁波市</t>
        </is>
      </c>
      <c r="AJ113" s="1" t="inlineStr">
        <is>
          <t>宁波市</t>
        </is>
      </c>
      <c r="AK113" s="1" t="n">
        <v>2700</v>
      </c>
      <c r="AL113" s="1" t="n">
        <v>800</v>
      </c>
      <c r="AV113" s="1" t="b">
        <v>1</v>
      </c>
      <c r="AW113" s="1" t="b">
        <v>1</v>
      </c>
      <c r="AX113" s="1" t="inlineStr">
        <is>
          <t>外地农村</t>
        </is>
      </c>
      <c r="AY113" s="1" t="inlineStr">
        <is>
          <t>陕西省商洛市商南县城关镇二道河村浦桥二组</t>
        </is>
      </c>
      <c r="AZ113" s="1" t="inlineStr">
        <is>
          <t>宁波市</t>
        </is>
      </c>
      <c r="BA113" s="1" t="inlineStr">
        <is>
          <t>Client</t>
        </is>
      </c>
      <c r="BB113" s="1" t="inlineStr">
        <is>
          <t>Transfer In</t>
        </is>
      </c>
      <c r="BD113" s="1" t="n">
        <v>202102</v>
      </c>
      <c r="BE113" s="1" t="n">
        <v>3816</v>
      </c>
      <c r="BF113" s="1" t="inlineStr">
        <is>
          <t>宁波市</t>
        </is>
      </c>
      <c r="BG113" s="1" t="inlineStr">
        <is>
          <t>Transfer In</t>
        </is>
      </c>
      <c r="BI113" s="1" t="n">
        <v>2010</v>
      </c>
      <c r="BJ113" s="1" t="n">
        <v>202102</v>
      </c>
      <c r="BK113" s="1" t="inlineStr">
        <is>
          <t>10+10</t>
        </is>
      </c>
      <c r="BQ113" s="1" t="inlineStr">
        <is>
          <t>蓝领一线员工</t>
        </is>
      </c>
      <c r="BR113" s="1" t="inlineStr">
        <is>
          <t>N</t>
        </is>
      </c>
      <c r="BT113" s="1" t="inlineStr">
        <is>
          <t>ADP-格拉默车辆座椅（宁波）有限公司-客服部</t>
        </is>
      </c>
      <c r="BU113" s="1">
        <f>BD113=BJ113</f>
        <v/>
      </c>
      <c r="BV113" s="1">
        <f>MIN(CE113,CF113)</f>
        <v/>
      </c>
      <c r="BW113" s="1">
        <f>IF(BA113="Vendor","大库","单立户")</f>
        <v/>
      </c>
      <c r="BX113" s="1">
        <f>IF(ISNUMBER(FIND("Dispatch",AA113)),"派遣",IF(ISNUMBER(FIND("GRAMMER Contract",AA113)),"委托","有问题"))</f>
        <v/>
      </c>
      <c r="BY113" s="1">
        <f>BT113&amp;"-"&amp;AZ113&amp;"-"&amp;BW113&amp;"-"&amp;BX113</f>
        <v/>
      </c>
      <c r="BZ113" s="1">
        <f>LEFT(BK113,2)</f>
        <v/>
      </c>
      <c r="CA113" s="1">
        <f>RIGHT(BK113,2)</f>
        <v/>
      </c>
      <c r="CB113" s="1">
        <f>VLOOKUP(BY113,委派单!C:E,3,0)</f>
        <v/>
      </c>
      <c r="CC113" s="1">
        <f>VLOOKUP(BY113,委派单!C:Z,4,0)</f>
        <v/>
      </c>
      <c r="CD113" s="1">
        <f>IF(BX113="委托","","合同类型:"&amp;AA113)&amp;IF(AK113="","",",基本工资:"&amp;AK113)&amp;IF(AL113="","","，岗位津贴："&amp;AL113)&amp;IF(AM113="","","，工龄津贴："&amp;AM113)&amp;IF(AN113="","","，手机津贴："&amp;AN113)&amp;IF(AO113="","","交通津贴"&amp;AO113)&amp;IF(AP113="","","，实习生日工资："&amp;AP113)&amp;IF(AQ113="","","，高温津贴："&amp;AQ113)&amp;IF(BL113="","","，劳动合同岗位："&amp;BL113)&amp;IF(BO113="","","，劳动合同工资："&amp;BO113)</f>
        <v/>
      </c>
      <c r="CE113" s="1">
        <f>--TEXT(BD113&amp;"01","0-00-00")</f>
        <v/>
      </c>
      <c r="CF113" s="1">
        <f>--TEXT(BJ113&amp;"01","0-00-00")</f>
        <v/>
      </c>
    </row>
    <row r="114" ht="12.95" customHeight="1" s="2">
      <c r="A114" s="1" t="n">
        <v>107956</v>
      </c>
      <c r="C114" s="1" t="inlineStr">
        <is>
          <t>王梅</t>
        </is>
      </c>
      <c r="E114" s="1" t="inlineStr">
        <is>
          <t>360222199509141626</t>
        </is>
      </c>
      <c r="F114" s="1" t="inlineStr">
        <is>
          <t>ID</t>
        </is>
      </c>
      <c r="H114" s="1" t="inlineStr">
        <is>
          <t>Female</t>
        </is>
      </c>
      <c r="I114" s="1" t="inlineStr">
        <is>
          <t>China</t>
        </is>
      </c>
      <c r="L114" s="1" t="n">
        <v>13979895346</v>
      </c>
      <c r="M114" s="1" t="b">
        <v>1</v>
      </c>
      <c r="N114" s="1" t="inlineStr">
        <is>
          <t>招商银行宁波分行</t>
        </is>
      </c>
      <c r="O114" s="1" t="n">
        <v>6214835816561340</v>
      </c>
      <c r="P114" s="1" t="n">
        <v>5920</v>
      </c>
      <c r="Q114" s="1" t="inlineStr">
        <is>
          <t>Active</t>
        </is>
      </c>
      <c r="R114" s="1" t="inlineStr">
        <is>
          <t>Active employee</t>
        </is>
      </c>
      <c r="S114" s="1" t="n">
        <v>44212</v>
      </c>
      <c r="T114" s="1" t="n">
        <v>44212</v>
      </c>
      <c r="V114" s="1" t="inlineStr">
        <is>
          <t>D-MA</t>
        </is>
      </c>
      <c r="X114" s="1" t="inlineStr">
        <is>
          <t>BCD</t>
        </is>
      </c>
      <c r="Y114" s="1" t="inlineStr">
        <is>
          <t>BCD</t>
        </is>
      </c>
      <c r="Z114" s="1" t="inlineStr">
        <is>
          <t>D-MA</t>
        </is>
      </c>
      <c r="AA114" s="1" t="inlineStr">
        <is>
          <t>GRAMMER Contract</t>
        </is>
      </c>
      <c r="AB114" s="1" t="n">
        <v>44212</v>
      </c>
      <c r="AD114" s="1" t="inlineStr">
        <is>
          <t>59-4086</t>
        </is>
      </c>
      <c r="AE114" s="1" t="inlineStr">
        <is>
          <t>Ningbo</t>
        </is>
      </c>
      <c r="AF114" s="1" t="b">
        <v>0</v>
      </c>
      <c r="AG114" s="1" t="b">
        <v>1</v>
      </c>
      <c r="AH114" s="1" t="inlineStr">
        <is>
          <t>Chinese</t>
        </is>
      </c>
      <c r="AI114" s="1" t="inlineStr">
        <is>
          <t>宁波市</t>
        </is>
      </c>
      <c r="AJ114" s="1" t="inlineStr">
        <is>
          <t>宁波市</t>
        </is>
      </c>
      <c r="AK114" s="1" t="n">
        <v>2300</v>
      </c>
      <c r="AL114" s="1" t="n">
        <v>800</v>
      </c>
      <c r="AV114" s="1" t="b">
        <v>1</v>
      </c>
      <c r="AW114" s="1" t="b">
        <v>1</v>
      </c>
      <c r="AX114" s="1" t="inlineStr">
        <is>
          <t>外地农村</t>
        </is>
      </c>
      <c r="AY114" s="1" t="inlineStr">
        <is>
          <t>江西省景德镇市浮梁县峙滩梅湖村石桥组5号</t>
        </is>
      </c>
      <c r="AZ114" s="1" t="inlineStr">
        <is>
          <t>宁波市</t>
        </is>
      </c>
      <c r="BA114" s="1" t="inlineStr">
        <is>
          <t>Client</t>
        </is>
      </c>
      <c r="BB114" s="1" t="inlineStr">
        <is>
          <t>Transfer In</t>
        </is>
      </c>
      <c r="BD114" s="1" t="n">
        <v>202102</v>
      </c>
      <c r="BE114" s="1" t="n">
        <v>3817</v>
      </c>
      <c r="BF114" s="1" t="inlineStr">
        <is>
          <t>宁波市</t>
        </is>
      </c>
      <c r="BG114" s="1" t="inlineStr">
        <is>
          <t>Transfer In</t>
        </is>
      </c>
      <c r="BI114" s="1" t="n">
        <v>2010</v>
      </c>
      <c r="BJ114" s="1" t="n">
        <v>202102</v>
      </c>
      <c r="BK114" s="1" t="inlineStr">
        <is>
          <t>10+10</t>
        </is>
      </c>
      <c r="BQ114" s="1" t="inlineStr">
        <is>
          <t>蓝领一线员工</t>
        </is>
      </c>
      <c r="BR114" s="1" t="inlineStr">
        <is>
          <t>N</t>
        </is>
      </c>
      <c r="BT114" s="1" t="inlineStr">
        <is>
          <t>ADP-格拉默车辆座椅（宁波）有限公司-客服部</t>
        </is>
      </c>
      <c r="BU114" s="1">
        <f>BD114=BJ114</f>
        <v/>
      </c>
      <c r="BV114" s="1">
        <f>MIN(CE114,CF114)</f>
        <v/>
      </c>
      <c r="BW114" s="1">
        <f>IF(BA114="Vendor","大库","单立户")</f>
        <v/>
      </c>
      <c r="BX114" s="1">
        <f>IF(ISNUMBER(FIND("Dispatch",AA114)),"派遣",IF(ISNUMBER(FIND("GRAMMER Contract",AA114)),"委托","有问题"))</f>
        <v/>
      </c>
      <c r="BY114" s="1">
        <f>BT114&amp;"-"&amp;AZ114&amp;"-"&amp;BW114&amp;"-"&amp;BX114</f>
        <v/>
      </c>
      <c r="BZ114" s="1">
        <f>LEFT(BK114,2)</f>
        <v/>
      </c>
      <c r="CA114" s="1">
        <f>RIGHT(BK114,2)</f>
        <v/>
      </c>
      <c r="CB114" s="1">
        <f>VLOOKUP(BY114,委派单!C:E,3,0)</f>
        <v/>
      </c>
      <c r="CC114" s="1">
        <f>VLOOKUP(BY114,委派单!C:Z,4,0)</f>
        <v/>
      </c>
      <c r="CD114" s="1">
        <f>IF(BX114="委托","","合同类型:"&amp;AA114)&amp;IF(AK114="","",",基本工资:"&amp;AK114)&amp;IF(AL114="","","，岗位津贴："&amp;AL114)&amp;IF(AM114="","","，工龄津贴："&amp;AM114)&amp;IF(AN114="","","，手机津贴："&amp;AN114)&amp;IF(AO114="","","交通津贴"&amp;AO114)&amp;IF(AP114="","","，实习生日工资："&amp;AP114)&amp;IF(AQ114="","","，高温津贴："&amp;AQ114)&amp;IF(BL114="","","，劳动合同岗位："&amp;BL114)&amp;IF(BO114="","","，劳动合同工资："&amp;BO114)</f>
        <v/>
      </c>
      <c r="CE114" s="1">
        <f>--TEXT(BD114&amp;"01","0-00-00")</f>
        <v/>
      </c>
      <c r="CF114" s="1">
        <f>--TEXT(BJ114&amp;"01","0-00-00")</f>
        <v/>
      </c>
    </row>
    <row r="115" ht="12.95" customHeight="1" s="2">
      <c r="A115" s="1" t="n">
        <v>107957</v>
      </c>
      <c r="C115" s="1" t="inlineStr">
        <is>
          <t>张森平</t>
        </is>
      </c>
      <c r="E115" s="1" t="inlineStr">
        <is>
          <t>360222199112241813</t>
        </is>
      </c>
      <c r="F115" s="1" t="inlineStr">
        <is>
          <t>ID</t>
        </is>
      </c>
      <c r="H115" s="1" t="inlineStr">
        <is>
          <t>Male</t>
        </is>
      </c>
      <c r="I115" s="1" t="inlineStr">
        <is>
          <t>China</t>
        </is>
      </c>
      <c r="L115" s="1" t="n">
        <v>13617981235</v>
      </c>
      <c r="M115" s="1" t="b">
        <v>1</v>
      </c>
      <c r="N115" s="1" t="inlineStr">
        <is>
          <t>招商银行宁波分行</t>
        </is>
      </c>
      <c r="O115" s="1" t="n">
        <v>6214835816561350</v>
      </c>
      <c r="P115" s="1" t="n">
        <v>5920</v>
      </c>
      <c r="Q115" s="1" t="inlineStr">
        <is>
          <t>Active</t>
        </is>
      </c>
      <c r="R115" s="1" t="inlineStr">
        <is>
          <t>Active employee</t>
        </is>
      </c>
      <c r="S115" s="1" t="n">
        <v>44212</v>
      </c>
      <c r="T115" s="1" t="n">
        <v>44212</v>
      </c>
      <c r="V115" s="1" t="inlineStr">
        <is>
          <t>D-MA</t>
        </is>
      </c>
      <c r="X115" s="1" t="inlineStr">
        <is>
          <t>BCD</t>
        </is>
      </c>
      <c r="Y115" s="1" t="inlineStr">
        <is>
          <t>BCD</t>
        </is>
      </c>
      <c r="Z115" s="1" t="inlineStr">
        <is>
          <t>D-MA</t>
        </is>
      </c>
      <c r="AA115" s="1" t="inlineStr">
        <is>
          <t>GRAMMER Contract</t>
        </is>
      </c>
      <c r="AB115" s="1" t="n">
        <v>44212</v>
      </c>
      <c r="AD115" s="1" t="inlineStr">
        <is>
          <t>59-4086</t>
        </is>
      </c>
      <c r="AE115" s="1" t="inlineStr">
        <is>
          <t>Ningbo</t>
        </is>
      </c>
      <c r="AF115" s="1" t="b">
        <v>0</v>
      </c>
      <c r="AG115" s="1" t="b">
        <v>1</v>
      </c>
      <c r="AH115" s="1" t="inlineStr">
        <is>
          <t>Chinese</t>
        </is>
      </c>
      <c r="AI115" s="1" t="inlineStr">
        <is>
          <t>宁波市</t>
        </is>
      </c>
      <c r="AJ115" s="1" t="inlineStr">
        <is>
          <t>宁波市</t>
        </is>
      </c>
      <c r="AK115" s="1" t="n">
        <v>2300</v>
      </c>
      <c r="AL115" s="1" t="n">
        <v>800</v>
      </c>
      <c r="AV115" s="1" t="b">
        <v>1</v>
      </c>
      <c r="AW115" s="1" t="b">
        <v>1</v>
      </c>
      <c r="AX115" s="1" t="inlineStr">
        <is>
          <t>外地农村</t>
        </is>
      </c>
      <c r="AY115" s="1" t="inlineStr">
        <is>
          <t>江西省景德镇市浮梁县兴田乡潭口村营新组14号</t>
        </is>
      </c>
      <c r="AZ115" s="1" t="inlineStr">
        <is>
          <t>宁波市</t>
        </is>
      </c>
      <c r="BA115" s="1" t="inlineStr">
        <is>
          <t>Client</t>
        </is>
      </c>
      <c r="BB115" s="1" t="inlineStr">
        <is>
          <t>Transfer In</t>
        </is>
      </c>
      <c r="BD115" s="1" t="n">
        <v>202102</v>
      </c>
      <c r="BE115" s="1" t="n">
        <v>3818</v>
      </c>
      <c r="BF115" s="1" t="inlineStr">
        <is>
          <t>宁波市</t>
        </is>
      </c>
      <c r="BG115" s="1" t="inlineStr">
        <is>
          <t>Transfer In</t>
        </is>
      </c>
      <c r="BI115" s="1" t="n">
        <v>2010</v>
      </c>
      <c r="BJ115" s="1" t="n">
        <v>202102</v>
      </c>
      <c r="BK115" s="1" t="inlineStr">
        <is>
          <t>10+10</t>
        </is>
      </c>
      <c r="BQ115" s="1" t="inlineStr">
        <is>
          <t>蓝领一线员工</t>
        </is>
      </c>
      <c r="BR115" s="1" t="inlineStr">
        <is>
          <t>N</t>
        </is>
      </c>
      <c r="BT115" s="1" t="inlineStr">
        <is>
          <t>ADP-格拉默车辆座椅（宁波）有限公司-客服部</t>
        </is>
      </c>
      <c r="BU115" s="1">
        <f>BD115=BJ115</f>
        <v/>
      </c>
      <c r="BV115" s="1">
        <f>MIN(CE115,CF115)</f>
        <v/>
      </c>
      <c r="BW115" s="1">
        <f>IF(BA115="Vendor","大库","单立户")</f>
        <v/>
      </c>
      <c r="BX115" s="1">
        <f>IF(ISNUMBER(FIND("Dispatch",AA115)),"派遣",IF(ISNUMBER(FIND("GRAMMER Contract",AA115)),"委托","有问题"))</f>
        <v/>
      </c>
      <c r="BY115" s="1">
        <f>BT115&amp;"-"&amp;AZ115&amp;"-"&amp;BW115&amp;"-"&amp;BX115</f>
        <v/>
      </c>
      <c r="BZ115" s="1">
        <f>LEFT(BK115,2)</f>
        <v/>
      </c>
      <c r="CA115" s="1">
        <f>RIGHT(BK115,2)</f>
        <v/>
      </c>
      <c r="CB115" s="1">
        <f>VLOOKUP(BY115,委派单!C:E,3,0)</f>
        <v/>
      </c>
      <c r="CC115" s="1">
        <f>VLOOKUP(BY115,委派单!C:Z,4,0)</f>
        <v/>
      </c>
      <c r="CD115" s="1">
        <f>IF(BX115="委托","","合同类型:"&amp;AA115)&amp;IF(AK115="","",",基本工资:"&amp;AK115)&amp;IF(AL115="","","，岗位津贴："&amp;AL115)&amp;IF(AM115="","","，工龄津贴："&amp;AM115)&amp;IF(AN115="","","，手机津贴："&amp;AN115)&amp;IF(AO115="","","交通津贴"&amp;AO115)&amp;IF(AP115="","","，实习生日工资："&amp;AP115)&amp;IF(AQ115="","","，高温津贴："&amp;AQ115)&amp;IF(BL115="","","，劳动合同岗位："&amp;BL115)&amp;IF(BO115="","","，劳动合同工资："&amp;BO115)</f>
        <v/>
      </c>
      <c r="CE115" s="1">
        <f>--TEXT(BD115&amp;"01","0-00-00")</f>
        <v/>
      </c>
      <c r="CF115" s="1">
        <f>--TEXT(BJ115&amp;"01","0-00-00")</f>
        <v/>
      </c>
    </row>
    <row r="116" ht="12.95" customHeight="1" s="2">
      <c r="A116" s="1" t="n">
        <v>107958</v>
      </c>
      <c r="C116" s="1" t="inlineStr">
        <is>
          <t>周飞</t>
        </is>
      </c>
      <c r="E116" s="1" t="inlineStr">
        <is>
          <t>420982198106073813</t>
        </is>
      </c>
      <c r="F116" s="1" t="inlineStr">
        <is>
          <t>ID</t>
        </is>
      </c>
      <c r="H116" s="1" t="inlineStr">
        <is>
          <t>Male</t>
        </is>
      </c>
      <c r="I116" s="1" t="inlineStr">
        <is>
          <t>China</t>
        </is>
      </c>
      <c r="L116" s="1" t="n">
        <v>15871320283</v>
      </c>
      <c r="M116" s="1" t="b">
        <v>1</v>
      </c>
      <c r="N116" s="1" t="inlineStr">
        <is>
          <t>兴业银行北仑明州路支行</t>
        </is>
      </c>
      <c r="O116" s="1" t="n">
        <v>6.229083830241091e+17</v>
      </c>
      <c r="P116" s="1" t="n">
        <v>5920</v>
      </c>
      <c r="Q116" s="1" t="inlineStr">
        <is>
          <t>Active</t>
        </is>
      </c>
      <c r="R116" s="1" t="inlineStr">
        <is>
          <t>Active employee</t>
        </is>
      </c>
      <c r="S116" s="1" t="n">
        <v>44212</v>
      </c>
      <c r="T116" s="1" t="n">
        <v>44212</v>
      </c>
      <c r="V116" s="1" t="inlineStr">
        <is>
          <t>D-MA</t>
        </is>
      </c>
      <c r="X116" s="1" t="inlineStr">
        <is>
          <t>BCD</t>
        </is>
      </c>
      <c r="Y116" s="1" t="inlineStr">
        <is>
          <t>BCD</t>
        </is>
      </c>
      <c r="Z116" s="1" t="inlineStr">
        <is>
          <t>D-MA</t>
        </is>
      </c>
      <c r="AA116" s="1" t="inlineStr">
        <is>
          <t>GRAMMER Contract</t>
        </is>
      </c>
      <c r="AB116" s="1" t="n">
        <v>44212</v>
      </c>
      <c r="AD116" s="1" t="inlineStr">
        <is>
          <t>59-4032</t>
        </is>
      </c>
      <c r="AE116" s="1" t="inlineStr">
        <is>
          <t>Ningbo</t>
        </is>
      </c>
      <c r="AF116" s="1" t="b">
        <v>0</v>
      </c>
      <c r="AG116" s="1" t="b">
        <v>1</v>
      </c>
      <c r="AH116" s="1" t="inlineStr">
        <is>
          <t>Chinese</t>
        </is>
      </c>
      <c r="AI116" s="1" t="inlineStr">
        <is>
          <t>宁波市</t>
        </is>
      </c>
      <c r="AJ116" s="1" t="inlineStr">
        <is>
          <t>宁波市</t>
        </is>
      </c>
      <c r="AK116" s="1" t="n">
        <v>2500</v>
      </c>
      <c r="AL116" s="1" t="n">
        <v>800</v>
      </c>
      <c r="AV116" s="1" t="b">
        <v>1</v>
      </c>
      <c r="AW116" s="1" t="b">
        <v>1</v>
      </c>
      <c r="AX116" s="1" t="inlineStr">
        <is>
          <t>外地农村</t>
        </is>
      </c>
      <c r="AY116" s="1" t="inlineStr">
        <is>
          <t>湖北安陆市辛榨乡深沟村</t>
        </is>
      </c>
      <c r="AZ116" s="1" t="inlineStr">
        <is>
          <t>宁波市</t>
        </is>
      </c>
      <c r="BA116" s="1" t="inlineStr">
        <is>
          <t>Client</t>
        </is>
      </c>
      <c r="BB116" s="1" t="inlineStr">
        <is>
          <t>Transfer In</t>
        </is>
      </c>
      <c r="BD116" s="1" t="n">
        <v>202102</v>
      </c>
      <c r="BE116" s="1" t="n">
        <v>3819</v>
      </c>
      <c r="BF116" s="1" t="inlineStr">
        <is>
          <t>宁波市</t>
        </is>
      </c>
      <c r="BG116" s="1" t="inlineStr">
        <is>
          <t>Transfer In</t>
        </is>
      </c>
      <c r="BI116" s="1" t="n">
        <v>2010</v>
      </c>
      <c r="BJ116" s="1" t="n">
        <v>202102</v>
      </c>
      <c r="BK116" s="1" t="inlineStr">
        <is>
          <t>10+10</t>
        </is>
      </c>
      <c r="BQ116" s="1" t="inlineStr">
        <is>
          <t>蓝领一线员工</t>
        </is>
      </c>
      <c r="BR116" s="1" t="inlineStr">
        <is>
          <t>N</t>
        </is>
      </c>
      <c r="BT116" s="1" t="inlineStr">
        <is>
          <t>ADP-格拉默车辆座椅（宁波）有限公司-客服部</t>
        </is>
      </c>
      <c r="BU116" s="1">
        <f>BD116=BJ116</f>
        <v/>
      </c>
      <c r="BV116" s="1">
        <f>MIN(CE116,CF116)</f>
        <v/>
      </c>
      <c r="BW116" s="1">
        <f>IF(BA116="Vendor","大库","单立户")</f>
        <v/>
      </c>
      <c r="BX116" s="1">
        <f>IF(ISNUMBER(FIND("Dispatch",AA116)),"派遣",IF(ISNUMBER(FIND("GRAMMER Contract",AA116)),"委托","有问题"))</f>
        <v/>
      </c>
      <c r="BY116" s="1">
        <f>BT116&amp;"-"&amp;AZ116&amp;"-"&amp;BW116&amp;"-"&amp;BX116</f>
        <v/>
      </c>
      <c r="BZ116" s="1">
        <f>LEFT(BK116,2)</f>
        <v/>
      </c>
      <c r="CA116" s="1">
        <f>RIGHT(BK116,2)</f>
        <v/>
      </c>
      <c r="CB116" s="1">
        <f>VLOOKUP(BY116,委派单!C:E,3,0)</f>
        <v/>
      </c>
      <c r="CC116" s="1">
        <f>VLOOKUP(BY116,委派单!C:Z,4,0)</f>
        <v/>
      </c>
      <c r="CD116" s="1">
        <f>IF(BX116="委托","","合同类型:"&amp;AA116)&amp;IF(AK116="","",",基本工资:"&amp;AK116)&amp;IF(AL116="","","，岗位津贴："&amp;AL116)&amp;IF(AM116="","","，工龄津贴："&amp;AM116)&amp;IF(AN116="","","，手机津贴："&amp;AN116)&amp;IF(AO116="","","交通津贴"&amp;AO116)&amp;IF(AP116="","","，实习生日工资："&amp;AP116)&amp;IF(AQ116="","","，高温津贴："&amp;AQ116)&amp;IF(BL116="","","，劳动合同岗位："&amp;BL116)&amp;IF(BO116="","","，劳动合同工资："&amp;BO116)</f>
        <v/>
      </c>
      <c r="CE116" s="1">
        <f>--TEXT(BD116&amp;"01","0-00-00")</f>
        <v/>
      </c>
      <c r="CF116" s="1">
        <f>--TEXT(BJ116&amp;"01","0-00-00")</f>
        <v/>
      </c>
    </row>
    <row r="117" ht="12.95" customHeight="1" s="2">
      <c r="A117" s="1" t="n">
        <v>107959</v>
      </c>
      <c r="C117" s="1" t="inlineStr">
        <is>
          <t>黄丽香</t>
        </is>
      </c>
      <c r="E117" s="1" t="inlineStr">
        <is>
          <t>450121198304080044</t>
        </is>
      </c>
      <c r="F117" s="1" t="inlineStr">
        <is>
          <t>ID</t>
        </is>
      </c>
      <c r="H117" s="1" t="inlineStr">
        <is>
          <t>Female</t>
        </is>
      </c>
      <c r="I117" s="1" t="inlineStr">
        <is>
          <t>China</t>
        </is>
      </c>
      <c r="L117" s="1" t="n">
        <v>13586862314</v>
      </c>
      <c r="M117" s="1" t="b">
        <v>1</v>
      </c>
      <c r="N117" s="1" t="inlineStr">
        <is>
          <t>工商银行北仑新碶支行</t>
        </is>
      </c>
      <c r="O117" s="1" t="n">
        <v>6.2220339010088e+18</v>
      </c>
      <c r="P117" s="1" t="n">
        <v>5920</v>
      </c>
      <c r="Q117" s="1" t="inlineStr">
        <is>
          <t>Active</t>
        </is>
      </c>
      <c r="R117" s="1" t="inlineStr">
        <is>
          <t>Active employee</t>
        </is>
      </c>
      <c r="S117" s="1" t="n">
        <v>44212</v>
      </c>
      <c r="T117" s="1" t="n">
        <v>44212</v>
      </c>
      <c r="V117" s="1" t="inlineStr">
        <is>
          <t>D-MA</t>
        </is>
      </c>
      <c r="X117" s="1" t="inlineStr">
        <is>
          <t>BCD</t>
        </is>
      </c>
      <c r="Y117" s="1" t="inlineStr">
        <is>
          <t>BCD</t>
        </is>
      </c>
      <c r="Z117" s="1" t="inlineStr">
        <is>
          <t>D-MA</t>
        </is>
      </c>
      <c r="AA117" s="1" t="inlineStr">
        <is>
          <t>GRAMMER Contract</t>
        </is>
      </c>
      <c r="AB117" s="1" t="n">
        <v>44212</v>
      </c>
      <c r="AD117" s="1" t="inlineStr">
        <is>
          <t>59-4032</t>
        </is>
      </c>
      <c r="AE117" s="1" t="inlineStr">
        <is>
          <t>Ningbo</t>
        </is>
      </c>
      <c r="AF117" s="1" t="b">
        <v>0</v>
      </c>
      <c r="AG117" s="1" t="b">
        <v>1</v>
      </c>
      <c r="AH117" s="1" t="inlineStr">
        <is>
          <t>Chinese</t>
        </is>
      </c>
      <c r="AI117" s="1" t="inlineStr">
        <is>
          <t>宁波市</t>
        </is>
      </c>
      <c r="AJ117" s="1" t="inlineStr">
        <is>
          <t>宁波市</t>
        </is>
      </c>
      <c r="AK117" s="1" t="n">
        <v>2500</v>
      </c>
      <c r="AL117" s="1" t="n">
        <v>800</v>
      </c>
      <c r="AV117" s="1" t="b">
        <v>1</v>
      </c>
      <c r="AW117" s="1" t="b">
        <v>1</v>
      </c>
      <c r="AX117" s="1" t="inlineStr">
        <is>
          <t>外地农村</t>
        </is>
      </c>
      <c r="AY117" s="1" t="inlineStr">
        <is>
          <t>广西省邕宁县蒲庙镇光和村那岳坡</t>
        </is>
      </c>
      <c r="AZ117" s="1" t="inlineStr">
        <is>
          <t>宁波市</t>
        </is>
      </c>
      <c r="BA117" s="1" t="inlineStr">
        <is>
          <t>Client</t>
        </is>
      </c>
      <c r="BB117" s="1" t="inlineStr">
        <is>
          <t>Transfer In</t>
        </is>
      </c>
      <c r="BD117" s="1" t="n">
        <v>202102</v>
      </c>
      <c r="BE117" s="1" t="n">
        <v>3820</v>
      </c>
      <c r="BF117" s="1" t="inlineStr">
        <is>
          <t>宁波市</t>
        </is>
      </c>
      <c r="BG117" s="1" t="inlineStr">
        <is>
          <t>Transfer In</t>
        </is>
      </c>
      <c r="BI117" s="1" t="n">
        <v>2010</v>
      </c>
      <c r="BJ117" s="1" t="n">
        <v>202102</v>
      </c>
      <c r="BK117" s="1" t="inlineStr">
        <is>
          <t>10+10</t>
        </is>
      </c>
      <c r="BQ117" s="1" t="inlineStr">
        <is>
          <t>蓝领一线员工</t>
        </is>
      </c>
      <c r="BR117" s="1" t="inlineStr">
        <is>
          <t>N</t>
        </is>
      </c>
      <c r="BT117" s="1" t="inlineStr">
        <is>
          <t>ADP-格拉默车辆座椅（宁波）有限公司-客服部</t>
        </is>
      </c>
      <c r="BU117" s="1">
        <f>BD117=BJ117</f>
        <v/>
      </c>
      <c r="BV117" s="1">
        <f>MIN(CE117,CF117)</f>
        <v/>
      </c>
      <c r="BW117" s="1">
        <f>IF(BA117="Vendor","大库","单立户")</f>
        <v/>
      </c>
      <c r="BX117" s="1">
        <f>IF(ISNUMBER(FIND("Dispatch",AA117)),"派遣",IF(ISNUMBER(FIND("GRAMMER Contract",AA117)),"委托","有问题"))</f>
        <v/>
      </c>
      <c r="BY117" s="1">
        <f>BT117&amp;"-"&amp;AZ117&amp;"-"&amp;BW117&amp;"-"&amp;BX117</f>
        <v/>
      </c>
      <c r="BZ117" s="1">
        <f>LEFT(BK117,2)</f>
        <v/>
      </c>
      <c r="CA117" s="1">
        <f>RIGHT(BK117,2)</f>
        <v/>
      </c>
      <c r="CB117" s="1">
        <f>VLOOKUP(BY117,委派单!C:E,3,0)</f>
        <v/>
      </c>
      <c r="CC117" s="1">
        <f>VLOOKUP(BY117,委派单!C:Z,4,0)</f>
        <v/>
      </c>
      <c r="CD117" s="1">
        <f>IF(BX117="委托","","合同类型:"&amp;AA117)&amp;IF(AK117="","",",基本工资:"&amp;AK117)&amp;IF(AL117="","","，岗位津贴："&amp;AL117)&amp;IF(AM117="","","，工龄津贴："&amp;AM117)&amp;IF(AN117="","","，手机津贴："&amp;AN117)&amp;IF(AO117="","","交通津贴"&amp;AO117)&amp;IF(AP117="","","，实习生日工资："&amp;AP117)&amp;IF(AQ117="","","，高温津贴："&amp;AQ117)&amp;IF(BL117="","","，劳动合同岗位："&amp;BL117)&amp;IF(BO117="","","，劳动合同工资："&amp;BO117)</f>
        <v/>
      </c>
      <c r="CE117" s="1">
        <f>--TEXT(BD117&amp;"01","0-00-00")</f>
        <v/>
      </c>
      <c r="CF117" s="1">
        <f>--TEXT(BJ117&amp;"01","0-00-00")</f>
        <v/>
      </c>
    </row>
    <row r="118" ht="12.95" customHeight="1" s="2">
      <c r="A118" s="1" t="n">
        <v>107960</v>
      </c>
      <c r="C118" s="1" t="inlineStr">
        <is>
          <t>张超</t>
        </is>
      </c>
      <c r="E118" s="1" t="inlineStr">
        <is>
          <t>511181199301231415</t>
        </is>
      </c>
      <c r="F118" s="1" t="inlineStr">
        <is>
          <t>ID</t>
        </is>
      </c>
      <c r="H118" s="1" t="inlineStr">
        <is>
          <t>Male</t>
        </is>
      </c>
      <c r="I118" s="1" t="inlineStr">
        <is>
          <t>China</t>
        </is>
      </c>
      <c r="L118" s="1" t="n">
        <v>18183364955</v>
      </c>
      <c r="M118" s="1" t="b">
        <v>1</v>
      </c>
      <c r="N118" s="1" t="inlineStr">
        <is>
          <t>农业银行宁波北仑镇大路储蓄所</t>
        </is>
      </c>
      <c r="O118" s="1" t="n">
        <v>6.22848031841263e+18</v>
      </c>
      <c r="P118" s="1" t="n">
        <v>5920</v>
      </c>
      <c r="Q118" s="1" t="inlineStr">
        <is>
          <t>Active</t>
        </is>
      </c>
      <c r="R118" s="1" t="inlineStr">
        <is>
          <t>Active employee</t>
        </is>
      </c>
      <c r="S118" s="1" t="n">
        <v>44212</v>
      </c>
      <c r="T118" s="1" t="n">
        <v>44212</v>
      </c>
      <c r="V118" s="1" t="inlineStr">
        <is>
          <t>D-MA</t>
        </is>
      </c>
      <c r="X118" s="1" t="inlineStr">
        <is>
          <t>BCD</t>
        </is>
      </c>
      <c r="Y118" s="1" t="inlineStr">
        <is>
          <t>BCD</t>
        </is>
      </c>
      <c r="Z118" s="1" t="inlineStr">
        <is>
          <t>D-MA</t>
        </is>
      </c>
      <c r="AA118" s="1" t="inlineStr">
        <is>
          <t>GRAMMER Contract</t>
        </is>
      </c>
      <c r="AB118" s="1" t="n">
        <v>44212</v>
      </c>
      <c r="AD118" s="1" t="inlineStr">
        <is>
          <t>59-4032</t>
        </is>
      </c>
      <c r="AE118" s="1" t="inlineStr">
        <is>
          <t>Ningbo</t>
        </is>
      </c>
      <c r="AF118" s="1" t="b">
        <v>0</v>
      </c>
      <c r="AG118" s="1" t="b">
        <v>1</v>
      </c>
      <c r="AH118" s="1" t="inlineStr">
        <is>
          <t>Chinese</t>
        </is>
      </c>
      <c r="AI118" s="1" t="inlineStr">
        <is>
          <t>宁波市</t>
        </is>
      </c>
      <c r="AJ118" s="1" t="inlineStr">
        <is>
          <t>宁波市</t>
        </is>
      </c>
      <c r="AK118" s="1" t="n">
        <v>2500</v>
      </c>
      <c r="AL118" s="1" t="n">
        <v>800</v>
      </c>
      <c r="AV118" s="1" t="b">
        <v>1</v>
      </c>
      <c r="AW118" s="1" t="b">
        <v>1</v>
      </c>
      <c r="AX118" s="1" t="inlineStr">
        <is>
          <t>外地农村</t>
        </is>
      </c>
      <c r="AY118" s="1" t="inlineStr">
        <is>
          <t>四川省峨眉山市九里镇方碾村5组54号</t>
        </is>
      </c>
      <c r="AZ118" s="1" t="inlineStr">
        <is>
          <t>宁波市</t>
        </is>
      </c>
      <c r="BA118" s="1" t="inlineStr">
        <is>
          <t>Client</t>
        </is>
      </c>
      <c r="BB118" s="1" t="inlineStr">
        <is>
          <t>Transfer In</t>
        </is>
      </c>
      <c r="BD118" s="1" t="n">
        <v>202102</v>
      </c>
      <c r="BE118" s="1" t="n">
        <v>3821</v>
      </c>
      <c r="BF118" s="1" t="inlineStr">
        <is>
          <t>宁波市</t>
        </is>
      </c>
      <c r="BG118" s="1" t="inlineStr">
        <is>
          <t>Transfer In</t>
        </is>
      </c>
      <c r="BI118" s="1" t="n">
        <v>2010</v>
      </c>
      <c r="BJ118" s="1" t="n">
        <v>202102</v>
      </c>
      <c r="BK118" s="1" t="inlineStr">
        <is>
          <t>10+10</t>
        </is>
      </c>
      <c r="BQ118" s="1" t="inlineStr">
        <is>
          <t>蓝领一线员工</t>
        </is>
      </c>
      <c r="BR118" s="1" t="inlineStr">
        <is>
          <t>N</t>
        </is>
      </c>
      <c r="BT118" s="1" t="inlineStr">
        <is>
          <t>ADP-格拉默车辆座椅（宁波）有限公司-客服部</t>
        </is>
      </c>
      <c r="BU118" s="1">
        <f>BD118=BJ118</f>
        <v/>
      </c>
      <c r="BV118" s="1">
        <f>MIN(CE118,CF118)</f>
        <v/>
      </c>
      <c r="BW118" s="1">
        <f>IF(BA118="Vendor","大库","单立户")</f>
        <v/>
      </c>
      <c r="BX118" s="1">
        <f>IF(ISNUMBER(FIND("Dispatch",AA118)),"派遣",IF(ISNUMBER(FIND("GRAMMER Contract",AA118)),"委托","有问题"))</f>
        <v/>
      </c>
      <c r="BY118" s="1">
        <f>BT118&amp;"-"&amp;AZ118&amp;"-"&amp;BW118&amp;"-"&amp;BX118</f>
        <v/>
      </c>
      <c r="BZ118" s="1">
        <f>LEFT(BK118,2)</f>
        <v/>
      </c>
      <c r="CA118" s="1">
        <f>RIGHT(BK118,2)</f>
        <v/>
      </c>
      <c r="CB118" s="1">
        <f>VLOOKUP(BY118,委派单!C:E,3,0)</f>
        <v/>
      </c>
      <c r="CC118" s="1">
        <f>VLOOKUP(BY118,委派单!C:Z,4,0)</f>
        <v/>
      </c>
      <c r="CD118" s="1">
        <f>IF(BX118="委托","","合同类型:"&amp;AA118)&amp;IF(AK118="","",",基本工资:"&amp;AK118)&amp;IF(AL118="","","，岗位津贴："&amp;AL118)&amp;IF(AM118="","","，工龄津贴："&amp;AM118)&amp;IF(AN118="","","，手机津贴："&amp;AN118)&amp;IF(AO118="","","交通津贴"&amp;AO118)&amp;IF(AP118="","","，实习生日工资："&amp;AP118)&amp;IF(AQ118="","","，高温津贴："&amp;AQ118)&amp;IF(BL118="","","，劳动合同岗位："&amp;BL118)&amp;IF(BO118="","","，劳动合同工资："&amp;BO118)</f>
        <v/>
      </c>
      <c r="CE118" s="1">
        <f>--TEXT(BD118&amp;"01","0-00-00")</f>
        <v/>
      </c>
      <c r="CF118" s="1">
        <f>--TEXT(BJ118&amp;"01","0-00-00")</f>
        <v/>
      </c>
    </row>
    <row r="119" ht="12.95" customHeight="1" s="2">
      <c r="A119" s="1" t="n">
        <v>108073</v>
      </c>
      <c r="C119" s="1" t="inlineStr">
        <is>
          <t>马会然</t>
        </is>
      </c>
      <c r="E119" s="1" t="inlineStr">
        <is>
          <t>412825199306113500</t>
        </is>
      </c>
      <c r="F119" s="1" t="inlineStr">
        <is>
          <t>ID</t>
        </is>
      </c>
      <c r="H119" s="1" t="inlineStr">
        <is>
          <t>Female</t>
        </is>
      </c>
      <c r="I119" s="1" t="inlineStr">
        <is>
          <t>China</t>
        </is>
      </c>
      <c r="L119" s="1" t="n">
        <v>15558250502</v>
      </c>
      <c r="M119" s="1" t="b">
        <v>1</v>
      </c>
      <c r="N119" s="1" t="inlineStr">
        <is>
          <t>招商银行宁波分行</t>
        </is>
      </c>
      <c r="O119" s="1" t="n">
        <v>6214835816561380</v>
      </c>
      <c r="P119" s="1" t="n">
        <v>5920</v>
      </c>
      <c r="Q119" s="1" t="inlineStr">
        <is>
          <t>Active</t>
        </is>
      </c>
      <c r="R119" s="1" t="inlineStr">
        <is>
          <t>Active employee</t>
        </is>
      </c>
      <c r="S119" s="1" t="n">
        <v>44228</v>
      </c>
      <c r="T119" s="1" t="n">
        <v>44228</v>
      </c>
      <c r="V119" s="1" t="inlineStr">
        <is>
          <t>D-MA</t>
        </is>
      </c>
      <c r="X119" s="1" t="inlineStr">
        <is>
          <t>BCD</t>
        </is>
      </c>
      <c r="Y119" s="1" t="inlineStr">
        <is>
          <t>BCD</t>
        </is>
      </c>
      <c r="Z119" s="1" t="inlineStr">
        <is>
          <t>D-MA</t>
        </is>
      </c>
      <c r="AA119" s="1" t="inlineStr">
        <is>
          <t>GRAMMER Contract</t>
        </is>
      </c>
      <c r="AB119" s="1" t="n">
        <v>44228</v>
      </c>
      <c r="AD119" s="1" t="inlineStr">
        <is>
          <t>59-4086</t>
        </is>
      </c>
      <c r="AE119" s="1" t="inlineStr">
        <is>
          <t>Ningbo</t>
        </is>
      </c>
      <c r="AF119" s="1" t="b">
        <v>0</v>
      </c>
      <c r="AG119" s="1" t="b">
        <v>1</v>
      </c>
      <c r="AH119" s="1" t="inlineStr">
        <is>
          <t>Chinese</t>
        </is>
      </c>
      <c r="AI119" s="1" t="inlineStr">
        <is>
          <t>宁波市</t>
        </is>
      </c>
      <c r="AJ119" s="1" t="inlineStr">
        <is>
          <t>宁波市</t>
        </is>
      </c>
      <c r="AK119" s="1" t="n">
        <v>2300</v>
      </c>
      <c r="AL119" s="1" t="n">
        <v>800</v>
      </c>
      <c r="AV119" s="1" t="b">
        <v>1</v>
      </c>
      <c r="AW119" s="1" t="b">
        <v>1</v>
      </c>
      <c r="AX119" s="1" t="inlineStr">
        <is>
          <t>外地农村</t>
        </is>
      </c>
      <c r="AY119" s="1" t="inlineStr">
        <is>
          <t>河南省上蔡县蔡沟乡西马村中马村32号</t>
        </is>
      </c>
      <c r="AZ119" s="1" t="inlineStr">
        <is>
          <t>宁波市</t>
        </is>
      </c>
      <c r="BA119" s="1" t="inlineStr">
        <is>
          <t>Client</t>
        </is>
      </c>
      <c r="BB119" s="1" t="inlineStr">
        <is>
          <t>Transfer In</t>
        </is>
      </c>
      <c r="BD119" s="1" t="n">
        <v>202102</v>
      </c>
      <c r="BE119" s="1" t="n">
        <v>3822</v>
      </c>
      <c r="BF119" s="1" t="inlineStr">
        <is>
          <t>宁波市</t>
        </is>
      </c>
      <c r="BG119" s="1" t="inlineStr">
        <is>
          <t>Transfer In</t>
        </is>
      </c>
      <c r="BI119" s="1" t="n">
        <v>2010</v>
      </c>
      <c r="BJ119" s="1" t="n">
        <v>202102</v>
      </c>
      <c r="BK119" s="1" t="inlineStr">
        <is>
          <t>10+10</t>
        </is>
      </c>
      <c r="BQ119" s="1" t="inlineStr">
        <is>
          <t>蓝领一线员工</t>
        </is>
      </c>
      <c r="BR119" s="1" t="inlineStr">
        <is>
          <t>N</t>
        </is>
      </c>
      <c r="BT119" s="1" t="inlineStr">
        <is>
          <t>ADP-格拉默车辆座椅（宁波）有限公司-客服部</t>
        </is>
      </c>
      <c r="BU119" s="1">
        <f>BD119=BJ119</f>
        <v/>
      </c>
      <c r="BV119" s="1">
        <f>MIN(CE119,CF119)</f>
        <v/>
      </c>
      <c r="BW119" s="1">
        <f>IF(BA119="Vendor","大库","单立户")</f>
        <v/>
      </c>
      <c r="BX119" s="1">
        <f>IF(ISNUMBER(FIND("Dispatch",AA119)),"派遣",IF(ISNUMBER(FIND("GRAMMER Contract",AA119)),"委托","有问题"))</f>
        <v/>
      </c>
      <c r="BY119" s="1">
        <f>BT119&amp;"-"&amp;AZ119&amp;"-"&amp;BW119&amp;"-"&amp;BX119</f>
        <v/>
      </c>
      <c r="BZ119" s="1">
        <f>LEFT(BK119,2)</f>
        <v/>
      </c>
      <c r="CA119" s="1">
        <f>RIGHT(BK119,2)</f>
        <v/>
      </c>
      <c r="CB119" s="1">
        <f>VLOOKUP(BY119,委派单!C:E,3,0)</f>
        <v/>
      </c>
      <c r="CC119" s="1">
        <f>VLOOKUP(BY119,委派单!C:Z,4,0)</f>
        <v/>
      </c>
      <c r="CD119" s="1">
        <f>IF(BX119="委托","","合同类型:"&amp;AA119)&amp;IF(AK119="","",",基本工资:"&amp;AK119)&amp;IF(AL119="","","，岗位津贴："&amp;AL119)&amp;IF(AM119="","","，工龄津贴："&amp;AM119)&amp;IF(AN119="","","，手机津贴："&amp;AN119)&amp;IF(AO119="","","交通津贴"&amp;AO119)&amp;IF(AP119="","","，实习生日工资："&amp;AP119)&amp;IF(AQ119="","","，高温津贴："&amp;AQ119)&amp;IF(BL119="","","，劳动合同岗位："&amp;BL119)&amp;IF(BO119="","","，劳动合同工资："&amp;BO119)</f>
        <v/>
      </c>
      <c r="CE119" s="1">
        <f>--TEXT(BD119&amp;"01","0-00-00")</f>
        <v/>
      </c>
      <c r="CF119" s="1">
        <f>--TEXT(BJ119&amp;"01","0-00-00")</f>
        <v/>
      </c>
    </row>
    <row r="120" ht="12.95" customHeight="1" s="2">
      <c r="A120" s="1" t="n">
        <v>108074</v>
      </c>
      <c r="C120" s="1" t="inlineStr">
        <is>
          <t>丁秀秀</t>
        </is>
      </c>
      <c r="E120" s="1" t="inlineStr">
        <is>
          <t>341204199612022427</t>
        </is>
      </c>
      <c r="F120" s="1" t="inlineStr">
        <is>
          <t>ID</t>
        </is>
      </c>
      <c r="H120" s="1" t="inlineStr">
        <is>
          <t>Female</t>
        </is>
      </c>
      <c r="I120" s="1" t="inlineStr">
        <is>
          <t>China</t>
        </is>
      </c>
      <c r="L120" s="1" t="n">
        <v>13738464636</v>
      </c>
      <c r="M120" s="1" t="b">
        <v>1</v>
      </c>
      <c r="N120" s="1" t="inlineStr">
        <is>
          <t>招商银行宁波分行</t>
        </is>
      </c>
      <c r="O120" s="1" t="n">
        <v>6214835816561390</v>
      </c>
      <c r="P120" s="1" t="n">
        <v>5920</v>
      </c>
      <c r="Q120" s="1" t="inlineStr">
        <is>
          <t>Active</t>
        </is>
      </c>
      <c r="R120" s="1" t="inlineStr">
        <is>
          <t>Active employee</t>
        </is>
      </c>
      <c r="S120" s="1" t="n">
        <v>44228</v>
      </c>
      <c r="T120" s="1" t="n">
        <v>44228</v>
      </c>
      <c r="V120" s="1" t="inlineStr">
        <is>
          <t>D-MA</t>
        </is>
      </c>
      <c r="X120" s="1" t="inlineStr">
        <is>
          <t>BCD</t>
        </is>
      </c>
      <c r="Y120" s="1" t="inlineStr">
        <is>
          <t>BCD</t>
        </is>
      </c>
      <c r="Z120" s="1" t="inlineStr">
        <is>
          <t>D-MA</t>
        </is>
      </c>
      <c r="AA120" s="1" t="inlineStr">
        <is>
          <t>GRAMMER Contract</t>
        </is>
      </c>
      <c r="AB120" s="1" t="n">
        <v>44228</v>
      </c>
      <c r="AD120" s="1" t="inlineStr">
        <is>
          <t>59-4086</t>
        </is>
      </c>
      <c r="AE120" s="1" t="inlineStr">
        <is>
          <t>Ningbo</t>
        </is>
      </c>
      <c r="AF120" s="1" t="b">
        <v>0</v>
      </c>
      <c r="AG120" s="1" t="b">
        <v>1</v>
      </c>
      <c r="AH120" s="1" t="inlineStr">
        <is>
          <t>Chinese</t>
        </is>
      </c>
      <c r="AI120" s="1" t="inlineStr">
        <is>
          <t>宁波市</t>
        </is>
      </c>
      <c r="AJ120" s="1" t="inlineStr">
        <is>
          <t>宁波市</t>
        </is>
      </c>
      <c r="AK120" s="1" t="n">
        <v>2300</v>
      </c>
      <c r="AL120" s="1" t="n">
        <v>800</v>
      </c>
      <c r="AV120" s="1" t="b">
        <v>1</v>
      </c>
      <c r="AW120" s="1" t="b">
        <v>1</v>
      </c>
      <c r="AX120" s="1" t="inlineStr">
        <is>
          <t>外地农村</t>
        </is>
      </c>
      <c r="AY120" s="1" t="inlineStr">
        <is>
          <t>安徽省阜阳市颍泉区姜堂镇洪庄行政村丁庄80号</t>
        </is>
      </c>
      <c r="AZ120" s="1" t="inlineStr">
        <is>
          <t>宁波市</t>
        </is>
      </c>
      <c r="BA120" s="1" t="inlineStr">
        <is>
          <t>Client</t>
        </is>
      </c>
      <c r="BB120" s="1" t="inlineStr">
        <is>
          <t>Transfer In</t>
        </is>
      </c>
      <c r="BD120" s="1" t="n">
        <v>202102</v>
      </c>
      <c r="BE120" s="1" t="n">
        <v>3823</v>
      </c>
      <c r="BF120" s="1" t="inlineStr">
        <is>
          <t>宁波市</t>
        </is>
      </c>
      <c r="BG120" s="1" t="inlineStr">
        <is>
          <t>Transfer In</t>
        </is>
      </c>
      <c r="BI120" s="1" t="n">
        <v>2010</v>
      </c>
      <c r="BJ120" s="1" t="n">
        <v>202102</v>
      </c>
      <c r="BK120" s="1" t="inlineStr">
        <is>
          <t>10+10</t>
        </is>
      </c>
      <c r="BQ120" s="1" t="inlineStr">
        <is>
          <t>蓝领一线员工</t>
        </is>
      </c>
      <c r="BR120" s="1" t="inlineStr">
        <is>
          <t>N</t>
        </is>
      </c>
      <c r="BT120" s="1" t="inlineStr">
        <is>
          <t>ADP-格拉默车辆座椅（宁波）有限公司-客服部</t>
        </is>
      </c>
      <c r="BU120" s="1">
        <f>BD120=BJ120</f>
        <v/>
      </c>
      <c r="BV120" s="1">
        <f>MIN(CE120,CF120)</f>
        <v/>
      </c>
      <c r="BW120" s="1">
        <f>IF(BA120="Vendor","大库","单立户")</f>
        <v/>
      </c>
      <c r="BX120" s="1">
        <f>IF(ISNUMBER(FIND("Dispatch",AA120)),"派遣",IF(ISNUMBER(FIND("GRAMMER Contract",AA120)),"委托","有问题"))</f>
        <v/>
      </c>
      <c r="BY120" s="1">
        <f>BT120&amp;"-"&amp;AZ120&amp;"-"&amp;BW120&amp;"-"&amp;BX120</f>
        <v/>
      </c>
      <c r="BZ120" s="1">
        <f>LEFT(BK120,2)</f>
        <v/>
      </c>
      <c r="CA120" s="1">
        <f>RIGHT(BK120,2)</f>
        <v/>
      </c>
      <c r="CB120" s="1">
        <f>VLOOKUP(BY120,委派单!C:E,3,0)</f>
        <v/>
      </c>
      <c r="CC120" s="1">
        <f>VLOOKUP(BY120,委派单!C:Z,4,0)</f>
        <v/>
      </c>
      <c r="CD120" s="1">
        <f>IF(BX120="委托","","合同类型:"&amp;AA120)&amp;IF(AK120="","",",基本工资:"&amp;AK120)&amp;IF(AL120="","","，岗位津贴："&amp;AL120)&amp;IF(AM120="","","，工龄津贴："&amp;AM120)&amp;IF(AN120="","","，手机津贴："&amp;AN120)&amp;IF(AO120="","","交通津贴"&amp;AO120)&amp;IF(AP120="","","，实习生日工资："&amp;AP120)&amp;IF(AQ120="","","，高温津贴："&amp;AQ120)&amp;IF(BL120="","","，劳动合同岗位："&amp;BL120)&amp;IF(BO120="","","，劳动合同工资："&amp;BO120)</f>
        <v/>
      </c>
      <c r="CE120" s="1">
        <f>--TEXT(BD120&amp;"01","0-00-00")</f>
        <v/>
      </c>
      <c r="CF120" s="1">
        <f>--TEXT(BJ120&amp;"01","0-00-00")</f>
        <v/>
      </c>
    </row>
    <row r="121" ht="12.95" customHeight="1" s="2">
      <c r="A121" s="1" t="n">
        <v>107834</v>
      </c>
      <c r="B121" s="1" t="inlineStr">
        <is>
          <t>GIS1160</t>
        </is>
      </c>
      <c r="C121" s="1" t="inlineStr">
        <is>
          <t>战佳</t>
        </is>
      </c>
      <c r="E121" s="1" t="inlineStr">
        <is>
          <t>22022119860918367X</t>
        </is>
      </c>
      <c r="F121" s="1" t="inlineStr">
        <is>
          <t>ID</t>
        </is>
      </c>
      <c r="G121" s="1" t="n">
        <v>31673</v>
      </c>
      <c r="H121" s="1" t="inlineStr">
        <is>
          <t>Male</t>
        </is>
      </c>
      <c r="I121" s="1" t="inlineStr">
        <is>
          <t>China</t>
        </is>
      </c>
      <c r="K121" s="1" t="inlineStr">
        <is>
          <t>Jason.Zhan@grammer.com</t>
        </is>
      </c>
      <c r="L121" s="1" t="n">
        <v>17621665260</v>
      </c>
      <c r="M121" s="1" t="b">
        <v>1</v>
      </c>
      <c r="N121" s="1" t="inlineStr">
        <is>
          <t>长春市招商银行湖西路支行</t>
        </is>
      </c>
      <c r="O121" s="1" t="n">
        <v>6214854310051880</v>
      </c>
      <c r="P121" s="1" t="n">
        <v>9900</v>
      </c>
      <c r="Q121" s="1" t="inlineStr">
        <is>
          <t>Active</t>
        </is>
      </c>
      <c r="R121" s="1" t="inlineStr">
        <is>
          <t>Active employee</t>
        </is>
      </c>
      <c r="S121" s="1" t="n">
        <v>44214</v>
      </c>
      <c r="V121" s="1" t="inlineStr">
        <is>
          <t>Shanghai</t>
        </is>
      </c>
      <c r="X121" s="1" t="inlineStr">
        <is>
          <t>WC</t>
        </is>
      </c>
      <c r="Y121" s="1" t="inlineStr">
        <is>
          <t>WC</t>
        </is>
      </c>
      <c r="Z121" s="1" t="inlineStr">
        <is>
          <t>I-RD</t>
        </is>
      </c>
      <c r="AA121" s="1" t="inlineStr">
        <is>
          <t>GRAMMER Contract</t>
        </is>
      </c>
      <c r="AB121" s="1" t="n">
        <v>44214</v>
      </c>
      <c r="AC121" s="1" t="n">
        <v>45308</v>
      </c>
      <c r="AD121" s="1" t="inlineStr">
        <is>
          <t>99-2235</t>
        </is>
      </c>
      <c r="AE121" s="1" t="inlineStr">
        <is>
          <t>Shanghai</t>
        </is>
      </c>
      <c r="AF121" s="1" t="b">
        <v>0</v>
      </c>
      <c r="AG121" s="1" t="b">
        <v>1</v>
      </c>
      <c r="AH121" s="1" t="inlineStr">
        <is>
          <t>Chinese</t>
        </is>
      </c>
      <c r="AI121" s="1" t="inlineStr">
        <is>
          <t>上海市</t>
        </is>
      </c>
      <c r="AJ121" s="1" t="inlineStr">
        <is>
          <t>上海市</t>
        </is>
      </c>
      <c r="AK121" s="1" t="n">
        <v>23500</v>
      </c>
      <c r="AN121" s="1" t="n">
        <v>300</v>
      </c>
      <c r="AO121" s="1" t="n">
        <v>400</v>
      </c>
      <c r="AV121" s="1" t="b">
        <v>1</v>
      </c>
      <c r="AW121" s="1" t="b">
        <v>1</v>
      </c>
      <c r="AX121" s="1" t="inlineStr">
        <is>
          <t>外地城镇</t>
        </is>
      </c>
      <c r="AZ121" s="1" t="inlineStr">
        <is>
          <t>上海市</t>
        </is>
      </c>
      <c r="BA121" s="1" t="inlineStr">
        <is>
          <t>Client</t>
        </is>
      </c>
      <c r="BB121" s="1" t="inlineStr">
        <is>
          <t>Transfer In</t>
        </is>
      </c>
      <c r="BD121" s="1" t="n">
        <v>202102</v>
      </c>
      <c r="BE121" s="1" t="n">
        <v>23500</v>
      </c>
      <c r="BF121" s="1" t="inlineStr">
        <is>
          <t>上海市</t>
        </is>
      </c>
      <c r="BG121" s="1" t="inlineStr">
        <is>
          <t>Transfer In</t>
        </is>
      </c>
      <c r="BI121" s="1" t="n">
        <v>23500</v>
      </c>
      <c r="BJ121" s="1" t="n">
        <v>202102</v>
      </c>
      <c r="BK121" s="1" t="inlineStr">
        <is>
          <t>10+10</t>
        </is>
      </c>
      <c r="BQ121" s="1" t="inlineStr">
        <is>
          <t>白领普通员工</t>
        </is>
      </c>
      <c r="BR121" s="1" t="inlineStr">
        <is>
          <t>N</t>
        </is>
      </c>
      <c r="BS121" s="1" t="n">
        <v>106011</v>
      </c>
      <c r="BT121" s="1" t="inlineStr">
        <is>
          <t>ADP-格拉默车辆内饰（上海）有限公司-客服部</t>
        </is>
      </c>
      <c r="BU121" s="1">
        <f>BD121=BJ121</f>
        <v/>
      </c>
      <c r="BV121" s="1">
        <f>MIN(CE121,CF121)</f>
        <v/>
      </c>
      <c r="BW121" s="1">
        <f>IF(BA121="Vendor","大库","单立户")</f>
        <v/>
      </c>
      <c r="BX121" s="1">
        <f>IF(ISNUMBER(FIND("Dispatch",AA121)),"派遣",IF(ISNUMBER(FIND("GRAMMER Contract",AA121)),"委托","有问题"))</f>
        <v/>
      </c>
      <c r="BY121" s="1">
        <f>BT121&amp;"-"&amp;AZ121&amp;"-"&amp;BW121&amp;"-"&amp;BX121</f>
        <v/>
      </c>
      <c r="BZ121" s="1">
        <f>LEFT(BK121,2)</f>
        <v/>
      </c>
      <c r="CA121" s="1">
        <f>RIGHT(BK121,2)</f>
        <v/>
      </c>
      <c r="CB121" s="1">
        <f>VLOOKUP(BY121,委派单!C:E,3,0)</f>
        <v/>
      </c>
      <c r="CC121" s="1">
        <f>VLOOKUP(BY121,委派单!C:Z,4,0)</f>
        <v/>
      </c>
      <c r="CD121" s="1">
        <f>IF(BX121="委托","","合同类型:"&amp;AA121)&amp;IF(AK121="","",",基本工资:"&amp;AK121)&amp;IF(AL121="","","，岗位津贴："&amp;AL121)&amp;IF(AM121="","","，工龄津贴："&amp;AM121)&amp;IF(AN121="","","，手机津贴："&amp;AN121)&amp;IF(AO121="","","交通津贴"&amp;AO121)&amp;IF(AP121="","","，实习生日工资："&amp;AP121)&amp;IF(AQ121="","","，高温津贴："&amp;AQ121)&amp;IF(BL121="","","，劳动合同岗位："&amp;BL121)&amp;IF(BO121="","","，劳动合同工资："&amp;BO121)</f>
        <v/>
      </c>
      <c r="CE121" s="1">
        <f>--TEXT(BD121&amp;"01","0-00-00")</f>
        <v/>
      </c>
      <c r="CF121" s="1">
        <f>--TEXT(BJ121&amp;"01","0-00-00")</f>
        <v/>
      </c>
    </row>
    <row r="122" ht="12.95" customHeight="1" s="2">
      <c r="A122" s="1" t="n">
        <v>107941</v>
      </c>
      <c r="B122" s="1" t="inlineStr">
        <is>
          <t>GIS1161</t>
        </is>
      </c>
      <c r="C122" s="1" t="inlineStr">
        <is>
          <t>白建华</t>
        </is>
      </c>
      <c r="E122" s="1" t="inlineStr">
        <is>
          <t>310107198305103019</t>
        </is>
      </c>
      <c r="F122" s="1" t="inlineStr">
        <is>
          <t>ID</t>
        </is>
      </c>
      <c r="G122" s="1" t="n">
        <v>30446</v>
      </c>
      <c r="H122" s="1" t="inlineStr">
        <is>
          <t>Male</t>
        </is>
      </c>
      <c r="I122" s="1" t="inlineStr">
        <is>
          <t>China</t>
        </is>
      </c>
      <c r="K122" s="1" t="inlineStr">
        <is>
          <t>Jackie.Bai@grammer.com</t>
        </is>
      </c>
      <c r="L122" s="1" t="n">
        <v>18616374886</v>
      </c>
      <c r="M122" s="1" t="b">
        <v>1</v>
      </c>
      <c r="N122" s="1" t="inlineStr">
        <is>
          <t>招商银行上海分行静安寺支行</t>
        </is>
      </c>
      <c r="O122" s="1" t="n">
        <v>6214850215402960</v>
      </c>
      <c r="P122" s="1" t="n">
        <v>9900</v>
      </c>
      <c r="Q122" s="1" t="inlineStr">
        <is>
          <t>Active</t>
        </is>
      </c>
      <c r="R122" s="1" t="inlineStr">
        <is>
          <t>Active employee</t>
        </is>
      </c>
      <c r="S122" s="1" t="n">
        <v>44221</v>
      </c>
      <c r="V122" s="1" t="inlineStr">
        <is>
          <t>Shanghai</t>
        </is>
      </c>
      <c r="X122" s="1" t="inlineStr">
        <is>
          <t>WC</t>
        </is>
      </c>
      <c r="Y122" s="1" t="inlineStr">
        <is>
          <t>WC</t>
        </is>
      </c>
      <c r="Z122" s="1" t="inlineStr">
        <is>
          <t>I-HS</t>
        </is>
      </c>
      <c r="AA122" s="1" t="inlineStr">
        <is>
          <t>GRAMMER Contract</t>
        </is>
      </c>
      <c r="AB122" s="1" t="n">
        <v>44221</v>
      </c>
      <c r="AC122" s="1" t="n">
        <v>45315</v>
      </c>
      <c r="AD122" s="1" t="inlineStr">
        <is>
          <t>99-7746</t>
        </is>
      </c>
      <c r="AE122" s="1" t="inlineStr">
        <is>
          <t>Shanghai</t>
        </is>
      </c>
      <c r="AF122" s="1" t="b">
        <v>0</v>
      </c>
      <c r="AG122" s="1" t="b">
        <v>1</v>
      </c>
      <c r="AH122" s="1" t="inlineStr">
        <is>
          <t>Chinese</t>
        </is>
      </c>
      <c r="AI122" s="1" t="inlineStr">
        <is>
          <t>上海市</t>
        </is>
      </c>
      <c r="AJ122" s="1" t="inlineStr">
        <is>
          <t>上海市</t>
        </is>
      </c>
      <c r="AK122" s="1" t="n">
        <v>41000</v>
      </c>
      <c r="AN122" s="1" t="n">
        <v>500</v>
      </c>
      <c r="AO122" s="1" t="n">
        <v>400</v>
      </c>
      <c r="AU122" s="1" t="n">
        <v>4442</v>
      </c>
      <c r="AV122" s="1" t="b">
        <v>1</v>
      </c>
      <c r="AW122" s="1" t="b">
        <v>1</v>
      </c>
      <c r="AX122" s="1" t="inlineStr">
        <is>
          <t>本地城镇</t>
        </is>
      </c>
      <c r="AZ122" s="1" t="inlineStr">
        <is>
          <t>上海市</t>
        </is>
      </c>
      <c r="BA122" s="1" t="inlineStr">
        <is>
          <t>Client</t>
        </is>
      </c>
      <c r="BB122" s="1" t="inlineStr">
        <is>
          <t>Transfer In</t>
        </is>
      </c>
      <c r="BD122" s="1" t="n">
        <v>202102</v>
      </c>
      <c r="BE122" s="1" t="n">
        <v>41000</v>
      </c>
      <c r="BF122" s="1" t="inlineStr">
        <is>
          <t>上海市</t>
        </is>
      </c>
      <c r="BG122" s="1" t="inlineStr">
        <is>
          <t>Transfer In</t>
        </is>
      </c>
      <c r="BI122" s="1" t="n">
        <v>41000</v>
      </c>
      <c r="BJ122" s="1" t="n">
        <v>202102</v>
      </c>
      <c r="BK122" s="1" t="inlineStr">
        <is>
          <t>10+10</t>
        </is>
      </c>
      <c r="BQ122" s="1" t="inlineStr">
        <is>
          <t>白领经理员工</t>
        </is>
      </c>
      <c r="BR122" s="1" t="inlineStr">
        <is>
          <t>N</t>
        </is>
      </c>
      <c r="BS122" s="1" t="n">
        <v>106345</v>
      </c>
      <c r="BT122" s="1" t="inlineStr">
        <is>
          <t>ADP-格拉默车辆内饰（上海）有限公司-客服部</t>
        </is>
      </c>
      <c r="BU122" s="1">
        <f>BD122=BJ122</f>
        <v/>
      </c>
      <c r="BV122" s="1">
        <f>MIN(CE122,CF122)</f>
        <v/>
      </c>
      <c r="BW122" s="1">
        <f>IF(BA122="Vendor","大库","单立户")</f>
        <v/>
      </c>
      <c r="BX122" s="1">
        <f>IF(ISNUMBER(FIND("Dispatch",AA122)),"派遣",IF(ISNUMBER(FIND("GRAMMER Contract",AA122)),"委托","有问题"))</f>
        <v/>
      </c>
      <c r="BY122" s="1">
        <f>BT122&amp;"-"&amp;AZ122&amp;"-"&amp;BW122&amp;"-"&amp;BX122</f>
        <v/>
      </c>
      <c r="BZ122" s="1">
        <f>LEFT(BK122,2)</f>
        <v/>
      </c>
      <c r="CA122" s="1">
        <f>RIGHT(BK122,2)</f>
        <v/>
      </c>
      <c r="CB122" s="1">
        <f>VLOOKUP(BY122,委派单!C:E,3,0)</f>
        <v/>
      </c>
      <c r="CC122" s="1">
        <f>VLOOKUP(BY122,委派单!C:Z,4,0)</f>
        <v/>
      </c>
      <c r="CD122" s="1">
        <f>IF(BX122="委托","","合同类型:"&amp;AA122)&amp;IF(AK122="","",",基本工资:"&amp;AK122)&amp;IF(AL122="","","，岗位津贴："&amp;AL122)&amp;IF(AM122="","","，工龄津贴："&amp;AM122)&amp;IF(AN122="","","，手机津贴："&amp;AN122)&amp;IF(AO122="","","交通津贴"&amp;AO122)&amp;IF(AP122="","","，实习生日工资："&amp;AP122)&amp;IF(AQ122="","","，高温津贴："&amp;AQ122)&amp;IF(BL122="","","，劳动合同岗位："&amp;BL122)&amp;IF(BO122="","","，劳动合同工资："&amp;BO122)</f>
        <v/>
      </c>
      <c r="CE122" s="1">
        <f>--TEXT(BD122&amp;"01","0-00-00")</f>
        <v/>
      </c>
      <c r="CF122" s="1">
        <f>--TEXT(BJ122&amp;"01","0-00-00")</f>
        <v/>
      </c>
    </row>
    <row r="123" ht="12.95" customHeight="1" s="2">
      <c r="A123" s="1" t="n">
        <v>108025</v>
      </c>
      <c r="B123" s="1" t="inlineStr">
        <is>
          <t>GIS1162</t>
        </is>
      </c>
      <c r="C123" s="1" t="inlineStr">
        <is>
          <t>丛珠慧</t>
        </is>
      </c>
      <c r="E123" s="1" t="inlineStr">
        <is>
          <t>310115198410022229</t>
        </is>
      </c>
      <c r="F123" s="1" t="inlineStr">
        <is>
          <t>ID</t>
        </is>
      </c>
      <c r="G123" s="1" t="n">
        <v>30957</v>
      </c>
      <c r="H123" s="1" t="inlineStr">
        <is>
          <t>Female</t>
        </is>
      </c>
      <c r="I123" s="1" t="inlineStr">
        <is>
          <t>China</t>
        </is>
      </c>
      <c r="K123" s="1" t="inlineStr">
        <is>
          <t>Kelly.Cong@grammer.com</t>
        </is>
      </c>
      <c r="L123" s="1" t="n">
        <v>13564553102</v>
      </c>
      <c r="M123" s="1" t="b">
        <v>1</v>
      </c>
      <c r="N123" s="1" t="inlineStr">
        <is>
          <t>中国银行周家渡支行</t>
        </is>
      </c>
      <c r="O123" s="1" t="n">
        <v>6.21785080000543e+18</v>
      </c>
      <c r="P123" s="1" t="n">
        <v>9900</v>
      </c>
      <c r="Q123" s="1" t="inlineStr">
        <is>
          <t>Active</t>
        </is>
      </c>
      <c r="R123" s="1" t="inlineStr">
        <is>
          <t>Active employee</t>
        </is>
      </c>
      <c r="S123" s="1" t="n">
        <v>44228</v>
      </c>
      <c r="V123" s="1" t="inlineStr">
        <is>
          <t>Shanghai</t>
        </is>
      </c>
      <c r="X123" s="1" t="inlineStr">
        <is>
          <t>WC</t>
        </is>
      </c>
      <c r="Y123" s="1" t="inlineStr">
        <is>
          <t>WC</t>
        </is>
      </c>
      <c r="Z123" s="1" t="inlineStr">
        <is>
          <t>I-QS</t>
        </is>
      </c>
      <c r="AA123" s="1" t="inlineStr">
        <is>
          <t>GRAMMER Contract</t>
        </is>
      </c>
      <c r="AB123" s="1" t="n">
        <v>44228</v>
      </c>
      <c r="AC123" s="1" t="n">
        <v>45322</v>
      </c>
      <c r="AD123" s="1" t="inlineStr">
        <is>
          <t>99-4370</t>
        </is>
      </c>
      <c r="AE123" s="1" t="inlineStr">
        <is>
          <t>Shanghai</t>
        </is>
      </c>
      <c r="AF123" s="1" t="b">
        <v>0</v>
      </c>
      <c r="AG123" s="1" t="b">
        <v>1</v>
      </c>
      <c r="AH123" s="1" t="inlineStr">
        <is>
          <t>Chinese</t>
        </is>
      </c>
      <c r="AI123" s="1" t="inlineStr">
        <is>
          <t>上海市</t>
        </is>
      </c>
      <c r="AJ123" s="1" t="inlineStr">
        <is>
          <t>上海市</t>
        </is>
      </c>
      <c r="AK123" s="1" t="n">
        <v>13000</v>
      </c>
      <c r="AN123" s="1" t="n">
        <v>300</v>
      </c>
      <c r="AO123" s="1" t="n">
        <v>1200</v>
      </c>
      <c r="AV123" s="1" t="b">
        <v>1</v>
      </c>
      <c r="AW123" s="1" t="b">
        <v>1</v>
      </c>
      <c r="AX123" s="1" t="inlineStr">
        <is>
          <t>本地城镇</t>
        </is>
      </c>
      <c r="AZ123" s="1" t="inlineStr">
        <is>
          <t>上海市</t>
        </is>
      </c>
      <c r="BA123" s="1" t="inlineStr">
        <is>
          <t>Client</t>
        </is>
      </c>
      <c r="BB123" s="1" t="inlineStr">
        <is>
          <t>Transfer In</t>
        </is>
      </c>
      <c r="BD123" s="1" t="n">
        <v>202102</v>
      </c>
      <c r="BE123" s="1" t="n">
        <v>13000</v>
      </c>
      <c r="BF123" s="1" t="inlineStr">
        <is>
          <t>上海市</t>
        </is>
      </c>
      <c r="BG123" s="1" t="inlineStr">
        <is>
          <t>Transfer In</t>
        </is>
      </c>
      <c r="BI123" s="1" t="n">
        <v>13000</v>
      </c>
      <c r="BJ123" s="1" t="n">
        <v>202102</v>
      </c>
      <c r="BK123" s="1" t="inlineStr">
        <is>
          <t>10+10</t>
        </is>
      </c>
      <c r="BQ123" s="1" t="inlineStr">
        <is>
          <t>白领普通员工</t>
        </is>
      </c>
      <c r="BR123" s="1" t="inlineStr">
        <is>
          <t>N</t>
        </is>
      </c>
      <c r="BS123" s="1" t="n">
        <v>99268</v>
      </c>
      <c r="BT123" s="1" t="inlineStr">
        <is>
          <t>ADP-格拉默车辆内饰（上海）有限公司-客服部</t>
        </is>
      </c>
      <c r="BU123" s="1">
        <f>BD123=BJ123</f>
        <v/>
      </c>
      <c r="BV123" s="1">
        <f>MIN(CE123,CF123)</f>
        <v/>
      </c>
      <c r="BW123" s="1">
        <f>IF(BA123="Vendor","大库","单立户")</f>
        <v/>
      </c>
      <c r="BX123" s="1">
        <f>IF(ISNUMBER(FIND("Dispatch",AA123)),"派遣",IF(ISNUMBER(FIND("GRAMMER Contract",AA123)),"委托","有问题"))</f>
        <v/>
      </c>
      <c r="BY123" s="1">
        <f>BT123&amp;"-"&amp;AZ123&amp;"-"&amp;BW123&amp;"-"&amp;BX123</f>
        <v/>
      </c>
      <c r="BZ123" s="1">
        <f>LEFT(BK123,2)</f>
        <v/>
      </c>
      <c r="CA123" s="1">
        <f>RIGHT(BK123,2)</f>
        <v/>
      </c>
      <c r="CB123" s="1">
        <f>VLOOKUP(BY123,委派单!C:E,3,0)</f>
        <v/>
      </c>
      <c r="CC123" s="1">
        <f>VLOOKUP(BY123,委派单!C:Z,4,0)</f>
        <v/>
      </c>
      <c r="CD123" s="1">
        <f>IF(BX123="委托","","合同类型:"&amp;AA123)&amp;IF(AK123="","",",基本工资:"&amp;AK123)&amp;IF(AL123="","","，岗位津贴："&amp;AL123)&amp;IF(AM123="","","，工龄津贴："&amp;AM123)&amp;IF(AN123="","","，手机津贴："&amp;AN123)&amp;IF(AO123="","","交通津贴"&amp;AO123)&amp;IF(AP123="","","，实习生日工资："&amp;AP123)&amp;IF(AQ123="","","，高温津贴："&amp;AQ123)&amp;IF(BL123="","","，劳动合同岗位："&amp;BL123)&amp;IF(BO123="","","，劳动合同工资："&amp;BO123)</f>
        <v/>
      </c>
      <c r="CE123" s="1">
        <f>--TEXT(BD123&amp;"01","0-00-00")</f>
        <v/>
      </c>
      <c r="CF123" s="1">
        <f>--TEXT(BJ123&amp;"01","0-00-00")</f>
        <v/>
      </c>
    </row>
    <row r="124" ht="12.95" customHeight="1" s="2">
      <c r="A124" s="1" t="n">
        <v>108075</v>
      </c>
      <c r="B124" s="1" t="inlineStr">
        <is>
          <t>GIS1163</t>
        </is>
      </c>
      <c r="C124" s="1" t="inlineStr">
        <is>
          <t>李万刚</t>
        </is>
      </c>
      <c r="E124" s="1" t="inlineStr">
        <is>
          <t>370628197511046153</t>
        </is>
      </c>
      <c r="F124" s="1" t="inlineStr">
        <is>
          <t>ID</t>
        </is>
      </c>
      <c r="G124" s="1" t="n">
        <v>27702</v>
      </c>
      <c r="H124" s="1" t="inlineStr">
        <is>
          <t>Male</t>
        </is>
      </c>
      <c r="I124" s="1" t="inlineStr">
        <is>
          <t>China</t>
        </is>
      </c>
      <c r="K124" s="1" t="inlineStr">
        <is>
          <t>Wangang.Li@grammer.com</t>
        </is>
      </c>
      <c r="L124" s="1" t="n">
        <v>18807729350</v>
      </c>
      <c r="M124" s="1" t="b">
        <v>1</v>
      </c>
      <c r="N124" s="1" t="inlineStr">
        <is>
          <t>青岛市中国银行胶南珠海中路支行</t>
        </is>
      </c>
      <c r="O124" s="1" t="n">
        <v>6.21786600000197e+18</v>
      </c>
      <c r="P124" s="1" t="n">
        <v>9900</v>
      </c>
      <c r="Q124" s="1" t="inlineStr">
        <is>
          <t>Active</t>
        </is>
      </c>
      <c r="R124" s="1" t="inlineStr">
        <is>
          <t>Active employee</t>
        </is>
      </c>
      <c r="S124" s="1" t="n">
        <v>44229</v>
      </c>
      <c r="V124" s="1" t="inlineStr">
        <is>
          <t>Shanghai</t>
        </is>
      </c>
      <c r="X124" s="1" t="inlineStr">
        <is>
          <t>WC</t>
        </is>
      </c>
      <c r="Y124" s="1" t="inlineStr">
        <is>
          <t>WC</t>
        </is>
      </c>
      <c r="Z124" s="1" t="inlineStr">
        <is>
          <t>I-OP</t>
        </is>
      </c>
      <c r="AA124" s="1" t="inlineStr">
        <is>
          <t>GRAMMER Contract</t>
        </is>
      </c>
      <c r="AB124" s="1" t="n">
        <v>44229</v>
      </c>
      <c r="AC124" s="1" t="n">
        <v>45323</v>
      </c>
      <c r="AD124" s="1" t="inlineStr">
        <is>
          <t>99-7746</t>
        </is>
      </c>
      <c r="AE124" s="1" t="inlineStr">
        <is>
          <t>Shanghai</t>
        </is>
      </c>
      <c r="AF124" s="1" t="b">
        <v>0</v>
      </c>
      <c r="AG124" s="1" t="b">
        <v>1</v>
      </c>
      <c r="AH124" s="1" t="inlineStr">
        <is>
          <t>Chinese</t>
        </is>
      </c>
      <c r="AI124" s="1" t="inlineStr">
        <is>
          <t>上海市</t>
        </is>
      </c>
      <c r="AJ124" s="1" t="inlineStr">
        <is>
          <t>上海市</t>
        </is>
      </c>
      <c r="AK124" s="1" t="n">
        <v>70000</v>
      </c>
      <c r="AL124" s="1" t="n">
        <v>4500</v>
      </c>
      <c r="AN124" s="1" t="n">
        <v>500</v>
      </c>
      <c r="AO124" s="1" t="n">
        <v>9000</v>
      </c>
      <c r="AU124" s="1" t="n">
        <v>15167</v>
      </c>
      <c r="AV124" s="1" t="b">
        <v>1</v>
      </c>
      <c r="AW124" s="1" t="b">
        <v>1</v>
      </c>
      <c r="AX124" s="1" t="inlineStr">
        <is>
          <t>外地城镇</t>
        </is>
      </c>
      <c r="AZ124" s="1" t="inlineStr">
        <is>
          <t>上海市</t>
        </is>
      </c>
      <c r="BA124" s="1" t="inlineStr">
        <is>
          <t>Client</t>
        </is>
      </c>
      <c r="BB124" s="1" t="inlineStr">
        <is>
          <t>Transfer In</t>
        </is>
      </c>
      <c r="BD124" s="1" t="n">
        <v>202102</v>
      </c>
      <c r="BE124" s="1" t="n">
        <v>70000</v>
      </c>
      <c r="BF124" s="1" t="inlineStr">
        <is>
          <t>上海市</t>
        </is>
      </c>
      <c r="BG124" s="1" t="inlineStr">
        <is>
          <t>Transfer In</t>
        </is>
      </c>
      <c r="BI124" s="1" t="n">
        <v>70000</v>
      </c>
      <c r="BJ124" s="1" t="n">
        <v>202102</v>
      </c>
      <c r="BK124" s="1" t="inlineStr">
        <is>
          <t>10+10</t>
        </is>
      </c>
      <c r="BQ124" s="1" t="inlineStr">
        <is>
          <t>不打卡员工</t>
        </is>
      </c>
      <c r="BR124" s="1" t="inlineStr">
        <is>
          <t>N</t>
        </is>
      </c>
      <c r="BS124" s="1" t="n">
        <v>105160</v>
      </c>
      <c r="BT124" s="1" t="inlineStr">
        <is>
          <t>ADP-格拉默车辆内饰（上海）有限公司-客服部</t>
        </is>
      </c>
      <c r="BU124" s="1">
        <f>BD124=BJ124</f>
        <v/>
      </c>
      <c r="BV124" s="1">
        <f>MIN(CE124,CF124)</f>
        <v/>
      </c>
      <c r="BW124" s="1">
        <f>IF(BA124="Vendor","大库","单立户")</f>
        <v/>
      </c>
      <c r="BX124" s="1">
        <f>IF(ISNUMBER(FIND("Dispatch",AA124)),"派遣",IF(ISNUMBER(FIND("GRAMMER Contract",AA124)),"委托","有问题"))</f>
        <v/>
      </c>
      <c r="BY124" s="1">
        <f>BT124&amp;"-"&amp;AZ124&amp;"-"&amp;BW124&amp;"-"&amp;BX124</f>
        <v/>
      </c>
      <c r="BZ124" s="1">
        <f>LEFT(BK124,2)</f>
        <v/>
      </c>
      <c r="CA124" s="1">
        <f>RIGHT(BK124,2)</f>
        <v/>
      </c>
      <c r="CB124" s="1">
        <f>VLOOKUP(BY124,委派单!C:E,3,0)</f>
        <v/>
      </c>
      <c r="CC124" s="1">
        <f>VLOOKUP(BY124,委派单!C:Z,4,0)</f>
        <v/>
      </c>
      <c r="CD124" s="1">
        <f>IF(BX124="委托","","合同类型:"&amp;AA124)&amp;IF(AK124="","",",基本工资:"&amp;AK124)&amp;IF(AL124="","","，岗位津贴："&amp;AL124)&amp;IF(AM124="","","，工龄津贴："&amp;AM124)&amp;IF(AN124="","","，手机津贴："&amp;AN124)&amp;IF(AO124="","","交通津贴"&amp;AO124)&amp;IF(AP124="","","，实习生日工资："&amp;AP124)&amp;IF(AQ124="","","，高温津贴："&amp;AQ124)&amp;IF(BL124="","","，劳动合同岗位："&amp;BL124)&amp;IF(BO124="","","，劳动合同工资："&amp;BO124)</f>
        <v/>
      </c>
      <c r="CE124" s="1">
        <f>--TEXT(BD124&amp;"01","0-00-00")</f>
        <v/>
      </c>
      <c r="CF124" s="1">
        <f>--TEXT(BJ124&amp;"01","0-00-00")</f>
        <v/>
      </c>
    </row>
    <row r="125" ht="12.95" customHeight="1" s="2">
      <c r="A125" s="1" t="n">
        <v>108076</v>
      </c>
      <c r="B125" s="1" t="inlineStr">
        <is>
          <t>GIS1164</t>
        </is>
      </c>
      <c r="C125" s="1" t="inlineStr">
        <is>
          <t>刘凌</t>
        </is>
      </c>
      <c r="E125" s="1" t="inlineStr">
        <is>
          <t>352201197706200065</t>
        </is>
      </c>
      <c r="F125" s="1" t="inlineStr">
        <is>
          <t>ID</t>
        </is>
      </c>
      <c r="G125" s="1" t="n">
        <v>28296</v>
      </c>
      <c r="H125" s="1" t="inlineStr">
        <is>
          <t>Female</t>
        </is>
      </c>
      <c r="I125" s="1" t="inlineStr">
        <is>
          <t>China</t>
        </is>
      </c>
      <c r="K125" s="1" t="inlineStr">
        <is>
          <t>Catherine.Liu@grammer.com</t>
        </is>
      </c>
      <c r="L125" s="1" t="n">
        <v>13524661036</v>
      </c>
      <c r="M125" s="1" t="b">
        <v>1</v>
      </c>
      <c r="N125" s="1" t="inlineStr">
        <is>
          <t>上海工商银行徐家汇天钥桥路支行</t>
        </is>
      </c>
      <c r="O125" s="1" t="n">
        <v>6.22203100101796e+18</v>
      </c>
      <c r="P125" s="1" t="n">
        <v>9900</v>
      </c>
      <c r="Q125" s="1" t="inlineStr">
        <is>
          <t>Active</t>
        </is>
      </c>
      <c r="R125" s="1" t="inlineStr">
        <is>
          <t>Active employee</t>
        </is>
      </c>
      <c r="S125" s="1" t="n">
        <v>44230</v>
      </c>
      <c r="V125" s="1" t="inlineStr">
        <is>
          <t>Shanghai</t>
        </is>
      </c>
      <c r="X125" s="1" t="inlineStr">
        <is>
          <t>WC</t>
        </is>
      </c>
      <c r="Y125" s="1" t="inlineStr">
        <is>
          <t>WC</t>
        </is>
      </c>
      <c r="Z125" s="1" t="inlineStr">
        <is>
          <t>I-PU</t>
        </is>
      </c>
      <c r="AA125" s="1" t="inlineStr">
        <is>
          <t>GRAMMER Contract</t>
        </is>
      </c>
      <c r="AB125" s="1" t="n">
        <v>44230</v>
      </c>
      <c r="AC125" s="1" t="n">
        <v>45324</v>
      </c>
      <c r="AD125" s="1" t="inlineStr">
        <is>
          <t>99-7785</t>
        </is>
      </c>
      <c r="AE125" s="1" t="inlineStr">
        <is>
          <t>Shanghai</t>
        </is>
      </c>
      <c r="AF125" s="1" t="b">
        <v>0</v>
      </c>
      <c r="AG125" s="1" t="b">
        <v>1</v>
      </c>
      <c r="AH125" s="1" t="inlineStr">
        <is>
          <t>Chinese</t>
        </is>
      </c>
      <c r="AI125" s="1" t="inlineStr">
        <is>
          <t>上海市</t>
        </is>
      </c>
      <c r="AJ125" s="1" t="inlineStr">
        <is>
          <t>上海市</t>
        </is>
      </c>
      <c r="AK125" s="1" t="n">
        <v>18680</v>
      </c>
      <c r="AN125" s="1" t="n">
        <v>300</v>
      </c>
      <c r="AO125" s="1" t="n">
        <v>400</v>
      </c>
      <c r="AV125" s="1" t="b">
        <v>1</v>
      </c>
      <c r="AW125" s="1" t="b">
        <v>1</v>
      </c>
      <c r="AX125" s="1" t="inlineStr">
        <is>
          <t>外地城镇</t>
        </is>
      </c>
      <c r="AZ125" s="1" t="inlineStr">
        <is>
          <t>上海市</t>
        </is>
      </c>
      <c r="BA125" s="1" t="inlineStr">
        <is>
          <t>Client</t>
        </is>
      </c>
      <c r="BB125" s="1" t="inlineStr">
        <is>
          <t>Transfer In</t>
        </is>
      </c>
      <c r="BD125" s="1" t="n">
        <v>202102</v>
      </c>
      <c r="BE125" s="1" t="n">
        <v>18680</v>
      </c>
      <c r="BF125" s="1" t="inlineStr">
        <is>
          <t>上海市</t>
        </is>
      </c>
      <c r="BG125" s="1" t="inlineStr">
        <is>
          <t>Transfer In</t>
        </is>
      </c>
      <c r="BI125" s="1" t="n">
        <v>18680</v>
      </c>
      <c r="BJ125" s="1" t="n">
        <v>202102</v>
      </c>
      <c r="BK125" s="1" t="inlineStr">
        <is>
          <t>10+10</t>
        </is>
      </c>
      <c r="BQ125" s="1" t="inlineStr">
        <is>
          <t>白领普通员工</t>
        </is>
      </c>
      <c r="BR125" s="1" t="inlineStr">
        <is>
          <t>N</t>
        </is>
      </c>
      <c r="BS125" s="1" t="n">
        <v>92907</v>
      </c>
      <c r="BT125" s="1" t="inlineStr">
        <is>
          <t>ADP-格拉默车辆内饰（上海）有限公司-客服部</t>
        </is>
      </c>
      <c r="BU125" s="1">
        <f>BD125=BJ125</f>
        <v/>
      </c>
      <c r="BV125" s="1">
        <f>MIN(CE125,CF125)</f>
        <v/>
      </c>
      <c r="BW125" s="1">
        <f>IF(BA125="Vendor","大库","单立户")</f>
        <v/>
      </c>
      <c r="BX125" s="1">
        <f>IF(ISNUMBER(FIND("Dispatch",AA125)),"派遣",IF(ISNUMBER(FIND("GRAMMER Contract",AA125)),"委托","有问题"))</f>
        <v/>
      </c>
      <c r="BY125" s="1">
        <f>BT125&amp;"-"&amp;AZ125&amp;"-"&amp;BW125&amp;"-"&amp;BX125</f>
        <v/>
      </c>
      <c r="BZ125" s="1">
        <f>LEFT(BK125,2)</f>
        <v/>
      </c>
      <c r="CA125" s="1">
        <f>RIGHT(BK125,2)</f>
        <v/>
      </c>
      <c r="CB125" s="1">
        <f>VLOOKUP(BY125,委派单!C:E,3,0)</f>
        <v/>
      </c>
      <c r="CC125" s="1">
        <f>VLOOKUP(BY125,委派单!C:Z,4,0)</f>
        <v/>
      </c>
      <c r="CD125" s="1">
        <f>IF(BX125="委托","","合同类型:"&amp;AA125)&amp;IF(AK125="","",",基本工资:"&amp;AK125)&amp;IF(AL125="","","，岗位津贴："&amp;AL125)&amp;IF(AM125="","","，工龄津贴："&amp;AM125)&amp;IF(AN125="","","，手机津贴："&amp;AN125)&amp;IF(AO125="","","交通津贴"&amp;AO125)&amp;IF(AP125="","","，实习生日工资："&amp;AP125)&amp;IF(AQ125="","","，高温津贴："&amp;AQ125)&amp;IF(BL125="","","，劳动合同岗位："&amp;BL125)&amp;IF(BO125="","","，劳动合同工资："&amp;BO125)</f>
        <v/>
      </c>
      <c r="CE125" s="1">
        <f>--TEXT(BD125&amp;"01","0-00-00")</f>
        <v/>
      </c>
      <c r="CF125" s="1">
        <f>--TEXT(BJ125&amp;"01","0-00-00")</f>
        <v/>
      </c>
    </row>
    <row r="126" ht="12.95" customHeight="1" s="2">
      <c r="A126" s="1" t="n">
        <v>108080</v>
      </c>
      <c r="B126" s="1" t="inlineStr">
        <is>
          <t>GIS1165</t>
        </is>
      </c>
      <c r="C126" s="1" t="inlineStr">
        <is>
          <t>段丽丽</t>
        </is>
      </c>
      <c r="E126" s="1" t="inlineStr">
        <is>
          <t>431028198810152812X</t>
        </is>
      </c>
      <c r="F126" s="1" t="inlineStr">
        <is>
          <t>ID</t>
        </is>
      </c>
      <c r="G126" s="1" t="n">
        <v>32431</v>
      </c>
      <c r="H126" s="1" t="inlineStr">
        <is>
          <t>Male</t>
        </is>
      </c>
      <c r="I126" s="1" t="inlineStr">
        <is>
          <t>China</t>
        </is>
      </c>
      <c r="K126" s="1" t="inlineStr">
        <is>
          <t>Bill.Duan@grammer.com</t>
        </is>
      </c>
      <c r="L126" s="1" t="n">
        <v>18321731625</v>
      </c>
      <c r="M126" s="1" t="b">
        <v>1</v>
      </c>
      <c r="N126" s="1" t="inlineStr">
        <is>
          <t>上海工商银行宝山宝钢支行</t>
        </is>
      </c>
      <c r="O126" s="1" t="n">
        <v>6.22203100100318e+18</v>
      </c>
      <c r="P126" s="1" t="n">
        <v>9900</v>
      </c>
      <c r="Q126" s="1" t="inlineStr">
        <is>
          <t>Active</t>
        </is>
      </c>
      <c r="R126" s="1" t="inlineStr">
        <is>
          <t>Active employee</t>
        </is>
      </c>
      <c r="S126" s="1" t="n">
        <v>44231</v>
      </c>
      <c r="V126" s="1" t="inlineStr">
        <is>
          <t>Shanghai</t>
        </is>
      </c>
      <c r="X126" s="1" t="inlineStr">
        <is>
          <t>WC</t>
        </is>
      </c>
      <c r="Y126" s="1" t="inlineStr">
        <is>
          <t>WC</t>
        </is>
      </c>
      <c r="Z126" s="1" t="inlineStr">
        <is>
          <t>I-RD</t>
        </is>
      </c>
      <c r="AA126" s="1" t="inlineStr">
        <is>
          <t>GRAMMER Contract</t>
        </is>
      </c>
      <c r="AB126" s="1" t="n">
        <v>44231</v>
      </c>
      <c r="AC126" s="1" t="n">
        <v>45325</v>
      </c>
      <c r="AD126" s="1" t="inlineStr">
        <is>
          <t>99-2235</t>
        </is>
      </c>
      <c r="AE126" s="1" t="inlineStr">
        <is>
          <t>Shanghai</t>
        </is>
      </c>
      <c r="AF126" s="1" t="b">
        <v>0</v>
      </c>
      <c r="AG126" s="1" t="b">
        <v>1</v>
      </c>
      <c r="AH126" s="1" t="inlineStr">
        <is>
          <t>Chinese</t>
        </is>
      </c>
      <c r="AI126" s="1" t="inlineStr">
        <is>
          <t>上海市</t>
        </is>
      </c>
      <c r="AJ126" s="1" t="inlineStr">
        <is>
          <t>上海市</t>
        </is>
      </c>
      <c r="AK126" s="1" t="n">
        <v>19000</v>
      </c>
      <c r="AN126" s="1" t="n">
        <v>300</v>
      </c>
      <c r="AO126" s="1" t="n">
        <v>1200</v>
      </c>
      <c r="AV126" s="1" t="b">
        <v>1</v>
      </c>
      <c r="AW126" s="1" t="b">
        <v>1</v>
      </c>
      <c r="AX126" s="1" t="inlineStr">
        <is>
          <t>本地城镇</t>
        </is>
      </c>
      <c r="AZ126" s="1" t="inlineStr">
        <is>
          <t>上海市</t>
        </is>
      </c>
      <c r="BA126" s="1" t="inlineStr">
        <is>
          <t>Client</t>
        </is>
      </c>
      <c r="BB126" s="1" t="inlineStr">
        <is>
          <t>Transfer In</t>
        </is>
      </c>
      <c r="BD126" s="1" t="n">
        <v>202102</v>
      </c>
      <c r="BE126" s="1" t="n">
        <v>19000</v>
      </c>
      <c r="BF126" s="1" t="inlineStr">
        <is>
          <t>上海市</t>
        </is>
      </c>
      <c r="BG126" s="1" t="inlineStr">
        <is>
          <t>Transfer In</t>
        </is>
      </c>
      <c r="BI126" s="1" t="n">
        <v>19000</v>
      </c>
      <c r="BJ126" s="1" t="n">
        <v>202102</v>
      </c>
      <c r="BK126" s="1" t="inlineStr">
        <is>
          <t>10+10</t>
        </is>
      </c>
      <c r="BQ126" s="1" t="inlineStr">
        <is>
          <t>白领普通员工</t>
        </is>
      </c>
      <c r="BR126" s="1" t="inlineStr">
        <is>
          <t>N</t>
        </is>
      </c>
      <c r="BS126" s="1" t="n">
        <v>105157</v>
      </c>
      <c r="BT126" s="1" t="inlineStr">
        <is>
          <t>ADP-格拉默车辆内饰（上海）有限公司-客服部</t>
        </is>
      </c>
      <c r="BU126" s="1">
        <f>BD126=BJ126</f>
        <v/>
      </c>
      <c r="BV126" s="1">
        <f>MIN(CE126,CF126)</f>
        <v/>
      </c>
      <c r="BW126" s="1">
        <f>IF(BA126="Vendor","大库","单立户")</f>
        <v/>
      </c>
      <c r="BX126" s="1">
        <f>IF(ISNUMBER(FIND("Dispatch",AA126)),"派遣",IF(ISNUMBER(FIND("GRAMMER Contract",AA126)),"委托","有问题"))</f>
        <v/>
      </c>
      <c r="BY126" s="1">
        <f>BT126&amp;"-"&amp;AZ126&amp;"-"&amp;BW126&amp;"-"&amp;BX126</f>
        <v/>
      </c>
      <c r="BZ126" s="1">
        <f>LEFT(BK126,2)</f>
        <v/>
      </c>
      <c r="CA126" s="1">
        <f>RIGHT(BK126,2)</f>
        <v/>
      </c>
      <c r="CB126" s="1">
        <f>VLOOKUP(BY126,委派单!C:E,3,0)</f>
        <v/>
      </c>
      <c r="CC126" s="1">
        <f>VLOOKUP(BY126,委派单!C:Z,4,0)</f>
        <v/>
      </c>
      <c r="CD126" s="1">
        <f>IF(BX126="委托","","合同类型:"&amp;AA126)&amp;IF(AK126="","",",基本工资:"&amp;AK126)&amp;IF(AL126="","","，岗位津贴："&amp;AL126)&amp;IF(AM126="","","，工龄津贴："&amp;AM126)&amp;IF(AN126="","","，手机津贴："&amp;AN126)&amp;IF(AO126="","","交通津贴"&amp;AO126)&amp;IF(AP126="","","，实习生日工资："&amp;AP126)&amp;IF(AQ126="","","，高温津贴："&amp;AQ126)&amp;IF(BL126="","","，劳动合同岗位："&amp;BL126)&amp;IF(BO126="","","，劳动合同工资："&amp;BO126)</f>
        <v/>
      </c>
      <c r="CE126" s="1">
        <f>--TEXT(BD126&amp;"01","0-00-00")</f>
        <v/>
      </c>
      <c r="CF126" s="1">
        <f>--TEXT(BJ126&amp;"01","0-00-00")</f>
        <v/>
      </c>
    </row>
    <row r="127" ht="12.95" customHeight="1" s="2">
      <c r="A127" s="1" t="n">
        <v>107946</v>
      </c>
      <c r="B127" s="1" t="inlineStr">
        <is>
          <t>TM1636</t>
        </is>
      </c>
      <c r="C127" s="1" t="inlineStr">
        <is>
          <t>冯士果</t>
        </is>
      </c>
      <c r="E127" s="1" t="inlineStr">
        <is>
          <t>130535197908021716</t>
        </is>
      </c>
      <c r="F127" s="1" t="inlineStr">
        <is>
          <t>ID</t>
        </is>
      </c>
      <c r="G127" s="1" t="n">
        <v>29069</v>
      </c>
      <c r="H127" s="1" t="inlineStr">
        <is>
          <t>Male</t>
        </is>
      </c>
      <c r="I127" s="1" t="inlineStr">
        <is>
          <t>China</t>
        </is>
      </c>
      <c r="L127" s="1" t="n">
        <v>13752642548</v>
      </c>
      <c r="M127" s="1" t="b">
        <v>1</v>
      </c>
      <c r="N127" s="1" t="inlineStr">
        <is>
          <t>中国农业银行金江支行</t>
        </is>
      </c>
      <c r="O127" s="1" t="n">
        <v>6.22848002863677e+18</v>
      </c>
      <c r="P127" s="1" t="n">
        <v>9600</v>
      </c>
      <c r="Q127" s="1" t="inlineStr">
        <is>
          <t>Active</t>
        </is>
      </c>
      <c r="R127" s="1" t="inlineStr">
        <is>
          <t>External employee</t>
        </is>
      </c>
      <c r="S127" s="1" t="n">
        <v>44219</v>
      </c>
      <c r="V127" s="1" t="inlineStr">
        <is>
          <t>Tianjin</t>
        </is>
      </c>
      <c r="X127" s="1" t="inlineStr">
        <is>
          <t>BCD</t>
        </is>
      </c>
      <c r="Y127" s="1" t="inlineStr">
        <is>
          <t>BCD</t>
        </is>
      </c>
      <c r="Z127" s="1" t="inlineStr">
        <is>
          <t>D-MA</t>
        </is>
      </c>
      <c r="AA127" s="1" t="inlineStr">
        <is>
          <t>Dispatch</t>
        </is>
      </c>
      <c r="AB127" s="1" t="n">
        <v>44219</v>
      </c>
      <c r="AC127" s="1" t="n">
        <v>44948</v>
      </c>
      <c r="AD127" s="1" t="inlineStr">
        <is>
          <t>96-4720</t>
        </is>
      </c>
      <c r="AE127" s="1" t="inlineStr">
        <is>
          <t>Tianjin</t>
        </is>
      </c>
      <c r="AF127" s="1" t="b">
        <v>1</v>
      </c>
      <c r="AG127" s="1" t="b">
        <v>0</v>
      </c>
      <c r="AH127" s="1" t="inlineStr">
        <is>
          <t>Chinese</t>
        </is>
      </c>
      <c r="AI127" s="1" t="inlineStr">
        <is>
          <t>天津市</t>
        </is>
      </c>
      <c r="AJ127" s="1" t="inlineStr">
        <is>
          <t>天津市</t>
        </is>
      </c>
      <c r="AK127" s="1" t="n">
        <v>2300</v>
      </c>
      <c r="AL127" s="1" t="n">
        <v>400</v>
      </c>
      <c r="AM127" s="1" t="n">
        <v>50</v>
      </c>
      <c r="AV127" s="1" t="b">
        <v>1</v>
      </c>
      <c r="AW127" s="1" t="b">
        <v>1</v>
      </c>
      <c r="AX127" s="1" t="inlineStr">
        <is>
          <t>外地农村</t>
        </is>
      </c>
      <c r="AZ127" s="1" t="inlineStr">
        <is>
          <t>天津市</t>
        </is>
      </c>
      <c r="BA127" s="1" t="inlineStr">
        <is>
          <t>Vendor</t>
        </is>
      </c>
      <c r="BB127" s="1" t="inlineStr">
        <is>
          <t>Transfer In</t>
        </is>
      </c>
      <c r="BD127" s="1" t="n">
        <v>202102</v>
      </c>
      <c r="BE127" s="1" t="n">
        <v>2300</v>
      </c>
      <c r="BF127" s="1" t="inlineStr">
        <is>
          <t>天津市</t>
        </is>
      </c>
      <c r="BG127" s="1" t="inlineStr">
        <is>
          <t>New</t>
        </is>
      </c>
      <c r="BI127" s="1" t="n">
        <v>2300</v>
      </c>
      <c r="BJ127" s="1" t="n">
        <v>202102</v>
      </c>
      <c r="BK127" s="1" t="inlineStr">
        <is>
          <t>11+11</t>
        </is>
      </c>
      <c r="BL127" s="1" t="inlineStr">
        <is>
          <t>操作工</t>
        </is>
      </c>
      <c r="BM127" s="1" t="n">
        <v>44219</v>
      </c>
      <c r="BN127" s="1" t="n">
        <v>44277</v>
      </c>
      <c r="BO127" s="1" t="n">
        <v>2300</v>
      </c>
      <c r="BP127" s="1" t="inlineStr">
        <is>
          <t>标准工时制</t>
        </is>
      </c>
      <c r="BQ127" s="1" t="inlineStr">
        <is>
          <t>蓝领一线员工</t>
        </is>
      </c>
      <c r="BR127" s="1" t="inlineStr">
        <is>
          <t>N</t>
        </is>
      </c>
      <c r="BS127" s="1" t="n">
        <v>84564</v>
      </c>
      <c r="BT127" s="1" t="inlineStr">
        <is>
          <t>ADP-格拉默车辆内饰（天津）有限公司-客服部</t>
        </is>
      </c>
      <c r="BU127" s="1">
        <f>BD127=BJ127</f>
        <v/>
      </c>
      <c r="BV127" s="1">
        <f>MIN(CE127,CF127)</f>
        <v/>
      </c>
      <c r="BW127" s="1">
        <f>IF(BA127="Vendor","大库","单立户")</f>
        <v/>
      </c>
      <c r="BX127" s="1">
        <f>IF(ISNUMBER(FIND("Dispatch",AA127)),"派遣",IF(ISNUMBER(FIND("GRAMMER Contract",AA127)),"委托","有问题"))</f>
        <v/>
      </c>
      <c r="BY127" s="1">
        <f>BT127&amp;"-"&amp;AZ127&amp;"-"&amp;BW127&amp;"-"&amp;BX127</f>
        <v/>
      </c>
      <c r="BZ127" s="1">
        <f>LEFT(BK127,2)</f>
        <v/>
      </c>
      <c r="CA127" s="1">
        <f>RIGHT(BK127,2)</f>
        <v/>
      </c>
      <c r="CB127" s="1">
        <f>VLOOKUP(BY127,委派单!C:E,3,0)</f>
        <v/>
      </c>
      <c r="CC127" s="1">
        <f>VLOOKUP(BY127,委派单!C:Z,4,0)</f>
        <v/>
      </c>
      <c r="CD127" s="1">
        <f>IF(BX127="委托","","合同类型:"&amp;AA127)&amp;IF(AK127="","",",基本工资:"&amp;AK127)&amp;IF(AL127="","","，岗位津贴："&amp;AL127)&amp;IF(AM127="","","，工龄津贴："&amp;AM127)&amp;IF(AN127="","","，手机津贴："&amp;AN127)&amp;IF(AO127="","","交通津贴"&amp;AO127)&amp;IF(AP127="","","，实习生日工资："&amp;AP127)&amp;IF(AQ127="","","，高温津贴："&amp;AQ127)&amp;IF(BL127="","","，劳动合同岗位："&amp;BL127)&amp;IF(BO127="","","，劳动合同工资："&amp;BO127)</f>
        <v/>
      </c>
      <c r="CE127" s="1">
        <f>--TEXT(BD127&amp;"01","0-00-00")</f>
        <v/>
      </c>
      <c r="CF127" s="1">
        <f>--TEXT(BJ127&amp;"01","0-00-00")</f>
        <v/>
      </c>
    </row>
    <row r="128" ht="12.95" customHeight="1" s="2">
      <c r="A128" s="1" t="n">
        <v>107947</v>
      </c>
      <c r="B128" s="1" t="inlineStr">
        <is>
          <t>TM1638</t>
        </is>
      </c>
      <c r="C128" s="1" t="inlineStr">
        <is>
          <t>杨安奇</t>
        </is>
      </c>
      <c r="E128" s="1" t="inlineStr">
        <is>
          <t>610526199805042837</t>
        </is>
      </c>
      <c r="F128" s="1" t="inlineStr">
        <is>
          <t>ID</t>
        </is>
      </c>
      <c r="G128" s="1" t="n">
        <v>35919</v>
      </c>
      <c r="H128" s="1" t="inlineStr">
        <is>
          <t>Male</t>
        </is>
      </c>
      <c r="I128" s="1" t="inlineStr">
        <is>
          <t>China</t>
        </is>
      </c>
      <c r="L128" s="1" t="n">
        <v>15706053577</v>
      </c>
      <c r="M128" s="1" t="b">
        <v>1</v>
      </c>
      <c r="N128" s="1" t="inlineStr">
        <is>
          <t>中国建设银行滨海新区三大街泰星支行</t>
        </is>
      </c>
      <c r="O128" s="1" t="n">
        <v>6.21700006602529e+18</v>
      </c>
      <c r="P128" s="1" t="n">
        <v>9600</v>
      </c>
      <c r="Q128" s="1" t="inlineStr">
        <is>
          <t>Active</t>
        </is>
      </c>
      <c r="R128" s="1" t="inlineStr">
        <is>
          <t>External employee</t>
        </is>
      </c>
      <c r="S128" s="1" t="n">
        <v>44219</v>
      </c>
      <c r="V128" s="1" t="inlineStr">
        <is>
          <t>Tianjin</t>
        </is>
      </c>
      <c r="X128" s="1" t="inlineStr">
        <is>
          <t>BCD</t>
        </is>
      </c>
      <c r="Y128" s="1" t="inlineStr">
        <is>
          <t>BCD</t>
        </is>
      </c>
      <c r="Z128" s="1" t="inlineStr">
        <is>
          <t>D-MA</t>
        </is>
      </c>
      <c r="AA128" s="1" t="inlineStr">
        <is>
          <t>Dispatch</t>
        </is>
      </c>
      <c r="AB128" s="1" t="n">
        <v>44219</v>
      </c>
      <c r="AC128" s="1" t="n">
        <v>44948</v>
      </c>
      <c r="AD128" s="1" t="inlineStr">
        <is>
          <t>96-4720</t>
        </is>
      </c>
      <c r="AE128" s="1" t="inlineStr">
        <is>
          <t>Tianjin</t>
        </is>
      </c>
      <c r="AF128" s="1" t="b">
        <v>1</v>
      </c>
      <c r="AG128" s="1" t="b">
        <v>0</v>
      </c>
      <c r="AH128" s="1" t="inlineStr">
        <is>
          <t>Chinese</t>
        </is>
      </c>
      <c r="AI128" s="1" t="inlineStr">
        <is>
          <t>天津市</t>
        </is>
      </c>
      <c r="AJ128" s="1" t="inlineStr">
        <is>
          <t>天津市</t>
        </is>
      </c>
      <c r="AK128" s="1" t="n">
        <v>2300</v>
      </c>
      <c r="AL128" s="1" t="n">
        <v>400</v>
      </c>
      <c r="AM128" s="1" t="n">
        <v>50</v>
      </c>
      <c r="AV128" s="1" t="b">
        <v>1</v>
      </c>
      <c r="AW128" s="1" t="b">
        <v>1</v>
      </c>
      <c r="AX128" s="1" t="inlineStr">
        <is>
          <t>外地农村</t>
        </is>
      </c>
      <c r="AZ128" s="1" t="inlineStr">
        <is>
          <t>天津市</t>
        </is>
      </c>
      <c r="BA128" s="1" t="inlineStr">
        <is>
          <t>Vendor</t>
        </is>
      </c>
      <c r="BB128" s="1" t="inlineStr">
        <is>
          <t>Transfer In</t>
        </is>
      </c>
      <c r="BD128" s="1" t="n">
        <v>202102</v>
      </c>
      <c r="BE128" s="1" t="n">
        <v>2300</v>
      </c>
      <c r="BF128" s="1" t="inlineStr">
        <is>
          <t>天津市</t>
        </is>
      </c>
      <c r="BG128" s="1" t="inlineStr">
        <is>
          <t>New</t>
        </is>
      </c>
      <c r="BI128" s="1" t="n">
        <v>2300</v>
      </c>
      <c r="BJ128" s="1" t="n">
        <v>202102</v>
      </c>
      <c r="BK128" s="1" t="inlineStr">
        <is>
          <t>11+11</t>
        </is>
      </c>
      <c r="BL128" s="1" t="inlineStr">
        <is>
          <t>操作工</t>
        </is>
      </c>
      <c r="BM128" s="1" t="n">
        <v>44219</v>
      </c>
      <c r="BN128" s="1" t="n">
        <v>44277</v>
      </c>
      <c r="BO128" s="1" t="n">
        <v>2300</v>
      </c>
      <c r="BP128" s="1" t="inlineStr">
        <is>
          <t>标准工时制</t>
        </is>
      </c>
      <c r="BQ128" s="1" t="inlineStr">
        <is>
          <t>蓝领一线员工</t>
        </is>
      </c>
      <c r="BR128" s="1" t="inlineStr">
        <is>
          <t>N</t>
        </is>
      </c>
      <c r="BS128" s="1" t="n">
        <v>84564</v>
      </c>
      <c r="BT128" s="1" t="inlineStr">
        <is>
          <t>ADP-格拉默车辆内饰（天津）有限公司-客服部</t>
        </is>
      </c>
      <c r="BU128" s="1">
        <f>BD128=BJ128</f>
        <v/>
      </c>
      <c r="BV128" s="1">
        <f>MIN(CE128,CF128)</f>
        <v/>
      </c>
      <c r="BW128" s="1">
        <f>IF(BA128="Vendor","大库","单立户")</f>
        <v/>
      </c>
      <c r="BX128" s="1">
        <f>IF(ISNUMBER(FIND("Dispatch",AA128)),"派遣",IF(ISNUMBER(FIND("GRAMMER Contract",AA128)),"委托","有问题"))</f>
        <v/>
      </c>
      <c r="BY128" s="1">
        <f>BT128&amp;"-"&amp;AZ128&amp;"-"&amp;BW128&amp;"-"&amp;BX128</f>
        <v/>
      </c>
      <c r="BZ128" s="1">
        <f>LEFT(BK128,2)</f>
        <v/>
      </c>
      <c r="CA128" s="1">
        <f>RIGHT(BK128,2)</f>
        <v/>
      </c>
      <c r="CB128" s="1">
        <f>VLOOKUP(BY128,委派单!C:E,3,0)</f>
        <v/>
      </c>
      <c r="CC128" s="1">
        <f>VLOOKUP(BY128,委派单!C:Z,4,0)</f>
        <v/>
      </c>
      <c r="CD128" s="1">
        <f>IF(BX128="委托","","合同类型:"&amp;AA128)&amp;IF(AK128="","",",基本工资:"&amp;AK128)&amp;IF(AL128="","","，岗位津贴："&amp;AL128)&amp;IF(AM128="","","，工龄津贴："&amp;AM128)&amp;IF(AN128="","","，手机津贴："&amp;AN128)&amp;IF(AO128="","","交通津贴"&amp;AO128)&amp;IF(AP128="","","，实习生日工资："&amp;AP128)&amp;IF(AQ128="","","，高温津贴："&amp;AQ128)&amp;IF(BL128="","","，劳动合同岗位："&amp;BL128)&amp;IF(BO128="","","，劳动合同工资："&amp;BO128)</f>
        <v/>
      </c>
      <c r="CE128" s="1">
        <f>--TEXT(BD128&amp;"01","0-00-00")</f>
        <v/>
      </c>
      <c r="CF128" s="1">
        <f>--TEXT(BJ128&amp;"01","0-00-00")</f>
        <v/>
      </c>
    </row>
    <row r="129" ht="12.95" customHeight="1" s="2">
      <c r="A129" s="1" t="n">
        <v>108086</v>
      </c>
      <c r="B129" s="1" t="inlineStr">
        <is>
          <t>TM1642</t>
        </is>
      </c>
      <c r="C129" s="1" t="inlineStr">
        <is>
          <t>周明明</t>
        </is>
      </c>
      <c r="E129" s="1" t="inlineStr">
        <is>
          <t>230119198606021055</t>
        </is>
      </c>
      <c r="F129" s="1" t="inlineStr">
        <is>
          <t>ID</t>
        </is>
      </c>
      <c r="G129" s="1" t="n">
        <v>31565</v>
      </c>
      <c r="H129" s="1" t="inlineStr">
        <is>
          <t>Male</t>
        </is>
      </c>
      <c r="I129" s="1" t="inlineStr">
        <is>
          <t>China</t>
        </is>
      </c>
      <c r="L129" s="1" t="n">
        <v>18822276660</v>
      </c>
      <c r="M129" s="1" t="b">
        <v>1</v>
      </c>
      <c r="N129" s="1" t="inlineStr">
        <is>
          <t>中国工商银行唐家口广宁路支行</t>
        </is>
      </c>
      <c r="O129" s="1" t="n">
        <v>6.21226030204314e+18</v>
      </c>
      <c r="P129" s="1" t="n">
        <v>9600</v>
      </c>
      <c r="Q129" s="1" t="inlineStr">
        <is>
          <t>Active</t>
        </is>
      </c>
      <c r="R129" s="1" t="inlineStr">
        <is>
          <t>External employee</t>
        </is>
      </c>
      <c r="S129" s="1" t="n">
        <v>44223</v>
      </c>
      <c r="V129" s="1" t="inlineStr">
        <is>
          <t>Tianjin</t>
        </is>
      </c>
      <c r="X129" s="1" t="inlineStr">
        <is>
          <t>BCD</t>
        </is>
      </c>
      <c r="Y129" s="1" t="inlineStr">
        <is>
          <t>BCD</t>
        </is>
      </c>
      <c r="Z129" s="1" t="inlineStr">
        <is>
          <t>D-MA</t>
        </is>
      </c>
      <c r="AA129" s="1" t="inlineStr">
        <is>
          <t>Dispatch</t>
        </is>
      </c>
      <c r="AB129" s="1" t="n">
        <v>44223</v>
      </c>
      <c r="AC129" s="1" t="n">
        <v>44952</v>
      </c>
      <c r="AD129" s="1" t="inlineStr">
        <is>
          <t>96-4720</t>
        </is>
      </c>
      <c r="AE129" s="1" t="inlineStr">
        <is>
          <t>Tianjin</t>
        </is>
      </c>
      <c r="AF129" s="1" t="b">
        <v>1</v>
      </c>
      <c r="AG129" s="1" t="b">
        <v>0</v>
      </c>
      <c r="AH129" s="1" t="inlineStr">
        <is>
          <t>Chinese</t>
        </is>
      </c>
      <c r="AI129" s="1" t="inlineStr">
        <is>
          <t>天津市</t>
        </is>
      </c>
      <c r="AJ129" s="1" t="inlineStr">
        <is>
          <t>天津市</t>
        </is>
      </c>
      <c r="AK129" s="1" t="n">
        <v>2300</v>
      </c>
      <c r="AL129" s="1" t="n">
        <v>400</v>
      </c>
      <c r="AM129" s="1" t="n">
        <v>50</v>
      </c>
      <c r="AV129" s="1" t="b">
        <v>1</v>
      </c>
      <c r="AW129" s="1" t="b">
        <v>1</v>
      </c>
      <c r="AX129" s="1" t="inlineStr">
        <is>
          <t>外地农村</t>
        </is>
      </c>
      <c r="AZ129" s="1" t="inlineStr">
        <is>
          <t>天津市</t>
        </is>
      </c>
      <c r="BA129" s="1" t="inlineStr">
        <is>
          <t>Vendor</t>
        </is>
      </c>
      <c r="BB129" s="1" t="inlineStr">
        <is>
          <t>Transfer In</t>
        </is>
      </c>
      <c r="BD129" s="1" t="n">
        <v>202102</v>
      </c>
      <c r="BE129" s="1" t="n">
        <v>2300</v>
      </c>
      <c r="BF129" s="1" t="inlineStr">
        <is>
          <t>天津市</t>
        </is>
      </c>
      <c r="BG129" s="1" t="inlineStr">
        <is>
          <t>New</t>
        </is>
      </c>
      <c r="BI129" s="1" t="n">
        <v>2300</v>
      </c>
      <c r="BJ129" s="1" t="n">
        <v>202102</v>
      </c>
      <c r="BK129" s="1" t="inlineStr">
        <is>
          <t>11+11</t>
        </is>
      </c>
      <c r="BL129" s="1" t="inlineStr">
        <is>
          <t>操作工</t>
        </is>
      </c>
      <c r="BM129" s="1" t="n">
        <v>44223</v>
      </c>
      <c r="BN129" s="1" t="n">
        <v>44281</v>
      </c>
      <c r="BO129" s="1" t="n">
        <v>2300</v>
      </c>
      <c r="BP129" s="1" t="inlineStr">
        <is>
          <t>标准工时制</t>
        </is>
      </c>
      <c r="BQ129" s="1" t="inlineStr">
        <is>
          <t>蓝领一线员工</t>
        </is>
      </c>
      <c r="BR129" s="1" t="inlineStr">
        <is>
          <t>N</t>
        </is>
      </c>
      <c r="BS129" s="1" t="n">
        <v>84564</v>
      </c>
      <c r="BT129" s="1" t="inlineStr">
        <is>
          <t>ADP-格拉默车辆内饰（天津）有限公司-客服部</t>
        </is>
      </c>
      <c r="BU129" s="1">
        <f>BD129=BJ129</f>
        <v/>
      </c>
      <c r="BV129" s="1">
        <f>MIN(CE129,CF129)</f>
        <v/>
      </c>
      <c r="BW129" s="1">
        <f>IF(BA129="Vendor","大库","单立户")</f>
        <v/>
      </c>
      <c r="BX129" s="1">
        <f>IF(ISNUMBER(FIND("Dispatch",AA129)),"派遣",IF(ISNUMBER(FIND("GRAMMER Contract",AA129)),"委托","有问题"))</f>
        <v/>
      </c>
      <c r="BY129" s="1">
        <f>BT129&amp;"-"&amp;AZ129&amp;"-"&amp;BW129&amp;"-"&amp;BX129</f>
        <v/>
      </c>
      <c r="BZ129" s="1">
        <f>LEFT(BK129,2)</f>
        <v/>
      </c>
      <c r="CA129" s="1">
        <f>RIGHT(BK129,2)</f>
        <v/>
      </c>
      <c r="CB129" s="1">
        <f>VLOOKUP(BY129,委派单!C:E,3,0)</f>
        <v/>
      </c>
      <c r="CC129" s="1">
        <f>VLOOKUP(BY129,委派单!C:Z,4,0)</f>
        <v/>
      </c>
      <c r="CD129" s="1">
        <f>IF(BX129="委托","","合同类型:"&amp;AA129)&amp;IF(AK129="","",",基本工资:"&amp;AK129)&amp;IF(AL129="","","，岗位津贴："&amp;AL129)&amp;IF(AM129="","","，工龄津贴："&amp;AM129)&amp;IF(AN129="","","，手机津贴："&amp;AN129)&amp;IF(AO129="","","交通津贴"&amp;AO129)&amp;IF(AP129="","","，实习生日工资："&amp;AP129)&amp;IF(AQ129="","","，高温津贴："&amp;AQ129)&amp;IF(BL129="","","，劳动合同岗位："&amp;BL129)&amp;IF(BO129="","","，劳动合同工资："&amp;BO129)</f>
        <v/>
      </c>
      <c r="CE129" s="1">
        <f>--TEXT(BD129&amp;"01","0-00-00")</f>
        <v/>
      </c>
      <c r="CF129" s="1">
        <f>--TEXT(BJ129&amp;"01","0-00-00")</f>
        <v/>
      </c>
    </row>
    <row r="130" ht="12.95" customHeight="1" s="2">
      <c r="A130" s="1" t="n">
        <v>108087</v>
      </c>
      <c r="B130" s="1" t="inlineStr">
        <is>
          <t>TM1644</t>
        </is>
      </c>
      <c r="C130" s="1" t="inlineStr">
        <is>
          <t>李广海</t>
        </is>
      </c>
      <c r="E130" s="1" t="inlineStr">
        <is>
          <t>731481198910150317</t>
        </is>
      </c>
      <c r="F130" s="1" t="inlineStr">
        <is>
          <t>ID</t>
        </is>
      </c>
      <c r="G130" s="1" t="n">
        <v>32796</v>
      </c>
      <c r="H130" s="1" t="inlineStr">
        <is>
          <t>Male</t>
        </is>
      </c>
      <c r="I130" s="1" t="inlineStr">
        <is>
          <t>China</t>
        </is>
      </c>
      <c r="L130" s="1" t="n">
        <v>15069291276</v>
      </c>
      <c r="M130" s="1" t="b">
        <v>1</v>
      </c>
      <c r="N130" s="1" t="inlineStr">
        <is>
          <t>中国交通银行天津滨海分行</t>
        </is>
      </c>
      <c r="O130" s="1" t="n">
        <v>6.22262121001789e+18</v>
      </c>
      <c r="P130" s="1" t="n">
        <v>9600</v>
      </c>
      <c r="Q130" s="1" t="inlineStr">
        <is>
          <t>Active</t>
        </is>
      </c>
      <c r="R130" s="1" t="inlineStr">
        <is>
          <t>External employee</t>
        </is>
      </c>
      <c r="S130" s="1" t="n">
        <v>44223</v>
      </c>
      <c r="V130" s="1" t="inlineStr">
        <is>
          <t>Tianjin</t>
        </is>
      </c>
      <c r="X130" s="1" t="inlineStr">
        <is>
          <t>BCD</t>
        </is>
      </c>
      <c r="Y130" s="1" t="inlineStr">
        <is>
          <t>BCD</t>
        </is>
      </c>
      <c r="Z130" s="1" t="inlineStr">
        <is>
          <t>D-MA</t>
        </is>
      </c>
      <c r="AA130" s="1" t="inlineStr">
        <is>
          <t>Dispatch</t>
        </is>
      </c>
      <c r="AB130" s="1" t="n">
        <v>44223</v>
      </c>
      <c r="AC130" s="1" t="n">
        <v>44952</v>
      </c>
      <c r="AD130" s="1" t="inlineStr">
        <is>
          <t>96-4720</t>
        </is>
      </c>
      <c r="AE130" s="1" t="inlineStr">
        <is>
          <t>Tianjin</t>
        </is>
      </c>
      <c r="AF130" s="1" t="b">
        <v>1</v>
      </c>
      <c r="AG130" s="1" t="b">
        <v>0</v>
      </c>
      <c r="AH130" s="1" t="inlineStr">
        <is>
          <t>Chinese</t>
        </is>
      </c>
      <c r="AI130" s="1" t="inlineStr">
        <is>
          <t>天津市</t>
        </is>
      </c>
      <c r="AJ130" s="1" t="inlineStr">
        <is>
          <t>天津市</t>
        </is>
      </c>
      <c r="AK130" s="1" t="n">
        <v>2300</v>
      </c>
      <c r="AL130" s="1" t="n">
        <v>400</v>
      </c>
      <c r="AM130" s="1" t="n">
        <v>50</v>
      </c>
      <c r="AV130" s="1" t="b">
        <v>1</v>
      </c>
      <c r="AW130" s="1" t="b">
        <v>1</v>
      </c>
      <c r="AX130" s="1" t="inlineStr">
        <is>
          <t>外地农村</t>
        </is>
      </c>
      <c r="AZ130" s="1" t="inlineStr">
        <is>
          <t>天津市</t>
        </is>
      </c>
      <c r="BA130" s="1" t="inlineStr">
        <is>
          <t>Vendor</t>
        </is>
      </c>
      <c r="BB130" s="1" t="inlineStr">
        <is>
          <t>Transfer In</t>
        </is>
      </c>
      <c r="BD130" s="1" t="n">
        <v>202102</v>
      </c>
      <c r="BE130" s="1" t="n">
        <v>2300</v>
      </c>
      <c r="BF130" s="1" t="inlineStr">
        <is>
          <t>天津市</t>
        </is>
      </c>
      <c r="BG130" s="1" t="inlineStr">
        <is>
          <t>New</t>
        </is>
      </c>
      <c r="BI130" s="1" t="n">
        <v>2300</v>
      </c>
      <c r="BJ130" s="1" t="n">
        <v>202102</v>
      </c>
      <c r="BK130" s="1" t="inlineStr">
        <is>
          <t>11+11</t>
        </is>
      </c>
      <c r="BL130" s="1" t="inlineStr">
        <is>
          <t>操作工</t>
        </is>
      </c>
      <c r="BM130" s="1" t="n">
        <v>44223</v>
      </c>
      <c r="BN130" s="1" t="n">
        <v>44281</v>
      </c>
      <c r="BO130" s="1" t="n">
        <v>2300</v>
      </c>
      <c r="BP130" s="1" t="inlineStr">
        <is>
          <t>标准工时制</t>
        </is>
      </c>
      <c r="BQ130" s="1" t="inlineStr">
        <is>
          <t>蓝领一线员工</t>
        </is>
      </c>
      <c r="BR130" s="1" t="inlineStr">
        <is>
          <t>N</t>
        </is>
      </c>
      <c r="BS130" s="1" t="n">
        <v>84564</v>
      </c>
      <c r="BT130" s="1" t="inlineStr">
        <is>
          <t>ADP-格拉默车辆内饰（天津）有限公司-客服部</t>
        </is>
      </c>
      <c r="BU130" s="1">
        <f>BD130=BJ130</f>
        <v/>
      </c>
      <c r="BV130" s="1">
        <f>MIN(CE130,CF130)</f>
        <v/>
      </c>
      <c r="BW130" s="1">
        <f>IF(BA130="Vendor","大库","单立户")</f>
        <v/>
      </c>
      <c r="BX130" s="1">
        <f>IF(ISNUMBER(FIND("Dispatch",AA130)),"派遣",IF(ISNUMBER(FIND("GRAMMER Contract",AA130)),"委托","有问题"))</f>
        <v/>
      </c>
      <c r="BY130" s="1">
        <f>BT130&amp;"-"&amp;AZ130&amp;"-"&amp;BW130&amp;"-"&amp;BX130</f>
        <v/>
      </c>
      <c r="BZ130" s="1">
        <f>LEFT(BK130,2)</f>
        <v/>
      </c>
      <c r="CA130" s="1">
        <f>RIGHT(BK130,2)</f>
        <v/>
      </c>
      <c r="CB130" s="1">
        <f>VLOOKUP(BY130,委派单!C:E,3,0)</f>
        <v/>
      </c>
      <c r="CC130" s="1">
        <f>VLOOKUP(BY130,委派单!C:Z,4,0)</f>
        <v/>
      </c>
      <c r="CD130" s="1">
        <f>IF(BX130="委托","","合同类型:"&amp;AA130)&amp;IF(AK130="","",",基本工资:"&amp;AK130)&amp;IF(AL130="","","，岗位津贴："&amp;AL130)&amp;IF(AM130="","","，工龄津贴："&amp;AM130)&amp;IF(AN130="","","，手机津贴："&amp;AN130)&amp;IF(AO130="","","交通津贴"&amp;AO130)&amp;IF(AP130="","","，实习生日工资："&amp;AP130)&amp;IF(AQ130="","","，高温津贴："&amp;AQ130)&amp;IF(BL130="","","，劳动合同岗位："&amp;BL130)&amp;IF(BO130="","","，劳动合同工资："&amp;BO130)</f>
        <v/>
      </c>
      <c r="CE130" s="1">
        <f>--TEXT(BD130&amp;"01","0-00-00")</f>
        <v/>
      </c>
      <c r="CF130" s="1">
        <f>--TEXT(BJ130&amp;"01","0-00-00")</f>
        <v/>
      </c>
    </row>
    <row r="131" ht="12.95" customHeight="1" s="2">
      <c r="A131" s="1" t="n">
        <v>108088</v>
      </c>
      <c r="B131" s="1" t="inlineStr">
        <is>
          <t>TM1646</t>
        </is>
      </c>
      <c r="C131" s="1" t="inlineStr">
        <is>
          <t>张博</t>
        </is>
      </c>
      <c r="E131" s="1" t="inlineStr">
        <is>
          <t>120107198207234212</t>
        </is>
      </c>
      <c r="F131" s="1" t="inlineStr">
        <is>
          <t>ID</t>
        </is>
      </c>
      <c r="G131" s="1" t="n">
        <v>30155</v>
      </c>
      <c r="H131" s="1" t="inlineStr">
        <is>
          <t>Male</t>
        </is>
      </c>
      <c r="I131" s="1" t="inlineStr">
        <is>
          <t>China</t>
        </is>
      </c>
      <c r="L131" s="1" t="n">
        <v>13821176694</v>
      </c>
      <c r="M131" s="1" t="b">
        <v>1</v>
      </c>
      <c r="N131" s="1" t="inlineStr">
        <is>
          <t>中国农业银行天津津滨支行</t>
        </is>
      </c>
      <c r="O131" s="1" t="n">
        <v>6.22823002800517e+18</v>
      </c>
      <c r="P131" s="1" t="n">
        <v>9600</v>
      </c>
      <c r="Q131" s="1" t="inlineStr">
        <is>
          <t>Active</t>
        </is>
      </c>
      <c r="R131" s="1" t="inlineStr">
        <is>
          <t>External employee</t>
        </is>
      </c>
      <c r="S131" s="1" t="n">
        <v>44229</v>
      </c>
      <c r="V131" s="1" t="inlineStr">
        <is>
          <t>Tianjin</t>
        </is>
      </c>
      <c r="X131" s="1" t="inlineStr">
        <is>
          <t>BCD</t>
        </is>
      </c>
      <c r="Y131" s="1" t="inlineStr">
        <is>
          <t>BCD</t>
        </is>
      </c>
      <c r="Z131" s="1" t="inlineStr">
        <is>
          <t>D-MA</t>
        </is>
      </c>
      <c r="AA131" s="1" t="inlineStr">
        <is>
          <t>Dispatch</t>
        </is>
      </c>
      <c r="AB131" s="1" t="n">
        <v>44229</v>
      </c>
      <c r="AC131" s="1" t="n">
        <v>44958</v>
      </c>
      <c r="AD131" s="1" t="inlineStr">
        <is>
          <t>96-4510</t>
        </is>
      </c>
      <c r="AE131" s="1" t="inlineStr">
        <is>
          <t>Tianjin</t>
        </is>
      </c>
      <c r="AF131" s="1" t="b">
        <v>1</v>
      </c>
      <c r="AG131" s="1" t="b">
        <v>0</v>
      </c>
      <c r="AH131" s="1" t="inlineStr">
        <is>
          <t>Chinese</t>
        </is>
      </c>
      <c r="AI131" s="1" t="inlineStr">
        <is>
          <t>天津市</t>
        </is>
      </c>
      <c r="AJ131" s="1" t="inlineStr">
        <is>
          <t>天津市</t>
        </is>
      </c>
      <c r="AK131" s="1" t="n">
        <v>2300</v>
      </c>
      <c r="AL131" s="1" t="n">
        <v>400</v>
      </c>
      <c r="AM131" s="1" t="n">
        <v>50</v>
      </c>
      <c r="AV131" s="1" t="b">
        <v>1</v>
      </c>
      <c r="AW131" s="1" t="b">
        <v>1</v>
      </c>
      <c r="AX131" s="1" t="inlineStr">
        <is>
          <t>本地城镇</t>
        </is>
      </c>
      <c r="AZ131" s="1" t="inlineStr">
        <is>
          <t>天津市</t>
        </is>
      </c>
      <c r="BA131" s="1" t="inlineStr">
        <is>
          <t>Vendor</t>
        </is>
      </c>
      <c r="BB131" s="1" t="inlineStr">
        <is>
          <t>Transfer In</t>
        </is>
      </c>
      <c r="BD131" s="1" t="n">
        <v>202102</v>
      </c>
      <c r="BE131" s="1" t="n">
        <v>2300</v>
      </c>
      <c r="BF131" s="1" t="inlineStr">
        <is>
          <t>天津市</t>
        </is>
      </c>
      <c r="BG131" s="1" t="inlineStr">
        <is>
          <t>Transfer In</t>
        </is>
      </c>
      <c r="BH131" s="1" t="n">
        <v>263248301</v>
      </c>
      <c r="BI131" s="1" t="n">
        <v>2300</v>
      </c>
      <c r="BJ131" s="1" t="n">
        <v>202102</v>
      </c>
      <c r="BK131" s="1" t="inlineStr">
        <is>
          <t>11+11</t>
        </is>
      </c>
      <c r="BL131" s="1" t="inlineStr">
        <is>
          <t>操作工</t>
        </is>
      </c>
      <c r="BM131" s="1" t="n">
        <v>44229</v>
      </c>
      <c r="BN131" s="1" t="n">
        <v>44287</v>
      </c>
      <c r="BO131" s="1" t="n">
        <v>2300</v>
      </c>
      <c r="BP131" s="1" t="inlineStr">
        <is>
          <t>标准工时制</t>
        </is>
      </c>
      <c r="BQ131" s="1" t="inlineStr">
        <is>
          <t>蓝领一线员工</t>
        </is>
      </c>
      <c r="BR131" s="1" t="inlineStr">
        <is>
          <t>N</t>
        </is>
      </c>
      <c r="BS131" s="1" t="n">
        <v>84564</v>
      </c>
      <c r="BT131" s="1" t="inlineStr">
        <is>
          <t>ADP-格拉默车辆内饰（天津）有限公司-客服部</t>
        </is>
      </c>
      <c r="BU131" s="1">
        <f>BD131=BJ131</f>
        <v/>
      </c>
      <c r="BV131" s="1">
        <f>MIN(CE131,CF131)</f>
        <v/>
      </c>
      <c r="BW131" s="1">
        <f>IF(BA131="Vendor","大库","单立户")</f>
        <v/>
      </c>
      <c r="BX131" s="1">
        <f>IF(ISNUMBER(FIND("Dispatch",AA131)),"派遣",IF(ISNUMBER(FIND("GRAMMER Contract",AA131)),"委托","有问题"))</f>
        <v/>
      </c>
      <c r="BY131" s="1">
        <f>BT131&amp;"-"&amp;AZ131&amp;"-"&amp;BW131&amp;"-"&amp;BX131</f>
        <v/>
      </c>
      <c r="BZ131" s="1">
        <f>LEFT(BK131,2)</f>
        <v/>
      </c>
      <c r="CA131" s="1">
        <f>RIGHT(BK131,2)</f>
        <v/>
      </c>
      <c r="CB131" s="1">
        <f>VLOOKUP(BY131,委派单!C:E,3,0)</f>
        <v/>
      </c>
      <c r="CC131" s="1">
        <f>VLOOKUP(BY131,委派单!C:Z,4,0)</f>
        <v/>
      </c>
      <c r="CD131" s="1">
        <f>IF(BX131="委托","","合同类型:"&amp;AA131)&amp;IF(AK131="","",",基本工资:"&amp;AK131)&amp;IF(AL131="","","，岗位津贴："&amp;AL131)&amp;IF(AM131="","","，工龄津贴："&amp;AM131)&amp;IF(AN131="","","，手机津贴："&amp;AN131)&amp;IF(AO131="","","交通津贴"&amp;AO131)&amp;IF(AP131="","","，实习生日工资："&amp;AP131)&amp;IF(AQ131="","","，高温津贴："&amp;AQ131)&amp;IF(BL131="","","，劳动合同岗位："&amp;BL131)&amp;IF(BO131="","","，劳动合同工资："&amp;BO131)</f>
        <v/>
      </c>
      <c r="CE131" s="1">
        <f>--TEXT(BD131&amp;"01","0-00-00")</f>
        <v/>
      </c>
      <c r="CF131" s="1">
        <f>--TEXT(BJ131&amp;"01","0-00-00")</f>
        <v/>
      </c>
    </row>
    <row r="132" ht="12.95" customHeight="1" s="2">
      <c r="A132" s="1" t="n">
        <v>106349</v>
      </c>
      <c r="C132" s="1" t="inlineStr">
        <is>
          <t>苏清明</t>
        </is>
      </c>
      <c r="E132" s="1" t="inlineStr">
        <is>
          <t>320826198404043217</t>
        </is>
      </c>
      <c r="T132" s="1" t="n">
        <v>44212</v>
      </c>
      <c r="AA132" s="1" t="inlineStr">
        <is>
          <t>GRAMMER Contract</t>
        </is>
      </c>
      <c r="AZ132" s="1" t="inlineStr">
        <is>
          <t>天津市</t>
        </is>
      </c>
      <c r="BA132" s="1" t="inlineStr">
        <is>
          <t>Client</t>
        </is>
      </c>
      <c r="BD132" s="1" t="n">
        <v>202103</v>
      </c>
      <c r="BE132" s="1" t="n">
        <v>7114</v>
      </c>
      <c r="BI132" s="1" t="n">
        <v>2300</v>
      </c>
      <c r="BJ132" s="1" t="n">
        <v>202103</v>
      </c>
      <c r="BK132" s="1" t="inlineStr">
        <is>
          <t>12+12</t>
        </is>
      </c>
      <c r="BT132" s="1" t="inlineStr">
        <is>
          <t>ADP-格拉默车辆内饰（天津）有限公司-客服部</t>
        </is>
      </c>
      <c r="BU132" s="1">
        <f>BD132=BJ132</f>
        <v/>
      </c>
      <c r="BV132" s="1">
        <f>MIN(CE132,CF132)</f>
        <v/>
      </c>
      <c r="BW132" s="1">
        <f>IF(BA132="Vendor","大库","单立户")</f>
        <v/>
      </c>
      <c r="BX132" s="1">
        <f>IF(ISNUMBER(FIND("Dispatch",AA132)),"派遣",IF(ISNUMBER(FIND("GRAMMER Contract",AA132)),"委托","有问题"))</f>
        <v/>
      </c>
      <c r="BY132" s="1">
        <f>BT132&amp;"-"&amp;AZ132&amp;"-"&amp;BW132&amp;"-"&amp;BX132</f>
        <v/>
      </c>
      <c r="BZ132" s="1">
        <f>LEFT(BK132,2)</f>
        <v/>
      </c>
      <c r="CA132" s="1">
        <f>RIGHT(BK132,2)</f>
        <v/>
      </c>
      <c r="CB132" s="1">
        <f>VLOOKUP(BY132,委派单!C:E,3,0)</f>
        <v/>
      </c>
      <c r="CC132" s="1">
        <f>VLOOKUP(BY132,委派单!C:Z,4,0)</f>
        <v/>
      </c>
      <c r="CD132" s="1">
        <f>IF(BX132="委托","","合同类型:"&amp;AA132)&amp;IF(AK132="","",",基本工资:"&amp;AK132)&amp;IF(AL132="","","，岗位津贴："&amp;AL132)&amp;IF(AM132="","","，工龄津贴："&amp;AM132)&amp;IF(AN132="","","，手机津贴："&amp;AN132)&amp;IF(AO132="","","交通津贴"&amp;AO132)&amp;IF(AP132="","","，实习生日工资："&amp;AP132)&amp;IF(AQ132="","","，高温津贴："&amp;AQ132)&amp;IF(BL132="","","，劳动合同岗位："&amp;BL132)&amp;IF(BO132="","","，劳动合同工资："&amp;BO132)</f>
        <v/>
      </c>
      <c r="CE132" s="1">
        <f>--TEXT(BD132&amp;"01","0-00-00")</f>
        <v/>
      </c>
      <c r="CF132" s="1">
        <f>--TEXT(BJ132&amp;"01","0-00-00")</f>
        <v/>
      </c>
    </row>
    <row r="133" ht="12.95" customHeight="1" s="2">
      <c r="A133" s="1" t="n">
        <v>105614</v>
      </c>
      <c r="C133" s="1" t="inlineStr">
        <is>
          <t>赵华森</t>
        </is>
      </c>
      <c r="E133" s="1" t="inlineStr">
        <is>
          <t>130925199211246016</t>
        </is>
      </c>
      <c r="T133" s="1" t="n">
        <v>44212</v>
      </c>
      <c r="AA133" s="1" t="inlineStr">
        <is>
          <t>GRAMMER Contract</t>
        </is>
      </c>
      <c r="AZ133" s="1" t="inlineStr">
        <is>
          <t>天津市</t>
        </is>
      </c>
      <c r="BA133" s="1" t="inlineStr">
        <is>
          <t>Client</t>
        </is>
      </c>
      <c r="BD133" s="1" t="n">
        <v>202103</v>
      </c>
      <c r="BE133" s="1" t="n">
        <v>7063</v>
      </c>
      <c r="BI133" s="1" t="n">
        <v>2400</v>
      </c>
      <c r="BJ133" s="1" t="n">
        <v>202103</v>
      </c>
      <c r="BK133" s="1" t="inlineStr">
        <is>
          <t>12+12</t>
        </is>
      </c>
      <c r="BT133" s="1" t="inlineStr">
        <is>
          <t>ADP-格拉默车辆内饰（天津）有限公司-客服部</t>
        </is>
      </c>
      <c r="BU133" s="1">
        <f>BD133=BJ133</f>
        <v/>
      </c>
      <c r="BV133" s="1">
        <f>MIN(CE133,CF133)</f>
        <v/>
      </c>
      <c r="BW133" s="1">
        <f>IF(BA133="Vendor","大库","单立户")</f>
        <v/>
      </c>
      <c r="BX133" s="1">
        <f>IF(ISNUMBER(FIND("Dispatch",AA133)),"派遣",IF(ISNUMBER(FIND("GRAMMER Contract",AA133)),"委托","有问题"))</f>
        <v/>
      </c>
      <c r="BY133" s="1">
        <f>BT133&amp;"-"&amp;AZ133&amp;"-"&amp;BW133&amp;"-"&amp;BX133</f>
        <v/>
      </c>
      <c r="BZ133" s="1">
        <f>LEFT(BK133,2)</f>
        <v/>
      </c>
      <c r="CA133" s="1">
        <f>RIGHT(BK133,2)</f>
        <v/>
      </c>
      <c r="CB133" s="1">
        <f>VLOOKUP(BY133,委派单!C:E,3,0)</f>
        <v/>
      </c>
      <c r="CC133" s="1">
        <f>VLOOKUP(BY133,委派单!C:Z,4,0)</f>
        <v/>
      </c>
      <c r="CD133" s="1">
        <f>IF(BX133="委托","","合同类型:"&amp;AA133)&amp;IF(AK133="","",",基本工资:"&amp;AK133)&amp;IF(AL133="","","，岗位津贴："&amp;AL133)&amp;IF(AM133="","","，工龄津贴："&amp;AM133)&amp;IF(AN133="","","，手机津贴："&amp;AN133)&amp;IF(AO133="","","交通津贴"&amp;AO133)&amp;IF(AP133="","","，实习生日工资："&amp;AP133)&amp;IF(AQ133="","","，高温津贴："&amp;AQ133)&amp;IF(BL133="","","，劳动合同岗位："&amp;BL133)&amp;IF(BO133="","","，劳动合同工资："&amp;BO133)</f>
        <v/>
      </c>
      <c r="CE133" s="1">
        <f>--TEXT(BD133&amp;"01","0-00-00")</f>
        <v/>
      </c>
      <c r="CF133" s="1">
        <f>--TEXT(BJ133&amp;"01","0-00-00")</f>
        <v/>
      </c>
    </row>
    <row r="134" ht="12.95" customHeight="1" s="2">
      <c r="A134" s="1" t="n">
        <v>105442</v>
      </c>
      <c r="C134" s="1" t="inlineStr">
        <is>
          <t>钟以群</t>
        </is>
      </c>
      <c r="E134" s="1" t="inlineStr">
        <is>
          <t>522401198509203221</t>
        </is>
      </c>
      <c r="T134" s="1" t="n">
        <v>44212</v>
      </c>
      <c r="AA134" s="1" t="inlineStr">
        <is>
          <t>GRAMMER Contract</t>
        </is>
      </c>
      <c r="AZ134" s="1" t="inlineStr">
        <is>
          <t>天津市</t>
        </is>
      </c>
      <c r="BA134" s="1" t="inlineStr">
        <is>
          <t>Client</t>
        </is>
      </c>
      <c r="BD134" s="1" t="n">
        <v>202103</v>
      </c>
      <c r="BE134" s="1" t="n">
        <v>5271</v>
      </c>
      <c r="BI134" s="1" t="n">
        <v>2300</v>
      </c>
      <c r="BJ134" s="1" t="n">
        <v>202103</v>
      </c>
      <c r="BK134" s="1" t="inlineStr">
        <is>
          <t>12+12</t>
        </is>
      </c>
      <c r="BT134" s="1" t="inlineStr">
        <is>
          <t>ADP-格拉默车辆内饰（天津）有限公司-客服部</t>
        </is>
      </c>
      <c r="BU134" s="1">
        <f>BD134=BJ134</f>
        <v/>
      </c>
      <c r="BV134" s="1">
        <f>MIN(CE134,CF134)</f>
        <v/>
      </c>
      <c r="BW134" s="1">
        <f>IF(BA134="Vendor","大库","单立户")</f>
        <v/>
      </c>
      <c r="BX134" s="1">
        <f>IF(ISNUMBER(FIND("Dispatch",AA134)),"派遣",IF(ISNUMBER(FIND("GRAMMER Contract",AA134)),"委托","有问题"))</f>
        <v/>
      </c>
      <c r="BY134" s="1">
        <f>BT134&amp;"-"&amp;AZ134&amp;"-"&amp;BW134&amp;"-"&amp;BX134</f>
        <v/>
      </c>
      <c r="BZ134" s="1">
        <f>LEFT(BK134,2)</f>
        <v/>
      </c>
      <c r="CA134" s="1">
        <f>RIGHT(BK134,2)</f>
        <v/>
      </c>
      <c r="CB134" s="1">
        <f>VLOOKUP(BY134,委派单!C:E,3,0)</f>
        <v/>
      </c>
      <c r="CC134" s="1">
        <f>VLOOKUP(BY134,委派单!C:Z,4,0)</f>
        <v/>
      </c>
      <c r="CD134" s="1">
        <f>IF(BX134="委托","","合同类型:"&amp;AA134)&amp;IF(AK134="","",",基本工资:"&amp;AK134)&amp;IF(AL134="","","，岗位津贴："&amp;AL134)&amp;IF(AM134="","","，工龄津贴："&amp;AM134)&amp;IF(AN134="","","，手机津贴："&amp;AN134)&amp;IF(AO134="","","交通津贴"&amp;AO134)&amp;IF(AP134="","","，实习生日工资："&amp;AP134)&amp;IF(AQ134="","","，高温津贴："&amp;AQ134)&amp;IF(BL134="","","，劳动合同岗位："&amp;BL134)&amp;IF(BO134="","","，劳动合同工资："&amp;BO134)</f>
        <v/>
      </c>
      <c r="CE134" s="1">
        <f>--TEXT(BD134&amp;"01","0-00-00")</f>
        <v/>
      </c>
      <c r="CF134" s="1">
        <f>--TEXT(BJ134&amp;"01","0-00-00")</f>
        <v/>
      </c>
    </row>
    <row r="135" ht="12.95" customHeight="1" s="2">
      <c r="A135" s="1" t="n">
        <v>105541</v>
      </c>
      <c r="C135" s="1" t="inlineStr">
        <is>
          <t>杨幺妹</t>
        </is>
      </c>
      <c r="E135" s="1" t="inlineStr">
        <is>
          <t>520525199203109821</t>
        </is>
      </c>
      <c r="T135" s="1" t="n">
        <v>44212</v>
      </c>
      <c r="AA135" s="1" t="inlineStr">
        <is>
          <t>GRAMMER Contract</t>
        </is>
      </c>
      <c r="AZ135" s="1" t="inlineStr">
        <is>
          <t>天津市</t>
        </is>
      </c>
      <c r="BA135" s="1" t="inlineStr">
        <is>
          <t>Client</t>
        </is>
      </c>
      <c r="BD135" s="1" t="n">
        <v>202103</v>
      </c>
      <c r="BE135" s="1" t="n">
        <v>5515</v>
      </c>
      <c r="BI135" s="1" t="n">
        <v>2300</v>
      </c>
      <c r="BJ135" s="1" t="n">
        <v>202103</v>
      </c>
      <c r="BK135" s="1" t="inlineStr">
        <is>
          <t>12+12</t>
        </is>
      </c>
      <c r="BT135" s="1" t="inlineStr">
        <is>
          <t>ADP-格拉默车辆内饰（天津）有限公司-客服部</t>
        </is>
      </c>
      <c r="BU135" s="1">
        <f>BD135=BJ135</f>
        <v/>
      </c>
      <c r="BV135" s="1">
        <f>MIN(CE135,CF135)</f>
        <v/>
      </c>
      <c r="BW135" s="1">
        <f>IF(BA135="Vendor","大库","单立户")</f>
        <v/>
      </c>
      <c r="BX135" s="1">
        <f>IF(ISNUMBER(FIND("Dispatch",AA135)),"派遣",IF(ISNUMBER(FIND("GRAMMER Contract",AA135)),"委托","有问题"))</f>
        <v/>
      </c>
      <c r="BY135" s="1">
        <f>BT135&amp;"-"&amp;AZ135&amp;"-"&amp;BW135&amp;"-"&amp;BX135</f>
        <v/>
      </c>
      <c r="BZ135" s="1">
        <f>LEFT(BK135,2)</f>
        <v/>
      </c>
      <c r="CA135" s="1">
        <f>RIGHT(BK135,2)</f>
        <v/>
      </c>
      <c r="CB135" s="1">
        <f>VLOOKUP(BY135,委派单!C:E,3,0)</f>
        <v/>
      </c>
      <c r="CC135" s="1">
        <f>VLOOKUP(BY135,委派单!C:Z,4,0)</f>
        <v/>
      </c>
      <c r="CD135" s="1">
        <f>IF(BX135="委托","","合同类型:"&amp;AA135)&amp;IF(AK135="","",",基本工资:"&amp;AK135)&amp;IF(AL135="","","，岗位津贴："&amp;AL135)&amp;IF(AM135="","","，工龄津贴："&amp;AM135)&amp;IF(AN135="","","，手机津贴："&amp;AN135)&amp;IF(AO135="","","交通津贴"&amp;AO135)&amp;IF(AP135="","","，实习生日工资："&amp;AP135)&amp;IF(AQ135="","","，高温津贴："&amp;AQ135)&amp;IF(BL135="","","，劳动合同岗位："&amp;BL135)&amp;IF(BO135="","","，劳动合同工资："&amp;BO135)</f>
        <v/>
      </c>
      <c r="CE135" s="1">
        <f>--TEXT(BD135&amp;"01","0-00-00")</f>
        <v/>
      </c>
      <c r="CF135" s="1">
        <f>--TEXT(BJ135&amp;"01","0-00-00")</f>
        <v/>
      </c>
    </row>
    <row r="136" ht="12.95" customHeight="1" s="2">
      <c r="A136" s="1" t="n">
        <v>105960</v>
      </c>
      <c r="C136" s="1" t="inlineStr">
        <is>
          <t>黄丽丽</t>
        </is>
      </c>
      <c r="E136" s="1" t="inlineStr">
        <is>
          <t>120225198310184522</t>
        </is>
      </c>
      <c r="T136" s="1" t="n">
        <v>44212</v>
      </c>
      <c r="AA136" s="1" t="inlineStr">
        <is>
          <t>GRAMMER Contract</t>
        </is>
      </c>
      <c r="AZ136" s="1" t="inlineStr">
        <is>
          <t>天津市</t>
        </is>
      </c>
      <c r="BA136" s="1" t="inlineStr">
        <is>
          <t>Client</t>
        </is>
      </c>
      <c r="BD136" s="1" t="n">
        <v>202103</v>
      </c>
      <c r="BE136" s="1" t="n">
        <v>5700</v>
      </c>
      <c r="BI136" s="1" t="n">
        <v>2300</v>
      </c>
      <c r="BJ136" s="1" t="n">
        <v>202103</v>
      </c>
      <c r="BK136" s="1" t="inlineStr">
        <is>
          <t>12+12</t>
        </is>
      </c>
      <c r="BT136" s="1" t="inlineStr">
        <is>
          <t>ADP-格拉默车辆内饰（天津）有限公司-客服部</t>
        </is>
      </c>
      <c r="BU136" s="1">
        <f>BD136=BJ136</f>
        <v/>
      </c>
      <c r="BV136" s="1">
        <f>MIN(CE136,CF136)</f>
        <v/>
      </c>
      <c r="BW136" s="1">
        <f>IF(BA136="Vendor","大库","单立户")</f>
        <v/>
      </c>
      <c r="BX136" s="1">
        <f>IF(ISNUMBER(FIND("Dispatch",AA136)),"派遣",IF(ISNUMBER(FIND("GRAMMER Contract",AA136)),"委托","有问题"))</f>
        <v/>
      </c>
      <c r="BY136" s="1">
        <f>BT136&amp;"-"&amp;AZ136&amp;"-"&amp;BW136&amp;"-"&amp;BX136</f>
        <v/>
      </c>
      <c r="BZ136" s="1">
        <f>LEFT(BK136,2)</f>
        <v/>
      </c>
      <c r="CA136" s="1">
        <f>RIGHT(BK136,2)</f>
        <v/>
      </c>
      <c r="CB136" s="1">
        <f>VLOOKUP(BY136,委派单!C:E,3,0)</f>
        <v/>
      </c>
      <c r="CC136" s="1">
        <f>VLOOKUP(BY136,委派单!C:Z,4,0)</f>
        <v/>
      </c>
      <c r="CD136" s="1">
        <f>IF(BX136="委托","","合同类型:"&amp;AA136)&amp;IF(AK136="","",",基本工资:"&amp;AK136)&amp;IF(AL136="","","，岗位津贴："&amp;AL136)&amp;IF(AM136="","","，工龄津贴："&amp;AM136)&amp;IF(AN136="","","，手机津贴："&amp;AN136)&amp;IF(AO136="","","交通津贴"&amp;AO136)&amp;IF(AP136="","","，实习生日工资："&amp;AP136)&amp;IF(AQ136="","","，高温津贴："&amp;AQ136)&amp;IF(BL136="","","，劳动合同岗位："&amp;BL136)&amp;IF(BO136="","","，劳动合同工资："&amp;BO136)</f>
        <v/>
      </c>
      <c r="CE136" s="1">
        <f>--TEXT(BD136&amp;"01","0-00-00")</f>
        <v/>
      </c>
      <c r="CF136" s="1">
        <f>--TEXT(BJ136&amp;"01","0-00-00")</f>
        <v/>
      </c>
    </row>
    <row r="137" ht="12.95" customHeight="1" s="2">
      <c r="A137" s="1" t="n">
        <v>106795</v>
      </c>
      <c r="C137" s="1" t="inlineStr">
        <is>
          <t>崔亚慧</t>
        </is>
      </c>
      <c r="E137" s="1" t="inlineStr">
        <is>
          <t>130925199104246061</t>
        </is>
      </c>
      <c r="T137" s="1" t="n">
        <v>44212</v>
      </c>
      <c r="AA137" s="1" t="inlineStr">
        <is>
          <t>GRAMMER Contract</t>
        </is>
      </c>
      <c r="AZ137" s="1" t="inlineStr">
        <is>
          <t>天津市</t>
        </is>
      </c>
      <c r="BA137" s="1" t="inlineStr">
        <is>
          <t>Client</t>
        </is>
      </c>
      <c r="BD137" s="1" t="n">
        <v>202103</v>
      </c>
      <c r="BE137" s="1" t="n">
        <v>3364</v>
      </c>
      <c r="BI137" s="1" t="n">
        <v>2300</v>
      </c>
      <c r="BJ137" s="1" t="n">
        <v>202103</v>
      </c>
      <c r="BK137" s="1" t="inlineStr">
        <is>
          <t>12+12</t>
        </is>
      </c>
      <c r="BT137" s="1" t="inlineStr">
        <is>
          <t>ADP-格拉默车辆内饰（天津）有限公司-客服部</t>
        </is>
      </c>
      <c r="BU137" s="1">
        <f>BD137=BJ137</f>
        <v/>
      </c>
      <c r="BV137" s="1">
        <f>MIN(CE137,CF137)</f>
        <v/>
      </c>
      <c r="BW137" s="1">
        <f>IF(BA137="Vendor","大库","单立户")</f>
        <v/>
      </c>
      <c r="BX137" s="1">
        <f>IF(ISNUMBER(FIND("Dispatch",AA137)),"派遣",IF(ISNUMBER(FIND("GRAMMER Contract",AA137)),"委托","有问题"))</f>
        <v/>
      </c>
      <c r="BY137" s="1">
        <f>BT137&amp;"-"&amp;AZ137&amp;"-"&amp;BW137&amp;"-"&amp;BX137</f>
        <v/>
      </c>
      <c r="BZ137" s="1">
        <f>LEFT(BK137,2)</f>
        <v/>
      </c>
      <c r="CA137" s="1">
        <f>RIGHT(BK137,2)</f>
        <v/>
      </c>
      <c r="CB137" s="1">
        <f>VLOOKUP(BY137,委派单!C:E,3,0)</f>
        <v/>
      </c>
      <c r="CC137" s="1">
        <f>VLOOKUP(BY137,委派单!C:Z,4,0)</f>
        <v/>
      </c>
      <c r="CD137" s="1">
        <f>IF(BX137="委托","","合同类型:"&amp;AA137)&amp;IF(AK137="","",",基本工资:"&amp;AK137)&amp;IF(AL137="","","，岗位津贴："&amp;AL137)&amp;IF(AM137="","","，工龄津贴："&amp;AM137)&amp;IF(AN137="","","，手机津贴："&amp;AN137)&amp;IF(AO137="","","交通津贴"&amp;AO137)&amp;IF(AP137="","","，实习生日工资："&amp;AP137)&amp;IF(AQ137="","","，高温津贴："&amp;AQ137)&amp;IF(BL137="","","，劳动合同岗位："&amp;BL137)&amp;IF(BO137="","","，劳动合同工资："&amp;BO137)</f>
        <v/>
      </c>
      <c r="CE137" s="1">
        <f>--TEXT(BD137&amp;"01","0-00-00")</f>
        <v/>
      </c>
      <c r="CF137" s="1">
        <f>--TEXT(BJ137&amp;"01","0-00-00")</f>
        <v/>
      </c>
    </row>
    <row r="138" ht="12.95" customHeight="1" s="2">
      <c r="A138" s="1" t="n">
        <v>106295</v>
      </c>
      <c r="C138" s="1" t="inlineStr">
        <is>
          <t>白建龙</t>
        </is>
      </c>
      <c r="E138" s="1" t="inlineStr">
        <is>
          <t>142325199610031312</t>
        </is>
      </c>
      <c r="T138" s="1" t="n">
        <v>44212</v>
      </c>
      <c r="AA138" s="1" t="inlineStr">
        <is>
          <t>GRAMMER Contract</t>
        </is>
      </c>
      <c r="AZ138" s="1" t="inlineStr">
        <is>
          <t>天津市</t>
        </is>
      </c>
      <c r="BA138" s="1" t="inlineStr">
        <is>
          <t>Client</t>
        </is>
      </c>
      <c r="BD138" s="1" t="n">
        <v>202103</v>
      </c>
      <c r="BE138" s="1" t="n">
        <v>6677</v>
      </c>
      <c r="BI138" s="1" t="n">
        <v>2300</v>
      </c>
      <c r="BJ138" s="1" t="n">
        <v>202103</v>
      </c>
      <c r="BK138" s="1" t="inlineStr">
        <is>
          <t>12+12</t>
        </is>
      </c>
      <c r="BT138" s="1" t="inlineStr">
        <is>
          <t>ADP-格拉默车辆内饰（天津）有限公司-客服部</t>
        </is>
      </c>
      <c r="BU138" s="1">
        <f>BD138=BJ138</f>
        <v/>
      </c>
      <c r="BV138" s="1">
        <f>MIN(CE138,CF138)</f>
        <v/>
      </c>
      <c r="BW138" s="1">
        <f>IF(BA138="Vendor","大库","单立户")</f>
        <v/>
      </c>
      <c r="BX138" s="1">
        <f>IF(ISNUMBER(FIND("Dispatch",AA138)),"派遣",IF(ISNUMBER(FIND("GRAMMER Contract",AA138)),"委托","有问题"))</f>
        <v/>
      </c>
      <c r="BY138" s="1">
        <f>BT138&amp;"-"&amp;AZ138&amp;"-"&amp;BW138&amp;"-"&amp;BX138</f>
        <v/>
      </c>
      <c r="BZ138" s="1">
        <f>LEFT(BK138,2)</f>
        <v/>
      </c>
      <c r="CA138" s="1">
        <f>RIGHT(BK138,2)</f>
        <v/>
      </c>
      <c r="CB138" s="1">
        <f>VLOOKUP(BY138,委派单!C:E,3,0)</f>
        <v/>
      </c>
      <c r="CC138" s="1">
        <f>VLOOKUP(BY138,委派单!C:Z,4,0)</f>
        <v/>
      </c>
      <c r="CD138" s="1">
        <f>IF(BX138="委托","","合同类型:"&amp;AA138)&amp;IF(AK138="","",",基本工资:"&amp;AK138)&amp;IF(AL138="","","，岗位津贴："&amp;AL138)&amp;IF(AM138="","","，工龄津贴："&amp;AM138)&amp;IF(AN138="","","，手机津贴："&amp;AN138)&amp;IF(AO138="","","交通津贴"&amp;AO138)&amp;IF(AP138="","","，实习生日工资："&amp;AP138)&amp;IF(AQ138="","","，高温津贴："&amp;AQ138)&amp;IF(BL138="","","，劳动合同岗位："&amp;BL138)&amp;IF(BO138="","","，劳动合同工资："&amp;BO138)</f>
        <v/>
      </c>
      <c r="CE138" s="1">
        <f>--TEXT(BD138&amp;"01","0-00-00")</f>
        <v/>
      </c>
      <c r="CF138" s="1">
        <f>--TEXT(BJ138&amp;"01","0-00-00")</f>
        <v/>
      </c>
    </row>
    <row r="139" ht="12.95" customHeight="1" s="2">
      <c r="A139" s="1" t="n">
        <v>106405</v>
      </c>
      <c r="C139" s="1" t="inlineStr">
        <is>
          <t>刘虎虎</t>
        </is>
      </c>
      <c r="E139" s="1" t="inlineStr">
        <is>
          <t>62270119851102111X</t>
        </is>
      </c>
      <c r="T139" s="1" t="n">
        <v>44212</v>
      </c>
      <c r="AA139" s="1" t="inlineStr">
        <is>
          <t>GRAMMER Contract</t>
        </is>
      </c>
      <c r="AZ139" s="1" t="inlineStr">
        <is>
          <t>天津市</t>
        </is>
      </c>
      <c r="BA139" s="1" t="inlineStr">
        <is>
          <t>Client</t>
        </is>
      </c>
      <c r="BD139" s="1" t="n">
        <v>202103</v>
      </c>
      <c r="BE139" s="1" t="n">
        <v>6494</v>
      </c>
      <c r="BI139" s="1" t="n">
        <v>2300</v>
      </c>
      <c r="BJ139" s="1" t="n">
        <v>202103</v>
      </c>
      <c r="BK139" s="1" t="inlineStr">
        <is>
          <t>12+12</t>
        </is>
      </c>
      <c r="BT139" s="1" t="inlineStr">
        <is>
          <t>ADP-格拉默车辆内饰（天津）有限公司-客服部</t>
        </is>
      </c>
      <c r="BU139" s="1">
        <f>BD139=BJ139</f>
        <v/>
      </c>
      <c r="BV139" s="1">
        <f>MIN(CE139,CF139)</f>
        <v/>
      </c>
      <c r="BW139" s="1">
        <f>IF(BA139="Vendor","大库","单立户")</f>
        <v/>
      </c>
      <c r="BX139" s="1">
        <f>IF(ISNUMBER(FIND("Dispatch",AA139)),"派遣",IF(ISNUMBER(FIND("GRAMMER Contract",AA139)),"委托","有问题"))</f>
        <v/>
      </c>
      <c r="BY139" s="1">
        <f>BT139&amp;"-"&amp;AZ139&amp;"-"&amp;BW139&amp;"-"&amp;BX139</f>
        <v/>
      </c>
      <c r="BZ139" s="1">
        <f>LEFT(BK139,2)</f>
        <v/>
      </c>
      <c r="CA139" s="1">
        <f>RIGHT(BK139,2)</f>
        <v/>
      </c>
      <c r="CB139" s="1">
        <f>VLOOKUP(BY139,委派单!C:E,3,0)</f>
        <v/>
      </c>
      <c r="CC139" s="1">
        <f>VLOOKUP(BY139,委派单!C:Z,4,0)</f>
        <v/>
      </c>
      <c r="CD139" s="1">
        <f>IF(BX139="委托","","合同类型:"&amp;AA139)&amp;IF(AK139="","",",基本工资:"&amp;AK139)&amp;IF(AL139="","","，岗位津贴："&amp;AL139)&amp;IF(AM139="","","，工龄津贴："&amp;AM139)&amp;IF(AN139="","","，手机津贴："&amp;AN139)&amp;IF(AO139="","","交通津贴"&amp;AO139)&amp;IF(AP139="","","，实习生日工资："&amp;AP139)&amp;IF(AQ139="","","，高温津贴："&amp;AQ139)&amp;IF(BL139="","","，劳动合同岗位："&amp;BL139)&amp;IF(BO139="","","，劳动合同工资："&amp;BO139)</f>
        <v/>
      </c>
      <c r="CE139" s="1">
        <f>--TEXT(BD139&amp;"01","0-00-00")</f>
        <v/>
      </c>
      <c r="CF139" s="1">
        <f>--TEXT(BJ139&amp;"01","0-00-00")</f>
        <v/>
      </c>
    </row>
    <row r="140" ht="12.95" customHeight="1" s="2">
      <c r="A140" s="1" t="n">
        <v>106407</v>
      </c>
      <c r="C140" s="1" t="inlineStr">
        <is>
          <t>杜峰</t>
        </is>
      </c>
      <c r="E140" s="1" t="inlineStr">
        <is>
          <t>130427198310246936</t>
        </is>
      </c>
      <c r="T140" s="1" t="n">
        <v>44212</v>
      </c>
      <c r="AA140" s="1" t="inlineStr">
        <is>
          <t>GRAMMER Contract</t>
        </is>
      </c>
      <c r="AZ140" s="1" t="inlineStr">
        <is>
          <t>天津市</t>
        </is>
      </c>
      <c r="BA140" s="1" t="inlineStr">
        <is>
          <t>Client</t>
        </is>
      </c>
      <c r="BD140" s="1" t="n">
        <v>202103</v>
      </c>
      <c r="BE140" s="1" t="n">
        <v>6395</v>
      </c>
      <c r="BI140" s="1" t="n">
        <v>2300</v>
      </c>
      <c r="BJ140" s="1" t="n">
        <v>202103</v>
      </c>
      <c r="BK140" s="1" t="inlineStr">
        <is>
          <t>12+12</t>
        </is>
      </c>
      <c r="BT140" s="1" t="inlineStr">
        <is>
          <t>ADP-格拉默车辆内饰（天津）有限公司-客服部</t>
        </is>
      </c>
      <c r="BU140" s="1">
        <f>BD140=BJ140</f>
        <v/>
      </c>
      <c r="BV140" s="1">
        <f>MIN(CE140,CF140)</f>
        <v/>
      </c>
      <c r="BW140" s="1">
        <f>IF(BA140="Vendor","大库","单立户")</f>
        <v/>
      </c>
      <c r="BX140" s="1">
        <f>IF(ISNUMBER(FIND("Dispatch",AA140)),"派遣",IF(ISNUMBER(FIND("GRAMMER Contract",AA140)),"委托","有问题"))</f>
        <v/>
      </c>
      <c r="BY140" s="1">
        <f>BT140&amp;"-"&amp;AZ140&amp;"-"&amp;BW140&amp;"-"&amp;BX140</f>
        <v/>
      </c>
      <c r="BZ140" s="1">
        <f>LEFT(BK140,2)</f>
        <v/>
      </c>
      <c r="CA140" s="1">
        <f>RIGHT(BK140,2)</f>
        <v/>
      </c>
      <c r="CB140" s="1">
        <f>VLOOKUP(BY140,委派单!C:E,3,0)</f>
        <v/>
      </c>
      <c r="CC140" s="1">
        <f>VLOOKUP(BY140,委派单!C:Z,4,0)</f>
        <v/>
      </c>
      <c r="CD140" s="1">
        <f>IF(BX140="委托","","合同类型:"&amp;AA140)&amp;IF(AK140="","",",基本工资:"&amp;AK140)&amp;IF(AL140="","","，岗位津贴："&amp;AL140)&amp;IF(AM140="","","，工龄津贴："&amp;AM140)&amp;IF(AN140="","","，手机津贴："&amp;AN140)&amp;IF(AO140="","","交通津贴"&amp;AO140)&amp;IF(AP140="","","，实习生日工资："&amp;AP140)&amp;IF(AQ140="","","，高温津贴："&amp;AQ140)&amp;IF(BL140="","","，劳动合同岗位："&amp;BL140)&amp;IF(BO140="","","，劳动合同工资："&amp;BO140)</f>
        <v/>
      </c>
      <c r="CE140" s="1">
        <f>--TEXT(BD140&amp;"01","0-00-00")</f>
        <v/>
      </c>
      <c r="CF140" s="1">
        <f>--TEXT(BJ140&amp;"01","0-00-00")</f>
        <v/>
      </c>
    </row>
    <row r="141" ht="12.95" customHeight="1" s="2">
      <c r="A141" s="1" t="n">
        <v>106408</v>
      </c>
      <c r="C141" s="1" t="inlineStr">
        <is>
          <t>周善利</t>
        </is>
      </c>
      <c r="E141" s="1" t="inlineStr">
        <is>
          <t>370921197807122110</t>
        </is>
      </c>
      <c r="T141" s="1" t="n">
        <v>44212</v>
      </c>
      <c r="AA141" s="1" t="inlineStr">
        <is>
          <t>GRAMMER Contract</t>
        </is>
      </c>
      <c r="AZ141" s="1" t="inlineStr">
        <is>
          <t>天津市</t>
        </is>
      </c>
      <c r="BA141" s="1" t="inlineStr">
        <is>
          <t>Client</t>
        </is>
      </c>
      <c r="BD141" s="1" t="n">
        <v>202103</v>
      </c>
      <c r="BE141" s="1" t="n">
        <v>5772</v>
      </c>
      <c r="BI141" s="1" t="n">
        <v>2300</v>
      </c>
      <c r="BJ141" s="1" t="n">
        <v>202103</v>
      </c>
      <c r="BK141" s="1" t="inlineStr">
        <is>
          <t>12+12</t>
        </is>
      </c>
      <c r="BT141" s="1" t="inlineStr">
        <is>
          <t>ADP-格拉默车辆内饰（天津）有限公司-客服部</t>
        </is>
      </c>
      <c r="BU141" s="1">
        <f>BD141=BJ141</f>
        <v/>
      </c>
      <c r="BV141" s="1">
        <f>MIN(CE141,CF141)</f>
        <v/>
      </c>
      <c r="BW141" s="1">
        <f>IF(BA141="Vendor","大库","单立户")</f>
        <v/>
      </c>
      <c r="BX141" s="1">
        <f>IF(ISNUMBER(FIND("Dispatch",AA141)),"派遣",IF(ISNUMBER(FIND("GRAMMER Contract",AA141)),"委托","有问题"))</f>
        <v/>
      </c>
      <c r="BY141" s="1">
        <f>BT141&amp;"-"&amp;AZ141&amp;"-"&amp;BW141&amp;"-"&amp;BX141</f>
        <v/>
      </c>
      <c r="BZ141" s="1">
        <f>LEFT(BK141,2)</f>
        <v/>
      </c>
      <c r="CA141" s="1">
        <f>RIGHT(BK141,2)</f>
        <v/>
      </c>
      <c r="CB141" s="1">
        <f>VLOOKUP(BY141,委派单!C:E,3,0)</f>
        <v/>
      </c>
      <c r="CC141" s="1">
        <f>VLOOKUP(BY141,委派单!C:Z,4,0)</f>
        <v/>
      </c>
      <c r="CD141" s="1">
        <f>IF(BX141="委托","","合同类型:"&amp;AA141)&amp;IF(AK141="","",",基本工资:"&amp;AK141)&amp;IF(AL141="","","，岗位津贴："&amp;AL141)&amp;IF(AM141="","","，工龄津贴："&amp;AM141)&amp;IF(AN141="","","，手机津贴："&amp;AN141)&amp;IF(AO141="","","交通津贴"&amp;AO141)&amp;IF(AP141="","","，实习生日工资："&amp;AP141)&amp;IF(AQ141="","","，高温津贴："&amp;AQ141)&amp;IF(BL141="","","，劳动合同岗位："&amp;BL141)&amp;IF(BO141="","","，劳动合同工资："&amp;BO141)</f>
        <v/>
      </c>
      <c r="CE141" s="1">
        <f>--TEXT(BD141&amp;"01","0-00-00")</f>
        <v/>
      </c>
      <c r="CF141" s="1">
        <f>--TEXT(BJ141&amp;"01","0-00-00")</f>
        <v/>
      </c>
    </row>
    <row r="142" ht="12.95" customHeight="1" s="2">
      <c r="A142" s="1" t="n">
        <v>108180</v>
      </c>
      <c r="B142" s="1" t="inlineStr">
        <is>
          <t>TM1649</t>
        </is>
      </c>
      <c r="C142" s="1" t="inlineStr">
        <is>
          <t>孟帅</t>
        </is>
      </c>
      <c r="E142" s="1" t="inlineStr">
        <is>
          <t>130683199102143314</t>
        </is>
      </c>
      <c r="F142" s="1" t="inlineStr">
        <is>
          <t>ID</t>
        </is>
      </c>
      <c r="G142" s="1" t="n">
        <v>33283</v>
      </c>
      <c r="H142" s="1" t="inlineStr">
        <is>
          <t>Male</t>
        </is>
      </c>
      <c r="I142" s="1" t="inlineStr">
        <is>
          <t>China</t>
        </is>
      </c>
      <c r="L142" s="1" t="n">
        <v>17325437790</v>
      </c>
      <c r="M142" s="1" t="b">
        <v>1</v>
      </c>
      <c r="N142" s="1" t="inlineStr">
        <is>
          <t>中国银行天津市西青支行</t>
        </is>
      </c>
      <c r="O142" s="1" t="n">
        <v>6.21785020000109e+18</v>
      </c>
      <c r="P142" s="1" t="n">
        <v>9600</v>
      </c>
      <c r="Q142" s="1" t="inlineStr">
        <is>
          <t>Active</t>
        </is>
      </c>
      <c r="R142" s="1" t="inlineStr">
        <is>
          <t>External employee</t>
        </is>
      </c>
      <c r="S142" s="1" t="n">
        <v>44230</v>
      </c>
      <c r="V142" s="1" t="inlineStr">
        <is>
          <t>Tianjin</t>
        </is>
      </c>
      <c r="X142" s="1" t="inlineStr">
        <is>
          <t>BCD</t>
        </is>
      </c>
      <c r="Y142" s="1" t="inlineStr">
        <is>
          <t>BCD</t>
        </is>
      </c>
      <c r="Z142" s="1" t="inlineStr">
        <is>
          <t>D-MA</t>
        </is>
      </c>
      <c r="AA142" s="1" t="inlineStr">
        <is>
          <t>Dispatch</t>
        </is>
      </c>
      <c r="AB142" s="1" t="n">
        <v>44230</v>
      </c>
      <c r="AC142" s="1" t="n">
        <v>44959</v>
      </c>
      <c r="AD142" s="1" t="inlineStr">
        <is>
          <t>96-4720</t>
        </is>
      </c>
      <c r="AE142" s="1" t="inlineStr">
        <is>
          <t>Tianjin</t>
        </is>
      </c>
      <c r="AF142" s="1" t="b">
        <v>1</v>
      </c>
      <c r="AG142" s="1" t="b">
        <v>0</v>
      </c>
      <c r="AH142" s="1" t="inlineStr">
        <is>
          <t>Chinese</t>
        </is>
      </c>
      <c r="AI142" s="1" t="inlineStr">
        <is>
          <t>天津市</t>
        </is>
      </c>
      <c r="AJ142" s="1" t="inlineStr">
        <is>
          <t>天津市</t>
        </is>
      </c>
      <c r="AK142" s="1" t="n">
        <v>2300</v>
      </c>
      <c r="AL142" s="1" t="n">
        <v>400</v>
      </c>
      <c r="AM142" s="1" t="n">
        <v>50</v>
      </c>
      <c r="AV142" s="1" t="b">
        <v>1</v>
      </c>
      <c r="AW142" s="1" t="b">
        <v>1</v>
      </c>
      <c r="AX142" s="1" t="inlineStr">
        <is>
          <t>外地农村</t>
        </is>
      </c>
      <c r="AZ142" s="1" t="inlineStr">
        <is>
          <t>天津市</t>
        </is>
      </c>
      <c r="BA142" s="1" t="inlineStr">
        <is>
          <t>Vendor</t>
        </is>
      </c>
      <c r="BB142" s="1" t="inlineStr">
        <is>
          <t>New</t>
        </is>
      </c>
      <c r="BD142" s="1" t="n">
        <v>202103</v>
      </c>
      <c r="BE142" s="1" t="n">
        <v>2300</v>
      </c>
      <c r="BF142" s="1" t="inlineStr">
        <is>
          <t>天津市</t>
        </is>
      </c>
      <c r="BG142" s="1" t="inlineStr">
        <is>
          <t>New</t>
        </is>
      </c>
      <c r="BI142" s="1" t="n">
        <v>2300</v>
      </c>
      <c r="BJ142" s="1" t="n">
        <v>202103</v>
      </c>
      <c r="BK142" s="1" t="inlineStr">
        <is>
          <t>11+11</t>
        </is>
      </c>
      <c r="BL142" s="1" t="inlineStr">
        <is>
          <t>操作工</t>
        </is>
      </c>
      <c r="BM142" s="1" t="n">
        <v>44230</v>
      </c>
      <c r="BN142" s="1" t="n">
        <v>44288</v>
      </c>
      <c r="BO142" s="1" t="n">
        <v>2300</v>
      </c>
      <c r="BP142" s="1" t="inlineStr">
        <is>
          <t>标准工时制</t>
        </is>
      </c>
      <c r="BQ142" s="1" t="inlineStr">
        <is>
          <t>蓝领一线员工</t>
        </is>
      </c>
      <c r="BR142" s="1" t="inlineStr">
        <is>
          <t>N</t>
        </is>
      </c>
      <c r="BS142" s="1" t="n">
        <v>84564</v>
      </c>
      <c r="BT142" s="1" t="inlineStr">
        <is>
          <t>ADP-格拉默车辆内饰（天津）有限公司-客服部</t>
        </is>
      </c>
      <c r="BU142" s="1">
        <f>BD142=BJ142</f>
        <v/>
      </c>
      <c r="BV142" s="1">
        <f>MIN(CE142,CF142)</f>
        <v/>
      </c>
      <c r="BW142" s="1">
        <f>IF(BA142="Vendor","大库","单立户")</f>
        <v/>
      </c>
      <c r="BX142" s="1">
        <f>IF(ISNUMBER(FIND("Dispatch",AA142)),"派遣",IF(ISNUMBER(FIND("GRAMMER Contract",AA142)),"委托","有问题"))</f>
        <v/>
      </c>
      <c r="BY142" s="1">
        <f>BT142&amp;"-"&amp;AZ142&amp;"-"&amp;BW142&amp;"-"&amp;BX142</f>
        <v/>
      </c>
      <c r="BZ142" s="1">
        <f>LEFT(BK142,2)</f>
        <v/>
      </c>
      <c r="CA142" s="1">
        <f>RIGHT(BK142,2)</f>
        <v/>
      </c>
      <c r="CB142" s="1">
        <f>VLOOKUP(BY142,委派单!C:E,3,0)</f>
        <v/>
      </c>
      <c r="CC142" s="1">
        <f>VLOOKUP(BY142,委派单!C:Z,4,0)</f>
        <v/>
      </c>
      <c r="CD142" s="1">
        <f>IF(BX142="委托","","合同类型:"&amp;AA142)&amp;IF(AK142="","",",基本工资:"&amp;AK142)&amp;IF(AL142="","","，岗位津贴："&amp;AL142)&amp;IF(AM142="","","，工龄津贴："&amp;AM142)&amp;IF(AN142="","","，手机津贴："&amp;AN142)&amp;IF(AO142="","","交通津贴"&amp;AO142)&amp;IF(AP142="","","，实习生日工资："&amp;AP142)&amp;IF(AQ142="","","，高温津贴："&amp;AQ142)&amp;IF(BL142="","","，劳动合同岗位："&amp;BL142)&amp;IF(BO142="","","，劳动合同工资："&amp;BO142)</f>
        <v/>
      </c>
      <c r="CE142" s="1">
        <f>--TEXT(BD142&amp;"01","0-00-00")</f>
        <v/>
      </c>
      <c r="CF142" s="1">
        <f>--TEXT(BJ142&amp;"01","0-00-00")</f>
        <v/>
      </c>
    </row>
    <row r="143" ht="12.95" customHeight="1" s="2">
      <c r="A143" s="1" t="n">
        <v>108181</v>
      </c>
      <c r="B143" s="1" t="inlineStr">
        <is>
          <t>TM1650</t>
        </is>
      </c>
      <c r="C143" s="1" t="inlineStr">
        <is>
          <t>邵荣利</t>
        </is>
      </c>
      <c r="E143" s="1" t="inlineStr">
        <is>
          <t>120108197909221530</t>
        </is>
      </c>
      <c r="F143" s="1" t="inlineStr">
        <is>
          <t>ID</t>
        </is>
      </c>
      <c r="G143" s="1" t="n">
        <v>29120</v>
      </c>
      <c r="H143" s="1" t="inlineStr">
        <is>
          <t>Male</t>
        </is>
      </c>
      <c r="I143" s="1" t="inlineStr">
        <is>
          <t>China</t>
        </is>
      </c>
      <c r="L143" s="1" t="n">
        <v>15620839717</v>
      </c>
      <c r="M143" s="1" t="b">
        <v>1</v>
      </c>
      <c r="N143" s="1" t="inlineStr">
        <is>
          <t>中国银行天津汉沽支行</t>
        </is>
      </c>
      <c r="O143" s="1" t="n">
        <v>6.21785020000676e+18</v>
      </c>
      <c r="P143" s="1" t="n">
        <v>9600</v>
      </c>
      <c r="Q143" s="1" t="inlineStr">
        <is>
          <t>Active</t>
        </is>
      </c>
      <c r="R143" s="1" t="inlineStr">
        <is>
          <t>External employee</t>
        </is>
      </c>
      <c r="S143" s="1" t="n">
        <v>44230</v>
      </c>
      <c r="V143" s="1" t="inlineStr">
        <is>
          <t>Tianjin</t>
        </is>
      </c>
      <c r="X143" s="1" t="inlineStr">
        <is>
          <t>BCD</t>
        </is>
      </c>
      <c r="Y143" s="1" t="inlineStr">
        <is>
          <t>BCD</t>
        </is>
      </c>
      <c r="Z143" s="1" t="inlineStr">
        <is>
          <t>D-MA</t>
        </is>
      </c>
      <c r="AA143" s="1" t="inlineStr">
        <is>
          <t>Dispatch</t>
        </is>
      </c>
      <c r="AB143" s="1" t="n">
        <v>44230</v>
      </c>
      <c r="AC143" s="1" t="n">
        <v>44959</v>
      </c>
      <c r="AD143" s="1" t="inlineStr">
        <is>
          <t>96-4720</t>
        </is>
      </c>
      <c r="AE143" s="1" t="inlineStr">
        <is>
          <t>Tianjin</t>
        </is>
      </c>
      <c r="AF143" s="1" t="b">
        <v>1</v>
      </c>
      <c r="AG143" s="1" t="b">
        <v>0</v>
      </c>
      <c r="AH143" s="1" t="inlineStr">
        <is>
          <t>Chinese</t>
        </is>
      </c>
      <c r="AI143" s="1" t="inlineStr">
        <is>
          <t>天津市</t>
        </is>
      </c>
      <c r="AJ143" s="1" t="inlineStr">
        <is>
          <t>天津市</t>
        </is>
      </c>
      <c r="AK143" s="1" t="n">
        <v>2300</v>
      </c>
      <c r="AL143" s="1" t="n">
        <v>400</v>
      </c>
      <c r="AM143" s="1" t="n">
        <v>50</v>
      </c>
      <c r="AV143" s="1" t="b">
        <v>1</v>
      </c>
      <c r="AW143" s="1" t="b">
        <v>1</v>
      </c>
      <c r="AX143" s="1" t="inlineStr">
        <is>
          <t>本地城镇</t>
        </is>
      </c>
      <c r="AZ143" s="1" t="inlineStr">
        <is>
          <t>天津市</t>
        </is>
      </c>
      <c r="BA143" s="1" t="inlineStr">
        <is>
          <t>Vendor</t>
        </is>
      </c>
      <c r="BB143" s="1" t="inlineStr">
        <is>
          <t>Transfer In</t>
        </is>
      </c>
      <c r="BD143" s="1" t="n">
        <v>202103</v>
      </c>
      <c r="BE143" s="1" t="n">
        <v>2300</v>
      </c>
      <c r="BF143" s="1" t="inlineStr">
        <is>
          <t>天津市</t>
        </is>
      </c>
      <c r="BG143" s="1" t="inlineStr">
        <is>
          <t>Transfer In</t>
        </is>
      </c>
      <c r="BH143" s="1" t="n">
        <v>861900113092</v>
      </c>
      <c r="BI143" s="1" t="n">
        <v>2300</v>
      </c>
      <c r="BJ143" s="1" t="n">
        <v>202103</v>
      </c>
      <c r="BK143" s="1" t="inlineStr">
        <is>
          <t>11+11</t>
        </is>
      </c>
      <c r="BL143" s="1" t="inlineStr">
        <is>
          <t>操作工</t>
        </is>
      </c>
      <c r="BM143" s="1" t="n">
        <v>44230</v>
      </c>
      <c r="BN143" s="1" t="n">
        <v>44288</v>
      </c>
      <c r="BO143" s="1" t="n">
        <v>2300</v>
      </c>
      <c r="BP143" s="1" t="inlineStr">
        <is>
          <t>标准工时制</t>
        </is>
      </c>
      <c r="BQ143" s="1" t="inlineStr">
        <is>
          <t>蓝领一线员工</t>
        </is>
      </c>
      <c r="BR143" s="1" t="inlineStr">
        <is>
          <t>N</t>
        </is>
      </c>
      <c r="BS143" s="1" t="n">
        <v>84564</v>
      </c>
      <c r="BT143" s="1" t="inlineStr">
        <is>
          <t>ADP-格拉默车辆内饰（天津）有限公司-客服部</t>
        </is>
      </c>
      <c r="BU143" s="1">
        <f>BD143=BJ143</f>
        <v/>
      </c>
      <c r="BV143" s="1">
        <f>MIN(CE143,CF143)</f>
        <v/>
      </c>
      <c r="BW143" s="1">
        <f>IF(BA143="Vendor","大库","单立户")</f>
        <v/>
      </c>
      <c r="BX143" s="1">
        <f>IF(ISNUMBER(FIND("Dispatch",AA143)),"派遣",IF(ISNUMBER(FIND("GRAMMER Contract",AA143)),"委托","有问题"))</f>
        <v/>
      </c>
      <c r="BY143" s="1">
        <f>BT143&amp;"-"&amp;AZ143&amp;"-"&amp;BW143&amp;"-"&amp;BX143</f>
        <v/>
      </c>
      <c r="BZ143" s="1">
        <f>LEFT(BK143,2)</f>
        <v/>
      </c>
      <c r="CA143" s="1">
        <f>RIGHT(BK143,2)</f>
        <v/>
      </c>
      <c r="CB143" s="1">
        <f>VLOOKUP(BY143,委派单!C:E,3,0)</f>
        <v/>
      </c>
      <c r="CC143" s="1">
        <f>VLOOKUP(BY143,委派单!C:Z,4,0)</f>
        <v/>
      </c>
      <c r="CD143" s="1">
        <f>IF(BX143="委托","","合同类型:"&amp;AA143)&amp;IF(AK143="","",",基本工资:"&amp;AK143)&amp;IF(AL143="","","，岗位津贴："&amp;AL143)&amp;IF(AM143="","","，工龄津贴："&amp;AM143)&amp;IF(AN143="","","，手机津贴："&amp;AN143)&amp;IF(AO143="","","交通津贴"&amp;AO143)&amp;IF(AP143="","","，实习生日工资："&amp;AP143)&amp;IF(AQ143="","","，高温津贴："&amp;AQ143)&amp;IF(BL143="","","，劳动合同岗位："&amp;BL143)&amp;IF(BO143="","","，劳动合同工资："&amp;BO143)</f>
        <v/>
      </c>
      <c r="CE143" s="1">
        <f>--TEXT(BD143&amp;"01","0-00-00")</f>
        <v/>
      </c>
      <c r="CF143" s="1">
        <f>--TEXT(BJ143&amp;"01","0-00-00")</f>
        <v/>
      </c>
    </row>
    <row r="144" ht="12.95" customHeight="1" s="2">
      <c r="A144" s="1" t="n">
        <v>108183</v>
      </c>
      <c r="B144" s="1" t="inlineStr">
        <is>
          <t>TM1652</t>
        </is>
      </c>
      <c r="C144" s="1" t="inlineStr">
        <is>
          <t>施阳阳</t>
        </is>
      </c>
      <c r="E144" s="1" t="inlineStr">
        <is>
          <t>412721199303252619</t>
        </is>
      </c>
      <c r="F144" s="1" t="inlineStr">
        <is>
          <t>ID</t>
        </is>
      </c>
      <c r="G144" s="1" t="n">
        <v>34053</v>
      </c>
      <c r="H144" s="1" t="inlineStr">
        <is>
          <t>Male</t>
        </is>
      </c>
      <c r="I144" s="1" t="inlineStr">
        <is>
          <t>China</t>
        </is>
      </c>
      <c r="L144" s="1" t="n">
        <v>13622017582</v>
      </c>
      <c r="M144" s="1" t="b">
        <v>1</v>
      </c>
      <c r="N144" s="1" t="inlineStr">
        <is>
          <t>中国农业银行天津金江支行</t>
        </is>
      </c>
      <c r="O144" s="1" t="n">
        <v>6.22848002837439e+18</v>
      </c>
      <c r="P144" s="1" t="n">
        <v>9600</v>
      </c>
      <c r="Q144" s="1" t="inlineStr">
        <is>
          <t>Active</t>
        </is>
      </c>
      <c r="R144" s="1" t="inlineStr">
        <is>
          <t>External employee</t>
        </is>
      </c>
      <c r="S144" s="1" t="n">
        <v>44232</v>
      </c>
      <c r="V144" s="1" t="inlineStr">
        <is>
          <t>Tianjin</t>
        </is>
      </c>
      <c r="X144" s="1" t="inlineStr">
        <is>
          <t>BCD</t>
        </is>
      </c>
      <c r="Y144" s="1" t="inlineStr">
        <is>
          <t>BCD</t>
        </is>
      </c>
      <c r="Z144" s="1" t="inlineStr">
        <is>
          <t>D-MA</t>
        </is>
      </c>
      <c r="AA144" s="1" t="inlineStr">
        <is>
          <t>Dispatch</t>
        </is>
      </c>
      <c r="AB144" s="1" t="n">
        <v>44232</v>
      </c>
      <c r="AC144" s="1" t="n">
        <v>44961</v>
      </c>
      <c r="AD144" s="1" t="inlineStr">
        <is>
          <t>96-4510</t>
        </is>
      </c>
      <c r="AE144" s="1" t="inlineStr">
        <is>
          <t>Tianjin</t>
        </is>
      </c>
      <c r="AF144" s="1" t="b">
        <v>1</v>
      </c>
      <c r="AG144" s="1" t="b">
        <v>0</v>
      </c>
      <c r="AH144" s="1" t="inlineStr">
        <is>
          <t>Chinese</t>
        </is>
      </c>
      <c r="AI144" s="1" t="inlineStr">
        <is>
          <t>天津市</t>
        </is>
      </c>
      <c r="AJ144" s="1" t="inlineStr">
        <is>
          <t>天津市</t>
        </is>
      </c>
      <c r="AK144" s="1" t="n">
        <v>2300</v>
      </c>
      <c r="AL144" s="1" t="n">
        <v>400</v>
      </c>
      <c r="AM144" s="1" t="n">
        <v>50</v>
      </c>
      <c r="AV144" s="1" t="b">
        <v>1</v>
      </c>
      <c r="AW144" s="1" t="b">
        <v>1</v>
      </c>
      <c r="AX144" s="1" t="inlineStr">
        <is>
          <t>外地农村</t>
        </is>
      </c>
      <c r="AZ144" s="1" t="inlineStr">
        <is>
          <t>天津市</t>
        </is>
      </c>
      <c r="BA144" s="1" t="inlineStr">
        <is>
          <t>Vendor</t>
        </is>
      </c>
      <c r="BB144" s="1" t="inlineStr">
        <is>
          <t>New</t>
        </is>
      </c>
      <c r="BD144" s="1" t="n">
        <v>202103</v>
      </c>
      <c r="BE144" s="1" t="n">
        <v>2300</v>
      </c>
      <c r="BF144" s="1" t="inlineStr">
        <is>
          <t>天津市</t>
        </is>
      </c>
      <c r="BG144" s="1" t="inlineStr">
        <is>
          <t>New</t>
        </is>
      </c>
      <c r="BI144" s="1" t="n">
        <v>2300</v>
      </c>
      <c r="BJ144" s="1" t="n">
        <v>202103</v>
      </c>
      <c r="BK144" s="1" t="inlineStr">
        <is>
          <t>11+11</t>
        </is>
      </c>
      <c r="BL144" s="1" t="inlineStr">
        <is>
          <t>操作工</t>
        </is>
      </c>
      <c r="BM144" s="1" t="n">
        <v>44232</v>
      </c>
      <c r="BN144" s="1" t="n">
        <v>44290</v>
      </c>
      <c r="BO144" s="1" t="n">
        <v>2300</v>
      </c>
      <c r="BP144" s="1" t="inlineStr">
        <is>
          <t>标准工时制</t>
        </is>
      </c>
      <c r="BQ144" s="1" t="inlineStr">
        <is>
          <t>蓝领一线员工</t>
        </is>
      </c>
      <c r="BR144" s="1" t="inlineStr">
        <is>
          <t>N</t>
        </is>
      </c>
      <c r="BS144" s="1" t="n">
        <v>84564</v>
      </c>
      <c r="BT144" s="1" t="inlineStr">
        <is>
          <t>ADP-格拉默车辆内饰（天津）有限公司-客服部</t>
        </is>
      </c>
      <c r="BU144" s="1">
        <f>BD144=BJ144</f>
        <v/>
      </c>
      <c r="BV144" s="1">
        <f>MIN(CE144,CF144)</f>
        <v/>
      </c>
      <c r="BW144" s="1">
        <f>IF(BA144="Vendor","大库","单立户")</f>
        <v/>
      </c>
      <c r="BX144" s="1">
        <f>IF(ISNUMBER(FIND("Dispatch",AA144)),"派遣",IF(ISNUMBER(FIND("GRAMMER Contract",AA144)),"委托","有问题"))</f>
        <v/>
      </c>
      <c r="BY144" s="1">
        <f>BT144&amp;"-"&amp;AZ144&amp;"-"&amp;BW144&amp;"-"&amp;BX144</f>
        <v/>
      </c>
      <c r="BZ144" s="1">
        <f>LEFT(BK144,2)</f>
        <v/>
      </c>
      <c r="CA144" s="1">
        <f>RIGHT(BK144,2)</f>
        <v/>
      </c>
      <c r="CB144" s="1">
        <f>VLOOKUP(BY144,委派单!C:E,3,0)</f>
        <v/>
      </c>
      <c r="CC144" s="1">
        <f>VLOOKUP(BY144,委派单!C:Z,4,0)</f>
        <v/>
      </c>
      <c r="CD144" s="1">
        <f>IF(BX144="委托","","合同类型:"&amp;AA144)&amp;IF(AK144="","",",基本工资:"&amp;AK144)&amp;IF(AL144="","","，岗位津贴："&amp;AL144)&amp;IF(AM144="","","，工龄津贴："&amp;AM144)&amp;IF(AN144="","","，手机津贴："&amp;AN144)&amp;IF(AO144="","","交通津贴"&amp;AO144)&amp;IF(AP144="","","，实习生日工资："&amp;AP144)&amp;IF(AQ144="","","，高温津贴："&amp;AQ144)&amp;IF(BL144="","","，劳动合同岗位："&amp;BL144)&amp;IF(BO144="","","，劳动合同工资："&amp;BO144)</f>
        <v/>
      </c>
      <c r="CE144" s="1">
        <f>--TEXT(BD144&amp;"01","0-00-00")</f>
        <v/>
      </c>
      <c r="CF144" s="1">
        <f>--TEXT(BJ144&amp;"01","0-00-00")</f>
        <v/>
      </c>
    </row>
    <row r="145" ht="12.95" customHeight="1" s="2">
      <c r="A145" s="1" t="n">
        <v>108232</v>
      </c>
      <c r="B145" s="1" t="inlineStr">
        <is>
          <t>TM1654</t>
        </is>
      </c>
      <c r="C145" s="1" t="inlineStr">
        <is>
          <t>丁雪山</t>
        </is>
      </c>
      <c r="E145" s="1" t="inlineStr">
        <is>
          <t>232321199001125416</t>
        </is>
      </c>
      <c r="F145" s="1" t="inlineStr">
        <is>
          <t>ID</t>
        </is>
      </c>
      <c r="G145" s="1" t="n">
        <v>32885</v>
      </c>
      <c r="H145" s="1" t="inlineStr">
        <is>
          <t>Male</t>
        </is>
      </c>
      <c r="I145" s="1" t="inlineStr">
        <is>
          <t>China</t>
        </is>
      </c>
      <c r="L145" s="1" t="n">
        <v>13682165228</v>
      </c>
      <c r="M145" s="1" t="b">
        <v>1</v>
      </c>
      <c r="N145" s="1" t="inlineStr">
        <is>
          <t>中国农业银行河间卧佛支行</t>
        </is>
      </c>
      <c r="O145" s="1" t="n">
        <v>6.22848173913827e+18</v>
      </c>
      <c r="P145" s="1" t="n">
        <v>9600</v>
      </c>
      <c r="Q145" s="1" t="inlineStr">
        <is>
          <t>Active</t>
        </is>
      </c>
      <c r="R145" s="1" t="inlineStr">
        <is>
          <t>External employee</t>
        </is>
      </c>
      <c r="S145" s="1" t="n">
        <v>44246</v>
      </c>
      <c r="V145" s="1" t="inlineStr">
        <is>
          <t>Tianjin</t>
        </is>
      </c>
      <c r="X145" s="1" t="inlineStr">
        <is>
          <t>BCD</t>
        </is>
      </c>
      <c r="Y145" s="1" t="inlineStr">
        <is>
          <t>BCD</t>
        </is>
      </c>
      <c r="Z145" s="1" t="inlineStr">
        <is>
          <t>D-MA</t>
        </is>
      </c>
      <c r="AA145" s="1" t="inlineStr">
        <is>
          <t>Dispatch</t>
        </is>
      </c>
      <c r="AB145" s="1" t="n">
        <v>44246</v>
      </c>
      <c r="AC145" s="1" t="n">
        <v>44975</v>
      </c>
      <c r="AD145" s="1" t="inlineStr">
        <is>
          <t>96-4720</t>
        </is>
      </c>
      <c r="AE145" s="1" t="inlineStr">
        <is>
          <t>Tianjin</t>
        </is>
      </c>
      <c r="AF145" s="1" t="b">
        <v>1</v>
      </c>
      <c r="AG145" s="1" t="b">
        <v>0</v>
      </c>
      <c r="AH145" s="1" t="inlineStr">
        <is>
          <t>Chinese</t>
        </is>
      </c>
      <c r="AI145" s="1" t="inlineStr">
        <is>
          <t>天津市</t>
        </is>
      </c>
      <c r="AJ145" s="1" t="inlineStr">
        <is>
          <t>天津市</t>
        </is>
      </c>
      <c r="AK145" s="1" t="n">
        <v>2300</v>
      </c>
      <c r="AL145" s="1" t="n">
        <v>400</v>
      </c>
      <c r="AM145" s="1" t="n">
        <v>50</v>
      </c>
      <c r="AV145" s="1" t="b">
        <v>1</v>
      </c>
      <c r="AW145" s="1" t="b">
        <v>1</v>
      </c>
      <c r="AX145" s="1" t="inlineStr">
        <is>
          <t>外地农村</t>
        </is>
      </c>
      <c r="AZ145" s="1" t="inlineStr">
        <is>
          <t>天津市</t>
        </is>
      </c>
      <c r="BA145" s="1" t="inlineStr">
        <is>
          <t>Vendor</t>
        </is>
      </c>
      <c r="BB145" s="1" t="inlineStr">
        <is>
          <t>New</t>
        </is>
      </c>
      <c r="BD145" s="1" t="n">
        <v>202103</v>
      </c>
      <c r="BE145" s="1" t="n">
        <v>2300</v>
      </c>
      <c r="BF145" s="1" t="inlineStr">
        <is>
          <t>天津市</t>
        </is>
      </c>
      <c r="BG145" s="1" t="inlineStr">
        <is>
          <t>New</t>
        </is>
      </c>
      <c r="BI145" s="1" t="n">
        <v>2300</v>
      </c>
      <c r="BJ145" s="1" t="n">
        <v>202103</v>
      </c>
      <c r="BK145" s="1" t="inlineStr">
        <is>
          <t>11+11</t>
        </is>
      </c>
      <c r="BL145" s="1" t="inlineStr">
        <is>
          <t>操作工</t>
        </is>
      </c>
      <c r="BM145" s="1" t="n">
        <v>44246</v>
      </c>
      <c r="BN145" s="1" t="n">
        <v>44304</v>
      </c>
      <c r="BO145" s="1" t="n">
        <v>2300</v>
      </c>
      <c r="BP145" s="1" t="inlineStr">
        <is>
          <t>标准工时制</t>
        </is>
      </c>
      <c r="BQ145" s="1" t="inlineStr">
        <is>
          <t>蓝领一线员工</t>
        </is>
      </c>
      <c r="BR145" s="1" t="inlineStr">
        <is>
          <t>N</t>
        </is>
      </c>
      <c r="BS145" s="1" t="n">
        <v>84564</v>
      </c>
      <c r="BT145" s="1" t="inlineStr">
        <is>
          <t>ADP-格拉默车辆内饰（天津）有限公司-客服部</t>
        </is>
      </c>
      <c r="BU145" s="1">
        <f>BD145=BJ145</f>
        <v/>
      </c>
      <c r="BV145" s="1">
        <f>MIN(CE145,CF145)</f>
        <v/>
      </c>
      <c r="BW145" s="1">
        <f>IF(BA145="Vendor","大库","单立户")</f>
        <v/>
      </c>
      <c r="BX145" s="1">
        <f>IF(ISNUMBER(FIND("Dispatch",AA145)),"派遣",IF(ISNUMBER(FIND("GRAMMER Contract",AA145)),"委托","有问题"))</f>
        <v/>
      </c>
      <c r="BY145" s="1">
        <f>BT145&amp;"-"&amp;AZ145&amp;"-"&amp;BW145&amp;"-"&amp;BX145</f>
        <v/>
      </c>
      <c r="BZ145" s="1">
        <f>LEFT(BK145,2)</f>
        <v/>
      </c>
      <c r="CA145" s="1">
        <f>RIGHT(BK145,2)</f>
        <v/>
      </c>
      <c r="CB145" s="1">
        <f>VLOOKUP(BY145,委派单!C:E,3,0)</f>
        <v/>
      </c>
      <c r="CC145" s="1">
        <f>VLOOKUP(BY145,委派单!C:Z,4,0)</f>
        <v/>
      </c>
      <c r="CD145" s="1">
        <f>IF(BX145="委托","","合同类型:"&amp;AA145)&amp;IF(AK145="","",",基本工资:"&amp;AK145)&amp;IF(AL145="","","，岗位津贴："&amp;AL145)&amp;IF(AM145="","","，工龄津贴："&amp;AM145)&amp;IF(AN145="","","，手机津贴："&amp;AN145)&amp;IF(AO145="","","交通津贴"&amp;AO145)&amp;IF(AP145="","","，实习生日工资："&amp;AP145)&amp;IF(AQ145="","","，高温津贴："&amp;AQ145)&amp;IF(BL145="","","，劳动合同岗位："&amp;BL145)&amp;IF(BO145="","","，劳动合同工资："&amp;BO145)</f>
        <v/>
      </c>
      <c r="CE145" s="1">
        <f>--TEXT(BD145&amp;"01","0-00-00")</f>
        <v/>
      </c>
      <c r="CF145" s="1">
        <f>--TEXT(BJ145&amp;"01","0-00-00")</f>
        <v/>
      </c>
    </row>
    <row r="146" ht="12.95" customHeight="1" s="2">
      <c r="A146" s="1" t="n">
        <v>108233</v>
      </c>
      <c r="B146" s="1" t="inlineStr">
        <is>
          <t>TM1655</t>
        </is>
      </c>
      <c r="C146" s="1" t="inlineStr">
        <is>
          <t>白姜</t>
        </is>
      </c>
      <c r="E146" s="1" t="inlineStr">
        <is>
          <t>232332200004183317</t>
        </is>
      </c>
      <c r="F146" s="1" t="inlineStr">
        <is>
          <t>ID</t>
        </is>
      </c>
      <c r="G146" s="1" t="n">
        <v>36634</v>
      </c>
      <c r="H146" s="1" t="inlineStr">
        <is>
          <t>Male</t>
        </is>
      </c>
      <c r="I146" s="1" t="inlineStr">
        <is>
          <t>China</t>
        </is>
      </c>
      <c r="L146" s="1" t="n">
        <v>17602259358</v>
      </c>
      <c r="M146" s="1" t="b">
        <v>1</v>
      </c>
      <c r="N146" s="1" t="inlineStr">
        <is>
          <t>中国建设银行金帆广场支行</t>
        </is>
      </c>
      <c r="O146" s="1" t="n">
        <v>6.21700006601084e+18</v>
      </c>
      <c r="P146" s="1" t="n">
        <v>9600</v>
      </c>
      <c r="Q146" s="1" t="inlineStr">
        <is>
          <t>Active</t>
        </is>
      </c>
      <c r="R146" s="1" t="inlineStr">
        <is>
          <t>External employee</t>
        </is>
      </c>
      <c r="S146" s="1" t="n">
        <v>44247</v>
      </c>
      <c r="V146" s="1" t="inlineStr">
        <is>
          <t>Tianjin</t>
        </is>
      </c>
      <c r="X146" s="1" t="inlineStr">
        <is>
          <t>BCD</t>
        </is>
      </c>
      <c r="Y146" s="1" t="inlineStr">
        <is>
          <t>BCD</t>
        </is>
      </c>
      <c r="Z146" s="1" t="inlineStr">
        <is>
          <t>D-MA</t>
        </is>
      </c>
      <c r="AA146" s="1" t="inlineStr">
        <is>
          <t>Dispatch</t>
        </is>
      </c>
      <c r="AB146" s="1" t="n">
        <v>44247</v>
      </c>
      <c r="AC146" s="1" t="n">
        <v>44976</v>
      </c>
      <c r="AD146" s="1" t="inlineStr">
        <is>
          <t>96-4510</t>
        </is>
      </c>
      <c r="AE146" s="1" t="inlineStr">
        <is>
          <t>Tianjin</t>
        </is>
      </c>
      <c r="AF146" s="1" t="b">
        <v>1</v>
      </c>
      <c r="AG146" s="1" t="b">
        <v>0</v>
      </c>
      <c r="AH146" s="1" t="inlineStr">
        <is>
          <t>Chinese</t>
        </is>
      </c>
      <c r="AI146" s="1" t="inlineStr">
        <is>
          <t>天津市</t>
        </is>
      </c>
      <c r="AJ146" s="1" t="inlineStr">
        <is>
          <t>天津市</t>
        </is>
      </c>
      <c r="AK146" s="1" t="n">
        <v>2300</v>
      </c>
      <c r="AL146" s="1" t="n">
        <v>400</v>
      </c>
      <c r="AM146" s="1" t="n">
        <v>50</v>
      </c>
      <c r="AV146" s="1" t="b">
        <v>1</v>
      </c>
      <c r="AW146" s="1" t="b">
        <v>1</v>
      </c>
      <c r="AX146" s="1" t="inlineStr">
        <is>
          <t>外地农村</t>
        </is>
      </c>
      <c r="AZ146" s="1" t="inlineStr">
        <is>
          <t>天津市</t>
        </is>
      </c>
      <c r="BA146" s="1" t="inlineStr">
        <is>
          <t>Vendor</t>
        </is>
      </c>
      <c r="BB146" s="1" t="inlineStr">
        <is>
          <t>New</t>
        </is>
      </c>
      <c r="BD146" s="1" t="n">
        <v>202103</v>
      </c>
      <c r="BE146" s="1" t="n">
        <v>2300</v>
      </c>
      <c r="BF146" s="1" t="inlineStr">
        <is>
          <t>天津市</t>
        </is>
      </c>
      <c r="BG146" s="1" t="inlineStr">
        <is>
          <t>New</t>
        </is>
      </c>
      <c r="BI146" s="1" t="n">
        <v>2300</v>
      </c>
      <c r="BJ146" s="1" t="n">
        <v>202103</v>
      </c>
      <c r="BK146" s="1" t="inlineStr">
        <is>
          <t>11+11</t>
        </is>
      </c>
      <c r="BL146" s="1" t="inlineStr">
        <is>
          <t>操作工</t>
        </is>
      </c>
      <c r="BM146" s="1" t="n">
        <v>44247</v>
      </c>
      <c r="BN146" s="1" t="n">
        <v>44305</v>
      </c>
      <c r="BO146" s="1" t="n">
        <v>2300</v>
      </c>
      <c r="BP146" s="1" t="inlineStr">
        <is>
          <t>标准工时制</t>
        </is>
      </c>
      <c r="BQ146" s="1" t="inlineStr">
        <is>
          <t>蓝领一线员工</t>
        </is>
      </c>
      <c r="BR146" s="1" t="inlineStr">
        <is>
          <t>N</t>
        </is>
      </c>
      <c r="BS146" s="1" t="n">
        <v>84564</v>
      </c>
      <c r="BT146" s="1" t="inlineStr">
        <is>
          <t>ADP-格拉默车辆内饰（天津）有限公司-客服部</t>
        </is>
      </c>
      <c r="BU146" s="1">
        <f>BD146=BJ146</f>
        <v/>
      </c>
      <c r="BV146" s="1">
        <f>MIN(CE146,CF146)</f>
        <v/>
      </c>
      <c r="BW146" s="1">
        <f>IF(BA146="Vendor","大库","单立户")</f>
        <v/>
      </c>
      <c r="BX146" s="1">
        <f>IF(ISNUMBER(FIND("Dispatch",AA146)),"派遣",IF(ISNUMBER(FIND("GRAMMER Contract",AA146)),"委托","有问题"))</f>
        <v/>
      </c>
      <c r="BY146" s="1">
        <f>BT146&amp;"-"&amp;AZ146&amp;"-"&amp;BW146&amp;"-"&amp;BX146</f>
        <v/>
      </c>
      <c r="BZ146" s="1">
        <f>LEFT(BK146,2)</f>
        <v/>
      </c>
      <c r="CA146" s="1">
        <f>RIGHT(BK146,2)</f>
        <v/>
      </c>
      <c r="CB146" s="1">
        <f>VLOOKUP(BY146,委派单!C:E,3,0)</f>
        <v/>
      </c>
      <c r="CC146" s="1">
        <f>VLOOKUP(BY146,委派单!C:Z,4,0)</f>
        <v/>
      </c>
      <c r="CD146" s="1">
        <f>IF(BX146="委托","","合同类型:"&amp;AA146)&amp;IF(AK146="","",",基本工资:"&amp;AK146)&amp;IF(AL146="","","，岗位津贴："&amp;AL146)&amp;IF(AM146="","","，工龄津贴："&amp;AM146)&amp;IF(AN146="","","，手机津贴："&amp;AN146)&amp;IF(AO146="","","交通津贴"&amp;AO146)&amp;IF(AP146="","","，实习生日工资："&amp;AP146)&amp;IF(AQ146="","","，高温津贴："&amp;AQ146)&amp;IF(BL146="","","，劳动合同岗位："&amp;BL146)&amp;IF(BO146="","","，劳动合同工资："&amp;BO146)</f>
        <v/>
      </c>
      <c r="CE146" s="1">
        <f>--TEXT(BD146&amp;"01","0-00-00")</f>
        <v/>
      </c>
      <c r="CF146" s="1">
        <f>--TEXT(BJ146&amp;"01","0-00-00")</f>
        <v/>
      </c>
    </row>
    <row r="147" ht="12.95" customHeight="1" s="2">
      <c r="A147" s="1" t="n">
        <v>108234</v>
      </c>
      <c r="B147" s="1" t="inlineStr">
        <is>
          <t>TM1657</t>
        </is>
      </c>
      <c r="C147" s="1" t="inlineStr">
        <is>
          <t>王健</t>
        </is>
      </c>
      <c r="E147" s="1" t="inlineStr">
        <is>
          <t>220181198803202812</t>
        </is>
      </c>
      <c r="F147" s="1" t="inlineStr">
        <is>
          <t>ID</t>
        </is>
      </c>
      <c r="G147" s="1" t="n">
        <v>32222</v>
      </c>
      <c r="H147" s="1" t="inlineStr">
        <is>
          <t>Male</t>
        </is>
      </c>
      <c r="I147" s="1" t="inlineStr">
        <is>
          <t>China</t>
        </is>
      </c>
      <c r="L147" s="1" t="n">
        <v>13224447438</v>
      </c>
      <c r="M147" s="1" t="b">
        <v>1</v>
      </c>
      <c r="N147" s="1" t="inlineStr">
        <is>
          <t>中国建设银行泰星支行</t>
        </is>
      </c>
      <c r="O147" s="1" t="n">
        <v>6.21700006602363e+18</v>
      </c>
      <c r="P147" s="1" t="n">
        <v>9600</v>
      </c>
      <c r="Q147" s="1" t="inlineStr">
        <is>
          <t>Active</t>
        </is>
      </c>
      <c r="R147" s="1" t="inlineStr">
        <is>
          <t>External employee</t>
        </is>
      </c>
      <c r="S147" s="1" t="n">
        <v>44247</v>
      </c>
      <c r="V147" s="1" t="inlineStr">
        <is>
          <t>Tianjin</t>
        </is>
      </c>
      <c r="X147" s="1" t="inlineStr">
        <is>
          <t>BCD</t>
        </is>
      </c>
      <c r="Y147" s="1" t="inlineStr">
        <is>
          <t>BCD</t>
        </is>
      </c>
      <c r="Z147" s="1" t="inlineStr">
        <is>
          <t>D-MA</t>
        </is>
      </c>
      <c r="AA147" s="1" t="inlineStr">
        <is>
          <t>Dispatch</t>
        </is>
      </c>
      <c r="AB147" s="1" t="n">
        <v>44247</v>
      </c>
      <c r="AC147" s="1" t="n">
        <v>44976</v>
      </c>
      <c r="AD147" s="1" t="inlineStr">
        <is>
          <t>96-4720</t>
        </is>
      </c>
      <c r="AE147" s="1" t="inlineStr">
        <is>
          <t>Tianjin</t>
        </is>
      </c>
      <c r="AF147" s="1" t="b">
        <v>1</v>
      </c>
      <c r="AG147" s="1" t="b">
        <v>0</v>
      </c>
      <c r="AH147" s="1" t="inlineStr">
        <is>
          <t>Chinese</t>
        </is>
      </c>
      <c r="AI147" s="1" t="inlineStr">
        <is>
          <t>天津市</t>
        </is>
      </c>
      <c r="AJ147" s="1" t="inlineStr">
        <is>
          <t>天津市</t>
        </is>
      </c>
      <c r="AK147" s="1" t="n">
        <v>2300</v>
      </c>
      <c r="AL147" s="1" t="n">
        <v>400</v>
      </c>
      <c r="AM147" s="1" t="n">
        <v>50</v>
      </c>
      <c r="AV147" s="1" t="b">
        <v>1</v>
      </c>
      <c r="AW147" s="1" t="b">
        <v>1</v>
      </c>
      <c r="AX147" s="1" t="inlineStr">
        <is>
          <t>外地农村</t>
        </is>
      </c>
      <c r="AZ147" s="1" t="inlineStr">
        <is>
          <t>天津市</t>
        </is>
      </c>
      <c r="BA147" s="1" t="inlineStr">
        <is>
          <t>Vendor</t>
        </is>
      </c>
      <c r="BB147" s="1" t="inlineStr">
        <is>
          <t>New</t>
        </is>
      </c>
      <c r="BD147" s="1" t="n">
        <v>202103</v>
      </c>
      <c r="BE147" s="1" t="n">
        <v>2300</v>
      </c>
      <c r="BF147" s="1" t="inlineStr">
        <is>
          <t>天津市</t>
        </is>
      </c>
      <c r="BG147" s="1" t="inlineStr">
        <is>
          <t>New</t>
        </is>
      </c>
      <c r="BI147" s="1" t="n">
        <v>2300</v>
      </c>
      <c r="BJ147" s="1" t="n">
        <v>202103</v>
      </c>
      <c r="BK147" s="1" t="inlineStr">
        <is>
          <t>11+11</t>
        </is>
      </c>
      <c r="BL147" s="1" t="inlineStr">
        <is>
          <t>操作工</t>
        </is>
      </c>
      <c r="BM147" s="1" t="n">
        <v>44247</v>
      </c>
      <c r="BN147" s="1" t="n">
        <v>44305</v>
      </c>
      <c r="BO147" s="1" t="n">
        <v>2300</v>
      </c>
      <c r="BP147" s="1" t="inlineStr">
        <is>
          <t>标准工时制</t>
        </is>
      </c>
      <c r="BQ147" s="1" t="inlineStr">
        <is>
          <t>蓝领一线员工</t>
        </is>
      </c>
      <c r="BR147" s="1" t="inlineStr">
        <is>
          <t>N</t>
        </is>
      </c>
      <c r="BS147" s="1" t="n">
        <v>84564</v>
      </c>
      <c r="BT147" s="1" t="inlineStr">
        <is>
          <t>ADP-格拉默车辆内饰（天津）有限公司-客服部</t>
        </is>
      </c>
      <c r="BU147" s="1">
        <f>BD147=BJ147</f>
        <v/>
      </c>
      <c r="BV147" s="1">
        <f>MIN(CE147,CF147)</f>
        <v/>
      </c>
      <c r="BW147" s="1">
        <f>IF(BA147="Vendor","大库","单立户")</f>
        <v/>
      </c>
      <c r="BX147" s="1">
        <f>IF(ISNUMBER(FIND("Dispatch",AA147)),"派遣",IF(ISNUMBER(FIND("GRAMMER Contract",AA147)),"委托","有问题"))</f>
        <v/>
      </c>
      <c r="BY147" s="1">
        <f>BT147&amp;"-"&amp;AZ147&amp;"-"&amp;BW147&amp;"-"&amp;BX147</f>
        <v/>
      </c>
      <c r="BZ147" s="1">
        <f>LEFT(BK147,2)</f>
        <v/>
      </c>
      <c r="CA147" s="1">
        <f>RIGHT(BK147,2)</f>
        <v/>
      </c>
      <c r="CB147" s="1">
        <f>VLOOKUP(BY147,委派单!C:E,3,0)</f>
        <v/>
      </c>
      <c r="CC147" s="1">
        <f>VLOOKUP(BY147,委派单!C:Z,4,0)</f>
        <v/>
      </c>
      <c r="CD147" s="1">
        <f>IF(BX147="委托","","合同类型:"&amp;AA147)&amp;IF(AK147="","",",基本工资:"&amp;AK147)&amp;IF(AL147="","","，岗位津贴："&amp;AL147)&amp;IF(AM147="","","，工龄津贴："&amp;AM147)&amp;IF(AN147="","","，手机津贴："&amp;AN147)&amp;IF(AO147="","","交通津贴"&amp;AO147)&amp;IF(AP147="","","，实习生日工资："&amp;AP147)&amp;IF(AQ147="","","，高温津贴："&amp;AQ147)&amp;IF(BL147="","","，劳动合同岗位："&amp;BL147)&amp;IF(BO147="","","，劳动合同工资："&amp;BO147)</f>
        <v/>
      </c>
      <c r="CE147" s="1">
        <f>--TEXT(BD147&amp;"01","0-00-00")</f>
        <v/>
      </c>
      <c r="CF147" s="1">
        <f>--TEXT(BJ147&amp;"01","0-00-00")</f>
        <v/>
      </c>
    </row>
    <row r="148" ht="12.95" customHeight="1" s="2">
      <c r="A148" s="1" t="n">
        <v>108235</v>
      </c>
      <c r="B148" s="1" t="inlineStr">
        <is>
          <t>TM1658</t>
        </is>
      </c>
      <c r="C148" s="1" t="inlineStr">
        <is>
          <t>张世民</t>
        </is>
      </c>
      <c r="E148" s="1" t="inlineStr">
        <is>
          <t>140321198705294535</t>
        </is>
      </c>
      <c r="F148" s="1" t="inlineStr">
        <is>
          <t>ID</t>
        </is>
      </c>
      <c r="G148" s="1" t="n">
        <v>31926</v>
      </c>
      <c r="H148" s="1" t="inlineStr">
        <is>
          <t>Male</t>
        </is>
      </c>
      <c r="I148" s="1" t="inlineStr">
        <is>
          <t>China</t>
        </is>
      </c>
      <c r="L148" s="1" t="n">
        <v>13643536905</v>
      </c>
      <c r="M148" s="1" t="b">
        <v>1</v>
      </c>
      <c r="N148" s="1" t="inlineStr">
        <is>
          <t>平安银行天津中心商务支行</t>
        </is>
      </c>
      <c r="O148" s="1" t="n">
        <v>6.2305800000425e+18</v>
      </c>
      <c r="P148" s="1" t="n">
        <v>9600</v>
      </c>
      <c r="Q148" s="1" t="inlineStr">
        <is>
          <t>Active</t>
        </is>
      </c>
      <c r="R148" s="1" t="inlineStr">
        <is>
          <t>External employee</t>
        </is>
      </c>
      <c r="S148" s="1" t="n">
        <v>44247</v>
      </c>
      <c r="V148" s="1" t="inlineStr">
        <is>
          <t>Tianjin</t>
        </is>
      </c>
      <c r="X148" s="1" t="inlineStr">
        <is>
          <t>BCD</t>
        </is>
      </c>
      <c r="Y148" s="1" t="inlineStr">
        <is>
          <t>BCD</t>
        </is>
      </c>
      <c r="Z148" s="1" t="inlineStr">
        <is>
          <t>D-MA</t>
        </is>
      </c>
      <c r="AA148" s="1" t="inlineStr">
        <is>
          <t>Dispatch</t>
        </is>
      </c>
      <c r="AB148" s="1" t="n">
        <v>44247</v>
      </c>
      <c r="AC148" s="1" t="n">
        <v>44976</v>
      </c>
      <c r="AD148" s="1" t="inlineStr">
        <is>
          <t>96-4720</t>
        </is>
      </c>
      <c r="AE148" s="1" t="inlineStr">
        <is>
          <t>Tianjin</t>
        </is>
      </c>
      <c r="AF148" s="1" t="b">
        <v>1</v>
      </c>
      <c r="AG148" s="1" t="b">
        <v>0</v>
      </c>
      <c r="AH148" s="1" t="inlineStr">
        <is>
          <t>Chinese</t>
        </is>
      </c>
      <c r="AI148" s="1" t="inlineStr">
        <is>
          <t>天津市</t>
        </is>
      </c>
      <c r="AJ148" s="1" t="inlineStr">
        <is>
          <t>天津市</t>
        </is>
      </c>
      <c r="AK148" s="1" t="n">
        <v>2300</v>
      </c>
      <c r="AL148" s="1" t="n">
        <v>400</v>
      </c>
      <c r="AM148" s="1" t="n">
        <v>50</v>
      </c>
      <c r="AV148" s="1" t="b">
        <v>1</v>
      </c>
      <c r="AW148" s="1" t="b">
        <v>1</v>
      </c>
      <c r="AX148" s="1" t="inlineStr">
        <is>
          <t>外地农村</t>
        </is>
      </c>
      <c r="AZ148" s="1" t="inlineStr">
        <is>
          <t>天津市</t>
        </is>
      </c>
      <c r="BA148" s="1" t="inlineStr">
        <is>
          <t>Vendor</t>
        </is>
      </c>
      <c r="BB148" s="1" t="inlineStr">
        <is>
          <t>New</t>
        </is>
      </c>
      <c r="BD148" s="1" t="n">
        <v>202103</v>
      </c>
      <c r="BE148" s="1" t="n">
        <v>2300</v>
      </c>
      <c r="BF148" s="1" t="inlineStr">
        <is>
          <t>天津市</t>
        </is>
      </c>
      <c r="BG148" s="1" t="inlineStr">
        <is>
          <t>New</t>
        </is>
      </c>
      <c r="BI148" s="1" t="n">
        <v>2300</v>
      </c>
      <c r="BJ148" s="1" t="n">
        <v>202103</v>
      </c>
      <c r="BK148" s="1" t="inlineStr">
        <is>
          <t>11+11</t>
        </is>
      </c>
      <c r="BL148" s="1" t="inlineStr">
        <is>
          <t>操作工</t>
        </is>
      </c>
      <c r="BM148" s="1" t="n">
        <v>44247</v>
      </c>
      <c r="BN148" s="1" t="n">
        <v>44305</v>
      </c>
      <c r="BO148" s="1" t="n">
        <v>2300</v>
      </c>
      <c r="BP148" s="1" t="inlineStr">
        <is>
          <t>标准工时制</t>
        </is>
      </c>
      <c r="BQ148" s="1" t="inlineStr">
        <is>
          <t>蓝领一线员工</t>
        </is>
      </c>
      <c r="BR148" s="1" t="inlineStr">
        <is>
          <t>N</t>
        </is>
      </c>
      <c r="BS148" s="1" t="n">
        <v>84564</v>
      </c>
      <c r="BT148" s="1" t="inlineStr">
        <is>
          <t>ADP-格拉默车辆内饰（天津）有限公司-客服部</t>
        </is>
      </c>
      <c r="BU148" s="1">
        <f>BD148=BJ148</f>
        <v/>
      </c>
      <c r="BV148" s="1">
        <f>MIN(CE148,CF148)</f>
        <v/>
      </c>
      <c r="BW148" s="1">
        <f>IF(BA148="Vendor","大库","单立户")</f>
        <v/>
      </c>
      <c r="BX148" s="1">
        <f>IF(ISNUMBER(FIND("Dispatch",AA148)),"派遣",IF(ISNUMBER(FIND("GRAMMER Contract",AA148)),"委托","有问题"))</f>
        <v/>
      </c>
      <c r="BY148" s="1">
        <f>BT148&amp;"-"&amp;AZ148&amp;"-"&amp;BW148&amp;"-"&amp;BX148</f>
        <v/>
      </c>
      <c r="BZ148" s="1">
        <f>LEFT(BK148,2)</f>
        <v/>
      </c>
      <c r="CA148" s="1">
        <f>RIGHT(BK148,2)</f>
        <v/>
      </c>
      <c r="CB148" s="1">
        <f>VLOOKUP(BY148,委派单!C:E,3,0)</f>
        <v/>
      </c>
      <c r="CC148" s="1">
        <f>VLOOKUP(BY148,委派单!C:Z,4,0)</f>
        <v/>
      </c>
      <c r="CD148" s="1">
        <f>IF(BX148="委托","","合同类型:"&amp;AA148)&amp;IF(AK148="","",",基本工资:"&amp;AK148)&amp;IF(AL148="","","，岗位津贴："&amp;AL148)&amp;IF(AM148="","","，工龄津贴："&amp;AM148)&amp;IF(AN148="","","，手机津贴："&amp;AN148)&amp;IF(AO148="","","交通津贴"&amp;AO148)&amp;IF(AP148="","","，实习生日工资："&amp;AP148)&amp;IF(AQ148="","","，高温津贴："&amp;AQ148)&amp;IF(BL148="","","，劳动合同岗位："&amp;BL148)&amp;IF(BO148="","","，劳动合同工资："&amp;BO148)</f>
        <v/>
      </c>
      <c r="CE148" s="1">
        <f>--TEXT(BD148&amp;"01","0-00-00")</f>
        <v/>
      </c>
      <c r="CF148" s="1">
        <f>--TEXT(BJ148&amp;"01","0-00-00")</f>
        <v/>
      </c>
    </row>
    <row r="149" ht="12.95" customHeight="1" s="2">
      <c r="A149" s="1" t="n">
        <v>108236</v>
      </c>
      <c r="B149" s="1" t="inlineStr">
        <is>
          <t>TM1659</t>
        </is>
      </c>
      <c r="C149" s="1" t="inlineStr">
        <is>
          <t>王涛</t>
        </is>
      </c>
      <c r="E149" s="1" t="inlineStr">
        <is>
          <t>120225199812315718</t>
        </is>
      </c>
      <c r="F149" s="1" t="inlineStr">
        <is>
          <t>ID</t>
        </is>
      </c>
      <c r="G149" s="1" t="n">
        <v>36160</v>
      </c>
      <c r="H149" s="1" t="inlineStr">
        <is>
          <t>Male</t>
        </is>
      </c>
      <c r="I149" s="1" t="inlineStr">
        <is>
          <t>China</t>
        </is>
      </c>
      <c r="L149" s="1" t="n">
        <v>15822665993</v>
      </c>
      <c r="M149" s="1" t="b">
        <v>1</v>
      </c>
      <c r="N149" s="1" t="inlineStr">
        <is>
          <t>招商银行滨海分行保税区支行</t>
        </is>
      </c>
      <c r="O149" s="1" t="n">
        <v>6214852602073290</v>
      </c>
      <c r="P149" s="1" t="n">
        <v>9600</v>
      </c>
      <c r="Q149" s="1" t="inlineStr">
        <is>
          <t>Active</t>
        </is>
      </c>
      <c r="R149" s="1" t="inlineStr">
        <is>
          <t>External employee</t>
        </is>
      </c>
      <c r="S149" s="1" t="n">
        <v>44250</v>
      </c>
      <c r="V149" s="1" t="inlineStr">
        <is>
          <t>Tianjin</t>
        </is>
      </c>
      <c r="X149" s="1" t="inlineStr">
        <is>
          <t>BCD</t>
        </is>
      </c>
      <c r="Y149" s="1" t="inlineStr">
        <is>
          <t>BCD</t>
        </is>
      </c>
      <c r="Z149" s="1" t="inlineStr">
        <is>
          <t>D-MA</t>
        </is>
      </c>
      <c r="AA149" s="1" t="inlineStr">
        <is>
          <t>Dispatch</t>
        </is>
      </c>
      <c r="AB149" s="1" t="n">
        <v>44250</v>
      </c>
      <c r="AC149" s="1" t="n">
        <v>44979</v>
      </c>
      <c r="AD149" s="1" t="inlineStr">
        <is>
          <t>96-4720</t>
        </is>
      </c>
      <c r="AE149" s="1" t="inlineStr">
        <is>
          <t>Tianjin</t>
        </is>
      </c>
      <c r="AF149" s="1" t="b">
        <v>1</v>
      </c>
      <c r="AG149" s="1" t="b">
        <v>0</v>
      </c>
      <c r="AH149" s="1" t="inlineStr">
        <is>
          <t>Chinese</t>
        </is>
      </c>
      <c r="AI149" s="1" t="inlineStr">
        <is>
          <t>天津市</t>
        </is>
      </c>
      <c r="AJ149" s="1" t="inlineStr">
        <is>
          <t>天津市</t>
        </is>
      </c>
      <c r="AK149" s="1" t="n">
        <v>2300</v>
      </c>
      <c r="AL149" s="1" t="n">
        <v>400</v>
      </c>
      <c r="AM149" s="1" t="n">
        <v>50</v>
      </c>
      <c r="AV149" s="1" t="b">
        <v>1</v>
      </c>
      <c r="AW149" s="1" t="b">
        <v>1</v>
      </c>
      <c r="AX149" s="1" t="inlineStr">
        <is>
          <t>本地农村</t>
        </is>
      </c>
      <c r="AZ149" s="1" t="inlineStr">
        <is>
          <t>天津市</t>
        </is>
      </c>
      <c r="BA149" s="1" t="inlineStr">
        <is>
          <t>Vendor</t>
        </is>
      </c>
      <c r="BB149" s="1" t="inlineStr">
        <is>
          <t>New</t>
        </is>
      </c>
      <c r="BD149" s="1" t="n">
        <v>202103</v>
      </c>
      <c r="BE149" s="1" t="n">
        <v>2300</v>
      </c>
      <c r="BF149" s="1" t="inlineStr">
        <is>
          <t>天津市</t>
        </is>
      </c>
      <c r="BG149" s="1" t="inlineStr">
        <is>
          <t>New</t>
        </is>
      </c>
      <c r="BI149" s="1" t="n">
        <v>2300</v>
      </c>
      <c r="BJ149" s="1" t="n">
        <v>202103</v>
      </c>
      <c r="BK149" s="1" t="inlineStr">
        <is>
          <t>11+11</t>
        </is>
      </c>
      <c r="BL149" s="1" t="inlineStr">
        <is>
          <t>操作工</t>
        </is>
      </c>
      <c r="BM149" s="1" t="n">
        <v>44250</v>
      </c>
      <c r="BN149" s="1" t="n">
        <v>44308</v>
      </c>
      <c r="BO149" s="1" t="n">
        <v>2300</v>
      </c>
      <c r="BP149" s="1" t="inlineStr">
        <is>
          <t>标准工时制</t>
        </is>
      </c>
      <c r="BQ149" s="1" t="inlineStr">
        <is>
          <t>蓝领一线员工</t>
        </is>
      </c>
      <c r="BR149" s="1" t="inlineStr">
        <is>
          <t>N</t>
        </is>
      </c>
      <c r="BS149" s="1" t="n">
        <v>84564</v>
      </c>
      <c r="BT149" s="1" t="inlineStr">
        <is>
          <t>ADP-格拉默车辆内饰（天津）有限公司-客服部</t>
        </is>
      </c>
      <c r="BU149" s="1">
        <f>BD149=BJ149</f>
        <v/>
      </c>
      <c r="BV149" s="1">
        <f>MIN(CE149,CF149)</f>
        <v/>
      </c>
      <c r="BW149" s="1">
        <f>IF(BA149="Vendor","大库","单立户")</f>
        <v/>
      </c>
      <c r="BX149" s="1">
        <f>IF(ISNUMBER(FIND("Dispatch",AA149)),"派遣",IF(ISNUMBER(FIND("GRAMMER Contract",AA149)),"委托","有问题"))</f>
        <v/>
      </c>
      <c r="BY149" s="1">
        <f>BT149&amp;"-"&amp;AZ149&amp;"-"&amp;BW149&amp;"-"&amp;BX149</f>
        <v/>
      </c>
      <c r="BZ149" s="1">
        <f>LEFT(BK149,2)</f>
        <v/>
      </c>
      <c r="CA149" s="1">
        <f>RIGHT(BK149,2)</f>
        <v/>
      </c>
      <c r="CB149" s="1">
        <f>VLOOKUP(BY149,委派单!C:E,3,0)</f>
        <v/>
      </c>
      <c r="CC149" s="1">
        <f>VLOOKUP(BY149,委派单!C:Z,4,0)</f>
        <v/>
      </c>
      <c r="CD149" s="1">
        <f>IF(BX149="委托","","合同类型:"&amp;AA149)&amp;IF(AK149="","",",基本工资:"&amp;AK149)&amp;IF(AL149="","","，岗位津贴："&amp;AL149)&amp;IF(AM149="","","，工龄津贴："&amp;AM149)&amp;IF(AN149="","","，手机津贴："&amp;AN149)&amp;IF(AO149="","","交通津贴"&amp;AO149)&amp;IF(AP149="","","，实习生日工资："&amp;AP149)&amp;IF(AQ149="","","，高温津贴："&amp;AQ149)&amp;IF(BL149="","","，劳动合同岗位："&amp;BL149)&amp;IF(BO149="","","，劳动合同工资："&amp;BO149)</f>
        <v/>
      </c>
      <c r="CE149" s="1">
        <f>--TEXT(BD149&amp;"01","0-00-00")</f>
        <v/>
      </c>
      <c r="CF149" s="1">
        <f>--TEXT(BJ149&amp;"01","0-00-00")</f>
        <v/>
      </c>
    </row>
    <row r="150" ht="12.95" customHeight="1" s="2">
      <c r="A150" s="1" t="n">
        <v>103541</v>
      </c>
      <c r="C150" s="1" t="inlineStr">
        <is>
          <t>路顺</t>
        </is>
      </c>
      <c r="E150" s="1" t="inlineStr">
        <is>
          <t>152326199004170679</t>
        </is>
      </c>
      <c r="F150" s="1" t="inlineStr">
        <is>
          <t>ID</t>
        </is>
      </c>
      <c r="G150" s="1" t="n">
        <v>32980</v>
      </c>
      <c r="H150" s="1" t="inlineStr">
        <is>
          <t>Male</t>
        </is>
      </c>
      <c r="I150" s="1" t="inlineStr">
        <is>
          <t>China</t>
        </is>
      </c>
      <c r="R150" s="1" t="inlineStr">
        <is>
          <t>Active employee</t>
        </is>
      </c>
      <c r="T150" s="1" t="n">
        <v>44243</v>
      </c>
      <c r="AA150" s="1" t="inlineStr">
        <is>
          <t>GRAMMER Contract</t>
        </is>
      </c>
      <c r="AB150" s="1" t="n">
        <v>44243</v>
      </c>
      <c r="AC150" s="1" t="n">
        <v>45323</v>
      </c>
      <c r="AF150" s="1" t="b">
        <v>0</v>
      </c>
      <c r="AG150" s="1" t="b">
        <v>1</v>
      </c>
      <c r="AZ150" s="1" t="inlineStr">
        <is>
          <t>天津市</t>
        </is>
      </c>
      <c r="BA150" s="1" t="inlineStr">
        <is>
          <t>Client</t>
        </is>
      </c>
      <c r="BD150" s="1" t="n">
        <v>202103</v>
      </c>
      <c r="BE150" s="1" t="n">
        <v>5051</v>
      </c>
      <c r="BJ150" s="1" t="n">
        <v>202103</v>
      </c>
      <c r="BK150" s="1" t="inlineStr">
        <is>
          <t>12+12</t>
        </is>
      </c>
      <c r="BT150" s="1" t="inlineStr">
        <is>
          <t>ADP-格拉默车辆内饰（天津）有限公司-客服部</t>
        </is>
      </c>
      <c r="BU150" s="1">
        <f>BD150=BJ150</f>
        <v/>
      </c>
      <c r="BV150" s="1">
        <f>MIN(CE150,CF150)</f>
        <v/>
      </c>
      <c r="BW150" s="1">
        <f>IF(BA150="Vendor","大库","单立户")</f>
        <v/>
      </c>
      <c r="BX150" s="1">
        <f>IF(ISNUMBER(FIND("Dispatch",AA150)),"派遣",IF(ISNUMBER(FIND("GRAMMER Contract",AA150)),"委托","有问题"))</f>
        <v/>
      </c>
      <c r="BY150" s="1">
        <f>BT150&amp;"-"&amp;AZ150&amp;"-"&amp;BW150&amp;"-"&amp;BX150</f>
        <v/>
      </c>
      <c r="BZ150" s="1">
        <f>LEFT(BK150,2)</f>
        <v/>
      </c>
      <c r="CA150" s="1">
        <f>RIGHT(BK150,2)</f>
        <v/>
      </c>
      <c r="CB150" s="1">
        <f>VLOOKUP(BY150,委派单!C:E,3,0)</f>
        <v/>
      </c>
      <c r="CC150" s="1">
        <f>VLOOKUP(BY150,委派单!C:Z,4,0)</f>
        <v/>
      </c>
      <c r="CD150" s="1">
        <f>IF(BX150="委托","","合同类型:"&amp;AA150)&amp;IF(AK150="","",",基本工资:"&amp;AK150)&amp;IF(AL150="","","，岗位津贴："&amp;AL150)&amp;IF(AM150="","","，工龄津贴："&amp;AM150)&amp;IF(AN150="","","，手机津贴："&amp;AN150)&amp;IF(AO150="","","交通津贴"&amp;AO150)&amp;IF(AP150="","","，实习生日工资："&amp;AP150)&amp;IF(AQ150="","","，高温津贴："&amp;AQ150)&amp;IF(BL150="","","，劳动合同岗位："&amp;BL150)&amp;IF(BO150="","","，劳动合同工资："&amp;BO150)</f>
        <v/>
      </c>
      <c r="CE150" s="1">
        <f>--TEXT(BD150&amp;"01","0-00-00")</f>
        <v/>
      </c>
      <c r="CF150" s="1">
        <f>--TEXT(BJ150&amp;"01","0-00-00")</f>
        <v/>
      </c>
    </row>
  </sheetData>
  <autoFilter ref="A3:CC131">
    <filterColumn colId="71">
      <filters>
        <filter val="ADP-格拉默车辆内饰（上海）有限公司-客服部"/>
        <filter val="ADP-格拉默车辆内饰（天津）有限公司-客服部"/>
        <filter val="ADP-格拉默车辆内饰（长春）有限公司-客服部"/>
        <filter val="ADP-格拉默车辆座椅（宁波）有限公司-客服部"/>
        <filter val="TRUE"/>
      </filters>
    </filterColumn>
  </autoFilter>
  <mergeCells count="10">
    <mergeCell ref="BZ2:BZ3"/>
    <mergeCell ref="CA2:CA3"/>
    <mergeCell ref="CC2:CC3"/>
    <mergeCell ref="BF1:BI1"/>
    <mergeCell ref="CB2:CB3"/>
    <mergeCell ref="BU1:BU3"/>
    <mergeCell ref="BV1:BV3"/>
    <mergeCell ref="BW1:BW3"/>
    <mergeCell ref="BY1:BY3"/>
    <mergeCell ref="BT2:BT3"/>
  </mergeCells>
  <conditionalFormatting sqref="BU1 BU5:BU9">
    <cfRule type="cellIs" priority="117" operator="equal" dxfId="0">
      <formula>FALSE</formula>
    </cfRule>
  </conditionalFormatting>
  <conditionalFormatting sqref="BU4">
    <cfRule type="cellIs" priority="116" operator="equal" dxfId="0">
      <formula>FALSE</formula>
    </cfRule>
  </conditionalFormatting>
  <conditionalFormatting sqref="E6:E7">
    <cfRule type="duplicateValues" priority="113" dxfId="0"/>
  </conditionalFormatting>
  <conditionalFormatting sqref="E1:E5 E8:E65536">
    <cfRule type="duplicateValues" priority="179" dxfId="0"/>
  </conditionalFormatting>
  <conditionalFormatting sqref="BU10">
    <cfRule type="cellIs" priority="48" operator="equal" dxfId="0">
      <formula>FALSE</formula>
    </cfRule>
  </conditionalFormatting>
  <conditionalFormatting sqref="BU11:BU16">
    <cfRule type="cellIs" priority="47" operator="equal" dxfId="0">
      <formula>FALSE</formula>
    </cfRule>
  </conditionalFormatting>
  <conditionalFormatting sqref="BU17">
    <cfRule type="cellIs" priority="45" operator="equal" dxfId="0">
      <formula>FALSE</formula>
    </cfRule>
  </conditionalFormatting>
  <conditionalFormatting sqref="BU18:BU27">
    <cfRule type="cellIs" priority="44" operator="equal" dxfId="0">
      <formula>FALSE</formula>
    </cfRule>
  </conditionalFormatting>
  <conditionalFormatting sqref="BU28">
    <cfRule type="cellIs" priority="43" operator="equal" dxfId="0">
      <formula>FALSE</formula>
    </cfRule>
  </conditionalFormatting>
  <conditionalFormatting sqref="BU29">
    <cfRule type="cellIs" priority="42" operator="equal" dxfId="0">
      <formula>FALSE</formula>
    </cfRule>
  </conditionalFormatting>
  <conditionalFormatting sqref="BU30:BU34">
    <cfRule type="cellIs" priority="41" operator="equal" dxfId="0">
      <formula>FALSE</formula>
    </cfRule>
  </conditionalFormatting>
  <conditionalFormatting sqref="BU35:BU36">
    <cfRule type="cellIs" priority="40" operator="equal" dxfId="0">
      <formula>FALSE</formula>
    </cfRule>
  </conditionalFormatting>
  <conditionalFormatting sqref="BU40:BU41">
    <cfRule type="cellIs" priority="38" operator="equal" dxfId="0">
      <formula>FALSE</formula>
    </cfRule>
  </conditionalFormatting>
  <conditionalFormatting sqref="BU37:BU39">
    <cfRule type="cellIs" priority="37" operator="equal" dxfId="0">
      <formula>FALSE</formula>
    </cfRule>
  </conditionalFormatting>
  <conditionalFormatting sqref="BU42:BU43">
    <cfRule type="cellIs" priority="36" operator="equal" dxfId="0">
      <formula>FALSE</formula>
    </cfRule>
  </conditionalFormatting>
  <conditionalFormatting sqref="BU44:BU45">
    <cfRule type="cellIs" priority="35" operator="equal" dxfId="0">
      <formula>FALSE</formula>
    </cfRule>
  </conditionalFormatting>
  <conditionalFormatting sqref="BU46">
    <cfRule type="cellIs" priority="34" operator="equal" dxfId="0">
      <formula>FALSE</formula>
    </cfRule>
  </conditionalFormatting>
  <conditionalFormatting sqref="BU47">
    <cfRule type="cellIs" priority="33" operator="equal" dxfId="0">
      <formula>FALSE</formula>
    </cfRule>
  </conditionalFormatting>
  <conditionalFormatting sqref="BU48">
    <cfRule type="cellIs" priority="32" operator="equal" dxfId="0">
      <formula>FALSE</formula>
    </cfRule>
  </conditionalFormatting>
  <conditionalFormatting sqref="BU49:BU58">
    <cfRule type="cellIs" priority="31" operator="equal" dxfId="0">
      <formula>FALSE</formula>
    </cfRule>
  </conditionalFormatting>
  <conditionalFormatting sqref="BU59:BU68">
    <cfRule type="cellIs" priority="30" operator="equal" dxfId="0">
      <formula>FALSE</formula>
    </cfRule>
  </conditionalFormatting>
  <conditionalFormatting sqref="BU69">
    <cfRule type="cellIs" priority="26" operator="equal" dxfId="0">
      <formula>FALSE</formula>
    </cfRule>
  </conditionalFormatting>
  <conditionalFormatting sqref="BU70">
    <cfRule type="cellIs" priority="25" operator="equal" dxfId="0">
      <formula>FALSE</formula>
    </cfRule>
  </conditionalFormatting>
  <conditionalFormatting sqref="BU71:BU78">
    <cfRule type="cellIs" priority="24" operator="equal" dxfId="0">
      <formula>FALSE</formula>
    </cfRule>
  </conditionalFormatting>
  <conditionalFormatting sqref="BU79">
    <cfRule type="cellIs" priority="23" operator="equal" dxfId="0">
      <formula>FALSE</formula>
    </cfRule>
  </conditionalFormatting>
  <conditionalFormatting sqref="BU80">
    <cfRule type="cellIs" priority="22" operator="equal" dxfId="0">
      <formula>FALSE</formula>
    </cfRule>
  </conditionalFormatting>
  <conditionalFormatting sqref="BU81:BU82">
    <cfRule type="cellIs" priority="21" operator="equal" dxfId="0">
      <formula>FALSE</formula>
    </cfRule>
  </conditionalFormatting>
  <conditionalFormatting sqref="BU83:BU85">
    <cfRule type="cellIs" priority="20" operator="equal" dxfId="0">
      <formula>FALSE</formula>
    </cfRule>
  </conditionalFormatting>
  <conditionalFormatting sqref="BU86:BU92">
    <cfRule type="cellIs" priority="18" operator="equal" dxfId="0">
      <formula>FALSE</formula>
    </cfRule>
  </conditionalFormatting>
  <conditionalFormatting sqref="BU93">
    <cfRule type="cellIs" priority="17" operator="equal" dxfId="0">
      <formula>FALSE</formula>
    </cfRule>
  </conditionalFormatting>
  <conditionalFormatting sqref="BU94">
    <cfRule type="cellIs" priority="16" operator="equal" dxfId="0">
      <formula>FALSE</formula>
    </cfRule>
  </conditionalFormatting>
  <conditionalFormatting sqref="BU95">
    <cfRule type="cellIs" priority="15" operator="equal" dxfId="0">
      <formula>FALSE</formula>
    </cfRule>
  </conditionalFormatting>
  <conditionalFormatting sqref="BU96">
    <cfRule type="cellIs" priority="14" operator="equal" dxfId="0">
      <formula>FALSE</formula>
    </cfRule>
  </conditionalFormatting>
  <conditionalFormatting sqref="BU97">
    <cfRule type="cellIs" priority="13" operator="equal" dxfId="0">
      <formula>FALSE</formula>
    </cfRule>
  </conditionalFormatting>
  <conditionalFormatting sqref="BU98:BU105">
    <cfRule type="cellIs" priority="12" operator="equal" dxfId="0">
      <formula>FALSE</formula>
    </cfRule>
  </conditionalFormatting>
  <conditionalFormatting sqref="BU106">
    <cfRule type="cellIs" priority="11" operator="equal" dxfId="0">
      <formula>FALSE</formula>
    </cfRule>
  </conditionalFormatting>
  <conditionalFormatting sqref="BU107:BU108">
    <cfRule type="cellIs" priority="10" operator="equal" dxfId="0">
      <formula>FALSE</formula>
    </cfRule>
  </conditionalFormatting>
  <conditionalFormatting sqref="BU109:BU112">
    <cfRule type="cellIs" priority="9" operator="equal" dxfId="0">
      <formula>FALSE</formula>
    </cfRule>
  </conditionalFormatting>
  <conditionalFormatting sqref="BU113:BU120">
    <cfRule type="cellIs" priority="8" operator="equal" dxfId="0">
      <formula>FALSE</formula>
    </cfRule>
  </conditionalFormatting>
  <conditionalFormatting sqref="BU121:BU126">
    <cfRule type="cellIs" priority="7" operator="equal" dxfId="0">
      <formula>FALSE</formula>
    </cfRule>
  </conditionalFormatting>
  <conditionalFormatting sqref="BU127:BU131">
    <cfRule type="cellIs" priority="6" operator="equal" dxfId="0">
      <formula>FALSE</formula>
    </cfRule>
  </conditionalFormatting>
  <conditionalFormatting sqref="BU132:BU141">
    <cfRule type="cellIs" priority="3" operator="equal" dxfId="0">
      <formula>FALSE</formula>
    </cfRule>
  </conditionalFormatting>
  <conditionalFormatting sqref="BU142:BU149">
    <cfRule type="cellIs" priority="2" operator="equal" dxfId="0">
      <formula>FALSE</formula>
    </cfRule>
  </conditionalFormatting>
  <conditionalFormatting sqref="BU150">
    <cfRule type="cellIs" priority="1" operator="equal" dxfId="0">
      <formula>FALSE</formula>
    </cfRule>
  </conditionalFormatting>
  <dataValidations count="16">
    <dataValidation sqref="BG5:BG6" showErrorMessage="1" showInputMessage="1" allowBlank="0" type="list">
      <formula1>EmployeeHire_HousingFundStatus</formula1>
    </dataValidation>
    <dataValidation sqref="BB6" showErrorMessage="1" showInputMessage="1" allowBlank="0" type="list">
      <formula1>EmployeeHire_SBStatus</formula1>
    </dataValidation>
    <dataValidation sqref="BA6" showErrorMessage="1" showInputMessage="1" allowBlank="0" type="list">
      <formula1>EmployeeHire_SBAccountName</formula1>
    </dataValidation>
    <dataValidation sqref="AX6" showErrorMessage="1" showInputMessage="1" allowBlank="0" type="list">
      <formula1>EmployeeHire_HukouType</formula1>
    </dataValidation>
    <dataValidation sqref="AW6" showErrorMessage="1" showInputMessage="1" allowBlank="0" type="list">
      <formula1>EmployeeHire_IsADPtoSBA</formula1>
    </dataValidation>
    <dataValidation sqref="AH6" showErrorMessage="1" showInputMessage="1" allowBlank="0" type="list">
      <formula1>EmployeeHire_Iden</formula1>
    </dataValidation>
    <dataValidation sqref="AF6:AG6 M6 AV6" showErrorMessage="1" showInputMessage="1" allowBlank="0" type="list">
      <formula1>EmployeeHire_IfTax</formula1>
    </dataValidation>
    <dataValidation sqref="AE6" showErrorMessage="1" showInputMessage="1" allowBlank="0" type="list">
      <formula1>EmployeeHire_PayrollGroup</formula1>
    </dataValidation>
    <dataValidation sqref="Z6" showErrorMessage="1" showInputMessage="1" allowBlank="0" type="list">
      <formula1>EmployeeHire_Dept</formula1>
    </dataValidation>
    <dataValidation sqref="X6" showErrorMessage="1" showInputMessage="1" allowBlank="0" type="list">
      <formula1>EmployeeHire_EmployeeType2</formula1>
    </dataValidation>
    <dataValidation sqref="V6" showErrorMessage="1" showInputMessage="1" allowBlank="0" type="list">
      <formula1>EmployeeHire_DepartmentCode</formula1>
    </dataValidation>
    <dataValidation sqref="R6" showErrorMessage="1" showInputMessage="1" allowBlank="0" type="list">
      <formula1>EmployeeHire_EmployeeType</formula1>
    </dataValidation>
    <dataValidation sqref="Q6" showErrorMessage="1" showInputMessage="1" allowBlank="0" type="list">
      <formula1>EmployeeHire_HireStatus</formula1>
    </dataValidation>
    <dataValidation sqref="P6" showErrorMessage="1" showInputMessage="1" allowBlank="0" type="list">
      <formula1>EmployeeHire_LegalEntity</formula1>
    </dataValidation>
    <dataValidation sqref="I6" showErrorMessage="1" showInputMessage="1" allowBlank="0" type="list">
      <formula1>Employee_Nationality</formula1>
    </dataValidation>
    <dataValidation sqref="H6" showErrorMessage="1" showInputMessage="1" allowBlank="0" type="list">
      <formula1>Employee_Gender</formula1>
    </dataValidation>
  </dataValidations>
  <hyperlinks>
    <hyperlink xmlns:r="http://schemas.openxmlformats.org/officeDocument/2006/relationships" ref="K6" r:id="rId1"/>
  </hyperlinks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O2"/>
  <sheetViews>
    <sheetView workbookViewId="0">
      <pane ySplit="1" topLeftCell="A2" activePane="bottomLeft" state="frozen"/>
      <selection activeCell="B1" sqref="B1"/>
      <selection pane="bottomLeft" activeCell="F9" sqref="F9"/>
    </sheetView>
  </sheetViews>
  <sheetFormatPr baseColWidth="8" defaultRowHeight="13.5"/>
  <cols>
    <col width="18" bestFit="1" customWidth="1" style="2" min="2" max="2"/>
    <col width="13.125" customWidth="1" style="2" min="4" max="4"/>
    <col width="9.875" customWidth="1" style="2" min="5" max="5"/>
    <col width="36.125" customWidth="1" style="2" min="7" max="7"/>
    <col width="6.5" customWidth="1" style="2" min="9" max="9"/>
    <col width="26.875" customWidth="1" style="2" min="13" max="13"/>
    <col width="9.75" bestFit="1" customWidth="1" style="2" min="15" max="15"/>
  </cols>
  <sheetData>
    <row r="1" ht="24.75" customHeight="1" s="2">
      <c r="A1" s="1" t="inlineStr">
        <is>
          <t>姓名</t>
        </is>
      </c>
      <c r="B1" s="1" t="inlineStr">
        <is>
          <t>唯一号</t>
        </is>
      </c>
      <c r="C1" s="1" t="inlineStr">
        <is>
          <t>客户编号</t>
        </is>
      </c>
      <c r="D1" s="1" t="inlineStr">
        <is>
          <t>离职时间</t>
        </is>
      </c>
      <c r="E1" s="1" t="inlineStr">
        <is>
          <t>收费结束时间</t>
        </is>
      </c>
      <c r="F1" s="1" t="inlineStr">
        <is>
          <t>离职原因</t>
        </is>
      </c>
      <c r="G1" s="1" t="inlineStr">
        <is>
          <t>离职备注</t>
        </is>
      </c>
      <c r="H1" s="1" t="inlineStr">
        <is>
          <t>福利地</t>
        </is>
      </c>
      <c r="I1" s="1" t="inlineStr">
        <is>
          <t>phenix离职</t>
        </is>
      </c>
      <c r="J1" s="1" t="inlineStr">
        <is>
          <t>是否派遣</t>
        </is>
      </c>
      <c r="K1" s="1" t="inlineStr">
        <is>
          <t>是否已递交离职信</t>
        </is>
      </c>
      <c r="L1" s="1" t="inlineStr">
        <is>
          <t>未递交辞职信请填写原因</t>
        </is>
      </c>
      <c r="M1" s="1" t="inlineStr">
        <is>
          <t>客户名称</t>
        </is>
      </c>
      <c r="N1" s="1" t="inlineStr">
        <is>
          <t>客服</t>
        </is>
      </c>
      <c r="O1" s="1" t="inlineStr">
        <is>
          <t>申报时间</t>
        </is>
      </c>
    </row>
    <row r="2">
      <c r="A2" s="1">
        <f>Termination!#REF!</f>
        <v/>
      </c>
      <c r="B2" s="1">
        <f>Termination!#REF!</f>
        <v/>
      </c>
      <c r="C2" s="1" t="inlineStr">
        <is>
          <t>A205322</t>
        </is>
      </c>
      <c r="D2" s="1">
        <f>Termination!#REF!</f>
        <v/>
      </c>
      <c r="E2" s="1">
        <f>Termination!#REF!</f>
        <v/>
      </c>
      <c r="F2" s="1">
        <f>Termination!#REF!</f>
        <v/>
      </c>
      <c r="H2" s="1" t="inlineStr">
        <is>
          <t>渭南</t>
        </is>
      </c>
      <c r="I2" s="1" t="inlineStr">
        <is>
          <t>否</t>
        </is>
      </c>
      <c r="J2" s="1" t="inlineStr">
        <is>
          <t>否</t>
        </is>
      </c>
      <c r="K2" s="1" t="inlineStr">
        <is>
          <t>否</t>
        </is>
      </c>
      <c r="M2" s="1" t="inlineStr">
        <is>
          <t>ADP-格拉默车辆座椅（陕西）有限公司-客服部</t>
        </is>
      </c>
      <c r="N2" s="1" t="inlineStr">
        <is>
          <t>罗玮棣</t>
        </is>
      </c>
      <c r="O2" s="1" t="n">
        <v>43720</v>
      </c>
    </row>
  </sheetData>
  <autoFilter ref="A1:O2"/>
  <conditionalFormatting sqref="B3:B65536 B1">
    <cfRule type="duplicateValues" priority="43" dxfId="0"/>
  </conditionalFormatting>
  <conditionalFormatting sqref="B3:B65536">
    <cfRule type="duplicateValues" priority="46" dxfId="0"/>
  </conditionalFormatting>
  <dataValidations count="1">
    <dataValidation sqref="F1" showErrorMessage="1" showInputMessage="1" allowBlank="0" type="list">
      <formula1>"合同到期终止,试用期解除,合同解除,死亡,其他,退休,个人辞职,劳动合同主动解除,劳动合同被解除,撤户"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P5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baseColWidth="8" defaultRowHeight="13.5"/>
  <cols>
    <col width="38.75" customWidth="1" style="2" min="1" max="1"/>
    <col width="7.75" bestFit="1" customWidth="1" style="2" min="2" max="2"/>
    <col width="58.25" customWidth="1" style="2" min="3" max="3"/>
    <col width="17.375" customWidth="1" style="2" min="5" max="5"/>
    <col width="18.75" customWidth="1" style="2" min="6" max="6"/>
    <col width="27.25" customWidth="1" style="2" min="8" max="8"/>
    <col width="7.5" bestFit="1" customWidth="1" style="2" min="10" max="10"/>
    <col width="9" bestFit="1" customWidth="1" style="2" min="11" max="11"/>
    <col width="10.5" bestFit="1" customWidth="1" style="2" min="12" max="12"/>
    <col width="20.5" bestFit="1" customWidth="1" style="2" min="13" max="13"/>
    <col width="16.625" customWidth="1" style="2" min="14" max="14"/>
    <col width="6" bestFit="1" customWidth="1" style="2" min="15" max="15"/>
  </cols>
  <sheetData>
    <row r="1">
      <c r="A1" s="1" t="inlineStr">
        <is>
          <t>客户名称</t>
        </is>
      </c>
      <c r="B1" s="1" t="inlineStr">
        <is>
          <t>客户编码</t>
        </is>
      </c>
      <c r="C1" s="1" t="inlineStr">
        <is>
          <t>转换</t>
        </is>
      </c>
      <c r="D1" s="1" t="inlineStr">
        <is>
          <t>省市</t>
        </is>
      </c>
      <c r="E1" s="1" t="inlineStr">
        <is>
          <t>委派单编号</t>
        </is>
      </c>
      <c r="F1" s="1" t="inlineStr">
        <is>
          <t>报价单编号</t>
        </is>
      </c>
      <c r="G1" s="1" t="inlineStr">
        <is>
          <t>所属账户</t>
        </is>
      </c>
      <c r="H1" s="1" t="inlineStr">
        <is>
          <t>备注</t>
        </is>
      </c>
      <c r="I1" s="1" t="inlineStr">
        <is>
          <t>公积金比例</t>
        </is>
      </c>
      <c r="J1" s="1" t="inlineStr">
        <is>
          <t>员工属性</t>
        </is>
      </c>
      <c r="K1" s="1" t="inlineStr">
        <is>
          <t>薪资属性</t>
        </is>
      </c>
      <c r="L1" s="1" t="inlineStr">
        <is>
          <t>是否FA报税</t>
        </is>
      </c>
      <c r="M1" s="1" t="inlineStr">
        <is>
          <t>报税抬头</t>
        </is>
      </c>
      <c r="N1" s="1" t="inlineStr">
        <is>
          <t>报税公司税号</t>
        </is>
      </c>
      <c r="O1" s="1" t="inlineStr">
        <is>
          <t>报税地</t>
        </is>
      </c>
      <c r="P1" s="1" t="inlineStr">
        <is>
          <t>城市</t>
        </is>
      </c>
    </row>
    <row r="2">
      <c r="A2" s="1" t="inlineStr">
        <is>
          <t>ADP-格拉默车辆座椅（宁波）有限公司-客服部</t>
        </is>
      </c>
      <c r="B2" s="1" t="inlineStr">
        <is>
          <t>A205321</t>
        </is>
      </c>
      <c r="C2" s="1" t="inlineStr">
        <is>
          <t>ADP-格拉默车辆座椅（宁波）有限公司-客服部-江阴市-单立户-委托</t>
        </is>
      </c>
      <c r="D2" s="1" t="inlineStr">
        <is>
          <t>江阴</t>
        </is>
      </c>
      <c r="E2" s="1" t="inlineStr">
        <is>
          <t>1000022911164</t>
        </is>
      </c>
      <c r="F2" s="1" t="inlineStr">
        <is>
          <t>Q-20201224-0166</t>
        </is>
      </c>
      <c r="G2" s="1" t="inlineStr">
        <is>
          <t>单立户</t>
        </is>
      </c>
      <c r="H2" s="1" t="inlineStr">
        <is>
          <t>单立户</t>
        </is>
      </c>
      <c r="J2" s="1" t="inlineStr">
        <is>
          <t>委托</t>
        </is>
      </c>
      <c r="K2" s="1" t="inlineStr">
        <is>
          <t>无发薪业务</t>
        </is>
      </c>
      <c r="L2" s="1" t="inlineStr">
        <is>
          <t>不需要报税</t>
        </is>
      </c>
      <c r="M2" s="1" t="inlineStr">
        <is>
          <t xml:space="preserve"> </t>
        </is>
      </c>
      <c r="N2" s="1" t="inlineStr">
        <is>
          <t xml:space="preserve"> </t>
        </is>
      </c>
      <c r="O2" s="1" t="inlineStr">
        <is>
          <t xml:space="preserve"> </t>
        </is>
      </c>
      <c r="P2" s="1">
        <f>D2</f>
        <v/>
      </c>
    </row>
    <row r="3">
      <c r="A3" s="1" t="inlineStr">
        <is>
          <t>ADP-格拉默车辆座椅（宁波）有限公司-客服部</t>
        </is>
      </c>
      <c r="B3" s="1" t="inlineStr">
        <is>
          <t>A205321</t>
        </is>
      </c>
      <c r="C3" s="1" t="inlineStr">
        <is>
          <t>ADP-格拉默车辆座椅（宁波）有限公司-客服部-无锡市-大库-委托</t>
        </is>
      </c>
      <c r="D3" s="1" t="inlineStr">
        <is>
          <t>无锡</t>
        </is>
      </c>
      <c r="E3" s="1" t="inlineStr">
        <is>
          <t>1000022909959</t>
        </is>
      </c>
      <c r="F3" s="1" t="inlineStr">
        <is>
          <t>Q-20201224-0166</t>
        </is>
      </c>
      <c r="G3" s="1" t="inlineStr">
        <is>
          <t>大库</t>
        </is>
      </c>
      <c r="H3" s="1" t="inlineStr">
        <is>
          <t>大库</t>
        </is>
      </c>
      <c r="J3" s="1" t="inlineStr">
        <is>
          <t>委托</t>
        </is>
      </c>
      <c r="K3" s="1" t="inlineStr">
        <is>
          <t>无发薪业务</t>
        </is>
      </c>
      <c r="L3" s="1" t="inlineStr">
        <is>
          <t>不需要报税</t>
        </is>
      </c>
      <c r="M3" s="1" t="inlineStr">
        <is>
          <t xml:space="preserve"> </t>
        </is>
      </c>
      <c r="N3" s="1" t="inlineStr">
        <is>
          <t xml:space="preserve"> </t>
        </is>
      </c>
      <c r="O3" s="1" t="inlineStr">
        <is>
          <t xml:space="preserve"> </t>
        </is>
      </c>
      <c r="P3" s="1">
        <f>D3</f>
        <v/>
      </c>
    </row>
    <row r="4">
      <c r="A4" s="1" t="inlineStr">
        <is>
          <t>ADP-格拉默车辆座椅（宁波）有限公司-客服部</t>
        </is>
      </c>
      <c r="B4" s="1" t="inlineStr">
        <is>
          <t>A205321</t>
        </is>
      </c>
      <c r="C4" s="1" t="inlineStr">
        <is>
          <t>ADP-格拉默车辆座椅（宁波）有限公司-客服部-西安市-大库-委托</t>
        </is>
      </c>
      <c r="D4" s="1" t="inlineStr">
        <is>
          <t>西安</t>
        </is>
      </c>
      <c r="E4" s="1" t="inlineStr">
        <is>
          <t>1000022909960</t>
        </is>
      </c>
      <c r="F4" s="1" t="inlineStr">
        <is>
          <t>Q-20201224-0166</t>
        </is>
      </c>
      <c r="G4" s="1" t="inlineStr">
        <is>
          <t>大库</t>
        </is>
      </c>
      <c r="H4" s="1" t="inlineStr">
        <is>
          <t>大库</t>
        </is>
      </c>
      <c r="J4" s="1" t="inlineStr">
        <is>
          <t>委托</t>
        </is>
      </c>
      <c r="K4" s="1" t="inlineStr">
        <is>
          <t>无发薪业务</t>
        </is>
      </c>
      <c r="L4" s="1" t="inlineStr">
        <is>
          <t>不需要报税</t>
        </is>
      </c>
      <c r="M4" s="1" t="inlineStr">
        <is>
          <t xml:space="preserve"> </t>
        </is>
      </c>
      <c r="N4" s="1" t="inlineStr">
        <is>
          <t xml:space="preserve"> </t>
        </is>
      </c>
      <c r="O4" s="1" t="inlineStr">
        <is>
          <t xml:space="preserve"> </t>
        </is>
      </c>
      <c r="P4" s="1">
        <f>D4</f>
        <v/>
      </c>
    </row>
    <row r="5">
      <c r="A5" s="1" t="inlineStr">
        <is>
          <t>ADP-格拉默车辆座椅（宁波）有限公司-客服部</t>
        </is>
      </c>
      <c r="B5" s="1" t="inlineStr">
        <is>
          <t>A205321</t>
        </is>
      </c>
      <c r="C5" s="1" t="inlineStr">
        <is>
          <t>ADP-格拉默车辆座椅（宁波）有限公司-客服部-郑州-大库-委托</t>
        </is>
      </c>
      <c r="D5" s="1" t="inlineStr">
        <is>
          <t>郑州</t>
        </is>
      </c>
      <c r="E5" s="1" t="inlineStr">
        <is>
          <t>1000022909961</t>
        </is>
      </c>
      <c r="F5" s="1" t="inlineStr">
        <is>
          <t>Q-20201224-0166</t>
        </is>
      </c>
      <c r="G5" s="1" t="inlineStr">
        <is>
          <t>大库</t>
        </is>
      </c>
      <c r="H5" s="1" t="inlineStr">
        <is>
          <t>大库</t>
        </is>
      </c>
      <c r="J5" s="1" t="inlineStr">
        <is>
          <t>委托</t>
        </is>
      </c>
      <c r="K5" s="1" t="inlineStr">
        <is>
          <t>无发薪业务</t>
        </is>
      </c>
      <c r="L5" s="1" t="inlineStr">
        <is>
          <t>不需要报税</t>
        </is>
      </c>
      <c r="M5" s="1" t="inlineStr">
        <is>
          <t xml:space="preserve"> </t>
        </is>
      </c>
      <c r="N5" s="1" t="inlineStr">
        <is>
          <t xml:space="preserve"> </t>
        </is>
      </c>
      <c r="O5" s="1" t="inlineStr">
        <is>
          <t xml:space="preserve"> </t>
        </is>
      </c>
      <c r="P5" s="1">
        <f>D5</f>
        <v/>
      </c>
    </row>
    <row r="6">
      <c r="A6" s="1" t="inlineStr">
        <is>
          <t>ADP-格拉默车辆座椅（宁波）有限公司-客服部</t>
        </is>
      </c>
      <c r="B6" s="1" t="inlineStr">
        <is>
          <t>A205321</t>
        </is>
      </c>
      <c r="C6" s="1" t="inlineStr">
        <is>
          <t>ADP-格拉默车辆座椅（宁波）有限公司-客服部-苏州园区-大库-委托</t>
        </is>
      </c>
      <c r="D6" s="1" t="inlineStr">
        <is>
          <t>苏州园区</t>
        </is>
      </c>
      <c r="E6" s="1" t="inlineStr">
        <is>
          <t>1000022909963</t>
        </is>
      </c>
      <c r="F6" s="1" t="inlineStr">
        <is>
          <t>Q-20201224-0166</t>
        </is>
      </c>
      <c r="G6" s="1" t="inlineStr">
        <is>
          <t>大库</t>
        </is>
      </c>
      <c r="H6" s="1" t="inlineStr">
        <is>
          <t>大库</t>
        </is>
      </c>
      <c r="J6" s="1" t="inlineStr">
        <is>
          <t>委托</t>
        </is>
      </c>
      <c r="K6" s="1" t="inlineStr">
        <is>
          <t>无发薪业务</t>
        </is>
      </c>
      <c r="L6" s="1" t="inlineStr">
        <is>
          <t>不需要报税</t>
        </is>
      </c>
      <c r="M6" s="1" t="inlineStr">
        <is>
          <t xml:space="preserve"> </t>
        </is>
      </c>
      <c r="N6" s="1" t="inlineStr">
        <is>
          <t xml:space="preserve"> </t>
        </is>
      </c>
      <c r="O6" s="1" t="inlineStr">
        <is>
          <t xml:space="preserve"> </t>
        </is>
      </c>
      <c r="P6" s="1">
        <f>D6</f>
        <v/>
      </c>
    </row>
    <row r="7">
      <c r="A7" s="1" t="inlineStr">
        <is>
          <t>ADP-格拉默车辆座椅（宁波）有限公司-客服部</t>
        </is>
      </c>
      <c r="B7" s="1" t="inlineStr">
        <is>
          <t>A205321</t>
        </is>
      </c>
      <c r="C7" s="1" t="inlineStr">
        <is>
          <t>ADP-格拉默车辆座椅（宁波）有限公司-客服部-张家港-大库-委托</t>
        </is>
      </c>
      <c r="D7" s="1" t="inlineStr">
        <is>
          <t>张家港</t>
        </is>
      </c>
      <c r="E7" s="1" t="inlineStr">
        <is>
          <t>1000022909964</t>
        </is>
      </c>
      <c r="F7" s="1" t="inlineStr">
        <is>
          <t>Q-20201224-0166</t>
        </is>
      </c>
      <c r="G7" s="1" t="inlineStr">
        <is>
          <t>大库</t>
        </is>
      </c>
      <c r="H7" s="1" t="inlineStr">
        <is>
          <t>大库</t>
        </is>
      </c>
      <c r="J7" s="1" t="inlineStr">
        <is>
          <t>委托</t>
        </is>
      </c>
      <c r="K7" s="1" t="inlineStr">
        <is>
          <t>无发薪业务</t>
        </is>
      </c>
      <c r="L7" s="1" t="inlineStr">
        <is>
          <t>不需要报税</t>
        </is>
      </c>
      <c r="M7" s="1" t="inlineStr">
        <is>
          <t xml:space="preserve"> </t>
        </is>
      </c>
      <c r="N7" s="1" t="inlineStr">
        <is>
          <t xml:space="preserve"> </t>
        </is>
      </c>
      <c r="O7" s="1" t="inlineStr">
        <is>
          <t xml:space="preserve"> </t>
        </is>
      </c>
      <c r="P7" s="1">
        <f>D7</f>
        <v/>
      </c>
    </row>
    <row r="8" ht="14.25" customHeight="1" s="2">
      <c r="A8" s="1" t="inlineStr">
        <is>
          <t>ADP-格拉默车辆座椅（宁波）有限公司-客服部</t>
        </is>
      </c>
      <c r="B8" s="1" t="inlineStr">
        <is>
          <t>A205321</t>
        </is>
      </c>
      <c r="C8" s="1" t="inlineStr">
        <is>
          <t>ADP-格拉默车辆座椅（宁波）有限公司-客服部-长春市-大库-委托</t>
        </is>
      </c>
      <c r="D8" s="1" t="inlineStr">
        <is>
          <t>长春</t>
        </is>
      </c>
      <c r="E8" s="1" t="inlineStr">
        <is>
          <t>1000022909965</t>
        </is>
      </c>
      <c r="F8" s="1" t="inlineStr">
        <is>
          <t>Q-20201224-0166</t>
        </is>
      </c>
      <c r="G8" s="1" t="inlineStr">
        <is>
          <t>大库</t>
        </is>
      </c>
      <c r="H8" s="1" t="inlineStr">
        <is>
          <t>缴纳长春省直公积金</t>
        </is>
      </c>
      <c r="I8" s="1" t="inlineStr">
        <is>
          <t>10+10</t>
        </is>
      </c>
      <c r="J8" s="1" t="inlineStr">
        <is>
          <t>委托</t>
        </is>
      </c>
      <c r="K8" s="1" t="inlineStr">
        <is>
          <t>无发薪业务</t>
        </is>
      </c>
      <c r="L8" s="1" t="inlineStr">
        <is>
          <t>不需要报税</t>
        </is>
      </c>
      <c r="M8" s="1" t="inlineStr">
        <is>
          <t xml:space="preserve"> </t>
        </is>
      </c>
      <c r="N8" s="1" t="inlineStr">
        <is>
          <t xml:space="preserve"> </t>
        </is>
      </c>
      <c r="O8" s="1" t="inlineStr">
        <is>
          <t xml:space="preserve"> </t>
        </is>
      </c>
      <c r="P8" s="1">
        <f>D8</f>
        <v/>
      </c>
    </row>
    <row r="9">
      <c r="A9" s="1" t="inlineStr">
        <is>
          <t>ADP-格拉默车辆座椅（宁波）有限公司-客服部</t>
        </is>
      </c>
      <c r="B9" s="1" t="inlineStr">
        <is>
          <t>A205321</t>
        </is>
      </c>
      <c r="C9" s="1" t="inlineStr">
        <is>
          <t>ADP-格拉默车辆座椅（宁波）有限公司-客服部-吉林-大库-委托</t>
        </is>
      </c>
      <c r="D9" s="1" t="inlineStr">
        <is>
          <t>吉林</t>
        </is>
      </c>
      <c r="E9" s="1" t="inlineStr">
        <is>
          <t>1000022909966</t>
        </is>
      </c>
      <c r="F9" s="1" t="inlineStr">
        <is>
          <t>Q-20201224-0166</t>
        </is>
      </c>
      <c r="G9" s="1" t="inlineStr">
        <is>
          <t>大库</t>
        </is>
      </c>
      <c r="H9" s="1" t="inlineStr">
        <is>
          <t>大库</t>
        </is>
      </c>
      <c r="J9" s="1" t="inlineStr">
        <is>
          <t>委托</t>
        </is>
      </c>
      <c r="K9" s="1" t="inlineStr">
        <is>
          <t>无发薪业务</t>
        </is>
      </c>
      <c r="L9" s="1" t="inlineStr">
        <is>
          <t>不需要报税</t>
        </is>
      </c>
      <c r="M9" s="1" t="inlineStr">
        <is>
          <t xml:space="preserve"> </t>
        </is>
      </c>
      <c r="N9" s="1" t="inlineStr">
        <is>
          <t xml:space="preserve"> </t>
        </is>
      </c>
      <c r="O9" s="1" t="inlineStr">
        <is>
          <t xml:space="preserve"> </t>
        </is>
      </c>
      <c r="P9" s="1">
        <f>D9</f>
        <v/>
      </c>
    </row>
    <row r="10">
      <c r="A10" s="1" t="inlineStr">
        <is>
          <t>ADP-格拉默车辆座椅（宁波）有限公司-客服部</t>
        </is>
      </c>
      <c r="B10" s="1" t="inlineStr">
        <is>
          <t>A205321</t>
        </is>
      </c>
      <c r="C10" s="1" t="inlineStr">
        <is>
          <t>ADP-格拉默车辆座椅（宁波）有限公司-客服部-上海市-大库-委托</t>
        </is>
      </c>
      <c r="D10" s="1" t="inlineStr">
        <is>
          <t>上海</t>
        </is>
      </c>
      <c r="E10" s="1" t="inlineStr">
        <is>
          <t>1000022906154</t>
        </is>
      </c>
      <c r="F10" s="1" t="inlineStr">
        <is>
          <t>Q-20201224-0166</t>
        </is>
      </c>
      <c r="G10" s="1" t="inlineStr">
        <is>
          <t>大库</t>
        </is>
      </c>
      <c r="H10" s="1" t="inlineStr">
        <is>
          <t>大库</t>
        </is>
      </c>
      <c r="J10" s="1" t="inlineStr">
        <is>
          <t>委托</t>
        </is>
      </c>
      <c r="K10" s="1" t="inlineStr">
        <is>
          <t>无发薪业务</t>
        </is>
      </c>
      <c r="L10" s="1" t="inlineStr">
        <is>
          <t>不需要报税</t>
        </is>
      </c>
      <c r="M10" s="1" t="inlineStr">
        <is>
          <t xml:space="preserve"> </t>
        </is>
      </c>
      <c r="N10" s="1" t="inlineStr">
        <is>
          <t xml:space="preserve"> </t>
        </is>
      </c>
      <c r="O10" s="1" t="inlineStr">
        <is>
          <t xml:space="preserve"> </t>
        </is>
      </c>
      <c r="P10" s="1">
        <f>D10</f>
        <v/>
      </c>
    </row>
    <row r="11">
      <c r="A11" s="1" t="inlineStr">
        <is>
          <t>ADP-格拉默车辆座椅（宁波）有限公司-客服部</t>
        </is>
      </c>
      <c r="B11" s="1" t="inlineStr">
        <is>
          <t>A205321</t>
        </is>
      </c>
      <c r="C11" s="1" t="inlineStr">
        <is>
          <t>ADP-格拉默车辆座椅（宁波）有限公司-客服部-苏州市区-大库-委托</t>
        </is>
      </c>
      <c r="D11" s="1" t="inlineStr">
        <is>
          <t>苏州市区</t>
        </is>
      </c>
      <c r="E11" s="1" t="inlineStr">
        <is>
          <t>1000022912254</t>
        </is>
      </c>
      <c r="F11" s="1" t="inlineStr">
        <is>
          <t>Q-20201224-0166</t>
        </is>
      </c>
      <c r="G11" s="1" t="inlineStr">
        <is>
          <t>大库</t>
        </is>
      </c>
      <c r="H11" s="1" t="inlineStr">
        <is>
          <t>大库</t>
        </is>
      </c>
      <c r="J11" s="1" t="inlineStr">
        <is>
          <t>委托</t>
        </is>
      </c>
      <c r="K11" s="1" t="inlineStr">
        <is>
          <t>无发薪业务</t>
        </is>
      </c>
      <c r="L11" s="1" t="inlineStr">
        <is>
          <t>不需要报税</t>
        </is>
      </c>
      <c r="M11" s="1" t="inlineStr">
        <is>
          <t xml:space="preserve"> </t>
        </is>
      </c>
      <c r="N11" s="1" t="inlineStr">
        <is>
          <t xml:space="preserve"> </t>
        </is>
      </c>
      <c r="O11" s="1" t="inlineStr">
        <is>
          <t xml:space="preserve"> </t>
        </is>
      </c>
      <c r="P11" s="1">
        <f>D11</f>
        <v/>
      </c>
    </row>
    <row r="12">
      <c r="A12" s="1" t="inlineStr">
        <is>
          <t>ADP-格拉默车辆座椅（宁波）有限公司-客服部</t>
        </is>
      </c>
      <c r="B12" s="1" t="inlineStr">
        <is>
          <t>A205321</t>
        </is>
      </c>
      <c r="C12" s="1" t="inlineStr">
        <is>
          <t>ADP-格拉默车辆座椅（宁波）有限公司-客服部-丹阳-大库-委托</t>
        </is>
      </c>
      <c r="D12" s="1" t="inlineStr">
        <is>
          <t>丹阳</t>
        </is>
      </c>
      <c r="E12" s="1" t="inlineStr">
        <is>
          <t>1000022912360</t>
        </is>
      </c>
      <c r="F12" s="1" t="inlineStr">
        <is>
          <t>Q-20201224-0166</t>
        </is>
      </c>
      <c r="G12" s="1" t="inlineStr">
        <is>
          <t>大库</t>
        </is>
      </c>
      <c r="H12" s="1" t="inlineStr">
        <is>
          <t>大库</t>
        </is>
      </c>
      <c r="J12" s="1" t="inlineStr">
        <is>
          <t>委托</t>
        </is>
      </c>
      <c r="K12" s="1" t="inlineStr">
        <is>
          <t>无发薪业务</t>
        </is>
      </c>
      <c r="L12" s="1" t="inlineStr">
        <is>
          <t>不需要报税</t>
        </is>
      </c>
      <c r="M12" s="1" t="inlineStr">
        <is>
          <t xml:space="preserve"> </t>
        </is>
      </c>
      <c r="N12" s="1" t="inlineStr">
        <is>
          <t xml:space="preserve"> </t>
        </is>
      </c>
      <c r="O12" s="1" t="inlineStr">
        <is>
          <t xml:space="preserve"> </t>
        </is>
      </c>
      <c r="P12" s="1">
        <f>D12</f>
        <v/>
      </c>
    </row>
    <row r="13">
      <c r="A13" s="1" t="inlineStr">
        <is>
          <t>ADP-格拉默车辆座椅（宁波）有限公司-客服部</t>
        </is>
      </c>
      <c r="B13" s="1" t="inlineStr">
        <is>
          <t>A205321</t>
        </is>
      </c>
      <c r="C13" s="1" t="inlineStr">
        <is>
          <t>ADP-格拉默车辆座椅（宁波）有限公司-客服部-马鞍山市-大库-委托</t>
        </is>
      </c>
      <c r="D13" s="1" t="inlineStr">
        <is>
          <t>马鞍山</t>
        </is>
      </c>
      <c r="E13" s="1" t="inlineStr">
        <is>
          <t>1000022936480</t>
        </is>
      </c>
      <c r="F13" s="1" t="inlineStr">
        <is>
          <t>Q-20201224-0166</t>
        </is>
      </c>
      <c r="G13" s="1" t="inlineStr">
        <is>
          <t>大库</t>
        </is>
      </c>
      <c r="H13" s="1" t="inlineStr">
        <is>
          <t>大库</t>
        </is>
      </c>
      <c r="J13" s="1" t="inlineStr">
        <is>
          <t>委托</t>
        </is>
      </c>
      <c r="K13" s="1" t="inlineStr">
        <is>
          <t>无发薪业务</t>
        </is>
      </c>
      <c r="L13" s="1" t="inlineStr">
        <is>
          <t>不需要报税</t>
        </is>
      </c>
      <c r="M13" s="1" t="inlineStr">
        <is>
          <t xml:space="preserve"> </t>
        </is>
      </c>
      <c r="N13" s="1" t="inlineStr">
        <is>
          <t xml:space="preserve"> </t>
        </is>
      </c>
      <c r="O13" s="1" t="inlineStr">
        <is>
          <t xml:space="preserve"> </t>
        </is>
      </c>
      <c r="P13" s="1">
        <f>D13</f>
        <v/>
      </c>
    </row>
    <row r="14" ht="14.25" customHeight="1" s="2">
      <c r="A14" s="1" t="inlineStr">
        <is>
          <t>ADP-格拉默车辆内饰（天津）有限公司-客服部</t>
        </is>
      </c>
      <c r="B14" s="1" t="inlineStr">
        <is>
          <t>A205323</t>
        </is>
      </c>
      <c r="C14" s="1" t="inlineStr">
        <is>
          <t>ADP-格拉默车辆内饰（天津）有限公司-客服部-天津市-大库-派遣</t>
        </is>
      </c>
      <c r="D14" s="1" t="inlineStr">
        <is>
          <t>天津</t>
        </is>
      </c>
      <c r="E14" s="1" t="inlineStr">
        <is>
          <t>1000022906641</t>
        </is>
      </c>
      <c r="F14" s="1" t="inlineStr">
        <is>
          <t>Q-20180910-0001</t>
        </is>
      </c>
      <c r="G14" s="1" t="inlineStr">
        <is>
          <t>大库</t>
        </is>
      </c>
      <c r="H14" s="1" t="inlineStr">
        <is>
          <t>派遣大库，缴纳天津开发区社保公积金</t>
        </is>
      </c>
      <c r="I14" s="1" t="inlineStr">
        <is>
          <t>11+11</t>
        </is>
      </c>
      <c r="J14" s="1" t="inlineStr">
        <is>
          <t>派遣</t>
        </is>
      </c>
      <c r="K14" s="1" t="inlineStr">
        <is>
          <t>只报税</t>
        </is>
      </c>
      <c r="L14" s="1" t="inlineStr">
        <is>
          <t>外地大库报税</t>
        </is>
      </c>
      <c r="M14" s="1" t="inlineStr">
        <is>
          <t>天津中天对外服务有限公司</t>
        </is>
      </c>
      <c r="N14" s="1" t="inlineStr">
        <is>
          <t>911201037244610567</t>
        </is>
      </c>
      <c r="O14" s="1" t="inlineStr">
        <is>
          <t>天津</t>
        </is>
      </c>
      <c r="P14" s="1">
        <f>D14</f>
        <v/>
      </c>
    </row>
    <row r="15" ht="14.25" customHeight="1" s="2">
      <c r="A15" s="1" t="inlineStr">
        <is>
          <t>ADP-格拉默车辆内饰（天津）有限公司-客服部</t>
        </is>
      </c>
      <c r="B15" s="1" t="inlineStr">
        <is>
          <t>A205323</t>
        </is>
      </c>
      <c r="C15" s="1" t="inlineStr">
        <is>
          <t>ADP-格拉默车辆内饰（天津）有限公司-客服部-天津市-单立户-委托</t>
        </is>
      </c>
      <c r="D15" s="1" t="inlineStr">
        <is>
          <t>天津</t>
        </is>
      </c>
      <c r="E15" s="1" t="inlineStr">
        <is>
          <t>1000022906206</t>
        </is>
      </c>
      <c r="F15" s="1" t="inlineStr">
        <is>
          <t>Q-20201224-0048</t>
        </is>
      </c>
      <c r="G15" s="1" t="inlineStr">
        <is>
          <t>单立户</t>
        </is>
      </c>
      <c r="H15" s="1" t="inlineStr">
        <is>
          <t>委托单立户，缴纳天津市区社保公积金</t>
        </is>
      </c>
      <c r="I15" s="1" t="inlineStr">
        <is>
          <t>12+12</t>
        </is>
      </c>
      <c r="J15" s="1" t="inlineStr">
        <is>
          <t>委托</t>
        </is>
      </c>
      <c r="K15" s="1" t="inlineStr">
        <is>
          <t>无发薪业务</t>
        </is>
      </c>
      <c r="L15" s="1" t="inlineStr">
        <is>
          <t>不需要报税</t>
        </is>
      </c>
      <c r="M15" s="1" t="inlineStr">
        <is>
          <t xml:space="preserve"> </t>
        </is>
      </c>
      <c r="N15" s="1" t="inlineStr">
        <is>
          <t xml:space="preserve"> </t>
        </is>
      </c>
      <c r="O15" s="1" t="inlineStr">
        <is>
          <t xml:space="preserve">  </t>
        </is>
      </c>
      <c r="P15" s="1">
        <f>D15</f>
        <v/>
      </c>
    </row>
    <row r="16" ht="14.25" customHeight="1" s="2">
      <c r="A16" s="1" t="inlineStr">
        <is>
          <t>ADP-格拉默车辆内饰（天津）有限公司-客服部</t>
        </is>
      </c>
      <c r="B16" s="1" t="inlineStr">
        <is>
          <t>A205323</t>
        </is>
      </c>
      <c r="C16" s="1" t="inlineStr">
        <is>
          <t>ADP-格拉默车辆内饰（天津）有限公司-客服部-武汉市-大库-委托</t>
        </is>
      </c>
      <c r="D16" s="1" t="inlineStr">
        <is>
          <t>武汉</t>
        </is>
      </c>
      <c r="E16" s="1" t="inlineStr">
        <is>
          <t>1000022930438</t>
        </is>
      </c>
      <c r="F16" s="1" t="inlineStr">
        <is>
          <t>Q-20201224-0048</t>
        </is>
      </c>
      <c r="G16" s="1" t="inlineStr">
        <is>
          <t>大库</t>
        </is>
      </c>
      <c r="H16" s="1" t="inlineStr">
        <is>
          <t>大库</t>
        </is>
      </c>
      <c r="I16" s="1" t="inlineStr">
        <is>
          <t>12+12</t>
        </is>
      </c>
      <c r="J16" s="1" t="inlineStr">
        <is>
          <t>委托</t>
        </is>
      </c>
      <c r="K16" s="1" t="inlineStr">
        <is>
          <t>无发薪业务</t>
        </is>
      </c>
      <c r="L16" s="1" t="inlineStr">
        <is>
          <t>不需要报税</t>
        </is>
      </c>
      <c r="M16" s="1" t="inlineStr">
        <is>
          <t xml:space="preserve"> </t>
        </is>
      </c>
      <c r="N16" s="1" t="inlineStr">
        <is>
          <t xml:space="preserve"> </t>
        </is>
      </c>
      <c r="O16" s="1" t="inlineStr">
        <is>
          <t xml:space="preserve">  </t>
        </is>
      </c>
      <c r="P16" s="1">
        <f>D16</f>
        <v/>
      </c>
    </row>
    <row r="17" ht="14.25" customHeight="1" s="2">
      <c r="A17" s="1" t="inlineStr">
        <is>
          <t>ADP-格拉默车辆内饰（天津）有限公司-客服部</t>
        </is>
      </c>
      <c r="B17" s="1" t="inlineStr">
        <is>
          <t>A205323</t>
        </is>
      </c>
      <c r="C17" s="1" t="inlineStr">
        <is>
          <t>ADP-格拉默车辆内饰（天津）有限公司-客服部-无锡市-大库-委托</t>
        </is>
      </c>
      <c r="D17" s="1" t="inlineStr">
        <is>
          <t>无锡</t>
        </is>
      </c>
      <c r="E17" s="1" t="inlineStr">
        <is>
          <t>1000022907558</t>
        </is>
      </c>
      <c r="F17" s="1" t="inlineStr">
        <is>
          <t>Q-20201224-0048</t>
        </is>
      </c>
      <c r="G17" s="1" t="inlineStr">
        <is>
          <t>大库</t>
        </is>
      </c>
      <c r="H17" s="1" t="inlineStr">
        <is>
          <t>大库</t>
        </is>
      </c>
      <c r="J17" s="1" t="inlineStr">
        <is>
          <t>委托</t>
        </is>
      </c>
      <c r="K17" s="1" t="inlineStr">
        <is>
          <t>无发薪业务</t>
        </is>
      </c>
      <c r="L17" s="1" t="inlineStr">
        <is>
          <t>不需要报税</t>
        </is>
      </c>
      <c r="M17" s="1" t="inlineStr">
        <is>
          <t xml:space="preserve"> </t>
        </is>
      </c>
      <c r="N17" s="1" t="inlineStr">
        <is>
          <t xml:space="preserve"> </t>
        </is>
      </c>
      <c r="O17" s="1" t="inlineStr">
        <is>
          <t xml:space="preserve">  </t>
        </is>
      </c>
      <c r="P17" s="1">
        <f>D17</f>
        <v/>
      </c>
    </row>
    <row r="18" ht="14.25" customHeight="1" s="2">
      <c r="A18" s="1" t="inlineStr">
        <is>
          <t>ADP-格拉默车辆内饰（天津）有限公司-客服部</t>
        </is>
      </c>
      <c r="B18" s="1" t="inlineStr">
        <is>
          <t>A205323</t>
        </is>
      </c>
      <c r="C18" s="1" t="inlineStr">
        <is>
          <t>ADP-格拉默车辆内饰（天津）有限公司-客服部-上海市-大库-派遣</t>
        </is>
      </c>
      <c r="D18" s="1" t="inlineStr">
        <is>
          <t>上海</t>
        </is>
      </c>
      <c r="E18" s="1" t="inlineStr">
        <is>
          <t>1000022906608</t>
        </is>
      </c>
      <c r="F18" s="1" t="inlineStr">
        <is>
          <t>Q-20180910-0001</t>
        </is>
      </c>
      <c r="G18" s="1" t="inlineStr">
        <is>
          <t>大库</t>
        </is>
      </c>
      <c r="H18" s="1" t="inlineStr">
        <is>
          <t>大库</t>
        </is>
      </c>
      <c r="I18" s="1" t="inlineStr">
        <is>
          <t>7+7</t>
        </is>
      </c>
      <c r="J18" s="1" t="inlineStr">
        <is>
          <t>派遣</t>
        </is>
      </c>
      <c r="K18" s="1" t="inlineStr">
        <is>
          <t>无发薪业务</t>
        </is>
      </c>
      <c r="L18" s="1" t="inlineStr">
        <is>
          <t>不需要报税</t>
        </is>
      </c>
      <c r="M18" s="1" t="inlineStr">
        <is>
          <t xml:space="preserve"> </t>
        </is>
      </c>
      <c r="N18" s="1" t="inlineStr">
        <is>
          <t xml:space="preserve"> </t>
        </is>
      </c>
      <c r="O18" s="1" t="inlineStr">
        <is>
          <t xml:space="preserve">  </t>
        </is>
      </c>
      <c r="P18" s="1">
        <f>D18</f>
        <v/>
      </c>
    </row>
    <row r="19" ht="14.25" customHeight="1" s="2">
      <c r="A19" s="1" t="inlineStr">
        <is>
          <t>ADP-格拉默车辆内饰（天津）有限公司-客服部</t>
        </is>
      </c>
      <c r="B19" s="1" t="inlineStr">
        <is>
          <t>A205323</t>
        </is>
      </c>
      <c r="C19" s="1" t="inlineStr">
        <is>
          <t>ADP-格拉默车辆内饰（天津）有限公司-客服部-上海市-单立户-委托</t>
        </is>
      </c>
      <c r="D19" s="1" t="inlineStr">
        <is>
          <t>上海</t>
        </is>
      </c>
      <c r="E19" s="1" t="inlineStr">
        <is>
          <t>1000022906156</t>
        </is>
      </c>
      <c r="F19" s="1" t="inlineStr">
        <is>
          <t>Q-20201224-0048</t>
        </is>
      </c>
      <c r="G19" s="1" t="inlineStr">
        <is>
          <t>大库</t>
        </is>
      </c>
      <c r="H19" s="1" t="inlineStr">
        <is>
          <t>大库</t>
        </is>
      </c>
      <c r="I19" s="1" t="inlineStr">
        <is>
          <t>7+7</t>
        </is>
      </c>
      <c r="J19" s="1" t="inlineStr">
        <is>
          <t>委托</t>
        </is>
      </c>
      <c r="K19" s="1" t="inlineStr">
        <is>
          <t>无发薪业务</t>
        </is>
      </c>
      <c r="L19" s="1" t="inlineStr">
        <is>
          <t>不需要报税</t>
        </is>
      </c>
      <c r="M19" s="1" t="inlineStr">
        <is>
          <t xml:space="preserve"> </t>
        </is>
      </c>
      <c r="N19" s="1" t="inlineStr">
        <is>
          <t xml:space="preserve"> </t>
        </is>
      </c>
      <c r="O19" s="1" t="inlineStr">
        <is>
          <t xml:space="preserve">  </t>
        </is>
      </c>
      <c r="P19" s="1">
        <f>D19</f>
        <v/>
      </c>
    </row>
    <row r="20">
      <c r="A20" s="1" t="inlineStr">
        <is>
          <t>ADP-格拉默车辆座椅（陕西）有限公司-客服部</t>
        </is>
      </c>
      <c r="B20" s="1" t="inlineStr">
        <is>
          <t>A205322</t>
        </is>
      </c>
      <c r="C20" s="1" t="inlineStr">
        <is>
          <t>ADP-格拉默车辆座椅（陕西）有限公司-客服部-西安市-大库-派遣</t>
        </is>
      </c>
      <c r="D20" s="1" t="inlineStr">
        <is>
          <t>西安</t>
        </is>
      </c>
      <c r="E20" s="1" t="inlineStr">
        <is>
          <t>1000022908242</t>
        </is>
      </c>
      <c r="F20" s="1" t="inlineStr">
        <is>
          <t>Q-20180907-0050</t>
        </is>
      </c>
      <c r="G20" s="1" t="inlineStr">
        <is>
          <t>大库</t>
        </is>
      </c>
      <c r="H20" s="1" t="inlineStr">
        <is>
          <t>大库，市标公积金</t>
        </is>
      </c>
      <c r="J20" s="1" t="inlineStr">
        <is>
          <t>派遣</t>
        </is>
      </c>
      <c r="K20" s="1" t="inlineStr">
        <is>
          <t>只报税</t>
        </is>
      </c>
      <c r="L20" s="1" t="inlineStr">
        <is>
          <t>外地大库报税</t>
        </is>
      </c>
      <c r="M20" s="1" t="inlineStr">
        <is>
          <t>北京外企人力资源服务陕西有限公司</t>
        </is>
      </c>
      <c r="N20" s="1" t="inlineStr">
        <is>
          <t>9161000058698056X0</t>
        </is>
      </c>
      <c r="O20" s="1" t="inlineStr">
        <is>
          <t>西安</t>
        </is>
      </c>
      <c r="P20" s="1">
        <f>D20</f>
        <v/>
      </c>
    </row>
    <row r="21" ht="14.25" customHeight="1" s="2">
      <c r="A21" s="1" t="inlineStr">
        <is>
          <t>ADP-格拉默车辆座椅（陕西）有限公司-客服部</t>
        </is>
      </c>
      <c r="B21" s="1" t="inlineStr">
        <is>
          <t>A205322</t>
        </is>
      </c>
      <c r="C21" s="1" t="inlineStr">
        <is>
          <t>ADP-格拉默车辆座椅（陕西）有限公司-客服部-西安市-大库-委托</t>
        </is>
      </c>
      <c r="D21" s="1" t="inlineStr">
        <is>
          <t>西安</t>
        </is>
      </c>
      <c r="E21" s="1" t="inlineStr">
        <is>
          <t>1000022908243</t>
        </is>
      </c>
      <c r="F21" s="1" t="inlineStr">
        <is>
          <t>Q-20201224-0080</t>
        </is>
      </c>
      <c r="G21" s="1" t="inlineStr">
        <is>
          <t>大库</t>
        </is>
      </c>
      <c r="H21" s="1" t="inlineStr">
        <is>
          <t>大库，市标公积金</t>
        </is>
      </c>
      <c r="I21" s="1" t="inlineStr">
        <is>
          <t>8+8</t>
        </is>
      </c>
      <c r="J21" s="1" t="inlineStr">
        <is>
          <t>委托</t>
        </is>
      </c>
      <c r="K21" s="1" t="inlineStr">
        <is>
          <t>无发薪业务</t>
        </is>
      </c>
      <c r="L21" s="1" t="inlineStr">
        <is>
          <t>不需要报税</t>
        </is>
      </c>
      <c r="P21" s="1">
        <f>D21</f>
        <v/>
      </c>
    </row>
    <row r="22">
      <c r="A22" s="1" t="inlineStr">
        <is>
          <t>ADP-格拉默车辆座椅（陕西）有限公司-客服部</t>
        </is>
      </c>
      <c r="B22" s="1" t="inlineStr">
        <is>
          <t>A205322</t>
        </is>
      </c>
      <c r="C22" s="1" t="inlineStr">
        <is>
          <t>ADP-格拉默车辆座椅（陕西）有限公司-客服部-渭南市-大库-委托</t>
        </is>
      </c>
      <c r="D22" s="1" t="inlineStr">
        <is>
          <t>渭南</t>
        </is>
      </c>
      <c r="E22" s="1" t="inlineStr">
        <is>
          <t>1000022908244</t>
        </is>
      </c>
      <c r="F22" s="1" t="inlineStr">
        <is>
          <t>Q-20201224-0080</t>
        </is>
      </c>
      <c r="G22" s="1" t="inlineStr">
        <is>
          <t>大库</t>
        </is>
      </c>
      <c r="H22" s="1" t="inlineStr">
        <is>
          <t>大库</t>
        </is>
      </c>
      <c r="J22" s="1" t="inlineStr">
        <is>
          <t>委托</t>
        </is>
      </c>
      <c r="K22" s="1" t="inlineStr">
        <is>
          <t>无发薪业务</t>
        </is>
      </c>
      <c r="L22" s="1" t="inlineStr">
        <is>
          <t>不需要报税</t>
        </is>
      </c>
      <c r="O22" s="1" t="inlineStr">
        <is>
          <t xml:space="preserve"> </t>
        </is>
      </c>
      <c r="P22" s="1">
        <f>D22</f>
        <v/>
      </c>
    </row>
    <row r="23">
      <c r="A23" s="1" t="inlineStr">
        <is>
          <t>ADP-格拉默车辆座椅（陕西）有限公司-客服部</t>
        </is>
      </c>
      <c r="B23" s="1" t="inlineStr">
        <is>
          <t>A205322</t>
        </is>
      </c>
      <c r="C23" s="1" t="inlineStr">
        <is>
          <t>ADP-格拉默车辆座椅（陕西）有限公司-客服部-无锡市-大库-委托</t>
        </is>
      </c>
      <c r="D23" s="1" t="inlineStr">
        <is>
          <t>无锡</t>
        </is>
      </c>
      <c r="E23" s="1" t="inlineStr">
        <is>
          <t>1000022908431</t>
        </is>
      </c>
      <c r="F23" s="1" t="inlineStr">
        <is>
          <t>Q-20201224-0080</t>
        </is>
      </c>
      <c r="G23" s="1" t="inlineStr">
        <is>
          <t>大库</t>
        </is>
      </c>
      <c r="H23" s="1" t="inlineStr">
        <is>
          <t>大库</t>
        </is>
      </c>
      <c r="J23" s="1" t="inlineStr">
        <is>
          <t>委托</t>
        </is>
      </c>
      <c r="K23" s="1" t="inlineStr">
        <is>
          <t>无发薪业务</t>
        </is>
      </c>
      <c r="L23" s="1" t="inlineStr">
        <is>
          <t>不需要报税</t>
        </is>
      </c>
      <c r="O23" s="1" t="inlineStr">
        <is>
          <t xml:space="preserve"> </t>
        </is>
      </c>
      <c r="P23" s="1">
        <f>D23</f>
        <v/>
      </c>
    </row>
    <row r="24">
      <c r="A24" s="1" t="inlineStr">
        <is>
          <t>ADP-格拉默车辆座椅（陕西）有限公司-客服部</t>
        </is>
      </c>
      <c r="B24" s="1" t="inlineStr">
        <is>
          <t>A205322</t>
        </is>
      </c>
      <c r="C24" s="1" t="inlineStr">
        <is>
          <t>ADP-格拉默车辆座椅（陕西）有限公司-客服部-江阴市-大库-委托</t>
        </is>
      </c>
      <c r="D24" s="1" t="inlineStr">
        <is>
          <t>江阴</t>
        </is>
      </c>
      <c r="E24" s="1" t="inlineStr">
        <is>
          <t>1000022908430</t>
        </is>
      </c>
      <c r="F24" s="1" t="inlineStr">
        <is>
          <t>Q-20201224-0080</t>
        </is>
      </c>
      <c r="G24" s="1" t="inlineStr">
        <is>
          <t>大库</t>
        </is>
      </c>
      <c r="H24" s="1" t="inlineStr">
        <is>
          <t>大库</t>
        </is>
      </c>
      <c r="J24" s="1" t="inlineStr">
        <is>
          <t>委托</t>
        </is>
      </c>
      <c r="K24" s="1" t="inlineStr">
        <is>
          <t>无发薪业务</t>
        </is>
      </c>
      <c r="L24" s="1" t="inlineStr">
        <is>
          <t>不需要报税</t>
        </is>
      </c>
      <c r="O24" s="1" t="inlineStr">
        <is>
          <t xml:space="preserve"> </t>
        </is>
      </c>
      <c r="P24" s="1">
        <f>D24</f>
        <v/>
      </c>
    </row>
    <row r="25" ht="14.25" customHeight="1" s="2">
      <c r="A25" s="1" t="inlineStr">
        <is>
          <t>ADP-格拉默车辆座椅（陕西）有限公司-客服部</t>
        </is>
      </c>
      <c r="B25" s="1" t="inlineStr">
        <is>
          <t>A205322</t>
        </is>
      </c>
      <c r="C25" s="1" t="inlineStr">
        <is>
          <t>ADP-格拉默车辆座椅（陕西）有限公司-客服部-富平县-单立户-委托</t>
        </is>
      </c>
      <c r="D25" s="1" t="inlineStr">
        <is>
          <t>富平县</t>
        </is>
      </c>
      <c r="E25" s="1" t="inlineStr">
        <is>
          <t>1000022936422</t>
        </is>
      </c>
      <c r="F25" s="1" t="inlineStr">
        <is>
          <t>Q-20201224-0080</t>
        </is>
      </c>
      <c r="G25" s="1" t="inlineStr">
        <is>
          <t>单立户</t>
        </is>
      </c>
      <c r="H25" s="1" t="inlineStr">
        <is>
          <t>单立户</t>
        </is>
      </c>
      <c r="J25" s="1" t="inlineStr">
        <is>
          <t>委托</t>
        </is>
      </c>
      <c r="K25" s="1" t="inlineStr">
        <is>
          <t>无发薪业务</t>
        </is>
      </c>
      <c r="L25" s="1" t="inlineStr">
        <is>
          <t>不需要报税</t>
        </is>
      </c>
      <c r="O25" s="1" t="inlineStr">
        <is>
          <t xml:space="preserve"> </t>
        </is>
      </c>
      <c r="P25" s="1">
        <f>D25</f>
        <v/>
      </c>
    </row>
    <row r="26">
      <c r="A26" s="1" t="inlineStr">
        <is>
          <t>ADP-格拉默车辆内饰（上海）有限公司-客服部</t>
        </is>
      </c>
      <c r="B26" s="1" t="inlineStr">
        <is>
          <t>A204173</t>
        </is>
      </c>
      <c r="C26" s="1" t="inlineStr">
        <is>
          <t>ADP-格拉默车辆内饰（上海）有限公司-客服部-上海市-单立户-委托</t>
        </is>
      </c>
      <c r="D26" s="1" t="inlineStr">
        <is>
          <t>上海</t>
        </is>
      </c>
      <c r="E26" s="1" t="inlineStr">
        <is>
          <t>1000022901766</t>
        </is>
      </c>
      <c r="F26" s="1" t="inlineStr">
        <is>
          <t>Q-20201224-0018</t>
        </is>
      </c>
      <c r="G26" s="1" t="inlineStr">
        <is>
          <t>单立户</t>
        </is>
      </c>
      <c r="H26" s="1" t="inlineStr">
        <is>
          <t>单立户</t>
        </is>
      </c>
      <c r="J26" s="1" t="inlineStr">
        <is>
          <t>委托</t>
        </is>
      </c>
      <c r="K26" s="1" t="inlineStr">
        <is>
          <t>无发薪业务</t>
        </is>
      </c>
      <c r="L26" s="1" t="inlineStr">
        <is>
          <t>不需要报税</t>
        </is>
      </c>
      <c r="O26" s="1" t="inlineStr">
        <is>
          <t xml:space="preserve"> </t>
        </is>
      </c>
      <c r="P26" s="1">
        <f>D26</f>
        <v/>
      </c>
    </row>
    <row r="27" ht="14.25" customHeight="1" s="2">
      <c r="A27" s="1" t="inlineStr">
        <is>
          <t>ADP-格拉默车辆内饰（上海）有限公司-客服部</t>
        </is>
      </c>
      <c r="B27" s="1" t="inlineStr">
        <is>
          <t>A204173</t>
        </is>
      </c>
      <c r="C27" s="1" t="inlineStr">
        <is>
          <t>ADP-格拉默车辆内饰（上海）有限公司-客服部-上海市-大库-派遣</t>
        </is>
      </c>
      <c r="D27" s="1" t="inlineStr">
        <is>
          <t>上海</t>
        </is>
      </c>
      <c r="E27" s="1" t="inlineStr">
        <is>
          <t>1000022902116</t>
        </is>
      </c>
      <c r="F27" s="1" t="inlineStr">
        <is>
          <t>Q-20190228-0013</t>
        </is>
      </c>
      <c r="G27" s="1" t="inlineStr">
        <is>
          <t>大库</t>
        </is>
      </c>
      <c r="H27" s="1" t="inlineStr">
        <is>
          <t>大库</t>
        </is>
      </c>
      <c r="J27" s="1" t="inlineStr">
        <is>
          <t>派遣</t>
        </is>
      </c>
      <c r="K27" s="1" t="inlineStr">
        <is>
          <t>无发薪业务</t>
        </is>
      </c>
      <c r="L27" s="1" t="inlineStr">
        <is>
          <t>不需要报税</t>
        </is>
      </c>
      <c r="O27" s="1" t="inlineStr">
        <is>
          <t xml:space="preserve"> </t>
        </is>
      </c>
      <c r="P27" s="1">
        <f>D27</f>
        <v/>
      </c>
    </row>
    <row r="28" ht="14.25" customHeight="1" s="2">
      <c r="A28" s="1" t="inlineStr">
        <is>
          <t>ADP-格拉默车辆内饰（上海）有限公司-客服部</t>
        </is>
      </c>
      <c r="B28" s="1" t="inlineStr">
        <is>
          <t>A204173</t>
        </is>
      </c>
      <c r="C28" s="1" t="inlineStr">
        <is>
          <t>ADP-格拉默车辆内饰（上海）有限公司-客服部-长春市-大库-委托</t>
        </is>
      </c>
      <c r="D28" s="1" t="inlineStr">
        <is>
          <t>长春</t>
        </is>
      </c>
      <c r="E28" s="1" t="inlineStr">
        <is>
          <t>1000022919909</t>
        </is>
      </c>
      <c r="F28" s="1" t="inlineStr">
        <is>
          <t>Q-20201224-0018</t>
        </is>
      </c>
      <c r="G28" s="1" t="inlineStr">
        <is>
          <t>大库</t>
        </is>
      </c>
      <c r="H28" s="1" t="inlineStr">
        <is>
          <t>缴纳长春省直公积金</t>
        </is>
      </c>
      <c r="I28" s="1" t="inlineStr">
        <is>
          <t>10+10</t>
        </is>
      </c>
      <c r="J28" s="1" t="inlineStr">
        <is>
          <t>委托</t>
        </is>
      </c>
      <c r="K28" s="1" t="inlineStr">
        <is>
          <t>无发薪业务</t>
        </is>
      </c>
      <c r="L28" s="1" t="inlineStr">
        <is>
          <t>不需要报税</t>
        </is>
      </c>
      <c r="O28" s="1" t="inlineStr">
        <is>
          <t xml:space="preserve"> </t>
        </is>
      </c>
      <c r="P28" s="1">
        <f>D28</f>
        <v/>
      </c>
    </row>
    <row r="29" ht="14.25" customHeight="1" s="2">
      <c r="A29" s="1" t="inlineStr">
        <is>
          <t>ADP-格拉默车辆内饰（上海）有限公司-客服部</t>
        </is>
      </c>
      <c r="B29" s="1" t="inlineStr">
        <is>
          <t>A204173</t>
        </is>
      </c>
      <c r="C29" s="1" t="inlineStr">
        <is>
          <t>ADP-格拉默车辆内饰（上海）有限公司-客服部-合肥市-大库-委托</t>
        </is>
      </c>
      <c r="D29" s="1" t="inlineStr">
        <is>
          <t>合肥</t>
        </is>
      </c>
      <c r="E29" s="1" t="inlineStr">
        <is>
          <t>1000022919916</t>
        </is>
      </c>
      <c r="F29" s="1" t="inlineStr">
        <is>
          <t>Q-20201224-0018</t>
        </is>
      </c>
      <c r="G29" s="1" t="inlineStr">
        <is>
          <t>大库</t>
        </is>
      </c>
      <c r="H29" s="1" t="inlineStr">
        <is>
          <t xml:space="preserve"> </t>
        </is>
      </c>
      <c r="J29" s="1" t="inlineStr">
        <is>
          <t>委托</t>
        </is>
      </c>
      <c r="K29" s="1" t="inlineStr">
        <is>
          <t>无发薪业务</t>
        </is>
      </c>
      <c r="L29" s="1" t="inlineStr">
        <is>
          <t>不需要报税</t>
        </is>
      </c>
      <c r="O29" s="1" t="inlineStr">
        <is>
          <t xml:space="preserve"> </t>
        </is>
      </c>
      <c r="P29" s="1">
        <f>D29</f>
        <v/>
      </c>
    </row>
    <row r="30" ht="14.25" customHeight="1" s="2">
      <c r="A30" s="1" t="inlineStr">
        <is>
          <t>ADP-格拉默汽车内饰部件（北京）有限公司-客服部</t>
        </is>
      </c>
      <c r="B30" s="1" t="inlineStr">
        <is>
          <t>A205324</t>
        </is>
      </c>
      <c r="C30" s="1" t="inlineStr">
        <is>
          <t>ADP-格拉默汽车内饰部件（北京）有限公司-客服部-北京市-单立户-委托</t>
        </is>
      </c>
      <c r="D30" s="1" t="inlineStr">
        <is>
          <t>北京</t>
        </is>
      </c>
      <c r="E30" s="1" t="inlineStr">
        <is>
          <t>1000022908983</t>
        </is>
      </c>
      <c r="F30" s="1" t="inlineStr">
        <is>
          <t>Q-20201224-0357</t>
        </is>
      </c>
      <c r="G30" s="1" t="inlineStr">
        <is>
          <t>单立户</t>
        </is>
      </c>
      <c r="H30" s="1" t="inlineStr">
        <is>
          <t>格拉默-社保公积金单立户-无存档</t>
        </is>
      </c>
      <c r="J30" s="1" t="inlineStr">
        <is>
          <t>委托</t>
        </is>
      </c>
      <c r="K30" s="1" t="inlineStr">
        <is>
          <t>无发薪业务</t>
        </is>
      </c>
      <c r="L30" s="1" t="inlineStr">
        <is>
          <t>不需要报税</t>
        </is>
      </c>
      <c r="O30" s="1" t="inlineStr">
        <is>
          <t xml:space="preserve"> </t>
        </is>
      </c>
      <c r="P30" s="1">
        <f>D30</f>
        <v/>
      </c>
    </row>
    <row r="31">
      <c r="A31" s="1" t="inlineStr">
        <is>
          <t>ADP-格拉默汽车内饰部件（北京）有限公司-客服部</t>
        </is>
      </c>
      <c r="B31" s="1" t="inlineStr">
        <is>
          <t>A205324</t>
        </is>
      </c>
      <c r="C31" s="1" t="inlineStr">
        <is>
          <t>ADP-格拉默汽车内饰部件（北京）有限公司-客服部-上海市-大库-委托</t>
        </is>
      </c>
      <c r="D31" s="1" t="inlineStr">
        <is>
          <t>上海</t>
        </is>
      </c>
      <c r="E31" s="1" t="inlineStr">
        <is>
          <t>1000022906155</t>
        </is>
      </c>
      <c r="F31" s="1" t="inlineStr">
        <is>
          <t>Q-20201224-0357</t>
        </is>
      </c>
      <c r="G31" s="1" t="inlineStr">
        <is>
          <t>大库</t>
        </is>
      </c>
      <c r="H31" s="1" t="inlineStr">
        <is>
          <t>大库</t>
        </is>
      </c>
      <c r="J31" s="1" t="inlineStr">
        <is>
          <t>委托</t>
        </is>
      </c>
      <c r="K31" s="1" t="inlineStr">
        <is>
          <t>无发薪业务</t>
        </is>
      </c>
      <c r="L31" s="1" t="inlineStr">
        <is>
          <t>不需要报税</t>
        </is>
      </c>
      <c r="O31" s="1" t="inlineStr">
        <is>
          <t xml:space="preserve"> </t>
        </is>
      </c>
      <c r="P31" s="1">
        <f>D31</f>
        <v/>
      </c>
    </row>
    <row r="32">
      <c r="A32" s="1" t="inlineStr">
        <is>
          <t>ADP-格拉默汽车内饰部件（北京）有限公司-客服部</t>
        </is>
      </c>
      <c r="B32" s="1" t="inlineStr">
        <is>
          <t>A205324</t>
        </is>
      </c>
      <c r="C32" s="1" t="inlineStr">
        <is>
          <t>ADP-格拉默汽车内饰部件（北京）有限公司-客服部-上海市-大库-委托</t>
        </is>
      </c>
      <c r="D32" s="1" t="inlineStr">
        <is>
          <t>天津</t>
        </is>
      </c>
      <c r="E32" s="1" t="inlineStr">
        <is>
          <t>1000022920931</t>
        </is>
      </c>
      <c r="F32" s="1" t="inlineStr">
        <is>
          <t>Q-20201224-0357</t>
        </is>
      </c>
      <c r="G32" s="1" t="inlineStr">
        <is>
          <t>大库</t>
        </is>
      </c>
      <c r="H32" s="1" t="inlineStr">
        <is>
          <t>大库</t>
        </is>
      </c>
      <c r="J32" s="1" t="inlineStr">
        <is>
          <t>委托</t>
        </is>
      </c>
      <c r="K32" s="1" t="inlineStr">
        <is>
          <t>无发薪业务</t>
        </is>
      </c>
      <c r="L32" s="1" t="inlineStr">
        <is>
          <t>不需要报税</t>
        </is>
      </c>
      <c r="O32" s="1" t="inlineStr">
        <is>
          <t xml:space="preserve"> </t>
        </is>
      </c>
      <c r="P32" s="1">
        <f>D32</f>
        <v/>
      </c>
    </row>
    <row r="33">
      <c r="A33" s="1" t="inlineStr">
        <is>
          <t>ADP-格拉默车辆内饰（长春）有限公司-客服部</t>
        </is>
      </c>
      <c r="B33" s="1" t="inlineStr">
        <is>
          <t>A205325</t>
        </is>
      </c>
      <c r="C33" s="1" t="inlineStr">
        <is>
          <t>ADP-格拉默车辆内饰（长春）有限公司-客服部-长春市-大库-委托</t>
        </is>
      </c>
      <c r="D33" s="1" t="inlineStr">
        <is>
          <t>长春</t>
        </is>
      </c>
      <c r="E33" s="1" t="inlineStr">
        <is>
          <t>1000022906727</t>
        </is>
      </c>
      <c r="F33" s="1" t="inlineStr">
        <is>
          <t>Q-20201224-0075</t>
        </is>
      </c>
      <c r="G33" s="1" t="inlineStr">
        <is>
          <t>大库</t>
        </is>
      </c>
      <c r="H33" s="1" t="inlineStr">
        <is>
          <t>委托，需招退工，缴纳长春省直公积金</t>
        </is>
      </c>
      <c r="J33" s="1" t="inlineStr">
        <is>
          <t>委托</t>
        </is>
      </c>
      <c r="K33" s="1" t="inlineStr">
        <is>
          <t>只报税</t>
        </is>
      </c>
      <c r="L33" s="1" t="inlineStr">
        <is>
          <t>外地大库报税</t>
        </is>
      </c>
      <c r="M33" s="1" t="inlineStr">
        <is>
          <t>吉林省外国企业服务有限公司</t>
        </is>
      </c>
      <c r="N33" s="1" t="inlineStr">
        <is>
          <t>91220000123929370B</t>
        </is>
      </c>
      <c r="O33" s="1" t="inlineStr">
        <is>
          <t>长春</t>
        </is>
      </c>
      <c r="P33" s="1">
        <f>D33</f>
        <v/>
      </c>
    </row>
    <row r="34">
      <c r="A34" s="1" t="inlineStr">
        <is>
          <t>ADP-格拉默车辆内饰（长春）有限公司-客服部</t>
        </is>
      </c>
      <c r="B34" s="1" t="inlineStr">
        <is>
          <t>A205325</t>
        </is>
      </c>
      <c r="C34" s="1" t="inlineStr">
        <is>
          <t>ADP-格拉默车辆内饰（长春）有限公司-客服部-长春市-大库-派遣</t>
        </is>
      </c>
      <c r="D34" s="1" t="inlineStr">
        <is>
          <t>长春</t>
        </is>
      </c>
      <c r="E34" s="1" t="inlineStr">
        <is>
          <t>1000022906726</t>
        </is>
      </c>
      <c r="F34" s="1" t="inlineStr">
        <is>
          <t>Q-20180821-0009</t>
        </is>
      </c>
      <c r="G34" s="1" t="inlineStr">
        <is>
          <t>大库</t>
        </is>
      </c>
      <c r="H34" s="1" t="inlineStr">
        <is>
          <t>大库，缴纳长春省直公积金</t>
        </is>
      </c>
      <c r="J34" s="1" t="inlineStr">
        <is>
          <t>派遣</t>
        </is>
      </c>
      <c r="K34" s="1" t="inlineStr">
        <is>
          <t>只报税</t>
        </is>
      </c>
      <c r="L34" s="1" t="inlineStr">
        <is>
          <t>外地大库报税</t>
        </is>
      </c>
      <c r="M34" s="1" t="inlineStr">
        <is>
          <t>吉林省外国企业服务有限公司</t>
        </is>
      </c>
      <c r="N34" s="1" t="inlineStr">
        <is>
          <t>91220000123929370B</t>
        </is>
      </c>
      <c r="O34" s="1" t="inlineStr">
        <is>
          <t>长春</t>
        </is>
      </c>
      <c r="P34" s="1">
        <f>D34</f>
        <v/>
      </c>
    </row>
    <row r="35">
      <c r="A35" s="1" t="inlineStr">
        <is>
          <t>ADP-格拉默车辆内饰（长春）有限公司-客服部</t>
        </is>
      </c>
      <c r="B35" s="1" t="inlineStr">
        <is>
          <t>A205325</t>
        </is>
      </c>
      <c r="C35" s="1" t="inlineStr">
        <is>
          <t>ADP-格拉默车辆内饰（长春）有限公司-客服部-沈阳市-大库-委托</t>
        </is>
      </c>
      <c r="D35" s="1" t="inlineStr">
        <is>
          <t>沈阳</t>
        </is>
      </c>
      <c r="E35" s="1" t="inlineStr">
        <is>
          <t>1000022907578</t>
        </is>
      </c>
      <c r="F35" s="1" t="inlineStr">
        <is>
          <t>Q-20201224-0075</t>
        </is>
      </c>
      <c r="G35" s="1" t="inlineStr">
        <is>
          <t>大库</t>
        </is>
      </c>
      <c r="H35" s="1" t="inlineStr">
        <is>
          <t>大库</t>
        </is>
      </c>
      <c r="J35" s="1" t="inlineStr">
        <is>
          <t>委托</t>
        </is>
      </c>
      <c r="K35" s="1" t="inlineStr">
        <is>
          <t>只报税</t>
        </is>
      </c>
      <c r="L35" s="1" t="inlineStr">
        <is>
          <t>FA上海报税</t>
        </is>
      </c>
      <c r="M35" s="1" t="inlineStr">
        <is>
          <t xml:space="preserve"> </t>
        </is>
      </c>
      <c r="N35" s="1" t="inlineStr">
        <is>
          <t xml:space="preserve"> </t>
        </is>
      </c>
      <c r="O35" s="1" t="inlineStr">
        <is>
          <t>上海</t>
        </is>
      </c>
      <c r="P35" s="1">
        <f>D35</f>
        <v/>
      </c>
    </row>
    <row r="36">
      <c r="A36" s="1" t="inlineStr">
        <is>
          <t>ADP-格拉默车辆内饰（长春）有限公司-客服部</t>
        </is>
      </c>
      <c r="B36" s="1" t="inlineStr">
        <is>
          <t>A205325</t>
        </is>
      </c>
      <c r="C36" s="1" t="inlineStr">
        <is>
          <t>ADP-格拉默车辆内饰（长春）有限公司-客服部-沈阳市-大库-派遣</t>
        </is>
      </c>
      <c r="D36" s="1" t="inlineStr">
        <is>
          <t>沈阳</t>
        </is>
      </c>
      <c r="E36" s="1" t="inlineStr">
        <is>
          <t>1000022907505</t>
        </is>
      </c>
      <c r="F36" s="1" t="inlineStr">
        <is>
          <t>Q-20180821-0009</t>
        </is>
      </c>
      <c r="G36" s="1" t="inlineStr">
        <is>
          <t>大库</t>
        </is>
      </c>
      <c r="H36" s="1" t="inlineStr">
        <is>
          <t>大库</t>
        </is>
      </c>
      <c r="J36" s="1" t="inlineStr">
        <is>
          <t>派遣</t>
        </is>
      </c>
      <c r="K36" s="1" t="inlineStr">
        <is>
          <t>只报税</t>
        </is>
      </c>
      <c r="L36" s="1" t="inlineStr">
        <is>
          <t>FA上海报税</t>
        </is>
      </c>
      <c r="M36" s="1" t="inlineStr">
        <is>
          <t xml:space="preserve"> </t>
        </is>
      </c>
      <c r="N36" s="1" t="inlineStr">
        <is>
          <t xml:space="preserve"> </t>
        </is>
      </c>
      <c r="O36" s="1" t="inlineStr">
        <is>
          <t>上海</t>
        </is>
      </c>
      <c r="P36" s="1">
        <f>D36</f>
        <v/>
      </c>
    </row>
    <row r="37">
      <c r="A37" s="1" t="inlineStr">
        <is>
          <t>ADP-格拉默车辆内饰（长春）有限公司-客服部</t>
        </is>
      </c>
      <c r="B37" s="1" t="inlineStr">
        <is>
          <t>A205325</t>
        </is>
      </c>
      <c r="C37" s="1" t="inlineStr">
        <is>
          <t>ADP-格拉默车辆内饰（长春）有限公司-客服部-北京市-大库-派遣</t>
        </is>
      </c>
      <c r="D37" s="1" t="inlineStr">
        <is>
          <t>北京</t>
        </is>
      </c>
      <c r="E37" s="1" t="inlineStr">
        <is>
          <t>1000022907512</t>
        </is>
      </c>
      <c r="F37" s="1" t="inlineStr">
        <is>
          <t>Q-20180821-0009</t>
        </is>
      </c>
      <c r="G37" s="1" t="inlineStr">
        <is>
          <t>大库</t>
        </is>
      </c>
      <c r="H37" s="1" t="inlineStr">
        <is>
          <t>大库</t>
        </is>
      </c>
      <c r="J37" s="1" t="inlineStr">
        <is>
          <t>派遣</t>
        </is>
      </c>
      <c r="K37" s="1" t="inlineStr">
        <is>
          <t>只报税</t>
        </is>
      </c>
      <c r="L37" s="1" t="inlineStr">
        <is>
          <t>FA上海报税</t>
        </is>
      </c>
      <c r="M37" s="1" t="inlineStr">
        <is>
          <t xml:space="preserve"> </t>
        </is>
      </c>
      <c r="N37" s="1" t="inlineStr">
        <is>
          <t xml:space="preserve"> </t>
        </is>
      </c>
      <c r="O37" s="1" t="inlineStr">
        <is>
          <t>上海</t>
        </is>
      </c>
      <c r="P37" s="1">
        <f>D37</f>
        <v/>
      </c>
    </row>
    <row r="38">
      <c r="A38" s="1" t="inlineStr">
        <is>
          <t>ADP-格拉默车辆内饰（长春）有限公司-客服部</t>
        </is>
      </c>
      <c r="B38" s="1" t="inlineStr">
        <is>
          <t>A205325</t>
        </is>
      </c>
      <c r="C38" s="1" t="inlineStr">
        <is>
          <t>ADP-格拉默车辆内饰（长春）有限公司-客服部-天津市-大库-委托</t>
        </is>
      </c>
      <c r="D38" s="1" t="inlineStr">
        <is>
          <t>天津</t>
        </is>
      </c>
      <c r="E38" s="1" t="inlineStr">
        <is>
          <t>1000022907552</t>
        </is>
      </c>
      <c r="F38" s="1" t="inlineStr">
        <is>
          <t>Q-20201224-0075</t>
        </is>
      </c>
      <c r="G38" s="1" t="inlineStr">
        <is>
          <t>大库</t>
        </is>
      </c>
      <c r="H38" s="1" t="inlineStr">
        <is>
          <t>大库</t>
        </is>
      </c>
      <c r="J38" s="1" t="inlineStr">
        <is>
          <t>委托</t>
        </is>
      </c>
      <c r="K38" s="1" t="inlineStr">
        <is>
          <t>只报税</t>
        </is>
      </c>
      <c r="L38" s="1" t="inlineStr">
        <is>
          <t>FA上海报税</t>
        </is>
      </c>
      <c r="M38" s="1" t="inlineStr">
        <is>
          <t xml:space="preserve"> </t>
        </is>
      </c>
      <c r="N38" s="1" t="inlineStr">
        <is>
          <t xml:space="preserve"> </t>
        </is>
      </c>
      <c r="O38" s="1" t="inlineStr">
        <is>
          <t>上海</t>
        </is>
      </c>
      <c r="P38" s="1">
        <f>D38</f>
        <v/>
      </c>
    </row>
    <row r="39">
      <c r="P39" s="1">
        <f>D39</f>
        <v/>
      </c>
    </row>
    <row r="40">
      <c r="P40" s="1">
        <f>D40</f>
        <v/>
      </c>
    </row>
    <row r="41">
      <c r="A41" s="1" t="inlineStr">
        <is>
          <t>ADP-格拉默车辆座椅（宁波）有限公司-客服部</t>
        </is>
      </c>
      <c r="B41" s="1" t="inlineStr">
        <is>
          <t>A205321</t>
        </is>
      </c>
      <c r="C41" s="1" t="inlineStr">
        <is>
          <t>ADP-格拉默车辆座椅（宁波）有限公司-客服部-宁波市-大库-委托</t>
        </is>
      </c>
      <c r="D41" s="1" t="inlineStr">
        <is>
          <t>宁波</t>
        </is>
      </c>
      <c r="E41" s="1" t="inlineStr">
        <is>
          <t>1000022944810</t>
        </is>
      </c>
      <c r="F41" s="1" t="inlineStr">
        <is>
          <t>Q-20201224-0166</t>
        </is>
      </c>
      <c r="G41" s="1" t="inlineStr">
        <is>
          <t>大库</t>
        </is>
      </c>
      <c r="H41" s="1" t="inlineStr">
        <is>
          <t>大库</t>
        </is>
      </c>
      <c r="J41" s="1" t="inlineStr">
        <is>
          <t>委托</t>
        </is>
      </c>
      <c r="K41" s="1" t="inlineStr">
        <is>
          <t>无发薪业务</t>
        </is>
      </c>
      <c r="L41" s="1" t="inlineStr">
        <is>
          <t>不需要报税</t>
        </is>
      </c>
      <c r="P41" s="1" t="inlineStr">
        <is>
          <t>宁波</t>
        </is>
      </c>
    </row>
    <row r="42" ht="14.25" customHeight="1" s="2">
      <c r="A42" s="1" t="inlineStr">
        <is>
          <t>ADP-格拉默车辆内饰（上海）有限公司-客服部</t>
        </is>
      </c>
      <c r="B42" s="1" t="inlineStr">
        <is>
          <t>A204173</t>
        </is>
      </c>
      <c r="C42" s="1" t="inlineStr">
        <is>
          <t>ADP-格拉默车辆内饰（上海）有限公司-客服部-无锡市-大库-委托</t>
        </is>
      </c>
      <c r="D42" s="1" t="inlineStr">
        <is>
          <t>无锡</t>
        </is>
      </c>
      <c r="E42" s="1" t="inlineStr">
        <is>
          <t>1000022954896</t>
        </is>
      </c>
      <c r="F42" s="1" t="inlineStr">
        <is>
          <t>Q-20201224-0018</t>
        </is>
      </c>
      <c r="G42" s="1" t="inlineStr">
        <is>
          <t>大库</t>
        </is>
      </c>
      <c r="H42" s="1" t="inlineStr">
        <is>
          <t xml:space="preserve"> </t>
        </is>
      </c>
      <c r="J42" s="1" t="inlineStr">
        <is>
          <t>委托</t>
        </is>
      </c>
      <c r="K42" s="1" t="inlineStr">
        <is>
          <t>无发薪业务</t>
        </is>
      </c>
      <c r="L42" s="1" t="inlineStr">
        <is>
          <t>不需要报税</t>
        </is>
      </c>
      <c r="O42" s="1" t="inlineStr">
        <is>
          <t xml:space="preserve"> </t>
        </is>
      </c>
      <c r="P42" s="1">
        <f>D42</f>
        <v/>
      </c>
    </row>
    <row r="43" ht="14.25" customHeight="1" s="2">
      <c r="A43" s="1" t="inlineStr">
        <is>
          <t>ADP-格拉默车辆内饰（上海）有限公司-客服部</t>
        </is>
      </c>
      <c r="B43" s="1" t="inlineStr">
        <is>
          <t>A204173</t>
        </is>
      </c>
      <c r="C43" s="1" t="inlineStr">
        <is>
          <t>ADP-格拉默车辆内饰（上海）有限公司-客服部-江阴市-大库-委托</t>
        </is>
      </c>
      <c r="D43" s="1" t="inlineStr">
        <is>
          <t>江阴</t>
        </is>
      </c>
      <c r="E43" s="1" t="inlineStr">
        <is>
          <t>1000022954897</t>
        </is>
      </c>
      <c r="F43" s="1" t="inlineStr">
        <is>
          <t>Q-20201224-0018</t>
        </is>
      </c>
      <c r="G43" s="1" t="inlineStr">
        <is>
          <t>大库</t>
        </is>
      </c>
      <c r="H43" s="1" t="inlineStr">
        <is>
          <t xml:space="preserve"> </t>
        </is>
      </c>
      <c r="J43" s="1" t="inlineStr">
        <is>
          <t>委托</t>
        </is>
      </c>
      <c r="K43" s="1" t="inlineStr">
        <is>
          <t>无发薪业务</t>
        </is>
      </c>
      <c r="L43" s="1" t="inlineStr">
        <is>
          <t>不需要报税</t>
        </is>
      </c>
      <c r="O43" s="1" t="inlineStr">
        <is>
          <t xml:space="preserve"> </t>
        </is>
      </c>
      <c r="P43" s="1">
        <f>D43</f>
        <v/>
      </c>
    </row>
    <row r="44">
      <c r="A44" s="1" t="inlineStr">
        <is>
          <t>ADP-格拉默车辆内饰（上海）有限公司-客服部</t>
        </is>
      </c>
      <c r="B44" s="1" t="inlineStr">
        <is>
          <t>A204173</t>
        </is>
      </c>
      <c r="C44" s="1" t="inlineStr">
        <is>
          <t>ADP-格拉默车辆内饰（上海）有限公司-客服部-宁波市-大库-委托</t>
        </is>
      </c>
      <c r="D44" s="1" t="inlineStr">
        <is>
          <t>宁波</t>
        </is>
      </c>
      <c r="E44" s="1" t="inlineStr">
        <is>
          <t>1000022954982</t>
        </is>
      </c>
      <c r="F44" s="1" t="inlineStr">
        <is>
          <t>Q-20201224-0018</t>
        </is>
      </c>
      <c r="G44" s="1" t="inlineStr">
        <is>
          <t>大库</t>
        </is>
      </c>
      <c r="H44" s="1" t="inlineStr">
        <is>
          <t xml:space="preserve"> </t>
        </is>
      </c>
      <c r="J44" s="1" t="inlineStr">
        <is>
          <t>委托</t>
        </is>
      </c>
      <c r="K44" s="1" t="inlineStr">
        <is>
          <t>无发薪业务</t>
        </is>
      </c>
      <c r="L44" s="1" t="inlineStr">
        <is>
          <t>不需要报税</t>
        </is>
      </c>
      <c r="O44" s="1" t="inlineStr">
        <is>
          <t xml:space="preserve"> </t>
        </is>
      </c>
      <c r="P44" s="1">
        <f>D44</f>
        <v/>
      </c>
    </row>
    <row r="45">
      <c r="A45" s="1" t="inlineStr">
        <is>
          <t>ADP-格拉默车辆内饰（上海）有限公司-客服部</t>
        </is>
      </c>
      <c r="B45" s="1" t="inlineStr">
        <is>
          <t>A204173</t>
        </is>
      </c>
      <c r="C45" s="1" t="inlineStr">
        <is>
          <t>ADP-格拉默车辆内饰（上海）有限公司-客服部-沈阳市-大库-委托</t>
        </is>
      </c>
      <c r="D45" s="1" t="inlineStr">
        <is>
          <t>沈阳</t>
        </is>
      </c>
      <c r="E45" s="1" t="inlineStr">
        <is>
          <t>1000022956866</t>
        </is>
      </c>
      <c r="F45" s="1" t="inlineStr">
        <is>
          <t>Q-20201224-0018</t>
        </is>
      </c>
      <c r="G45" s="1" t="inlineStr">
        <is>
          <t>大库</t>
        </is>
      </c>
      <c r="J45" s="1" t="inlineStr">
        <is>
          <t>委托</t>
        </is>
      </c>
      <c r="K45" s="1" t="inlineStr">
        <is>
          <t>无发薪业务</t>
        </is>
      </c>
      <c r="L45" s="1" t="inlineStr">
        <is>
          <t>不需要报税</t>
        </is>
      </c>
      <c r="P45" s="1">
        <f>D45</f>
        <v/>
      </c>
    </row>
    <row r="46">
      <c r="A46" s="1" t="inlineStr">
        <is>
          <t>ADP-格拉默车辆座椅（宁波）有限公司-客服部</t>
        </is>
      </c>
      <c r="B46" s="1" t="inlineStr">
        <is>
          <t>A205321</t>
        </is>
      </c>
      <c r="C46" s="1" t="inlineStr">
        <is>
          <t>ADP-格拉默车辆座椅（宁波）有限公司-客服部-重庆市-大库-委托</t>
        </is>
      </c>
      <c r="D46" s="1" t="inlineStr">
        <is>
          <t>重庆</t>
        </is>
      </c>
      <c r="E46" s="1" t="inlineStr">
        <is>
          <t>1000022956939</t>
        </is>
      </c>
      <c r="F46" s="1" t="inlineStr">
        <is>
          <t>Q-20201224-0166</t>
        </is>
      </c>
      <c r="G46" s="1" t="inlineStr">
        <is>
          <t>大库</t>
        </is>
      </c>
      <c r="H46" s="1" t="inlineStr">
        <is>
          <t>大库</t>
        </is>
      </c>
      <c r="J46" s="1" t="inlineStr">
        <is>
          <t>委托</t>
        </is>
      </c>
      <c r="K46" s="1" t="inlineStr">
        <is>
          <t>无发薪业务</t>
        </is>
      </c>
      <c r="L46" s="1" t="inlineStr">
        <is>
          <t>不需要报税</t>
        </is>
      </c>
      <c r="P46" s="1" t="inlineStr">
        <is>
          <t>重庆</t>
        </is>
      </c>
    </row>
    <row r="47">
      <c r="A47" s="1" t="inlineStr">
        <is>
          <t>ADP-格拉默车辆座椅（宁波）有限公司-客服部</t>
        </is>
      </c>
      <c r="B47" s="1" t="inlineStr">
        <is>
          <t>A205321</t>
        </is>
      </c>
      <c r="C47" s="1" t="inlineStr">
        <is>
          <t>ADP-格拉默车辆座椅（宁波）有限公司-客服部-南京市-大库-委托</t>
        </is>
      </c>
      <c r="D47" s="1" t="inlineStr">
        <is>
          <t>南京</t>
        </is>
      </c>
      <c r="E47" s="1" t="inlineStr">
        <is>
          <t>1000022959128</t>
        </is>
      </c>
      <c r="F47" s="1" t="inlineStr">
        <is>
          <t>Q-20201224-0166</t>
        </is>
      </c>
      <c r="G47" s="1" t="inlineStr">
        <is>
          <t>大库</t>
        </is>
      </c>
      <c r="H47" s="1" t="inlineStr">
        <is>
          <t>大库</t>
        </is>
      </c>
      <c r="J47" s="1" t="inlineStr">
        <is>
          <t>委托</t>
        </is>
      </c>
      <c r="K47" s="1" t="inlineStr">
        <is>
          <t>无发薪业务</t>
        </is>
      </c>
      <c r="L47" s="1" t="inlineStr">
        <is>
          <t>不需要报税</t>
        </is>
      </c>
      <c r="P47" s="1" t="inlineStr">
        <is>
          <t>南京</t>
        </is>
      </c>
    </row>
    <row r="48">
      <c r="A48" s="1" t="inlineStr">
        <is>
          <t>格拉默车辆部件（沈阳）有限公司-HRS</t>
        </is>
      </c>
      <c r="B48" s="1" t="inlineStr">
        <is>
          <t>A218891</t>
        </is>
      </c>
      <c r="C48" s="1" t="inlineStr">
        <is>
          <t>格拉默车辆部件（沈阳）有限公司-HRS-沈阳市-单立户-委托</t>
        </is>
      </c>
      <c r="D48" s="1" t="inlineStr">
        <is>
          <t>沈阳</t>
        </is>
      </c>
      <c r="E48" s="1" t="inlineStr">
        <is>
          <t>1000022960685</t>
        </is>
      </c>
      <c r="F48" s="1" t="inlineStr">
        <is>
          <t>Q-20201224-0039</t>
        </is>
      </c>
      <c r="G48" s="1" t="inlineStr">
        <is>
          <t>单立户</t>
        </is>
      </c>
      <c r="H48" s="1" t="inlineStr">
        <is>
          <t>单立户</t>
        </is>
      </c>
      <c r="J48" s="1" t="inlineStr">
        <is>
          <t>委托</t>
        </is>
      </c>
      <c r="K48" s="1" t="inlineStr">
        <is>
          <t>无发薪业务</t>
        </is>
      </c>
      <c r="L48" s="1" t="inlineStr">
        <is>
          <t>不需要报税</t>
        </is>
      </c>
      <c r="P48" s="1" t="inlineStr">
        <is>
          <t>沈阳</t>
        </is>
      </c>
    </row>
    <row r="49">
      <c r="A49" s="1" t="inlineStr">
        <is>
          <t>格拉默车辆部件（沈阳）有限公司-HRS</t>
        </is>
      </c>
      <c r="B49" s="1" t="inlineStr">
        <is>
          <t>A218891</t>
        </is>
      </c>
      <c r="C49" s="1" t="inlineStr">
        <is>
          <t>格拉默车辆部件（沈阳）有限公司-HRS-上海市-大库-委托</t>
        </is>
      </c>
      <c r="D49" s="1" t="inlineStr">
        <is>
          <t>上海</t>
        </is>
      </c>
      <c r="E49" s="1" t="inlineStr">
        <is>
          <t>1000022960763</t>
        </is>
      </c>
      <c r="F49" s="1" t="inlineStr">
        <is>
          <t>Q-20201224-0039</t>
        </is>
      </c>
      <c r="G49" s="1" t="inlineStr">
        <is>
          <t>大库</t>
        </is>
      </c>
      <c r="H49" s="1" t="inlineStr">
        <is>
          <t>大库</t>
        </is>
      </c>
      <c r="J49" s="1" t="inlineStr">
        <is>
          <t>委托</t>
        </is>
      </c>
      <c r="K49" s="1" t="inlineStr">
        <is>
          <t>无发薪业务</t>
        </is>
      </c>
      <c r="L49" s="1" t="inlineStr">
        <is>
          <t>不需要报税</t>
        </is>
      </c>
      <c r="P49" s="1" t="inlineStr">
        <is>
          <t>上海</t>
        </is>
      </c>
    </row>
    <row r="50">
      <c r="A50" s="1" t="inlineStr">
        <is>
          <t>格拉默车辆部件（沈阳）有限公司-HRS</t>
        </is>
      </c>
      <c r="B50" s="1" t="inlineStr">
        <is>
          <t>A218891</t>
        </is>
      </c>
      <c r="C50" s="1" t="inlineStr">
        <is>
          <t>格拉默车辆部件（沈阳）有限公司-HRS-长春市-大库-委托</t>
        </is>
      </c>
      <c r="D50" s="1" t="inlineStr">
        <is>
          <t>长春</t>
        </is>
      </c>
      <c r="E50" s="1" t="inlineStr">
        <is>
          <t>1000022960783</t>
        </is>
      </c>
      <c r="F50" s="1" t="inlineStr">
        <is>
          <t>Q-20201224-0039</t>
        </is>
      </c>
      <c r="G50" s="1" t="inlineStr">
        <is>
          <t>大库</t>
        </is>
      </c>
      <c r="H50" s="1" t="inlineStr">
        <is>
          <t>大库</t>
        </is>
      </c>
      <c r="J50" s="1" t="inlineStr">
        <is>
          <t>委托</t>
        </is>
      </c>
      <c r="K50" s="1" t="inlineStr">
        <is>
          <t>无发薪业务</t>
        </is>
      </c>
      <c r="L50" s="1" t="inlineStr">
        <is>
          <t>不需要报税</t>
        </is>
      </c>
      <c r="P50" s="1" t="inlineStr">
        <is>
          <t>长春</t>
        </is>
      </c>
    </row>
    <row r="51">
      <c r="A51" s="1" t="inlineStr">
        <is>
          <t>ADP-格拉默车辆内饰（上海）有限公司-客服部</t>
        </is>
      </c>
      <c r="B51" s="1" t="inlineStr">
        <is>
          <t>A204173</t>
        </is>
      </c>
      <c r="C51" s="1" t="inlineStr">
        <is>
          <t>ADP-格拉默车辆内饰（上海）有限公司-客服部-太仓市-大库-委托</t>
        </is>
      </c>
      <c r="D51" s="1" t="inlineStr">
        <is>
          <t>太仓</t>
        </is>
      </c>
      <c r="E51" s="1" t="inlineStr">
        <is>
          <t>1000027577140</t>
        </is>
      </c>
      <c r="F51" s="1" t="inlineStr">
        <is>
          <t>Q-20201224-0018</t>
        </is>
      </c>
      <c r="G51" s="1" t="inlineStr">
        <is>
          <t>大库</t>
        </is>
      </c>
      <c r="J51" s="1" t="inlineStr">
        <is>
          <t>委托</t>
        </is>
      </c>
      <c r="K51" s="1" t="inlineStr">
        <is>
          <t>无发薪业务</t>
        </is>
      </c>
      <c r="L51" s="1" t="inlineStr">
        <is>
          <t>不需要报税</t>
        </is>
      </c>
      <c r="P51" s="1">
        <f>D51</f>
        <v/>
      </c>
    </row>
    <row r="52">
      <c r="A52" s="1" t="inlineStr">
        <is>
          <t>ADP-格拉默车辆座椅（宁波）有限公司-客服部</t>
        </is>
      </c>
      <c r="B52" s="1" t="inlineStr">
        <is>
          <t>A205321</t>
        </is>
      </c>
      <c r="C52" s="1" t="inlineStr">
        <is>
          <t>ADP-格拉默车辆座椅（宁波）有限公司-客服部-宁波市-单立户-委托</t>
        </is>
      </c>
      <c r="D52" s="1" t="inlineStr">
        <is>
          <t>宁波</t>
        </is>
      </c>
      <c r="E52" s="1" t="inlineStr">
        <is>
          <t>1000027577012</t>
        </is>
      </c>
      <c r="F52" s="1" t="inlineStr">
        <is>
          <t>Q-20201224-0166</t>
        </is>
      </c>
      <c r="G52" s="1" t="inlineStr">
        <is>
          <t>单立户</t>
        </is>
      </c>
      <c r="H52" s="1" t="inlineStr">
        <is>
          <t>宁波</t>
        </is>
      </c>
      <c r="J52" s="1" t="inlineStr">
        <is>
          <t>委托</t>
        </is>
      </c>
      <c r="K52" s="1" t="inlineStr">
        <is>
          <t>无发薪业务</t>
        </is>
      </c>
      <c r="L52" s="1" t="inlineStr">
        <is>
          <t>不需要报税</t>
        </is>
      </c>
      <c r="P52" s="1" t="inlineStr">
        <is>
          <t>宁波</t>
        </is>
      </c>
    </row>
    <row r="53">
      <c r="A53" s="1" t="inlineStr">
        <is>
          <t>ADP-格拉默车辆座椅（陕西）有限公司-客服部</t>
        </is>
      </c>
      <c r="B53" s="1" t="inlineStr">
        <is>
          <t>A205322</t>
        </is>
      </c>
      <c r="C53" s="1" t="inlineStr">
        <is>
          <t>ADP-格拉默车辆座椅（陕西）有限公司-客服部-沈阳市-大库-委托</t>
        </is>
      </c>
      <c r="D53" s="1" t="inlineStr">
        <is>
          <t>沈阳</t>
        </is>
      </c>
      <c r="E53" s="1" t="inlineStr">
        <is>
          <t>1000027578072</t>
        </is>
      </c>
      <c r="F53" s="1" t="inlineStr">
        <is>
          <t>Q-20201224-0080</t>
        </is>
      </c>
      <c r="G53" s="1" t="inlineStr">
        <is>
          <t>大库</t>
        </is>
      </c>
      <c r="H53" s="1" t="inlineStr">
        <is>
          <t>大库</t>
        </is>
      </c>
      <c r="J53" s="1" t="inlineStr">
        <is>
          <t>委托</t>
        </is>
      </c>
      <c r="K53" s="1" t="inlineStr">
        <is>
          <t>无发薪业务</t>
        </is>
      </c>
      <c r="L53" s="1" t="inlineStr">
        <is>
          <t>不需要报税</t>
        </is>
      </c>
      <c r="O53" s="1" t="inlineStr">
        <is>
          <t xml:space="preserve"> </t>
        </is>
      </c>
      <c r="P53" s="1">
        <f>D53</f>
        <v/>
      </c>
    </row>
  </sheetData>
  <autoFilter ref="A1:O53"/>
  <conditionalFormatting sqref="J1:J11 J24 J20:J22 J13:J15 J48 J26:J40 J54:J65536">
    <cfRule type="cellIs" priority="23" operator="equal" dxfId="4">
      <formula>"派遣"</formula>
    </cfRule>
  </conditionalFormatting>
  <conditionalFormatting sqref="J23">
    <cfRule type="cellIs" priority="22" operator="equal" dxfId="4">
      <formula>"派遣"</formula>
    </cfRule>
  </conditionalFormatting>
  <conditionalFormatting sqref="J16">
    <cfRule type="cellIs" priority="21" operator="equal" dxfId="4">
      <formula>"派遣"</formula>
    </cfRule>
  </conditionalFormatting>
  <conditionalFormatting sqref="J17">
    <cfRule type="cellIs" priority="20" operator="equal" dxfId="4">
      <formula>"派遣"</formula>
    </cfRule>
  </conditionalFormatting>
  <conditionalFormatting sqref="J18:J19">
    <cfRule type="cellIs" priority="19" operator="equal" dxfId="4">
      <formula>"派遣"</formula>
    </cfRule>
  </conditionalFormatting>
  <conditionalFormatting sqref="J25">
    <cfRule type="cellIs" priority="18" operator="equal" dxfId="4">
      <formula>"派遣"</formula>
    </cfRule>
  </conditionalFormatting>
  <conditionalFormatting sqref="J12">
    <cfRule type="cellIs" priority="17" operator="equal" dxfId="4">
      <formula>"派遣"</formula>
    </cfRule>
  </conditionalFormatting>
  <conditionalFormatting sqref="J41">
    <cfRule type="cellIs" priority="11" operator="equal" dxfId="4">
      <formula>"派遣"</formula>
    </cfRule>
  </conditionalFormatting>
  <conditionalFormatting sqref="J42">
    <cfRule type="cellIs" priority="10" operator="equal" dxfId="4">
      <formula>"派遣"</formula>
    </cfRule>
  </conditionalFormatting>
  <conditionalFormatting sqref="J43">
    <cfRule type="cellIs" priority="9" operator="equal" dxfId="4">
      <formula>"派遣"</formula>
    </cfRule>
  </conditionalFormatting>
  <conditionalFormatting sqref="J44:J45">
    <cfRule type="cellIs" priority="8" operator="equal" dxfId="4">
      <formula>"派遣"</formula>
    </cfRule>
  </conditionalFormatting>
  <conditionalFormatting sqref="J46">
    <cfRule type="cellIs" priority="7" operator="equal" dxfId="4">
      <formula>"派遣"</formula>
    </cfRule>
  </conditionalFormatting>
  <conditionalFormatting sqref="J47">
    <cfRule type="cellIs" priority="6" operator="equal" dxfId="4">
      <formula>"派遣"</formula>
    </cfRule>
  </conditionalFormatting>
  <conditionalFormatting sqref="J49">
    <cfRule type="cellIs" priority="5" operator="equal" dxfId="4">
      <formula>"派遣"</formula>
    </cfRule>
  </conditionalFormatting>
  <conditionalFormatting sqref="J50">
    <cfRule type="cellIs" priority="4" operator="equal" dxfId="4">
      <formula>"派遣"</formula>
    </cfRule>
  </conditionalFormatting>
  <conditionalFormatting sqref="J51">
    <cfRule type="cellIs" priority="3" operator="equal" dxfId="4">
      <formula>"派遣"</formula>
    </cfRule>
  </conditionalFormatting>
  <conditionalFormatting sqref="J52">
    <cfRule type="cellIs" priority="2" operator="equal" dxfId="4">
      <formula>"派遣"</formula>
    </cfRule>
  </conditionalFormatting>
  <conditionalFormatting sqref="J53">
    <cfRule type="cellIs" priority="1" operator="equal" dxfId="4">
      <formula>"派遣"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">
    <tabColor theme="1"/>
    <outlinePr summaryBelow="1" summaryRight="1"/>
    <pageSetUpPr/>
  </sheetPr>
  <dimension ref="A1:L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baseColWidth="8" defaultRowHeight="13.5"/>
  <cols>
    <col width="8.25" customWidth="1" style="2" min="1" max="1"/>
    <col width="10.75" customWidth="1" style="2" min="3" max="3"/>
    <col width="10.125" customWidth="1" style="2" min="4" max="4"/>
    <col width="9.625" customWidth="1" style="2" min="5" max="5"/>
    <col width="8.75" customWidth="1" style="2" min="6" max="6"/>
    <col width="11.25" customWidth="1" style="2" min="7" max="7"/>
    <col width="10.75" customWidth="1" style="2" min="8" max="8"/>
    <col width="18" bestFit="1" customWidth="1" style="2" min="9" max="9"/>
    <col width="11" customWidth="1" style="2" min="10" max="11"/>
    <col width="18" bestFit="1" customWidth="1" style="2" min="12" max="12"/>
  </cols>
  <sheetData>
    <row r="1">
      <c r="A1" s="1" t="inlineStr">
        <is>
          <t>SAP ID_SAP ID</t>
        </is>
      </c>
      <c r="B1" s="1" t="inlineStr">
        <is>
          <t>法定姓名_Legal Name</t>
        </is>
      </c>
      <c r="C1" s="1" t="inlineStr">
        <is>
          <t>离职日期_Termination Date</t>
        </is>
      </c>
      <c r="D1" s="1" t="inlineStr">
        <is>
          <t>雇佣状态_Hire Status</t>
        </is>
      </c>
      <c r="E1" s="1" t="inlineStr">
        <is>
          <t>离职类型_Termination Type</t>
        </is>
      </c>
      <c r="F1" s="1" t="inlineStr">
        <is>
          <t>离职原因_Termination Reason</t>
        </is>
      </c>
      <c r="G1" s="1" t="inlineStr">
        <is>
          <t>社保结束月_Social Benefit End Month</t>
        </is>
      </c>
      <c r="H1" s="1" t="inlineStr">
        <is>
          <t>公积金结束月_PHF End Month</t>
        </is>
      </c>
      <c r="I1" s="1" t="inlineStr">
        <is>
          <t>证件号码_ID No.</t>
        </is>
      </c>
      <c r="J1" s="1" t="inlineStr">
        <is>
          <t>社保公积金停缴时间是否一致</t>
        </is>
      </c>
      <c r="K1" s="1" t="inlineStr">
        <is>
          <t>福利停缴时间</t>
        </is>
      </c>
      <c r="L1" s="1" t="inlineStr">
        <is>
          <t>离职原因</t>
        </is>
      </c>
    </row>
    <row r="2" ht="14.25" customHeight="1" s="2">
      <c r="A2" s="1" t="inlineStr">
        <is>
          <t>EmployeeHire_EmployeeID</t>
        </is>
      </c>
      <c r="C2" s="1" t="inlineStr">
        <is>
          <t>EmployeeHire_TerminationDate</t>
        </is>
      </c>
      <c r="D2" s="1" t="inlineStr">
        <is>
          <t>EmployeeHire_HireStatus</t>
        </is>
      </c>
      <c r="E2" s="1" t="inlineStr">
        <is>
          <t>EmployeeHire_TerminationType</t>
        </is>
      </c>
      <c r="F2" s="1" t="inlineStr">
        <is>
          <t>EmployeeHire_TerminationReason</t>
        </is>
      </c>
      <c r="G2" s="1" t="inlineStr">
        <is>
          <t>EmployeeHire_SBTerminationMonth</t>
        </is>
      </c>
      <c r="H2" s="1" t="inlineStr">
        <is>
          <t>EmployeeHire_HousingFundTerminationMonth</t>
        </is>
      </c>
    </row>
  </sheetData>
  <autoFilter ref="A2:L2"/>
  <mergeCells count="1">
    <mergeCell ref="J1:J2"/>
  </mergeCells>
  <conditionalFormatting sqref="J1 J3:J65536">
    <cfRule type="cellIs" priority="34" operator="equal" dxfId="0">
      <formula>FALSE</formula>
    </cfRule>
  </conditionalFormatting>
  <conditionalFormatting sqref="L1:L1048576">
    <cfRule type="cellIs" priority="10" operator="equal" dxfId="0">
      <formula>"需要确认"</formula>
    </cfRule>
  </conditionalFormatting>
  <conditionalFormatting sqref="B1:B1048576">
    <cfRule type="duplicateValues" priority="125" dxfId="0"/>
  </conditionalFormatting>
  <conditionalFormatting sqref="I1:I1048576">
    <cfRule type="duplicateValues" priority="128" dxfId="0"/>
  </conditionalFormatting>
  <dataValidations xWindow="60" yWindow="424" count="5">
    <dataValidation sqref="D1:D2" showErrorMessage="1" showInputMessage="1" allowBlank="0" prompt="Defaulted: 'Terminated'" type="list">
      <formula1>Status</formula1>
    </dataValidation>
    <dataValidation sqref="C1:C2" showErrorMessage="1" showInputMessage="1" allowBlank="0" prompt="Date Format: YYYY/MM/DD"/>
    <dataValidation sqref="A1:A1048576" showErrorMessage="1" showInputMessage="1" allowBlank="0" prompt="SAP ID(员工的唯一标识)"/>
    <dataValidation sqref="G1:H1048576" showErrorMessage="1" showInputMessage="1" allowBlank="0" prompt="格式：yyyymm_x000a__x000a_为不产生费用月，数据以年月为准（仅在有ADP社保服务时才是必填项）_x000a_"/>
    <dataValidation sqref="F1:F1048576" showErrorMessage="1" showInputMessage="1" allowBlank="0" prompt="在SAP Interface上线之前，不需要提供"/>
  </dataValidation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51:AI159"/>
  <sheetViews>
    <sheetView workbookViewId="0">
      <selection activeCell="A1" sqref="A1"/>
    </sheetView>
  </sheetViews>
  <sheetFormatPr baseColWidth="8" defaultRowHeight="15"/>
  <sheetData>
    <row r="151">
      <c r="B151" s="3" t="inlineStr">
        <is>
          <t>SAP ID(员工的唯一标识)</t>
        </is>
      </c>
      <c r="C151" s="3" t="inlineStr">
        <is>
          <t>Unnamed: 1</t>
        </is>
      </c>
      <c r="D151" s="3" t="inlineStr">
        <is>
          <t>证件姓名及银行开户名</t>
        </is>
      </c>
      <c r="E151" s="3" t="inlineStr">
        <is>
          <t>Unnamed: 3</t>
        </is>
      </c>
      <c r="F151" s="3" t="inlineStr">
        <is>
          <t>Unnamed: 4</t>
        </is>
      </c>
      <c r="G151" s="3" t="inlineStr">
        <is>
          <t>Unnamed: 5</t>
        </is>
      </c>
      <c r="H151" s="3" t="inlineStr">
        <is>
          <t>格式：yyyy/mm/dd</t>
        </is>
      </c>
      <c r="I151" s="3" t="inlineStr">
        <is>
          <t>Unnamed: 7</t>
        </is>
      </c>
      <c r="J151" s="3" t="inlineStr">
        <is>
          <t>Unnamed: 8</t>
        </is>
      </c>
      <c r="K151" s="3" t="inlineStr">
        <is>
          <t>Unnamed: 9</t>
        </is>
      </c>
      <c r="L151" s="3" t="inlineStr">
        <is>
          <t>用于开设ESS帐号</t>
        </is>
      </c>
      <c r="M151" s="3" t="inlineStr">
        <is>
          <t>用于开设ESS帐号
*社保服务必填字段</t>
        </is>
      </c>
      <c r="N151" s="3" t="inlineStr">
        <is>
          <t>用于判断是否由ADP提供薪资发放服务</t>
        </is>
      </c>
      <c r="O151" s="3" t="inlineStr">
        <is>
          <t>使用ADP工资支付服务需完整维护
填写规则：银行名称+城市（如到市级以下请写到最后一级）+支行名称+营业所（如适用），长度不可超过25个字
例如：中国银行上海分行陆家嘴支行</t>
        </is>
      </c>
      <c r="P151" s="3" t="inlineStr">
        <is>
          <t>使用ADP工资支付服务需完整维护
填写规则：连续的银行账号数字，不要有空格及其他特殊符号，注意格式要加'，不要变为科学计数法</t>
        </is>
      </c>
      <c r="Q151" s="3" t="inlineStr">
        <is>
          <t>根据法人实体信息开票</t>
        </is>
      </c>
      <c r="R151" s="3" t="inlineStr">
        <is>
          <t>默认"Active"</t>
        </is>
      </c>
      <c r="S151" s="3" t="inlineStr">
        <is>
          <t>Unnamed: 17</t>
        </is>
      </c>
      <c r="T151" s="3" t="inlineStr">
        <is>
          <t>格式：yyyy/mm/dd.1</t>
        </is>
      </c>
      <c r="U151" s="3" t="inlineStr">
        <is>
          <t>格式：yyyy/mm/dd
用于服务年限计算（当加入总公司日期为空时取入职日期）</t>
        </is>
      </c>
      <c r="V151" s="3" t="inlineStr">
        <is>
          <t>Unnamed: 20</t>
        </is>
      </c>
      <c r="W151" s="3" t="inlineStr">
        <is>
          <t>用于区分用户权限</t>
        </is>
      </c>
      <c r="X151" s="3" t="inlineStr">
        <is>
          <t>没有SAP Interface之前，不用提供此数据</t>
        </is>
      </c>
      <c r="Y151" s="3" t="inlineStr">
        <is>
          <t>Unnamed: 23</t>
        </is>
      </c>
      <c r="Z151" s="3" t="inlineStr">
        <is>
          <t>用于区分GL mapping，影响财务汇总报告和GL报告</t>
        </is>
      </c>
      <c r="AA151" s="3" t="inlineStr">
        <is>
          <t>Unnamed: 25</t>
        </is>
      </c>
      <c r="AB151" s="3" t="inlineStr">
        <is>
          <t>仅用于区分员工类型</t>
        </is>
      </c>
      <c r="AC151" s="3" t="inlineStr">
        <is>
          <t>格式：yyyy/mm/dd
社保服务必填字段</t>
        </is>
      </c>
      <c r="AD151" s="3" t="inlineStr">
        <is>
          <t>格式：yyyy/mm/dd
社保服务必填字段.1</t>
        </is>
      </c>
      <c r="AE151" s="3" t="inlineStr">
        <is>
          <t>总账报告必填信息
*有多成本中心的情况</t>
        </is>
      </c>
      <c r="AF151" s="3" t="inlineStr">
        <is>
          <t>Unnamed: 30</t>
        </is>
      </c>
      <c r="AG151" s="3" t="inlineStr">
        <is>
          <t>用于判断是否使用供应商账户报税，默认值设置为FALSE。
TRUE：使用供应商账户报税；
FALSE：使用公司个税账户报税。</t>
        </is>
      </c>
      <c r="AH151" s="3" t="inlineStr">
        <is>
          <t>Unnamed: 32</t>
        </is>
      </c>
      <c r="AI151" s="3" t="inlineStr">
        <is>
          <t>判断员工计税方式
Chinese-工资税3500免税额
Foreign-工资税4800免税额
Labor-劳务税800免税额</t>
        </is>
      </c>
    </row>
    <row r="152">
      <c r="B152" s="1" t="n">
        <v>108180</v>
      </c>
      <c r="C152" s="1" t="inlineStr">
        <is>
          <t>TM1649</t>
        </is>
      </c>
      <c r="D152" s="1" t="inlineStr">
        <is>
          <t>孟帅</t>
        </is>
      </c>
      <c r="E152" s="1" t="inlineStr"/>
      <c r="F152" s="1" t="inlineStr">
        <is>
          <t>130683199102143314</t>
        </is>
      </c>
      <c r="G152" s="1" t="inlineStr">
        <is>
          <t>ID</t>
        </is>
      </c>
      <c r="H152" s="5" t="n">
        <v>33283</v>
      </c>
      <c r="I152" s="1" t="inlineStr">
        <is>
          <t>Male</t>
        </is>
      </c>
      <c r="J152" s="1" t="inlineStr">
        <is>
          <t>China</t>
        </is>
      </c>
      <c r="K152" s="1" t="inlineStr"/>
      <c r="L152" s="1" t="inlineStr"/>
      <c r="M152" s="1" t="n">
        <v>17325437790</v>
      </c>
      <c r="N152" s="1" t="inlineStr">
        <is>
          <t>TRUE</t>
        </is>
      </c>
      <c r="O152" s="1" t="inlineStr">
        <is>
          <t>中国银行天津市西青支行</t>
        </is>
      </c>
      <c r="P152" s="1" t="inlineStr">
        <is>
          <t>6217850200001095901</t>
        </is>
      </c>
      <c r="Q152" s="1" t="n">
        <v>9600</v>
      </c>
      <c r="R152" s="1" t="inlineStr">
        <is>
          <t>Active</t>
        </is>
      </c>
      <c r="S152" s="1" t="inlineStr">
        <is>
          <t>External employee</t>
        </is>
      </c>
      <c r="T152" s="5" t="n">
        <v>44230</v>
      </c>
      <c r="U152" s="1" t="inlineStr"/>
      <c r="V152" s="1" t="inlineStr"/>
      <c r="W152" s="1" t="inlineStr">
        <is>
          <t>Tianjin</t>
        </is>
      </c>
      <c r="X152" s="1" t="inlineStr"/>
      <c r="Y152" s="1" t="inlineStr">
        <is>
          <t>BCD</t>
        </is>
      </c>
      <c r="Z152" s="1" t="inlineStr">
        <is>
          <t>BCD</t>
        </is>
      </c>
      <c r="AA152" s="1" t="inlineStr">
        <is>
          <t>D-MA</t>
        </is>
      </c>
      <c r="AB152" s="1" t="inlineStr">
        <is>
          <t>Dispatch</t>
        </is>
      </c>
      <c r="AC152" s="5" t="n">
        <v>44230</v>
      </c>
      <c r="AD152" s="1" t="inlineStr">
        <is>
          <t>2023/2/2</t>
        </is>
      </c>
      <c r="AE152" s="1" t="inlineStr">
        <is>
          <t>96-4720</t>
        </is>
      </c>
      <c r="AF152" s="1" t="inlineStr">
        <is>
          <t>Tianjin</t>
        </is>
      </c>
      <c r="AG152" s="1" t="inlineStr">
        <is>
          <t>TRUE</t>
        </is>
      </c>
      <c r="AH152" s="1" t="inlineStr">
        <is>
          <t>FALSE</t>
        </is>
      </c>
      <c r="AI152" s="1" t="inlineStr">
        <is>
          <t>Chinese</t>
        </is>
      </c>
    </row>
    <row r="153">
      <c r="B153" s="1" t="n">
        <v>108181</v>
      </c>
      <c r="C153" s="1" t="inlineStr">
        <is>
          <t>TM1650</t>
        </is>
      </c>
      <c r="D153" s="1" t="inlineStr">
        <is>
          <t>邵荣利</t>
        </is>
      </c>
      <c r="E153" s="1" t="inlineStr"/>
      <c r="F153" s="1" t="inlineStr">
        <is>
          <t>120108197909221530</t>
        </is>
      </c>
      <c r="G153" s="1" t="inlineStr">
        <is>
          <t>ID</t>
        </is>
      </c>
      <c r="H153" s="5" t="n">
        <v>29120</v>
      </c>
      <c r="I153" s="1" t="inlineStr">
        <is>
          <t>Male</t>
        </is>
      </c>
      <c r="J153" s="1" t="inlineStr">
        <is>
          <t>China</t>
        </is>
      </c>
      <c r="K153" s="1" t="inlineStr"/>
      <c r="L153" s="1" t="inlineStr"/>
      <c r="M153" s="1" t="n">
        <v>15620839717</v>
      </c>
      <c r="N153" s="1" t="inlineStr">
        <is>
          <t>TRUE</t>
        </is>
      </c>
      <c r="O153" s="1" t="inlineStr">
        <is>
          <t>中国银行天津汉沽支行</t>
        </is>
      </c>
      <c r="P153" s="1" t="inlineStr">
        <is>
          <t>6217850200006766761</t>
        </is>
      </c>
      <c r="Q153" s="1" t="n">
        <v>9600</v>
      </c>
      <c r="R153" s="1" t="inlineStr">
        <is>
          <t>Active</t>
        </is>
      </c>
      <c r="S153" s="1" t="inlineStr">
        <is>
          <t>External employee</t>
        </is>
      </c>
      <c r="T153" s="5" t="n">
        <v>44230</v>
      </c>
      <c r="U153" s="1" t="inlineStr"/>
      <c r="V153" s="1" t="inlineStr"/>
      <c r="W153" s="1" t="inlineStr">
        <is>
          <t>Tianjin</t>
        </is>
      </c>
      <c r="X153" s="1" t="inlineStr"/>
      <c r="Y153" s="1" t="inlineStr">
        <is>
          <t>BCD</t>
        </is>
      </c>
      <c r="Z153" s="1" t="inlineStr">
        <is>
          <t>BCD</t>
        </is>
      </c>
      <c r="AA153" s="1" t="inlineStr">
        <is>
          <t>D-MA</t>
        </is>
      </c>
      <c r="AB153" s="1" t="inlineStr">
        <is>
          <t>Dispatch</t>
        </is>
      </c>
      <c r="AC153" s="5" t="n">
        <v>44230</v>
      </c>
      <c r="AD153" s="1" t="inlineStr">
        <is>
          <t>2023/2/2</t>
        </is>
      </c>
      <c r="AE153" s="1" t="inlineStr">
        <is>
          <t>96-4720</t>
        </is>
      </c>
      <c r="AF153" s="1" t="inlineStr">
        <is>
          <t>Tianjin</t>
        </is>
      </c>
      <c r="AG153" s="1" t="inlineStr">
        <is>
          <t>TRUE</t>
        </is>
      </c>
      <c r="AH153" s="1" t="inlineStr">
        <is>
          <t>FALSE</t>
        </is>
      </c>
      <c r="AI153" s="1" t="inlineStr">
        <is>
          <t>Chinese</t>
        </is>
      </c>
    </row>
    <row r="154">
      <c r="B154" s="1" t="n">
        <v>108183</v>
      </c>
      <c r="C154" s="1" t="inlineStr">
        <is>
          <t>TM1652</t>
        </is>
      </c>
      <c r="D154" s="1" t="inlineStr">
        <is>
          <t>施阳阳</t>
        </is>
      </c>
      <c r="E154" s="1" t="inlineStr"/>
      <c r="F154" s="1" t="inlineStr">
        <is>
          <t>412721199303252619</t>
        </is>
      </c>
      <c r="G154" s="1" t="inlineStr">
        <is>
          <t>ID</t>
        </is>
      </c>
      <c r="H154" s="5" t="n">
        <v>34053</v>
      </c>
      <c r="I154" s="1" t="inlineStr">
        <is>
          <t>Male</t>
        </is>
      </c>
      <c r="J154" s="1" t="inlineStr">
        <is>
          <t>China</t>
        </is>
      </c>
      <c r="K154" s="1" t="inlineStr"/>
      <c r="L154" s="1" t="inlineStr"/>
      <c r="M154" s="1" t="n">
        <v>13622017582</v>
      </c>
      <c r="N154" s="1" t="inlineStr">
        <is>
          <t>TRUE</t>
        </is>
      </c>
      <c r="O154" s="1" t="inlineStr">
        <is>
          <t>中国农业银行天津金江支行</t>
        </is>
      </c>
      <c r="P154" s="1" t="inlineStr">
        <is>
          <t>6228480028374398379</t>
        </is>
      </c>
      <c r="Q154" s="1" t="n">
        <v>9600</v>
      </c>
      <c r="R154" s="1" t="inlineStr">
        <is>
          <t>Active</t>
        </is>
      </c>
      <c r="S154" s="1" t="inlineStr">
        <is>
          <t>External employee</t>
        </is>
      </c>
      <c r="T154" s="5" t="n">
        <v>44232</v>
      </c>
      <c r="U154" s="1" t="inlineStr"/>
      <c r="V154" s="1" t="inlineStr"/>
      <c r="W154" s="1" t="inlineStr">
        <is>
          <t>Tianjin</t>
        </is>
      </c>
      <c r="X154" s="1" t="inlineStr"/>
      <c r="Y154" s="1" t="inlineStr">
        <is>
          <t>BCD</t>
        </is>
      </c>
      <c r="Z154" s="1" t="inlineStr">
        <is>
          <t>BCD</t>
        </is>
      </c>
      <c r="AA154" s="1" t="inlineStr">
        <is>
          <t>D-MA</t>
        </is>
      </c>
      <c r="AB154" s="1" t="inlineStr">
        <is>
          <t>Dispatch</t>
        </is>
      </c>
      <c r="AC154" s="5" t="n">
        <v>44232</v>
      </c>
      <c r="AD154" s="1" t="inlineStr">
        <is>
          <t>2023/2/4</t>
        </is>
      </c>
      <c r="AE154" s="1" t="inlineStr">
        <is>
          <t>96-4510</t>
        </is>
      </c>
      <c r="AF154" s="1" t="inlineStr">
        <is>
          <t>Tianjin</t>
        </is>
      </c>
      <c r="AG154" s="1" t="inlineStr">
        <is>
          <t>TRUE</t>
        </is>
      </c>
      <c r="AH154" s="1" t="inlineStr">
        <is>
          <t>FALSE</t>
        </is>
      </c>
      <c r="AI154" s="1" t="inlineStr">
        <is>
          <t>Chinese</t>
        </is>
      </c>
    </row>
    <row r="155">
      <c r="B155" s="1" t="n">
        <v>108232</v>
      </c>
      <c r="C155" s="1" t="inlineStr">
        <is>
          <t>TM1654</t>
        </is>
      </c>
      <c r="D155" s="1" t="inlineStr">
        <is>
          <t>丁雪山</t>
        </is>
      </c>
      <c r="E155" s="1" t="inlineStr"/>
      <c r="F155" s="1" t="inlineStr">
        <is>
          <t>232321199001125416</t>
        </is>
      </c>
      <c r="G155" s="1" t="inlineStr">
        <is>
          <t>ID</t>
        </is>
      </c>
      <c r="H155" s="5" t="n">
        <v>32885</v>
      </c>
      <c r="I155" s="1" t="inlineStr">
        <is>
          <t>Male</t>
        </is>
      </c>
      <c r="J155" s="1" t="inlineStr">
        <is>
          <t>China</t>
        </is>
      </c>
      <c r="K155" s="1" t="inlineStr"/>
      <c r="L155" s="1" t="inlineStr"/>
      <c r="M155" s="1" t="n">
        <v>13682165228</v>
      </c>
      <c r="N155" s="1" t="inlineStr">
        <is>
          <t>TRUE</t>
        </is>
      </c>
      <c r="O155" s="1" t="inlineStr">
        <is>
          <t>中国农业银行河间卧佛支行</t>
        </is>
      </c>
      <c r="P155" s="1" t="inlineStr">
        <is>
          <t>6228481739138271574</t>
        </is>
      </c>
      <c r="Q155" s="1" t="n">
        <v>9600</v>
      </c>
      <c r="R155" s="1" t="inlineStr">
        <is>
          <t>Active</t>
        </is>
      </c>
      <c r="S155" s="1" t="inlineStr">
        <is>
          <t>External employee</t>
        </is>
      </c>
      <c r="T155" s="5" t="n">
        <v>44246</v>
      </c>
      <c r="U155" s="1" t="inlineStr"/>
      <c r="V155" s="1" t="inlineStr"/>
      <c r="W155" s="1" t="inlineStr">
        <is>
          <t>Tianjin</t>
        </is>
      </c>
      <c r="X155" s="1" t="inlineStr"/>
      <c r="Y155" s="1" t="inlineStr">
        <is>
          <t>BCD</t>
        </is>
      </c>
      <c r="Z155" s="1" t="inlineStr">
        <is>
          <t>BCD</t>
        </is>
      </c>
      <c r="AA155" s="1" t="inlineStr">
        <is>
          <t>D-MA</t>
        </is>
      </c>
      <c r="AB155" s="1" t="inlineStr">
        <is>
          <t>Dispatch</t>
        </is>
      </c>
      <c r="AC155" s="5" t="n">
        <v>44246</v>
      </c>
      <c r="AD155" s="1" t="inlineStr">
        <is>
          <t>2023/2/18</t>
        </is>
      </c>
      <c r="AE155" s="1" t="inlineStr">
        <is>
          <t>96-4720</t>
        </is>
      </c>
      <c r="AF155" s="1" t="inlineStr">
        <is>
          <t>Tianjin</t>
        </is>
      </c>
      <c r="AG155" s="1" t="inlineStr">
        <is>
          <t>TRUE</t>
        </is>
      </c>
      <c r="AH155" s="1" t="inlineStr">
        <is>
          <t>FALSE</t>
        </is>
      </c>
      <c r="AI155" s="1" t="inlineStr">
        <is>
          <t>Chinese</t>
        </is>
      </c>
    </row>
    <row r="156">
      <c r="B156" s="1" t="n">
        <v>108233</v>
      </c>
      <c r="C156" s="1" t="inlineStr">
        <is>
          <t>TM1655</t>
        </is>
      </c>
      <c r="D156" s="1" t="inlineStr">
        <is>
          <t>白姜</t>
        </is>
      </c>
      <c r="E156" s="1" t="inlineStr"/>
      <c r="F156" s="1" t="inlineStr">
        <is>
          <t>232332200004183317</t>
        </is>
      </c>
      <c r="G156" s="1" t="inlineStr">
        <is>
          <t>ID</t>
        </is>
      </c>
      <c r="H156" s="5" t="n">
        <v>36634</v>
      </c>
      <c r="I156" s="1" t="inlineStr">
        <is>
          <t>Male</t>
        </is>
      </c>
      <c r="J156" s="1" t="inlineStr">
        <is>
          <t>China</t>
        </is>
      </c>
      <c r="K156" s="1" t="inlineStr"/>
      <c r="L156" s="1" t="inlineStr"/>
      <c r="M156" s="1" t="n">
        <v>17602259358</v>
      </c>
      <c r="N156" s="1" t="inlineStr">
        <is>
          <t>TRUE</t>
        </is>
      </c>
      <c r="O156" s="1" t="inlineStr">
        <is>
          <t>中国建设银行金帆广场支行</t>
        </is>
      </c>
      <c r="P156" s="1" t="inlineStr">
        <is>
          <t>6217000066010844764</t>
        </is>
      </c>
      <c r="Q156" s="1" t="n">
        <v>9600</v>
      </c>
      <c r="R156" s="1" t="inlineStr">
        <is>
          <t>Active</t>
        </is>
      </c>
      <c r="S156" s="1" t="inlineStr">
        <is>
          <t>External employee</t>
        </is>
      </c>
      <c r="T156" s="5" t="n">
        <v>44247</v>
      </c>
      <c r="U156" s="1" t="inlineStr"/>
      <c r="V156" s="1" t="inlineStr"/>
      <c r="W156" s="1" t="inlineStr">
        <is>
          <t>Tianjin</t>
        </is>
      </c>
      <c r="X156" s="1" t="inlineStr"/>
      <c r="Y156" s="1" t="inlineStr">
        <is>
          <t>BCD</t>
        </is>
      </c>
      <c r="Z156" s="1" t="inlineStr">
        <is>
          <t>BCD</t>
        </is>
      </c>
      <c r="AA156" s="1" t="inlineStr">
        <is>
          <t>D-MA</t>
        </is>
      </c>
      <c r="AB156" s="1" t="inlineStr">
        <is>
          <t>Dispatch</t>
        </is>
      </c>
      <c r="AC156" s="5" t="n">
        <v>44247</v>
      </c>
      <c r="AD156" s="1" t="inlineStr">
        <is>
          <t>2023/2/19</t>
        </is>
      </c>
      <c r="AE156" s="1" t="inlineStr">
        <is>
          <t>96-4510</t>
        </is>
      </c>
      <c r="AF156" s="1" t="inlineStr">
        <is>
          <t>Tianjin</t>
        </is>
      </c>
      <c r="AG156" s="1" t="inlineStr">
        <is>
          <t>TRUE</t>
        </is>
      </c>
      <c r="AH156" s="1" t="inlineStr">
        <is>
          <t>FALSE</t>
        </is>
      </c>
      <c r="AI156" s="1" t="inlineStr">
        <is>
          <t>Chinese</t>
        </is>
      </c>
    </row>
    <row r="157">
      <c r="B157" s="1" t="n">
        <v>108234</v>
      </c>
      <c r="C157" s="1" t="inlineStr">
        <is>
          <t>TM1657</t>
        </is>
      </c>
      <c r="D157" s="1" t="inlineStr">
        <is>
          <t>王健</t>
        </is>
      </c>
      <c r="E157" s="1" t="inlineStr"/>
      <c r="F157" s="1" t="inlineStr">
        <is>
          <t>220181198803202812</t>
        </is>
      </c>
      <c r="G157" s="1" t="inlineStr">
        <is>
          <t>ID</t>
        </is>
      </c>
      <c r="H157" s="5" t="n">
        <v>32222</v>
      </c>
      <c r="I157" s="1" t="inlineStr">
        <is>
          <t>Male</t>
        </is>
      </c>
      <c r="J157" s="1" t="inlineStr">
        <is>
          <t>China</t>
        </is>
      </c>
      <c r="K157" s="1" t="inlineStr"/>
      <c r="L157" s="1" t="inlineStr"/>
      <c r="M157" s="1" t="n">
        <v>13224447438</v>
      </c>
      <c r="N157" s="1" t="inlineStr">
        <is>
          <t>TRUE</t>
        </is>
      </c>
      <c r="O157" s="1" t="inlineStr">
        <is>
          <t>中国建设银行泰星支行</t>
        </is>
      </c>
      <c r="P157" s="1" t="inlineStr">
        <is>
          <t>6217000066023637486</t>
        </is>
      </c>
      <c r="Q157" s="1" t="n">
        <v>9600</v>
      </c>
      <c r="R157" s="1" t="inlineStr">
        <is>
          <t>Active</t>
        </is>
      </c>
      <c r="S157" s="1" t="inlineStr">
        <is>
          <t>External employee</t>
        </is>
      </c>
      <c r="T157" s="5" t="n">
        <v>44247</v>
      </c>
      <c r="U157" s="1" t="inlineStr"/>
      <c r="V157" s="1" t="inlineStr"/>
      <c r="W157" s="1" t="inlineStr">
        <is>
          <t>Tianjin</t>
        </is>
      </c>
      <c r="X157" s="1" t="inlineStr"/>
      <c r="Y157" s="1" t="inlineStr">
        <is>
          <t>BCD</t>
        </is>
      </c>
      <c r="Z157" s="1" t="inlineStr">
        <is>
          <t>BCD</t>
        </is>
      </c>
      <c r="AA157" s="1" t="inlineStr">
        <is>
          <t>D-MA</t>
        </is>
      </c>
      <c r="AB157" s="1" t="inlineStr">
        <is>
          <t>Dispatch</t>
        </is>
      </c>
      <c r="AC157" s="5" t="n">
        <v>44247</v>
      </c>
      <c r="AD157" s="1" t="inlineStr">
        <is>
          <t>2023/2/19</t>
        </is>
      </c>
      <c r="AE157" s="1" t="inlineStr">
        <is>
          <t>96-4720</t>
        </is>
      </c>
      <c r="AF157" s="1" t="inlineStr">
        <is>
          <t>Tianjin</t>
        </is>
      </c>
      <c r="AG157" s="1" t="inlineStr">
        <is>
          <t>TRUE</t>
        </is>
      </c>
      <c r="AH157" s="1" t="inlineStr">
        <is>
          <t>FALSE</t>
        </is>
      </c>
      <c r="AI157" s="1" t="inlineStr">
        <is>
          <t>Chinese</t>
        </is>
      </c>
    </row>
    <row r="158">
      <c r="B158" s="1" t="n">
        <v>108235</v>
      </c>
      <c r="C158" s="1" t="inlineStr">
        <is>
          <t>TM1658</t>
        </is>
      </c>
      <c r="D158" s="1" t="inlineStr">
        <is>
          <t>张世民</t>
        </is>
      </c>
      <c r="E158" s="1" t="inlineStr"/>
      <c r="F158" s="1" t="inlineStr">
        <is>
          <t>140321198705294535</t>
        </is>
      </c>
      <c r="G158" s="1" t="inlineStr">
        <is>
          <t>ID</t>
        </is>
      </c>
      <c r="H158" s="5" t="n">
        <v>31926</v>
      </c>
      <c r="I158" s="1" t="inlineStr">
        <is>
          <t>Male</t>
        </is>
      </c>
      <c r="J158" s="1" t="inlineStr">
        <is>
          <t>China</t>
        </is>
      </c>
      <c r="K158" s="1" t="inlineStr"/>
      <c r="L158" s="1" t="inlineStr"/>
      <c r="M158" s="1" t="n">
        <v>13643536905</v>
      </c>
      <c r="N158" s="1" t="inlineStr">
        <is>
          <t>TRUE</t>
        </is>
      </c>
      <c r="O158" s="1" t="inlineStr">
        <is>
          <t>平安银行天津中心商务支行</t>
        </is>
      </c>
      <c r="P158" s="1" t="inlineStr">
        <is>
          <t>6230580000042504550</t>
        </is>
      </c>
      <c r="Q158" s="1" t="n">
        <v>9600</v>
      </c>
      <c r="R158" s="1" t="inlineStr">
        <is>
          <t>Active</t>
        </is>
      </c>
      <c r="S158" s="1" t="inlineStr">
        <is>
          <t>External employee</t>
        </is>
      </c>
      <c r="T158" s="5" t="n">
        <v>44247</v>
      </c>
      <c r="U158" s="1" t="inlineStr"/>
      <c r="V158" s="1" t="inlineStr"/>
      <c r="W158" s="1" t="inlineStr">
        <is>
          <t>Tianjin</t>
        </is>
      </c>
      <c r="X158" s="1" t="inlineStr"/>
      <c r="Y158" s="1" t="inlineStr">
        <is>
          <t>BCD</t>
        </is>
      </c>
      <c r="Z158" s="1" t="inlineStr">
        <is>
          <t>BCD</t>
        </is>
      </c>
      <c r="AA158" s="1" t="inlineStr">
        <is>
          <t>D-MA</t>
        </is>
      </c>
      <c r="AB158" s="1" t="inlineStr">
        <is>
          <t>Dispatch</t>
        </is>
      </c>
      <c r="AC158" s="5" t="n">
        <v>44247</v>
      </c>
      <c r="AD158" s="1" t="inlineStr">
        <is>
          <t>2023/2/19</t>
        </is>
      </c>
      <c r="AE158" s="1" t="inlineStr">
        <is>
          <t>96-4720</t>
        </is>
      </c>
      <c r="AF158" s="1" t="inlineStr">
        <is>
          <t>Tianjin</t>
        </is>
      </c>
      <c r="AG158" s="1" t="inlineStr">
        <is>
          <t>TRUE</t>
        </is>
      </c>
      <c r="AH158" s="1" t="inlineStr">
        <is>
          <t>FALSE</t>
        </is>
      </c>
      <c r="AI158" s="1" t="inlineStr">
        <is>
          <t>Chinese</t>
        </is>
      </c>
    </row>
    <row r="159">
      <c r="B159" s="1" t="n">
        <v>108236</v>
      </c>
      <c r="C159" s="1" t="inlineStr">
        <is>
          <t>TM1659</t>
        </is>
      </c>
      <c r="D159" s="1" t="inlineStr">
        <is>
          <t>王涛</t>
        </is>
      </c>
      <c r="E159" s="1" t="inlineStr"/>
      <c r="F159" s="1" t="inlineStr">
        <is>
          <t>120225199812315718</t>
        </is>
      </c>
      <c r="G159" s="1" t="inlineStr">
        <is>
          <t>ID</t>
        </is>
      </c>
      <c r="H159" s="5" t="n">
        <v>36160</v>
      </c>
      <c r="I159" s="1" t="inlineStr">
        <is>
          <t>Male</t>
        </is>
      </c>
      <c r="J159" s="1" t="inlineStr">
        <is>
          <t>China</t>
        </is>
      </c>
      <c r="K159" s="1" t="inlineStr"/>
      <c r="L159" s="1" t="inlineStr"/>
      <c r="M159" s="1" t="n">
        <v>15822665993</v>
      </c>
      <c r="N159" s="1" t="inlineStr">
        <is>
          <t>TRUE</t>
        </is>
      </c>
      <c r="O159" s="1" t="inlineStr">
        <is>
          <t>招商银行滨海分行保税区支行</t>
        </is>
      </c>
      <c r="P159" s="1" t="inlineStr">
        <is>
          <t>6214852602073291</t>
        </is>
      </c>
      <c r="Q159" s="1" t="n">
        <v>9600</v>
      </c>
      <c r="R159" s="1" t="inlineStr">
        <is>
          <t>Active</t>
        </is>
      </c>
      <c r="S159" s="1" t="inlineStr">
        <is>
          <t>External employee</t>
        </is>
      </c>
      <c r="T159" s="5" t="n">
        <v>44250</v>
      </c>
      <c r="U159" s="1" t="inlineStr"/>
      <c r="V159" s="1" t="inlineStr"/>
      <c r="W159" s="1" t="inlineStr">
        <is>
          <t>Tianjin</t>
        </is>
      </c>
      <c r="X159" s="1" t="inlineStr"/>
      <c r="Y159" s="1" t="inlineStr">
        <is>
          <t>BCD</t>
        </is>
      </c>
      <c r="Z159" s="1" t="inlineStr">
        <is>
          <t>BCD</t>
        </is>
      </c>
      <c r="AA159" s="1" t="inlineStr">
        <is>
          <t>D-MA</t>
        </is>
      </c>
      <c r="AB159" s="1" t="inlineStr">
        <is>
          <t>Dispatch</t>
        </is>
      </c>
      <c r="AC159" s="5" t="n">
        <v>44250</v>
      </c>
      <c r="AD159" s="1" t="inlineStr">
        <is>
          <t>2023/2/22</t>
        </is>
      </c>
      <c r="AE159" s="1" t="inlineStr">
        <is>
          <t>96-4720</t>
        </is>
      </c>
      <c r="AF159" s="1" t="inlineStr">
        <is>
          <t>Tianjin</t>
        </is>
      </c>
      <c r="AG159" s="1" t="inlineStr">
        <is>
          <t>TRUE</t>
        </is>
      </c>
      <c r="AH159" s="1" t="inlineStr">
        <is>
          <t>FALSE</t>
        </is>
      </c>
      <c r="AI159" s="1" t="inlineStr">
        <is>
          <t>Chinese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Jason.Yu@adp.com</dc:creator>
  <dcterms:created xmlns:dcterms="http://purl.org/dc/terms/" xmlns:xsi="http://www.w3.org/2001/XMLSchema-instance" xsi:type="dcterms:W3CDTF">2006-09-13T11:21:51Z</dcterms:created>
  <dcterms:modified xmlns:dcterms="http://purl.org/dc/terms/" xmlns:xsi="http://www.w3.org/2001/XMLSchema-instance" xsi:type="dcterms:W3CDTF">2021-03-03T01:36:06Z</dcterms:modified>
  <cp:lastModifiedBy>Jiahui Gu</cp:lastModifiedBy>
</cp:coreProperties>
</file>